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drawings/drawing1.xml" ContentType="application/vnd.openxmlformats-officedocument.drawing+xml"/>
  <Override PartName="/xl/tables/table6.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7.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tables/table8.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9.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C:\Claudia_G\Dropbox\Diseño DATA's\DATA-AGRO\Data_AGRO_FIRE\"/>
    </mc:Choice>
  </mc:AlternateContent>
  <xr:revisionPtr revIDLastSave="0" documentId="13_ncr:1_{0F1667D2-22C2-4B4A-B398-C62E96B20F95}" xr6:coauthVersionLast="46" xr6:coauthVersionMax="46" xr10:uidLastSave="{00000000-0000-0000-0000-000000000000}"/>
  <bookViews>
    <workbookView xWindow="-110" yWindow="-110" windowWidth="19420" windowHeight="10420" tabRatio="584" xr2:uid="{621D4333-7949-493F-9660-A0A23E764F74}"/>
  </bookViews>
  <sheets>
    <sheet name="Data_Agro" sheetId="13" r:id="rId1"/>
    <sheet name="BD_Referencias" sheetId="1" r:id="rId2"/>
    <sheet name="Hoja2" sheetId="2" r:id="rId3"/>
    <sheet name="Gráfico_Chemical" sheetId="8" r:id="rId4"/>
    <sheet name="Gráfico_physical" sheetId="7" r:id="rId5"/>
    <sheet name="Tablas Dinámica" sheetId="4" r:id="rId6"/>
    <sheet name="Gráfico" sheetId="6" r:id="rId7"/>
    <sheet name="TD_Biological" sheetId="10" r:id="rId8"/>
    <sheet name="Tabla_paper" sheetId="11" r:id="rId9"/>
    <sheet name="Tabla paper" sheetId="12" r:id="rId10"/>
  </sheets>
  <calcPr calcId="191029"/>
  <pivotCaches>
    <pivotCache cacheId="0" r:id="rId11"/>
    <pivotCache cacheId="1" r:id="rId12"/>
    <pivotCache cacheId="2" r:id="rId1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1761" i="13" l="1"/>
  <c r="C1761" i="13"/>
  <c r="B1761" i="13"/>
  <c r="G1760" i="13"/>
  <c r="C1760" i="13"/>
  <c r="B1760" i="13"/>
  <c r="G1879" i="13"/>
  <c r="C1879" i="13"/>
  <c r="B1879" i="13"/>
  <c r="G1878" i="13"/>
  <c r="C1878" i="13"/>
  <c r="B1878" i="13"/>
  <c r="G1877" i="13"/>
  <c r="C1877" i="13"/>
  <c r="B1877" i="13"/>
  <c r="G1876" i="13"/>
  <c r="C1876" i="13"/>
  <c r="B1876" i="13"/>
  <c r="G1759" i="13"/>
  <c r="C1759" i="13"/>
  <c r="B1759" i="13"/>
  <c r="G1758" i="13"/>
  <c r="C1758" i="13"/>
  <c r="B1758" i="13"/>
  <c r="G1757" i="13"/>
  <c r="C1757" i="13"/>
  <c r="B1757" i="13"/>
  <c r="G1756" i="13"/>
  <c r="C1756" i="13"/>
  <c r="B1756" i="13"/>
  <c r="G1755" i="13"/>
  <c r="C1755" i="13"/>
  <c r="B1755" i="13"/>
  <c r="G1754" i="13"/>
  <c r="C1754" i="13"/>
  <c r="B1754" i="13"/>
  <c r="G1003" i="13"/>
  <c r="C1003" i="13"/>
  <c r="B1003" i="13"/>
  <c r="G1002" i="13"/>
  <c r="C1002" i="13"/>
  <c r="B1002" i="13"/>
  <c r="G1001" i="13"/>
  <c r="C1001" i="13"/>
  <c r="B1001" i="13"/>
  <c r="G1000" i="13"/>
  <c r="C1000" i="13"/>
  <c r="B1000" i="13"/>
  <c r="G999" i="13"/>
  <c r="C999" i="13"/>
  <c r="B999" i="13"/>
  <c r="G998" i="13"/>
  <c r="C998" i="13"/>
  <c r="B998" i="13"/>
  <c r="G997" i="13"/>
  <c r="C997" i="13"/>
  <c r="B997" i="13"/>
  <c r="G996" i="13"/>
  <c r="C996" i="13"/>
  <c r="B996" i="13"/>
  <c r="G995" i="13"/>
  <c r="C995" i="13"/>
  <c r="B995" i="13"/>
  <c r="G994" i="13"/>
  <c r="C994" i="13"/>
  <c r="B994" i="13"/>
  <c r="G993" i="13"/>
  <c r="C993" i="13"/>
  <c r="B993" i="13"/>
  <c r="G992" i="13"/>
  <c r="C992" i="13"/>
  <c r="B992" i="13"/>
  <c r="G991" i="13"/>
  <c r="C991" i="13"/>
  <c r="B991" i="13"/>
  <c r="G990" i="13"/>
  <c r="C990" i="13"/>
  <c r="B990" i="13"/>
  <c r="G989" i="13"/>
  <c r="C989" i="13"/>
  <c r="B989" i="13"/>
  <c r="G988" i="13"/>
  <c r="C988" i="13"/>
  <c r="B988" i="13"/>
  <c r="G987" i="13"/>
  <c r="C987" i="13"/>
  <c r="B987" i="13"/>
  <c r="G986" i="13"/>
  <c r="C986" i="13"/>
  <c r="B986" i="13"/>
  <c r="G985" i="13"/>
  <c r="C985" i="13"/>
  <c r="B985" i="13"/>
  <c r="G984" i="13"/>
  <c r="C984" i="13"/>
  <c r="B984" i="13"/>
  <c r="G983" i="13"/>
  <c r="C983" i="13"/>
  <c r="B983" i="13"/>
  <c r="G982" i="13"/>
  <c r="C982" i="13"/>
  <c r="B982" i="13"/>
  <c r="G981" i="13"/>
  <c r="C981" i="13"/>
  <c r="B981" i="13"/>
  <c r="G980" i="13"/>
  <c r="C980" i="13"/>
  <c r="B980" i="13"/>
  <c r="G979" i="13"/>
  <c r="C979" i="13"/>
  <c r="B979" i="13"/>
  <c r="G978" i="13"/>
  <c r="C978" i="13"/>
  <c r="B978" i="13"/>
  <c r="G977" i="13"/>
  <c r="C977" i="13"/>
  <c r="B977" i="13"/>
  <c r="G976" i="13"/>
  <c r="C976" i="13"/>
  <c r="B976" i="13"/>
  <c r="G975" i="13"/>
  <c r="C975" i="13"/>
  <c r="B975" i="13"/>
  <c r="G974" i="13"/>
  <c r="C974" i="13"/>
  <c r="B974" i="13"/>
  <c r="G1875" i="13"/>
  <c r="C1875" i="13"/>
  <c r="B1875" i="13"/>
  <c r="G1874" i="13"/>
  <c r="C1874" i="13"/>
  <c r="B1874" i="13"/>
  <c r="G1873" i="13"/>
  <c r="C1873" i="13"/>
  <c r="B1873" i="13"/>
  <c r="G1872" i="13"/>
  <c r="C1872" i="13"/>
  <c r="B1872" i="13"/>
  <c r="G1871" i="13"/>
  <c r="C1871" i="13"/>
  <c r="B1871" i="13"/>
  <c r="G1870" i="13"/>
  <c r="C1870" i="13"/>
  <c r="B1870" i="13"/>
  <c r="G1869" i="13"/>
  <c r="C1869" i="13"/>
  <c r="B1869" i="13"/>
  <c r="G1868" i="13"/>
  <c r="C1868" i="13"/>
  <c r="B1868" i="13"/>
  <c r="G1867" i="13"/>
  <c r="C1867" i="13"/>
  <c r="B1867" i="13"/>
  <c r="G1866" i="13"/>
  <c r="C1866" i="13"/>
  <c r="B1866" i="13"/>
  <c r="G1865" i="13"/>
  <c r="C1865" i="13"/>
  <c r="B1865" i="13"/>
  <c r="G1864" i="13"/>
  <c r="C1864" i="13"/>
  <c r="B1864" i="13"/>
  <c r="G1863" i="13"/>
  <c r="C1863" i="13"/>
  <c r="B1863" i="13"/>
  <c r="G1862" i="13"/>
  <c r="C1862" i="13"/>
  <c r="B1862" i="13"/>
  <c r="G1861" i="13"/>
  <c r="C1861" i="13"/>
  <c r="B1861" i="13"/>
  <c r="G1860" i="13"/>
  <c r="C1860" i="13"/>
  <c r="B1860" i="13"/>
  <c r="G1859" i="13"/>
  <c r="C1859" i="13"/>
  <c r="B1859" i="13"/>
  <c r="G1858" i="13"/>
  <c r="C1858" i="13"/>
  <c r="B1858" i="13"/>
  <c r="G1857" i="13"/>
  <c r="C1857" i="13"/>
  <c r="B1857" i="13"/>
  <c r="G1856" i="13"/>
  <c r="C1856" i="13"/>
  <c r="B1856" i="13"/>
  <c r="G1855" i="13"/>
  <c r="C1855" i="13"/>
  <c r="B1855" i="13"/>
  <c r="G707" i="13"/>
  <c r="C707" i="13"/>
  <c r="B707" i="13"/>
  <c r="G706" i="13"/>
  <c r="C706" i="13"/>
  <c r="B706" i="13"/>
  <c r="G705" i="13"/>
  <c r="C705" i="13"/>
  <c r="B705" i="13"/>
  <c r="G704" i="13"/>
  <c r="C704" i="13"/>
  <c r="B704" i="13"/>
  <c r="G703" i="13"/>
  <c r="C703" i="13"/>
  <c r="B703" i="13"/>
  <c r="G702" i="13"/>
  <c r="C702" i="13"/>
  <c r="B702" i="13"/>
  <c r="G701" i="13"/>
  <c r="C701" i="13"/>
  <c r="B701" i="13"/>
  <c r="G700" i="13"/>
  <c r="C700" i="13"/>
  <c r="B700" i="13"/>
  <c r="G699" i="13"/>
  <c r="C699" i="13"/>
  <c r="B699" i="13"/>
  <c r="G698" i="13"/>
  <c r="C698" i="13"/>
  <c r="B698" i="13"/>
  <c r="G697" i="13"/>
  <c r="C697" i="13"/>
  <c r="B697" i="13"/>
  <c r="G696" i="13"/>
  <c r="C696" i="13"/>
  <c r="B696" i="13"/>
  <c r="G695" i="13"/>
  <c r="C695" i="13"/>
  <c r="B695" i="13"/>
  <c r="G694" i="13"/>
  <c r="C694" i="13"/>
  <c r="B694" i="13"/>
  <c r="G693" i="13"/>
  <c r="C693" i="13"/>
  <c r="B693" i="13"/>
  <c r="G692" i="13"/>
  <c r="C692" i="13"/>
  <c r="B692" i="13"/>
  <c r="G691" i="13"/>
  <c r="C691" i="13"/>
  <c r="B691" i="13"/>
  <c r="G690" i="13"/>
  <c r="C690" i="13"/>
  <c r="B690" i="13"/>
  <c r="G689" i="13"/>
  <c r="C689" i="13"/>
  <c r="B689" i="13"/>
  <c r="G688" i="13"/>
  <c r="C688" i="13"/>
  <c r="B688" i="13"/>
  <c r="G687" i="13"/>
  <c r="C687" i="13"/>
  <c r="B687" i="13"/>
  <c r="G686" i="13"/>
  <c r="C686" i="13"/>
  <c r="B686" i="13"/>
  <c r="G685" i="13"/>
  <c r="C685" i="13"/>
  <c r="B685" i="13"/>
  <c r="G684" i="13"/>
  <c r="C684" i="13"/>
  <c r="B684" i="13"/>
  <c r="G683" i="13"/>
  <c r="C683" i="13"/>
  <c r="B683" i="13"/>
  <c r="G682" i="13"/>
  <c r="C682" i="13"/>
  <c r="B682" i="13"/>
  <c r="G681" i="13"/>
  <c r="C681" i="13"/>
  <c r="B681" i="13"/>
  <c r="G1507" i="13"/>
  <c r="C1507" i="13"/>
  <c r="B1507" i="13"/>
  <c r="G1506" i="13"/>
  <c r="C1506" i="13"/>
  <c r="B1506" i="13"/>
  <c r="G1505" i="13"/>
  <c r="C1505" i="13"/>
  <c r="B1505" i="13"/>
  <c r="G659" i="13"/>
  <c r="C659" i="13"/>
  <c r="B659" i="13"/>
  <c r="G680" i="13"/>
  <c r="C680" i="13"/>
  <c r="B680" i="13"/>
  <c r="G679" i="13"/>
  <c r="C679" i="13"/>
  <c r="B679" i="13"/>
  <c r="G658" i="13"/>
  <c r="C658" i="13"/>
  <c r="B658" i="13"/>
  <c r="G678" i="13"/>
  <c r="C678" i="13"/>
  <c r="B678" i="13"/>
  <c r="G677" i="13"/>
  <c r="C677" i="13"/>
  <c r="B677" i="13"/>
  <c r="G1068" i="13"/>
  <c r="C1068" i="13"/>
  <c r="B1068" i="13"/>
  <c r="G1067" i="13"/>
  <c r="C1067" i="13"/>
  <c r="B1067" i="13"/>
  <c r="G1066" i="13"/>
  <c r="C1066" i="13"/>
  <c r="B1066" i="13"/>
  <c r="G1065" i="13"/>
  <c r="C1065" i="13"/>
  <c r="B1065" i="13"/>
  <c r="G1064" i="13"/>
  <c r="C1064" i="13"/>
  <c r="B1064" i="13"/>
  <c r="G1063" i="13"/>
  <c r="C1063" i="13"/>
  <c r="B1063" i="13"/>
  <c r="G1062" i="13"/>
  <c r="C1062" i="13"/>
  <c r="B1062" i="13"/>
  <c r="G1061" i="13"/>
  <c r="C1061" i="13"/>
  <c r="B1061" i="13"/>
  <c r="G1060" i="13"/>
  <c r="C1060" i="13"/>
  <c r="B1060" i="13"/>
  <c r="G1059" i="13"/>
  <c r="C1059" i="13"/>
  <c r="B1059" i="13"/>
  <c r="G1058" i="13"/>
  <c r="C1058" i="13"/>
  <c r="B1058" i="13"/>
  <c r="G1057" i="13"/>
  <c r="C1057" i="13"/>
  <c r="B1057" i="13"/>
  <c r="G1056" i="13"/>
  <c r="C1056" i="13"/>
  <c r="B1056" i="13"/>
  <c r="G1055" i="13"/>
  <c r="C1055" i="13"/>
  <c r="B1055" i="13"/>
  <c r="G1054" i="13"/>
  <c r="C1054" i="13"/>
  <c r="B1054" i="13"/>
  <c r="G1053" i="13"/>
  <c r="C1053" i="13"/>
  <c r="B1053" i="13"/>
  <c r="G1052" i="13"/>
  <c r="C1052" i="13"/>
  <c r="B1052" i="13"/>
  <c r="G144" i="13"/>
  <c r="C144" i="13"/>
  <c r="B144" i="13"/>
  <c r="G143" i="13"/>
  <c r="C143" i="13"/>
  <c r="B143" i="13"/>
  <c r="G6" i="13"/>
  <c r="C6" i="13"/>
  <c r="B6" i="13"/>
  <c r="G5" i="13"/>
  <c r="C5" i="13"/>
  <c r="B5" i="13"/>
  <c r="G142" i="13"/>
  <c r="C142" i="13"/>
  <c r="B142" i="13"/>
  <c r="G4" i="13"/>
  <c r="C4" i="13"/>
  <c r="B4" i="13"/>
  <c r="G141" i="13"/>
  <c r="C141" i="13"/>
  <c r="B141" i="13"/>
  <c r="G3" i="13"/>
  <c r="C3" i="13"/>
  <c r="B3" i="13"/>
  <c r="G2" i="13"/>
  <c r="C2" i="13"/>
  <c r="B2" i="13"/>
  <c r="G657" i="13"/>
  <c r="C657" i="13"/>
  <c r="B657" i="13"/>
  <c r="G656" i="13"/>
  <c r="C656" i="13"/>
  <c r="B656" i="13"/>
  <c r="G655" i="13"/>
  <c r="C655" i="13"/>
  <c r="B655" i="13"/>
  <c r="G654" i="13"/>
  <c r="C654" i="13"/>
  <c r="B654" i="13"/>
  <c r="G653" i="13"/>
  <c r="C653" i="13"/>
  <c r="B653" i="13"/>
  <c r="G652" i="13"/>
  <c r="C652" i="13"/>
  <c r="B652" i="13"/>
  <c r="G651" i="13"/>
  <c r="C651" i="13"/>
  <c r="B651" i="13"/>
  <c r="G650" i="13"/>
  <c r="C650" i="13"/>
  <c r="B650" i="13"/>
  <c r="G649" i="13"/>
  <c r="C649" i="13"/>
  <c r="B649" i="13"/>
  <c r="G648" i="13"/>
  <c r="C648" i="13"/>
  <c r="B648" i="13"/>
  <c r="G647" i="13"/>
  <c r="C647" i="13"/>
  <c r="B647" i="13"/>
  <c r="G646" i="13"/>
  <c r="C646" i="13"/>
  <c r="B646" i="13"/>
  <c r="G645" i="13"/>
  <c r="C645" i="13"/>
  <c r="B645" i="13"/>
  <c r="G644" i="13"/>
  <c r="C644" i="13"/>
  <c r="B644" i="13"/>
  <c r="G643" i="13"/>
  <c r="C643" i="13"/>
  <c r="B643" i="13"/>
  <c r="G1041" i="13"/>
  <c r="C1041" i="13"/>
  <c r="B1041" i="13"/>
  <c r="G1040" i="13"/>
  <c r="C1040" i="13"/>
  <c r="B1040" i="13"/>
  <c r="G1039" i="13"/>
  <c r="C1039" i="13"/>
  <c r="B1039" i="13"/>
  <c r="G1038" i="13"/>
  <c r="C1038" i="13"/>
  <c r="B1038" i="13"/>
  <c r="G1037" i="13"/>
  <c r="C1037" i="13"/>
  <c r="B1037" i="13"/>
  <c r="G1036" i="13"/>
  <c r="C1036" i="13"/>
  <c r="B1036" i="13"/>
  <c r="G1035" i="13"/>
  <c r="C1035" i="13"/>
  <c r="B1035" i="13"/>
  <c r="G1034" i="13"/>
  <c r="C1034" i="13"/>
  <c r="B1034" i="13"/>
  <c r="G1033" i="13"/>
  <c r="C1033" i="13"/>
  <c r="B1033" i="13"/>
  <c r="G1032" i="13"/>
  <c r="C1032" i="13"/>
  <c r="B1032" i="13"/>
  <c r="G1031" i="13"/>
  <c r="C1031" i="13"/>
  <c r="B1031" i="13"/>
  <c r="G1030" i="13"/>
  <c r="C1030" i="13"/>
  <c r="B1030" i="13"/>
  <c r="G1029" i="13"/>
  <c r="C1029" i="13"/>
  <c r="B1029" i="13"/>
  <c r="G1028" i="13"/>
  <c r="C1028" i="13"/>
  <c r="B1028" i="13"/>
  <c r="G1027" i="13"/>
  <c r="C1027" i="13"/>
  <c r="B1027" i="13"/>
  <c r="G1026" i="13"/>
  <c r="C1026" i="13"/>
  <c r="B1026" i="13"/>
  <c r="G1025" i="13"/>
  <c r="C1025" i="13"/>
  <c r="B1025" i="13"/>
  <c r="G1024" i="13"/>
  <c r="C1024" i="13"/>
  <c r="B1024" i="13"/>
  <c r="G1023" i="13"/>
  <c r="C1023" i="13"/>
  <c r="B1023" i="13"/>
  <c r="G1022" i="13"/>
  <c r="C1022" i="13"/>
  <c r="B1022" i="13"/>
  <c r="G1021" i="13"/>
  <c r="C1021" i="13"/>
  <c r="B1021" i="13"/>
  <c r="G1020" i="13"/>
  <c r="C1020" i="13"/>
  <c r="B1020" i="13"/>
  <c r="G1019" i="13"/>
  <c r="C1019" i="13"/>
  <c r="B1019" i="13"/>
  <c r="G1018" i="13"/>
  <c r="C1018" i="13"/>
  <c r="B1018" i="13"/>
  <c r="G1017" i="13"/>
  <c r="C1017" i="13"/>
  <c r="B1017" i="13"/>
  <c r="G1016" i="13"/>
  <c r="C1016" i="13"/>
  <c r="B1016" i="13"/>
  <c r="G934" i="13"/>
  <c r="C934" i="13"/>
  <c r="B934" i="13"/>
  <c r="G933" i="13"/>
  <c r="C933" i="13"/>
  <c r="B933" i="13"/>
  <c r="G932" i="13"/>
  <c r="C932" i="13"/>
  <c r="B932" i="13"/>
  <c r="G931" i="13"/>
  <c r="C931" i="13"/>
  <c r="B931" i="13"/>
  <c r="G930" i="13"/>
  <c r="C930" i="13"/>
  <c r="B930" i="13"/>
  <c r="G929" i="13"/>
  <c r="C929" i="13"/>
  <c r="B929" i="13"/>
  <c r="G928" i="13"/>
  <c r="C928" i="13"/>
  <c r="B928" i="13"/>
  <c r="G927" i="13"/>
  <c r="C927" i="13"/>
  <c r="B927" i="13"/>
  <c r="G926" i="13"/>
  <c r="C926" i="13"/>
  <c r="B926" i="13"/>
  <c r="G1281" i="13"/>
  <c r="C1281" i="13"/>
  <c r="B1281" i="13"/>
  <c r="G1280" i="13"/>
  <c r="C1280" i="13"/>
  <c r="B1280" i="13"/>
  <c r="G1279" i="13"/>
  <c r="C1279" i="13"/>
  <c r="B1279" i="13"/>
  <c r="G1278" i="13"/>
  <c r="C1278" i="13"/>
  <c r="B1278" i="13"/>
  <c r="G1277" i="13"/>
  <c r="C1277" i="13"/>
  <c r="B1277" i="13"/>
  <c r="G1276" i="13"/>
  <c r="C1276" i="13"/>
  <c r="B1276" i="13"/>
  <c r="G1275" i="13"/>
  <c r="C1275" i="13"/>
  <c r="B1275" i="13"/>
  <c r="G1274" i="13"/>
  <c r="C1274" i="13"/>
  <c r="B1274" i="13"/>
  <c r="G1273" i="13"/>
  <c r="C1273" i="13"/>
  <c r="B1273" i="13"/>
  <c r="G1272" i="13"/>
  <c r="C1272" i="13"/>
  <c r="B1272" i="13"/>
  <c r="G1271" i="13"/>
  <c r="C1271" i="13"/>
  <c r="B1271" i="13"/>
  <c r="G1270" i="13"/>
  <c r="C1270" i="13"/>
  <c r="B1270" i="13"/>
  <c r="G1269" i="13"/>
  <c r="C1269" i="13"/>
  <c r="B1269" i="13"/>
  <c r="G1268" i="13"/>
  <c r="C1268" i="13"/>
  <c r="B1268" i="13"/>
  <c r="G1267" i="13"/>
  <c r="C1267" i="13"/>
  <c r="B1267" i="13"/>
  <c r="G1266" i="13"/>
  <c r="C1266" i="13"/>
  <c r="B1266" i="13"/>
  <c r="G1265" i="13"/>
  <c r="C1265" i="13"/>
  <c r="B1265" i="13"/>
  <c r="G1264" i="13"/>
  <c r="C1264" i="13"/>
  <c r="B1264" i="13"/>
  <c r="G1263" i="13"/>
  <c r="C1263" i="13"/>
  <c r="B1263" i="13"/>
  <c r="G1262" i="13"/>
  <c r="C1262" i="13"/>
  <c r="B1262" i="13"/>
  <c r="G1261" i="13"/>
  <c r="C1261" i="13"/>
  <c r="B1261" i="13"/>
  <c r="G1260" i="13"/>
  <c r="C1260" i="13"/>
  <c r="B1260" i="13"/>
  <c r="G1259" i="13"/>
  <c r="C1259" i="13"/>
  <c r="B1259" i="13"/>
  <c r="G1258" i="13"/>
  <c r="C1258" i="13"/>
  <c r="B1258" i="13"/>
  <c r="G642" i="13"/>
  <c r="C642" i="13"/>
  <c r="B642" i="13"/>
  <c r="G641" i="13"/>
  <c r="C641" i="13"/>
  <c r="B641" i="13"/>
  <c r="G640" i="13"/>
  <c r="C640" i="13"/>
  <c r="B640" i="13"/>
  <c r="G639" i="13"/>
  <c r="C639" i="13"/>
  <c r="B639" i="13"/>
  <c r="G638" i="13"/>
  <c r="C638" i="13"/>
  <c r="B638" i="13"/>
  <c r="G637" i="13"/>
  <c r="C637" i="13"/>
  <c r="B637" i="13"/>
  <c r="G636" i="13"/>
  <c r="C636" i="13"/>
  <c r="B636" i="13"/>
  <c r="G635" i="13"/>
  <c r="C635" i="13"/>
  <c r="B635" i="13"/>
  <c r="G634" i="13"/>
  <c r="C634" i="13"/>
  <c r="B634" i="13"/>
  <c r="G633" i="13"/>
  <c r="C633" i="13"/>
  <c r="B633" i="13"/>
  <c r="G632" i="13"/>
  <c r="C632" i="13"/>
  <c r="B632" i="13"/>
  <c r="G631" i="13"/>
  <c r="C631" i="13"/>
  <c r="B631" i="13"/>
  <c r="G630" i="13"/>
  <c r="C630" i="13"/>
  <c r="B630" i="13"/>
  <c r="G629" i="13"/>
  <c r="C629" i="13"/>
  <c r="B629" i="13"/>
  <c r="G628" i="13"/>
  <c r="C628" i="13"/>
  <c r="B628" i="13"/>
  <c r="G627" i="13"/>
  <c r="C627" i="13"/>
  <c r="B627" i="13"/>
  <c r="G626" i="13"/>
  <c r="C626" i="13"/>
  <c r="B626" i="13"/>
  <c r="G625" i="13"/>
  <c r="C625" i="13"/>
  <c r="B625" i="13"/>
  <c r="G1609" i="13"/>
  <c r="C1609" i="13"/>
  <c r="B1609" i="13"/>
  <c r="G1608" i="13"/>
  <c r="C1608" i="13"/>
  <c r="B1608" i="13"/>
  <c r="G1607" i="13"/>
  <c r="C1607" i="13"/>
  <c r="B1607" i="13"/>
  <c r="G1606" i="13"/>
  <c r="C1606" i="13"/>
  <c r="B1606" i="13"/>
  <c r="G1605" i="13"/>
  <c r="C1605" i="13"/>
  <c r="B1605" i="13"/>
  <c r="G1604" i="13"/>
  <c r="C1604" i="13"/>
  <c r="B1604" i="13"/>
  <c r="G1603" i="13"/>
  <c r="C1603" i="13"/>
  <c r="B1603" i="13"/>
  <c r="G1602" i="13"/>
  <c r="C1602" i="13"/>
  <c r="B1602" i="13"/>
  <c r="G1601" i="13"/>
  <c r="C1601" i="13"/>
  <c r="B1601" i="13"/>
  <c r="G1600" i="13"/>
  <c r="C1600" i="13"/>
  <c r="B1600" i="13"/>
  <c r="G1599" i="13"/>
  <c r="C1599" i="13"/>
  <c r="B1599" i="13"/>
  <c r="G1598" i="13"/>
  <c r="C1598" i="13"/>
  <c r="B1598" i="13"/>
  <c r="G1597" i="13"/>
  <c r="C1597" i="13"/>
  <c r="B1597" i="13"/>
  <c r="G1596" i="13"/>
  <c r="C1596" i="13"/>
  <c r="B1596" i="13"/>
  <c r="G140" i="13"/>
  <c r="C140" i="13"/>
  <c r="B140" i="13"/>
  <c r="G139" i="13"/>
  <c r="C139" i="13"/>
  <c r="B139" i="13"/>
  <c r="G138" i="13"/>
  <c r="C138" i="13"/>
  <c r="B138" i="13"/>
  <c r="G532" i="13"/>
  <c r="C532" i="13"/>
  <c r="B532" i="13"/>
  <c r="G531" i="13"/>
  <c r="C531" i="13"/>
  <c r="B531" i="13"/>
  <c r="G530" i="13"/>
  <c r="C530" i="13"/>
  <c r="B530" i="13"/>
  <c r="G529" i="13"/>
  <c r="C529" i="13"/>
  <c r="B529" i="13"/>
  <c r="G528" i="13"/>
  <c r="C528" i="13"/>
  <c r="B528" i="13"/>
  <c r="G1708" i="13"/>
  <c r="C1708" i="13"/>
  <c r="B1708" i="13"/>
  <c r="G1707" i="13"/>
  <c r="C1707" i="13"/>
  <c r="B1707" i="13"/>
  <c r="G1706" i="13"/>
  <c r="C1706" i="13"/>
  <c r="B1706" i="13"/>
  <c r="G1705" i="13"/>
  <c r="C1705" i="13"/>
  <c r="B1705" i="13"/>
  <c r="G1704" i="13"/>
  <c r="C1704" i="13"/>
  <c r="B1704" i="13"/>
  <c r="G1703" i="13"/>
  <c r="C1703" i="13"/>
  <c r="B1703" i="13"/>
  <c r="G1702" i="13"/>
  <c r="C1702" i="13"/>
  <c r="B1702" i="13"/>
  <c r="G1701" i="13"/>
  <c r="C1701" i="13"/>
  <c r="B1701" i="13"/>
  <c r="G1700" i="13"/>
  <c r="C1700" i="13"/>
  <c r="B1700" i="13"/>
  <c r="G1699" i="13"/>
  <c r="C1699" i="13"/>
  <c r="B1699" i="13"/>
  <c r="G1698" i="13"/>
  <c r="C1698" i="13"/>
  <c r="B1698" i="13"/>
  <c r="G1697" i="13"/>
  <c r="C1697" i="13"/>
  <c r="B1697" i="13"/>
  <c r="G1696" i="13"/>
  <c r="C1696" i="13"/>
  <c r="B1696" i="13"/>
  <c r="G1695" i="13"/>
  <c r="C1695" i="13"/>
  <c r="B1695" i="13"/>
  <c r="G1694" i="13"/>
  <c r="C1694" i="13"/>
  <c r="B1694" i="13"/>
  <c r="G1693" i="13"/>
  <c r="C1693" i="13"/>
  <c r="B1693" i="13"/>
  <c r="G295" i="13"/>
  <c r="C295" i="13"/>
  <c r="B295" i="13"/>
  <c r="G294" i="13"/>
  <c r="C294" i="13"/>
  <c r="B294" i="13"/>
  <c r="G293" i="13"/>
  <c r="C293" i="13"/>
  <c r="B293" i="13"/>
  <c r="G292" i="13"/>
  <c r="C292" i="13"/>
  <c r="B292" i="13"/>
  <c r="G291" i="13"/>
  <c r="C291" i="13"/>
  <c r="B291" i="13"/>
  <c r="G290" i="13"/>
  <c r="C290" i="13"/>
  <c r="B290" i="13"/>
  <c r="G289" i="13"/>
  <c r="C289" i="13"/>
  <c r="B289" i="13"/>
  <c r="G288" i="13"/>
  <c r="C288" i="13"/>
  <c r="B288" i="13"/>
  <c r="G287" i="13"/>
  <c r="C287" i="13"/>
  <c r="B287" i="13"/>
  <c r="G286" i="13"/>
  <c r="C286" i="13"/>
  <c r="B286" i="13"/>
  <c r="G285" i="13"/>
  <c r="C285" i="13"/>
  <c r="B285" i="13"/>
  <c r="G284" i="13"/>
  <c r="C284" i="13"/>
  <c r="B284" i="13"/>
  <c r="G283" i="13"/>
  <c r="C283" i="13"/>
  <c r="B283" i="13"/>
  <c r="G282" i="13"/>
  <c r="C282" i="13"/>
  <c r="B282" i="13"/>
  <c r="G281" i="13"/>
  <c r="C281" i="13"/>
  <c r="B281" i="13"/>
  <c r="G280" i="13"/>
  <c r="C280" i="13"/>
  <c r="B280" i="13"/>
  <c r="G279" i="13"/>
  <c r="C279" i="13"/>
  <c r="B279" i="13"/>
  <c r="G278" i="13"/>
  <c r="C278" i="13"/>
  <c r="B278" i="13"/>
  <c r="G277" i="13"/>
  <c r="C277" i="13"/>
  <c r="B277" i="13"/>
  <c r="G276" i="13"/>
  <c r="C276" i="13"/>
  <c r="B276" i="13"/>
  <c r="G275" i="13"/>
  <c r="C275" i="13"/>
  <c r="B275" i="13"/>
  <c r="G274" i="13"/>
  <c r="C274" i="13"/>
  <c r="B274" i="13"/>
  <c r="G273" i="13"/>
  <c r="C273" i="13"/>
  <c r="B273" i="13"/>
  <c r="G272" i="13"/>
  <c r="C272" i="13"/>
  <c r="B272" i="13"/>
  <c r="G271" i="13"/>
  <c r="C271" i="13"/>
  <c r="B271" i="13"/>
  <c r="G270" i="13"/>
  <c r="C270" i="13"/>
  <c r="B270" i="13"/>
  <c r="G269" i="13"/>
  <c r="C269" i="13"/>
  <c r="B269" i="13"/>
  <c r="G268" i="13"/>
  <c r="C268" i="13"/>
  <c r="B268" i="13"/>
  <c r="G267" i="13"/>
  <c r="C267" i="13"/>
  <c r="B267" i="13"/>
  <c r="G266" i="13"/>
  <c r="C266" i="13"/>
  <c r="B266" i="13"/>
  <c r="G265" i="13"/>
  <c r="C265" i="13"/>
  <c r="B265" i="13"/>
  <c r="G264" i="13"/>
  <c r="C264" i="13"/>
  <c r="B264" i="13"/>
  <c r="G263" i="13"/>
  <c r="C263" i="13"/>
  <c r="B263" i="13"/>
  <c r="G262" i="13"/>
  <c r="C262" i="13"/>
  <c r="B262" i="13"/>
  <c r="G1595" i="13"/>
  <c r="C1595" i="13"/>
  <c r="B1595" i="13"/>
  <c r="G1594" i="13"/>
  <c r="C1594" i="13"/>
  <c r="B1594" i="13"/>
  <c r="G1593" i="13"/>
  <c r="C1593" i="13"/>
  <c r="B1593" i="13"/>
  <c r="G1592" i="13"/>
  <c r="C1592" i="13"/>
  <c r="B1592" i="13"/>
  <c r="G1591" i="13"/>
  <c r="C1591" i="13"/>
  <c r="B1591" i="13"/>
  <c r="G1590" i="13"/>
  <c r="C1590" i="13"/>
  <c r="B1590" i="13"/>
  <c r="G1589" i="13"/>
  <c r="C1589" i="13"/>
  <c r="B1589" i="13"/>
  <c r="G1588" i="13"/>
  <c r="C1588" i="13"/>
  <c r="B1588" i="13"/>
  <c r="G1587" i="13"/>
  <c r="C1587" i="13"/>
  <c r="B1587" i="13"/>
  <c r="G1586" i="13"/>
  <c r="C1586" i="13"/>
  <c r="B1586" i="13"/>
  <c r="G1585" i="13"/>
  <c r="C1585" i="13"/>
  <c r="B1585" i="13"/>
  <c r="G1584" i="13"/>
  <c r="C1584" i="13"/>
  <c r="B1584" i="13"/>
  <c r="G1583" i="13"/>
  <c r="C1583" i="13"/>
  <c r="B1583" i="13"/>
  <c r="G1582" i="13"/>
  <c r="C1582" i="13"/>
  <c r="B1582" i="13"/>
  <c r="G1581" i="13"/>
  <c r="C1581" i="13"/>
  <c r="B1581" i="13"/>
  <c r="G1580" i="13"/>
  <c r="C1580" i="13"/>
  <c r="B1580" i="13"/>
  <c r="G1579" i="13"/>
  <c r="C1579" i="13"/>
  <c r="B1579" i="13"/>
  <c r="G1578" i="13"/>
  <c r="C1578" i="13"/>
  <c r="B1578" i="13"/>
  <c r="G1577" i="13"/>
  <c r="C1577" i="13"/>
  <c r="B1577" i="13"/>
  <c r="G1576" i="13"/>
  <c r="C1576" i="13"/>
  <c r="B1576" i="13"/>
  <c r="G1575" i="13"/>
  <c r="C1575" i="13"/>
  <c r="B1575" i="13"/>
  <c r="G1574" i="13"/>
  <c r="C1574" i="13"/>
  <c r="B1574" i="13"/>
  <c r="G1573" i="13"/>
  <c r="C1573" i="13"/>
  <c r="B1573" i="13"/>
  <c r="G1572" i="13"/>
  <c r="C1572" i="13"/>
  <c r="B1572" i="13"/>
  <c r="G1571" i="13"/>
  <c r="C1571" i="13"/>
  <c r="B1571" i="13"/>
  <c r="G1570" i="13"/>
  <c r="C1570" i="13"/>
  <c r="B1570" i="13"/>
  <c r="G1569" i="13"/>
  <c r="C1569" i="13"/>
  <c r="B1569" i="13"/>
  <c r="G1568" i="13"/>
  <c r="C1568" i="13"/>
  <c r="B1568" i="13"/>
  <c r="G1567" i="13"/>
  <c r="C1567" i="13"/>
  <c r="B1567" i="13"/>
  <c r="G1566" i="13"/>
  <c r="C1566" i="13"/>
  <c r="B1566" i="13"/>
  <c r="G1565" i="13"/>
  <c r="C1565" i="13"/>
  <c r="B1565" i="13"/>
  <c r="G1564" i="13"/>
  <c r="C1564" i="13"/>
  <c r="B1564" i="13"/>
  <c r="G1563" i="13"/>
  <c r="C1563" i="13"/>
  <c r="B1563" i="13"/>
  <c r="G1562" i="13"/>
  <c r="C1562" i="13"/>
  <c r="B1562" i="13"/>
  <c r="G1561" i="13"/>
  <c r="C1561" i="13"/>
  <c r="B1561" i="13"/>
  <c r="G1560" i="13"/>
  <c r="C1560" i="13"/>
  <c r="B1560" i="13"/>
  <c r="G1559" i="13"/>
  <c r="C1559" i="13"/>
  <c r="B1559" i="13"/>
  <c r="G1558" i="13"/>
  <c r="C1558" i="13"/>
  <c r="B1558" i="13"/>
  <c r="G1557" i="13"/>
  <c r="C1557" i="13"/>
  <c r="B1557" i="13"/>
  <c r="G1556" i="13"/>
  <c r="C1556" i="13"/>
  <c r="B1556" i="13"/>
  <c r="G1555" i="13"/>
  <c r="C1555" i="13"/>
  <c r="B1555" i="13"/>
  <c r="G1554" i="13"/>
  <c r="C1554" i="13"/>
  <c r="B1554" i="13"/>
  <c r="G73" i="13"/>
  <c r="C73" i="13"/>
  <c r="B73" i="13"/>
  <c r="G72" i="13"/>
  <c r="C72" i="13"/>
  <c r="B72" i="13"/>
  <c r="G71" i="13"/>
  <c r="C71" i="13"/>
  <c r="B71" i="13"/>
  <c r="G1692" i="13"/>
  <c r="C1692" i="13"/>
  <c r="B1692" i="13"/>
  <c r="G556" i="13"/>
  <c r="C556" i="13"/>
  <c r="B556" i="13"/>
  <c r="G555" i="13"/>
  <c r="C555" i="13"/>
  <c r="B555" i="13"/>
  <c r="G1691" i="13"/>
  <c r="C1691" i="13"/>
  <c r="B1691" i="13"/>
  <c r="G554" i="13"/>
  <c r="C554" i="13"/>
  <c r="B554" i="13"/>
  <c r="G553" i="13"/>
  <c r="C553" i="13"/>
  <c r="B553" i="13"/>
  <c r="G1690" i="13"/>
  <c r="C1690" i="13"/>
  <c r="B1690" i="13"/>
  <c r="G552" i="13"/>
  <c r="C552" i="13"/>
  <c r="B552" i="13"/>
  <c r="G551" i="13"/>
  <c r="C551" i="13"/>
  <c r="B551" i="13"/>
  <c r="G1689" i="13"/>
  <c r="C1689" i="13"/>
  <c r="B1689" i="13"/>
  <c r="G550" i="13"/>
  <c r="C550" i="13"/>
  <c r="B550" i="13"/>
  <c r="G549" i="13"/>
  <c r="C549" i="13"/>
  <c r="B549" i="13"/>
  <c r="G1688" i="13"/>
  <c r="C1688" i="13"/>
  <c r="B1688" i="13"/>
  <c r="G548" i="13"/>
  <c r="C548" i="13"/>
  <c r="B548" i="13"/>
  <c r="G547" i="13"/>
  <c r="C547" i="13"/>
  <c r="B547" i="13"/>
  <c r="G70" i="13"/>
  <c r="C70" i="13"/>
  <c r="B70" i="13"/>
  <c r="G69" i="13"/>
  <c r="C69" i="13"/>
  <c r="B69" i="13"/>
  <c r="G68" i="13"/>
  <c r="C68" i="13"/>
  <c r="B68" i="13"/>
  <c r="G67" i="13"/>
  <c r="C67" i="13"/>
  <c r="B67" i="13"/>
  <c r="G66" i="13"/>
  <c r="C66" i="13"/>
  <c r="B66" i="13"/>
  <c r="G65" i="13"/>
  <c r="C65" i="13"/>
  <c r="B65" i="13"/>
  <c r="G64" i="13"/>
  <c r="C64" i="13"/>
  <c r="B64" i="13"/>
  <c r="G63" i="13"/>
  <c r="C63" i="13"/>
  <c r="B63" i="13"/>
  <c r="G62" i="13"/>
  <c r="C62" i="13"/>
  <c r="B62" i="13"/>
  <c r="G61" i="13"/>
  <c r="C61" i="13"/>
  <c r="B61" i="13"/>
  <c r="G60" i="13"/>
  <c r="C60" i="13"/>
  <c r="B60" i="13"/>
  <c r="G59" i="13"/>
  <c r="C59" i="13"/>
  <c r="B59" i="13"/>
  <c r="G58" i="13"/>
  <c r="C58" i="13"/>
  <c r="B58" i="13"/>
  <c r="G57" i="13"/>
  <c r="C57" i="13"/>
  <c r="B57" i="13"/>
  <c r="G56" i="13"/>
  <c r="C56" i="13"/>
  <c r="B56" i="13"/>
  <c r="G55" i="13"/>
  <c r="C55" i="13"/>
  <c r="B55" i="13"/>
  <c r="G54" i="13"/>
  <c r="C54" i="13"/>
  <c r="B54" i="13"/>
  <c r="G53" i="13"/>
  <c r="C53" i="13"/>
  <c r="B53" i="13"/>
  <c r="G52" i="13"/>
  <c r="C52" i="13"/>
  <c r="B52" i="13"/>
  <c r="G51" i="13"/>
  <c r="C51" i="13"/>
  <c r="B51" i="13"/>
  <c r="G50" i="13"/>
  <c r="C50" i="13"/>
  <c r="B50" i="13"/>
  <c r="G49" i="13"/>
  <c r="C49" i="13"/>
  <c r="B49" i="13"/>
  <c r="G48" i="13"/>
  <c r="C48" i="13"/>
  <c r="B48" i="13"/>
  <c r="G47" i="13"/>
  <c r="C47" i="13"/>
  <c r="B47" i="13"/>
  <c r="G46" i="13"/>
  <c r="C46" i="13"/>
  <c r="B46" i="13"/>
  <c r="G45" i="13"/>
  <c r="C45" i="13"/>
  <c r="B45" i="13"/>
  <c r="G44" i="13"/>
  <c r="C44" i="13"/>
  <c r="B44" i="13"/>
  <c r="G43" i="13"/>
  <c r="C43" i="13"/>
  <c r="B43" i="13"/>
  <c r="G42" i="13"/>
  <c r="C42" i="13"/>
  <c r="B42" i="13"/>
  <c r="G41" i="13"/>
  <c r="C41" i="13"/>
  <c r="B41" i="13"/>
  <c r="G40" i="13"/>
  <c r="C40" i="13"/>
  <c r="B40" i="13"/>
  <c r="G39" i="13"/>
  <c r="C39" i="13"/>
  <c r="B39" i="13"/>
  <c r="G38" i="13"/>
  <c r="C38" i="13"/>
  <c r="B38" i="13"/>
  <c r="G37" i="13"/>
  <c r="C37" i="13"/>
  <c r="B37" i="13"/>
  <c r="G36" i="13"/>
  <c r="C36" i="13"/>
  <c r="B36" i="13"/>
  <c r="G35" i="13"/>
  <c r="C35" i="13"/>
  <c r="B35" i="13"/>
  <c r="G34" i="13"/>
  <c r="C34" i="13"/>
  <c r="B34" i="13"/>
  <c r="G33" i="13"/>
  <c r="C33" i="13"/>
  <c r="B33" i="13"/>
  <c r="G32" i="13"/>
  <c r="C32" i="13"/>
  <c r="B32" i="13"/>
  <c r="G31" i="13"/>
  <c r="C31" i="13"/>
  <c r="B31" i="13"/>
  <c r="G30" i="13"/>
  <c r="C30" i="13"/>
  <c r="B30" i="13"/>
  <c r="G29" i="13"/>
  <c r="C29" i="13"/>
  <c r="B29" i="13"/>
  <c r="G28" i="13"/>
  <c r="C28" i="13"/>
  <c r="B28" i="13"/>
  <c r="G27" i="13"/>
  <c r="C27" i="13"/>
  <c r="B27" i="13"/>
  <c r="G1687" i="13"/>
  <c r="C1687" i="13"/>
  <c r="B1687" i="13"/>
  <c r="G1686" i="13"/>
  <c r="C1686" i="13"/>
  <c r="B1686" i="13"/>
  <c r="G1685" i="13"/>
  <c r="C1685" i="13"/>
  <c r="B1685" i="13"/>
  <c r="G1684" i="13"/>
  <c r="C1684" i="13"/>
  <c r="B1684" i="13"/>
  <c r="G1683" i="13"/>
  <c r="C1683" i="13"/>
  <c r="B1683" i="13"/>
  <c r="G1682" i="13"/>
  <c r="C1682" i="13"/>
  <c r="B1682" i="13"/>
  <c r="G1681" i="13"/>
  <c r="C1681" i="13"/>
  <c r="B1681" i="13"/>
  <c r="G1680" i="13"/>
  <c r="C1680" i="13"/>
  <c r="B1680" i="13"/>
  <c r="G973" i="13"/>
  <c r="C973" i="13"/>
  <c r="B973" i="13"/>
  <c r="G772" i="13"/>
  <c r="C772" i="13"/>
  <c r="B772" i="13"/>
  <c r="G771" i="13"/>
  <c r="C771" i="13"/>
  <c r="B771" i="13"/>
  <c r="G770" i="13"/>
  <c r="C770" i="13"/>
  <c r="B770" i="13"/>
  <c r="G769" i="13"/>
  <c r="C769" i="13"/>
  <c r="B769" i="13"/>
  <c r="G768" i="13"/>
  <c r="C768" i="13"/>
  <c r="B768" i="13"/>
  <c r="G767" i="13"/>
  <c r="C767" i="13"/>
  <c r="B767" i="13"/>
  <c r="G1753" i="13"/>
  <c r="C1753" i="13"/>
  <c r="B1753" i="13"/>
  <c r="G1752" i="13"/>
  <c r="C1752" i="13"/>
  <c r="B1752" i="13"/>
  <c r="G26" i="13"/>
  <c r="C26" i="13"/>
  <c r="B26" i="13"/>
  <c r="G25" i="13"/>
  <c r="C25" i="13"/>
  <c r="B25" i="13"/>
  <c r="G24" i="13"/>
  <c r="C24" i="13"/>
  <c r="B24" i="13"/>
  <c r="G23" i="13"/>
  <c r="C23" i="13"/>
  <c r="B23" i="13"/>
  <c r="G22" i="13"/>
  <c r="C22" i="13"/>
  <c r="B22" i="13"/>
  <c r="G21" i="13"/>
  <c r="C21" i="13"/>
  <c r="B21" i="13"/>
  <c r="G20" i="13"/>
  <c r="C20" i="13"/>
  <c r="B20" i="13"/>
  <c r="G19" i="13"/>
  <c r="C19" i="13"/>
  <c r="B19" i="13"/>
  <c r="G18" i="13"/>
  <c r="C18" i="13"/>
  <c r="B18" i="13"/>
  <c r="G17" i="13"/>
  <c r="C17" i="13"/>
  <c r="B17" i="13"/>
  <c r="G16" i="13"/>
  <c r="C16" i="13"/>
  <c r="B16" i="13"/>
  <c r="G15" i="13"/>
  <c r="C15" i="13"/>
  <c r="B15" i="13"/>
  <c r="G1667" i="13"/>
  <c r="C1667" i="13"/>
  <c r="B1667" i="13"/>
  <c r="G1666" i="13"/>
  <c r="C1666" i="13"/>
  <c r="B1666" i="13"/>
  <c r="G1665" i="13"/>
  <c r="C1665" i="13"/>
  <c r="B1665" i="13"/>
  <c r="G1664" i="13"/>
  <c r="C1664" i="13"/>
  <c r="B1664" i="13"/>
  <c r="G1663" i="13"/>
  <c r="C1663" i="13"/>
  <c r="B1663" i="13"/>
  <c r="G1662" i="13"/>
  <c r="C1662" i="13"/>
  <c r="B1662" i="13"/>
  <c r="G1661" i="13"/>
  <c r="C1661" i="13"/>
  <c r="B1661" i="13"/>
  <c r="G1491" i="13"/>
  <c r="C1491" i="13"/>
  <c r="B1491" i="13"/>
  <c r="G1490" i="13"/>
  <c r="C1490" i="13"/>
  <c r="B1490" i="13"/>
  <c r="G1489" i="13"/>
  <c r="C1489" i="13"/>
  <c r="B1489" i="13"/>
  <c r="G1488" i="13"/>
  <c r="C1488" i="13"/>
  <c r="B1488" i="13"/>
  <c r="G1487" i="13"/>
  <c r="C1487" i="13"/>
  <c r="B1487" i="13"/>
  <c r="G1486" i="13"/>
  <c r="C1486" i="13"/>
  <c r="B1486" i="13"/>
  <c r="G1485" i="13"/>
  <c r="C1485" i="13"/>
  <c r="B1485" i="13"/>
  <c r="G1484" i="13"/>
  <c r="C1484" i="13"/>
  <c r="B1484" i="13"/>
  <c r="G1483" i="13"/>
  <c r="C1483" i="13"/>
  <c r="B1483" i="13"/>
  <c r="G1482" i="13"/>
  <c r="C1482" i="13"/>
  <c r="B1482" i="13"/>
  <c r="G1481" i="13"/>
  <c r="C1481" i="13"/>
  <c r="B1481" i="13"/>
  <c r="G1480" i="13"/>
  <c r="C1480" i="13"/>
  <c r="B1480" i="13"/>
  <c r="G1479" i="13"/>
  <c r="C1479" i="13"/>
  <c r="B1479" i="13"/>
  <c r="G1478" i="13"/>
  <c r="C1478" i="13"/>
  <c r="B1478" i="13"/>
  <c r="G1477" i="13"/>
  <c r="C1477" i="13"/>
  <c r="B1477" i="13"/>
  <c r="G1476" i="13"/>
  <c r="C1476" i="13"/>
  <c r="B1476" i="13"/>
  <c r="G1475" i="13"/>
  <c r="C1475" i="13"/>
  <c r="B1475" i="13"/>
  <c r="G1474" i="13"/>
  <c r="C1474" i="13"/>
  <c r="B1474" i="13"/>
  <c r="G1798" i="13"/>
  <c r="C1798" i="13"/>
  <c r="B1798" i="13"/>
  <c r="G1473" i="13"/>
  <c r="C1473" i="13"/>
  <c r="B1473" i="13"/>
  <c r="G1472" i="13"/>
  <c r="C1472" i="13"/>
  <c r="B1472" i="13"/>
  <c r="G1797" i="13"/>
  <c r="C1797" i="13"/>
  <c r="B1797" i="13"/>
  <c r="G1471" i="13"/>
  <c r="C1471" i="13"/>
  <c r="B1471" i="13"/>
  <c r="G1470" i="13"/>
  <c r="C1470" i="13"/>
  <c r="B1470" i="13"/>
  <c r="G1796" i="13"/>
  <c r="C1796" i="13"/>
  <c r="B1796" i="13"/>
  <c r="G1469" i="13"/>
  <c r="C1469" i="13"/>
  <c r="B1469" i="13"/>
  <c r="G1468" i="13"/>
  <c r="C1468" i="13"/>
  <c r="B1468" i="13"/>
  <c r="G1467" i="13"/>
  <c r="C1467" i="13"/>
  <c r="B1467" i="13"/>
  <c r="G1466" i="13"/>
  <c r="C1466" i="13"/>
  <c r="B1466" i="13"/>
  <c r="G1465" i="13"/>
  <c r="C1465" i="13"/>
  <c r="B1465" i="13"/>
  <c r="G1795" i="13"/>
  <c r="C1795" i="13"/>
  <c r="B1795" i="13"/>
  <c r="G1794" i="13"/>
  <c r="C1794" i="13"/>
  <c r="B1794" i="13"/>
  <c r="G1793" i="13"/>
  <c r="C1793" i="13"/>
  <c r="B1793" i="13"/>
  <c r="G1792" i="13"/>
  <c r="C1792" i="13"/>
  <c r="B1792" i="13"/>
  <c r="G1791" i="13"/>
  <c r="C1791" i="13"/>
  <c r="B1791" i="13"/>
  <c r="G1790" i="13"/>
  <c r="C1790" i="13"/>
  <c r="B1790" i="13"/>
  <c r="G1789" i="13"/>
  <c r="C1789" i="13"/>
  <c r="B1789" i="13"/>
  <c r="G1788" i="13"/>
  <c r="C1788" i="13"/>
  <c r="B1788" i="13"/>
  <c r="G1787" i="13"/>
  <c r="C1787" i="13"/>
  <c r="B1787" i="13"/>
  <c r="G1786" i="13"/>
  <c r="C1786" i="13"/>
  <c r="B1786" i="13"/>
  <c r="G1785" i="13"/>
  <c r="C1785" i="13"/>
  <c r="B1785" i="13"/>
  <c r="G1784" i="13"/>
  <c r="C1784" i="13"/>
  <c r="B1784" i="13"/>
  <c r="G1783" i="13"/>
  <c r="C1783" i="13"/>
  <c r="B1783" i="13"/>
  <c r="G1660" i="13"/>
  <c r="C1660" i="13"/>
  <c r="B1660" i="13"/>
  <c r="G1659" i="13"/>
  <c r="C1659" i="13"/>
  <c r="B1659" i="13"/>
  <c r="G1658" i="13"/>
  <c r="C1658" i="13"/>
  <c r="B1658" i="13"/>
  <c r="G1657" i="13"/>
  <c r="C1657" i="13"/>
  <c r="B1657" i="13"/>
  <c r="G1464" i="13"/>
  <c r="C1464" i="13"/>
  <c r="B1464" i="13"/>
  <c r="G1463" i="13"/>
  <c r="C1463" i="13"/>
  <c r="B1463" i="13"/>
  <c r="G1462" i="13"/>
  <c r="C1462" i="13"/>
  <c r="B1462" i="13"/>
  <c r="G1461" i="13"/>
  <c r="C1461" i="13"/>
  <c r="B1461" i="13"/>
  <c r="G1460" i="13"/>
  <c r="C1460" i="13"/>
  <c r="B1460" i="13"/>
  <c r="G1459" i="13"/>
  <c r="C1459" i="13"/>
  <c r="B1459" i="13"/>
  <c r="G1458" i="13"/>
  <c r="C1458" i="13"/>
  <c r="B1458" i="13"/>
  <c r="G1457" i="13"/>
  <c r="C1457" i="13"/>
  <c r="B1457" i="13"/>
  <c r="G1456" i="13"/>
  <c r="C1456" i="13"/>
  <c r="B1456" i="13"/>
  <c r="G1455" i="13"/>
  <c r="C1455" i="13"/>
  <c r="B1455" i="13"/>
  <c r="G1454" i="13"/>
  <c r="C1454" i="13"/>
  <c r="B1454" i="13"/>
  <c r="G1453" i="13"/>
  <c r="C1453" i="13"/>
  <c r="B1453" i="13"/>
  <c r="G1452" i="13"/>
  <c r="C1452" i="13"/>
  <c r="B1452" i="13"/>
  <c r="G1451" i="13"/>
  <c r="C1451" i="13"/>
  <c r="B1451" i="13"/>
  <c r="G1450" i="13"/>
  <c r="C1450" i="13"/>
  <c r="B1450" i="13"/>
  <c r="G1449" i="13"/>
  <c r="C1449" i="13"/>
  <c r="B1449" i="13"/>
  <c r="G1448" i="13"/>
  <c r="C1448" i="13"/>
  <c r="B1448" i="13"/>
  <c r="G1447" i="13"/>
  <c r="C1447" i="13"/>
  <c r="B1447" i="13"/>
  <c r="G1446" i="13"/>
  <c r="C1446" i="13"/>
  <c r="B1446" i="13"/>
  <c r="G1445" i="13"/>
  <c r="C1445" i="13"/>
  <c r="B1445" i="13"/>
  <c r="G1444" i="13"/>
  <c r="C1444" i="13"/>
  <c r="B1444" i="13"/>
  <c r="G1443" i="13"/>
  <c r="C1443" i="13"/>
  <c r="B1443" i="13"/>
  <c r="G1442" i="13"/>
  <c r="C1442" i="13"/>
  <c r="B1442" i="13"/>
  <c r="G1441" i="13"/>
  <c r="C1441" i="13"/>
  <c r="B1441" i="13"/>
  <c r="G1440" i="13"/>
  <c r="C1440" i="13"/>
  <c r="B1440" i="13"/>
  <c r="G1439" i="13"/>
  <c r="C1439" i="13"/>
  <c r="B1439" i="13"/>
  <c r="G1438" i="13"/>
  <c r="C1438" i="13"/>
  <c r="B1438" i="13"/>
  <c r="G1437" i="13"/>
  <c r="C1437" i="13"/>
  <c r="B1437" i="13"/>
  <c r="G1436" i="13"/>
  <c r="C1436" i="13"/>
  <c r="B1436" i="13"/>
  <c r="G1435" i="13"/>
  <c r="C1435" i="13"/>
  <c r="B1435" i="13"/>
  <c r="G1434" i="13"/>
  <c r="C1434" i="13"/>
  <c r="B1434" i="13"/>
  <c r="G1433" i="13"/>
  <c r="C1433" i="13"/>
  <c r="B1433" i="13"/>
  <c r="G562" i="13"/>
  <c r="B562" i="13"/>
  <c r="G561" i="13"/>
  <c r="C561" i="13"/>
  <c r="B561" i="13"/>
  <c r="G560" i="13"/>
  <c r="B560" i="13"/>
  <c r="G559" i="13"/>
  <c r="C559" i="13"/>
  <c r="B559" i="13"/>
  <c r="G558" i="13"/>
  <c r="B558" i="13"/>
  <c r="G557" i="13"/>
  <c r="C557" i="13"/>
  <c r="B557" i="13"/>
  <c r="G1656" i="13"/>
  <c r="C1656" i="13"/>
  <c r="B1656" i="13"/>
  <c r="G1655" i="13"/>
  <c r="C1655" i="13"/>
  <c r="B1655" i="13"/>
  <c r="G1654" i="13"/>
  <c r="C1654" i="13"/>
  <c r="B1654" i="13"/>
  <c r="G1653" i="13"/>
  <c r="C1653" i="13"/>
  <c r="B1653" i="13"/>
  <c r="G1652" i="13"/>
  <c r="C1652" i="13"/>
  <c r="B1652" i="13"/>
  <c r="G1651" i="13"/>
  <c r="C1651" i="13"/>
  <c r="B1651" i="13"/>
  <c r="G1650" i="13"/>
  <c r="C1650" i="13"/>
  <c r="B1650" i="13"/>
  <c r="G1649" i="13"/>
  <c r="C1649" i="13"/>
  <c r="B1649" i="13"/>
  <c r="G1648" i="13"/>
  <c r="C1648" i="13"/>
  <c r="B1648" i="13"/>
  <c r="G1647" i="13"/>
  <c r="C1647" i="13"/>
  <c r="B1647" i="13"/>
  <c r="G1646" i="13"/>
  <c r="C1646" i="13"/>
  <c r="B1646" i="13"/>
  <c r="G1645" i="13"/>
  <c r="C1645" i="13"/>
  <c r="B1645" i="13"/>
  <c r="G1644" i="13"/>
  <c r="C1644" i="13"/>
  <c r="B1644" i="13"/>
  <c r="G1643" i="13"/>
  <c r="C1643" i="13"/>
  <c r="B1643" i="13"/>
  <c r="G1642" i="13"/>
  <c r="C1642" i="13"/>
  <c r="B1642" i="13"/>
  <c r="G1641" i="13"/>
  <c r="C1641" i="13"/>
  <c r="B1641" i="13"/>
  <c r="G1640" i="13"/>
  <c r="C1640" i="13"/>
  <c r="B1640" i="13"/>
  <c r="G1639" i="13"/>
  <c r="C1639" i="13"/>
  <c r="B1639" i="13"/>
  <c r="G1638" i="13"/>
  <c r="C1638" i="13"/>
  <c r="B1638" i="13"/>
  <c r="G1637" i="13"/>
  <c r="C1637" i="13"/>
  <c r="B1637" i="13"/>
  <c r="G1636" i="13"/>
  <c r="C1636" i="13"/>
  <c r="B1636" i="13"/>
  <c r="G1635" i="13"/>
  <c r="C1635" i="13"/>
  <c r="B1635" i="13"/>
  <c r="G1634" i="13"/>
  <c r="C1634" i="13"/>
  <c r="B1634" i="13"/>
  <c r="G1633" i="13"/>
  <c r="C1633" i="13"/>
  <c r="B1633" i="13"/>
  <c r="G1632" i="13"/>
  <c r="C1632" i="13"/>
  <c r="B1632" i="13"/>
  <c r="G1631" i="13"/>
  <c r="C1631" i="13"/>
  <c r="B1631" i="13"/>
  <c r="G1630" i="13"/>
  <c r="C1630" i="13"/>
  <c r="B1630" i="13"/>
  <c r="G1629" i="13"/>
  <c r="C1629" i="13"/>
  <c r="B1629" i="13"/>
  <c r="G1628" i="13"/>
  <c r="C1628" i="13"/>
  <c r="B1628" i="13"/>
  <c r="G1627" i="13"/>
  <c r="C1627" i="13"/>
  <c r="B1627" i="13"/>
  <c r="G1626" i="13"/>
  <c r="C1626" i="13"/>
  <c r="B1626" i="13"/>
  <c r="G1625" i="13"/>
  <c r="C1625" i="13"/>
  <c r="B1625" i="13"/>
  <c r="G1624" i="13"/>
  <c r="C1624" i="13"/>
  <c r="B1624" i="13"/>
  <c r="G1623" i="13"/>
  <c r="C1623" i="13"/>
  <c r="B1623" i="13"/>
  <c r="G1622" i="13"/>
  <c r="C1622" i="13"/>
  <c r="B1622" i="13"/>
  <c r="G1621" i="13"/>
  <c r="C1621" i="13"/>
  <c r="B1621" i="13"/>
  <c r="G1620" i="13"/>
  <c r="C1620" i="13"/>
  <c r="B1620" i="13"/>
  <c r="G1619" i="13"/>
  <c r="C1619" i="13"/>
  <c r="B1619" i="13"/>
  <c r="G1618" i="13"/>
  <c r="C1618" i="13"/>
  <c r="B1618" i="13"/>
  <c r="G1617" i="13"/>
  <c r="C1617" i="13"/>
  <c r="B1617" i="13"/>
  <c r="G1616" i="13"/>
  <c r="C1616" i="13"/>
  <c r="B1616" i="13"/>
  <c r="G1615" i="13"/>
  <c r="C1615" i="13"/>
  <c r="B1615" i="13"/>
  <c r="G1614" i="13"/>
  <c r="C1614" i="13"/>
  <c r="B1614" i="13"/>
  <c r="G1613" i="13"/>
  <c r="C1613" i="13"/>
  <c r="B1613" i="13"/>
  <c r="G1612" i="13"/>
  <c r="C1612" i="13"/>
  <c r="B1612" i="13"/>
  <c r="G1611" i="13"/>
  <c r="C1611" i="13"/>
  <c r="B1611" i="13"/>
  <c r="G1610" i="13"/>
  <c r="C1610" i="13"/>
  <c r="B1610" i="13"/>
  <c r="G1432" i="13"/>
  <c r="C1432" i="13"/>
  <c r="B1432" i="13"/>
  <c r="G1431" i="13"/>
  <c r="C1431" i="13"/>
  <c r="B1431" i="13"/>
  <c r="G1430" i="13"/>
  <c r="C1430" i="13"/>
  <c r="B1430" i="13"/>
  <c r="G1429" i="13"/>
  <c r="C1429" i="13"/>
  <c r="B1429" i="13"/>
  <c r="G1428" i="13"/>
  <c r="C1428" i="13"/>
  <c r="B1428" i="13"/>
  <c r="G1427" i="13"/>
  <c r="C1427" i="13"/>
  <c r="B1427" i="13"/>
  <c r="G1751" i="13"/>
  <c r="C1751" i="13"/>
  <c r="B1751" i="13"/>
  <c r="G1750" i="13"/>
  <c r="C1750" i="13"/>
  <c r="B1750" i="13"/>
  <c r="G403" i="13"/>
  <c r="C403" i="13"/>
  <c r="B403" i="13"/>
  <c r="G402" i="13"/>
  <c r="C402" i="13"/>
  <c r="B402" i="13"/>
  <c r="G401" i="13"/>
  <c r="C401" i="13"/>
  <c r="B401" i="13"/>
  <c r="G400" i="13"/>
  <c r="C400" i="13"/>
  <c r="B400" i="13"/>
  <c r="G399" i="13"/>
  <c r="C399" i="13"/>
  <c r="B399" i="13"/>
  <c r="G398" i="13"/>
  <c r="C398" i="13"/>
  <c r="B398" i="13"/>
  <c r="G397" i="13"/>
  <c r="C397" i="13"/>
  <c r="B397" i="13"/>
  <c r="G396" i="13"/>
  <c r="C396" i="13"/>
  <c r="B396" i="13"/>
  <c r="G395" i="13"/>
  <c r="C395" i="13"/>
  <c r="B395" i="13"/>
  <c r="G394" i="13"/>
  <c r="C394" i="13"/>
  <c r="B394" i="13"/>
  <c r="G393" i="13"/>
  <c r="C393" i="13"/>
  <c r="B393" i="13"/>
  <c r="G392" i="13"/>
  <c r="C392" i="13"/>
  <c r="B392" i="13"/>
  <c r="G391" i="13"/>
  <c r="C391" i="13"/>
  <c r="B391" i="13"/>
  <c r="G390" i="13"/>
  <c r="C390" i="13"/>
  <c r="B390" i="13"/>
  <c r="G389" i="13"/>
  <c r="C389" i="13"/>
  <c r="B389" i="13"/>
  <c r="G388" i="13"/>
  <c r="C388" i="13"/>
  <c r="B388" i="13"/>
  <c r="G1426" i="13"/>
  <c r="C1426" i="13"/>
  <c r="B1426" i="13"/>
  <c r="G1425" i="13"/>
  <c r="B1425" i="13"/>
  <c r="G1424" i="13"/>
  <c r="B1424" i="13"/>
  <c r="G1423" i="13"/>
  <c r="C1423" i="13"/>
  <c r="B1423" i="13"/>
  <c r="G1422" i="13"/>
  <c r="B1422" i="13"/>
  <c r="G1421" i="13"/>
  <c r="C1421" i="13"/>
  <c r="B1421" i="13"/>
  <c r="G1420" i="13"/>
  <c r="C1420" i="13"/>
  <c r="B1420" i="13"/>
  <c r="G1419" i="13"/>
  <c r="B1419" i="13"/>
  <c r="G1418" i="13"/>
  <c r="C1418" i="13"/>
  <c r="B1418" i="13"/>
  <c r="G1417" i="13"/>
  <c r="C1417" i="13"/>
  <c r="B1417" i="13"/>
  <c r="G1416" i="13"/>
  <c r="C1416" i="13"/>
  <c r="B1416" i="13"/>
  <c r="G1415" i="13"/>
  <c r="C1415" i="13"/>
  <c r="B1415" i="13"/>
  <c r="G1414" i="13"/>
  <c r="C1414" i="13"/>
  <c r="B1414" i="13"/>
  <c r="G1413" i="13"/>
  <c r="B1413" i="13"/>
  <c r="G1412" i="13"/>
  <c r="C1412" i="13"/>
  <c r="B1412" i="13"/>
  <c r="G1411" i="13"/>
  <c r="C1411" i="13"/>
  <c r="B1411" i="13"/>
  <c r="G1410" i="13"/>
  <c r="B1410" i="13"/>
  <c r="G1409" i="13"/>
  <c r="C1409" i="13"/>
  <c r="B1409" i="13"/>
  <c r="G1408" i="13"/>
  <c r="C1408" i="13"/>
  <c r="B1408" i="13"/>
  <c r="G1407" i="13"/>
  <c r="C1407" i="13"/>
  <c r="B1407" i="13"/>
  <c r="G1406" i="13"/>
  <c r="C1406" i="13"/>
  <c r="B1406" i="13"/>
  <c r="G1405" i="13"/>
  <c r="C1405" i="13"/>
  <c r="B1405" i="13"/>
  <c r="G1404" i="13"/>
  <c r="C1404" i="13"/>
  <c r="B1404" i="13"/>
  <c r="G1403" i="13"/>
  <c r="C1403" i="13"/>
  <c r="B1403" i="13"/>
  <c r="G1402" i="13"/>
  <c r="C1402" i="13"/>
  <c r="B1402" i="13"/>
  <c r="G1401" i="13"/>
  <c r="C1401" i="13"/>
  <c r="B1401" i="13"/>
  <c r="G1400" i="13"/>
  <c r="B1400" i="13"/>
  <c r="G1399" i="13"/>
  <c r="C1399" i="13"/>
  <c r="B1399" i="13"/>
  <c r="G1398" i="13"/>
  <c r="B1398" i="13"/>
  <c r="G1397" i="13"/>
  <c r="C1397" i="13"/>
  <c r="B1397" i="13"/>
  <c r="G1396" i="13"/>
  <c r="C1396" i="13"/>
  <c r="B1396" i="13"/>
  <c r="G1395" i="13"/>
  <c r="C1395" i="13"/>
  <c r="B1395" i="13"/>
  <c r="G1394" i="13"/>
  <c r="C1394" i="13"/>
  <c r="B1394" i="13"/>
  <c r="G1393" i="13"/>
  <c r="C1393" i="13"/>
  <c r="B1393" i="13"/>
  <c r="G1392" i="13"/>
  <c r="C1392" i="13"/>
  <c r="B1392" i="13"/>
  <c r="G1391" i="13"/>
  <c r="C1391" i="13"/>
  <c r="B1391" i="13"/>
  <c r="G1390" i="13"/>
  <c r="C1390" i="13"/>
  <c r="B1390" i="13"/>
  <c r="G1389" i="13"/>
  <c r="C1389" i="13"/>
  <c r="B1389" i="13"/>
  <c r="G1388" i="13"/>
  <c r="C1388" i="13"/>
  <c r="B1388" i="13"/>
  <c r="G1387" i="13"/>
  <c r="C1387" i="13"/>
  <c r="B1387" i="13"/>
  <c r="G1386" i="13"/>
  <c r="C1386" i="13"/>
  <c r="B1386" i="13"/>
  <c r="G1385" i="13"/>
  <c r="C1385" i="13"/>
  <c r="B1385" i="13"/>
  <c r="G1384" i="13"/>
  <c r="C1384" i="13"/>
  <c r="B1384" i="13"/>
  <c r="G1383" i="13"/>
  <c r="C1383" i="13"/>
  <c r="B1383" i="13"/>
  <c r="G1382" i="13"/>
  <c r="C1382" i="13"/>
  <c r="B1382" i="13"/>
  <c r="G766" i="13"/>
  <c r="C766" i="13"/>
  <c r="B766" i="13"/>
  <c r="G765" i="13"/>
  <c r="C765" i="13"/>
  <c r="B765" i="13"/>
  <c r="G764" i="13"/>
  <c r="C764" i="13"/>
  <c r="B764" i="13"/>
  <c r="G763" i="13"/>
  <c r="C763" i="13"/>
  <c r="B763" i="13"/>
  <c r="G762" i="13"/>
  <c r="C762" i="13"/>
  <c r="B762" i="13"/>
  <c r="G761" i="13"/>
  <c r="C761" i="13"/>
  <c r="B761" i="13"/>
  <c r="G760" i="13"/>
  <c r="C760" i="13"/>
  <c r="B760" i="13"/>
  <c r="G759" i="13"/>
  <c r="C759" i="13"/>
  <c r="B759" i="13"/>
  <c r="G758" i="13"/>
  <c r="C758" i="13"/>
  <c r="B758" i="13"/>
  <c r="G757" i="13"/>
  <c r="C757" i="13"/>
  <c r="B757" i="13"/>
  <c r="G756" i="13"/>
  <c r="C756" i="13"/>
  <c r="B756" i="13"/>
  <c r="G755" i="13"/>
  <c r="C755" i="13"/>
  <c r="B755" i="13"/>
  <c r="G754" i="13"/>
  <c r="C754" i="13"/>
  <c r="B754" i="13"/>
  <c r="G753" i="13"/>
  <c r="C753" i="13"/>
  <c r="B753" i="13"/>
  <c r="G752" i="13"/>
  <c r="C752" i="13"/>
  <c r="B752" i="13"/>
  <c r="G751" i="13"/>
  <c r="C751" i="13"/>
  <c r="B751" i="13"/>
  <c r="G750" i="13"/>
  <c r="C750" i="13"/>
  <c r="B750" i="13"/>
  <c r="G749" i="13"/>
  <c r="C749" i="13"/>
  <c r="B749" i="13"/>
  <c r="G748" i="13"/>
  <c r="C748" i="13"/>
  <c r="B748" i="13"/>
  <c r="G747" i="13"/>
  <c r="C747" i="13"/>
  <c r="B747" i="13"/>
  <c r="G746" i="13"/>
  <c r="C746" i="13"/>
  <c r="B746" i="13"/>
  <c r="G745" i="13"/>
  <c r="C745" i="13"/>
  <c r="B745" i="13"/>
  <c r="G744" i="13"/>
  <c r="C744" i="13"/>
  <c r="B744" i="13"/>
  <c r="G743" i="13"/>
  <c r="C743" i="13"/>
  <c r="B743" i="13"/>
  <c r="G742" i="13"/>
  <c r="C742" i="13"/>
  <c r="B742" i="13"/>
  <c r="G741" i="13"/>
  <c r="C741" i="13"/>
  <c r="B741" i="13"/>
  <c r="G740" i="13"/>
  <c r="C740" i="13"/>
  <c r="B740" i="13"/>
  <c r="G739" i="13"/>
  <c r="C739" i="13"/>
  <c r="B739" i="13"/>
  <c r="G738" i="13"/>
  <c r="C738" i="13"/>
  <c r="B738" i="13"/>
  <c r="G737" i="13"/>
  <c r="C737" i="13"/>
  <c r="B737" i="13"/>
  <c r="G736" i="13"/>
  <c r="C736" i="13"/>
  <c r="B736" i="13"/>
  <c r="G735" i="13"/>
  <c r="C735" i="13"/>
  <c r="B735" i="13"/>
  <c r="G734" i="13"/>
  <c r="C734" i="13"/>
  <c r="B734" i="13"/>
  <c r="G733" i="13"/>
  <c r="C733" i="13"/>
  <c r="B733" i="13"/>
  <c r="G732" i="13"/>
  <c r="C732" i="13"/>
  <c r="B732" i="13"/>
  <c r="G676" i="13"/>
  <c r="C676" i="13"/>
  <c r="B676" i="13"/>
  <c r="G675" i="13"/>
  <c r="C675" i="13"/>
  <c r="B675" i="13"/>
  <c r="G674" i="13"/>
  <c r="C674" i="13"/>
  <c r="B674" i="13"/>
  <c r="G673" i="13"/>
  <c r="C673" i="13"/>
  <c r="B673" i="13"/>
  <c r="G672" i="13"/>
  <c r="C672" i="13"/>
  <c r="B672" i="13"/>
  <c r="G1381" i="13"/>
  <c r="C1381" i="13"/>
  <c r="B1381" i="13"/>
  <c r="G1380" i="13"/>
  <c r="C1380" i="13"/>
  <c r="B1380" i="13"/>
  <c r="G1379" i="13"/>
  <c r="C1379" i="13"/>
  <c r="B1379" i="13"/>
  <c r="G1378" i="13"/>
  <c r="C1378" i="13"/>
  <c r="B1378" i="13"/>
  <c r="G1377" i="13"/>
  <c r="C1377" i="13"/>
  <c r="B1377" i="13"/>
  <c r="G1376" i="13"/>
  <c r="C1376" i="13"/>
  <c r="B1376" i="13"/>
  <c r="G1375" i="13"/>
  <c r="C1375" i="13"/>
  <c r="B1375" i="13"/>
  <c r="G1374" i="13"/>
  <c r="C1374" i="13"/>
  <c r="B1374" i="13"/>
  <c r="G1051" i="13"/>
  <c r="C1051" i="13"/>
  <c r="B1051" i="13"/>
  <c r="G1050" i="13"/>
  <c r="C1050" i="13"/>
  <c r="B1050" i="13"/>
  <c r="G1049" i="13"/>
  <c r="C1049" i="13"/>
  <c r="B1049" i="13"/>
  <c r="G1048" i="13"/>
  <c r="C1048" i="13"/>
  <c r="B1048" i="13"/>
  <c r="G1047" i="13"/>
  <c r="C1047" i="13"/>
  <c r="B1047" i="13"/>
  <c r="G1046" i="13"/>
  <c r="C1046" i="13"/>
  <c r="B1046" i="13"/>
  <c r="G1045" i="13"/>
  <c r="C1045" i="13"/>
  <c r="B1045" i="13"/>
  <c r="G1044" i="13"/>
  <c r="C1044" i="13"/>
  <c r="B1044" i="13"/>
  <c r="G1043" i="13"/>
  <c r="C1043" i="13"/>
  <c r="B1043" i="13"/>
  <c r="G1042" i="13"/>
  <c r="C1042" i="13"/>
  <c r="B1042" i="13"/>
  <c r="G1553" i="13"/>
  <c r="C1553" i="13"/>
  <c r="B1553" i="13"/>
  <c r="G1552" i="13"/>
  <c r="C1552" i="13"/>
  <c r="B1552" i="13"/>
  <c r="G1551" i="13"/>
  <c r="C1551" i="13"/>
  <c r="B1551" i="13"/>
  <c r="G1550" i="13"/>
  <c r="C1550" i="13"/>
  <c r="B1550" i="13"/>
  <c r="G1549" i="13"/>
  <c r="C1549" i="13"/>
  <c r="B1549" i="13"/>
  <c r="G1548" i="13"/>
  <c r="C1548" i="13"/>
  <c r="B1548" i="13"/>
  <c r="G1547" i="13"/>
  <c r="C1547" i="13"/>
  <c r="B1547" i="13"/>
  <c r="G1546" i="13"/>
  <c r="C1546" i="13"/>
  <c r="B1546" i="13"/>
  <c r="G1545" i="13"/>
  <c r="C1545" i="13"/>
  <c r="B1545" i="13"/>
  <c r="G1544" i="13"/>
  <c r="C1544" i="13"/>
  <c r="B1544" i="13"/>
  <c r="G1543" i="13"/>
  <c r="C1543" i="13"/>
  <c r="B1543" i="13"/>
  <c r="G1542" i="13"/>
  <c r="C1542" i="13"/>
  <c r="B1542" i="13"/>
  <c r="G1541" i="13"/>
  <c r="C1541" i="13"/>
  <c r="B1541" i="13"/>
  <c r="G1540" i="13"/>
  <c r="C1540" i="13"/>
  <c r="B1540" i="13"/>
  <c r="G1539" i="13"/>
  <c r="C1539" i="13"/>
  <c r="B1539" i="13"/>
  <c r="G1538" i="13"/>
  <c r="C1538" i="13"/>
  <c r="B1538" i="13"/>
  <c r="G1537" i="13"/>
  <c r="C1537" i="13"/>
  <c r="B1537" i="13"/>
  <c r="G1536" i="13"/>
  <c r="C1536" i="13"/>
  <c r="B1536" i="13"/>
  <c r="G1535" i="13"/>
  <c r="C1535" i="13"/>
  <c r="B1535" i="13"/>
  <c r="G1534" i="13"/>
  <c r="C1534" i="13"/>
  <c r="B1534" i="13"/>
  <c r="G1533" i="13"/>
  <c r="C1533" i="13"/>
  <c r="B1533" i="13"/>
  <c r="G1532" i="13"/>
  <c r="C1532" i="13"/>
  <c r="B1532" i="13"/>
  <c r="G1531" i="13"/>
  <c r="C1531" i="13"/>
  <c r="B1531" i="13"/>
  <c r="G1530" i="13"/>
  <c r="C1530" i="13"/>
  <c r="B1530" i="13"/>
  <c r="G1529" i="13"/>
  <c r="C1529" i="13"/>
  <c r="B1529" i="13"/>
  <c r="G1528" i="13"/>
  <c r="C1528" i="13"/>
  <c r="B1528" i="13"/>
  <c r="G1527" i="13"/>
  <c r="C1527" i="13"/>
  <c r="B1527" i="13"/>
  <c r="G1373" i="13"/>
  <c r="C1373" i="13"/>
  <c r="B1373" i="13"/>
  <c r="G1372" i="13"/>
  <c r="C1372" i="13"/>
  <c r="B1372" i="13"/>
  <c r="G1782" i="13"/>
  <c r="C1782" i="13"/>
  <c r="B1782" i="13"/>
  <c r="G1371" i="13"/>
  <c r="C1371" i="13"/>
  <c r="B1371" i="13"/>
  <c r="G1370" i="13"/>
  <c r="C1370" i="13"/>
  <c r="B1370" i="13"/>
  <c r="G1781" i="13"/>
  <c r="C1781" i="13"/>
  <c r="B1781" i="13"/>
  <c r="G1780" i="13"/>
  <c r="C1780" i="13"/>
  <c r="B1780" i="13"/>
  <c r="G1369" i="13"/>
  <c r="C1369" i="13"/>
  <c r="B1369" i="13"/>
  <c r="G1368" i="13"/>
  <c r="C1368" i="13"/>
  <c r="B1368" i="13"/>
  <c r="G1779" i="13"/>
  <c r="C1779" i="13"/>
  <c r="B1779" i="13"/>
  <c r="G1367" i="13"/>
  <c r="C1367" i="13"/>
  <c r="B1367" i="13"/>
  <c r="G1366" i="13"/>
  <c r="C1366" i="13"/>
  <c r="B1366" i="13"/>
  <c r="G1778" i="13"/>
  <c r="C1778" i="13"/>
  <c r="B1778" i="13"/>
  <c r="G1365" i="13"/>
  <c r="C1365" i="13"/>
  <c r="B1365" i="13"/>
  <c r="G1364" i="13"/>
  <c r="C1364" i="13"/>
  <c r="B1364" i="13"/>
  <c r="G1777" i="13"/>
  <c r="C1777" i="13"/>
  <c r="B1777" i="13"/>
  <c r="G1363" i="13"/>
  <c r="C1363" i="13"/>
  <c r="B1363" i="13"/>
  <c r="G1362" i="13"/>
  <c r="C1362" i="13"/>
  <c r="B1362" i="13"/>
  <c r="G1361" i="13"/>
  <c r="C1361" i="13"/>
  <c r="B1361" i="13"/>
  <c r="G1360" i="13"/>
  <c r="C1360" i="13"/>
  <c r="B1360" i="13"/>
  <c r="G1359" i="13"/>
  <c r="C1359" i="13"/>
  <c r="B1359" i="13"/>
  <c r="G1358" i="13"/>
  <c r="C1358" i="13"/>
  <c r="B1358" i="13"/>
  <c r="G1357" i="13"/>
  <c r="C1357" i="13"/>
  <c r="B1357" i="13"/>
  <c r="G1356" i="13"/>
  <c r="C1356" i="13"/>
  <c r="B1356" i="13"/>
  <c r="G1355" i="13"/>
  <c r="C1355" i="13"/>
  <c r="B1355" i="13"/>
  <c r="G1354" i="13"/>
  <c r="C1354" i="13"/>
  <c r="B1354" i="13"/>
  <c r="G1353" i="13"/>
  <c r="C1353" i="13"/>
  <c r="B1353" i="13"/>
  <c r="G1352" i="13"/>
  <c r="C1352" i="13"/>
  <c r="B1352" i="13"/>
  <c r="G1351" i="13"/>
  <c r="C1351" i="13"/>
  <c r="B1351" i="13"/>
  <c r="G1350" i="13"/>
  <c r="C1350" i="13"/>
  <c r="B1350" i="13"/>
  <c r="G1349" i="13"/>
  <c r="C1349" i="13"/>
  <c r="B1349" i="13"/>
  <c r="G1348" i="13"/>
  <c r="C1348" i="13"/>
  <c r="B1348" i="13"/>
  <c r="G1347" i="13"/>
  <c r="C1347" i="13"/>
  <c r="B1347" i="13"/>
  <c r="G1346" i="13"/>
  <c r="C1346" i="13"/>
  <c r="B1346" i="13"/>
  <c r="G1345" i="13"/>
  <c r="C1345" i="13"/>
  <c r="B1345" i="13"/>
  <c r="G1344" i="13"/>
  <c r="C1344" i="13"/>
  <c r="B1344" i="13"/>
  <c r="G1343" i="13"/>
  <c r="C1343" i="13"/>
  <c r="B1343" i="13"/>
  <c r="G1342" i="13"/>
  <c r="C1342" i="13"/>
  <c r="B1342" i="13"/>
  <c r="G1341" i="13"/>
  <c r="C1341" i="13"/>
  <c r="B1341" i="13"/>
  <c r="G1340" i="13"/>
  <c r="C1340" i="13"/>
  <c r="B1340" i="13"/>
  <c r="G1339" i="13"/>
  <c r="C1339" i="13"/>
  <c r="B1339" i="13"/>
  <c r="G1338" i="13"/>
  <c r="C1338" i="13"/>
  <c r="B1338" i="13"/>
  <c r="G1337" i="13"/>
  <c r="C1337" i="13"/>
  <c r="B1337" i="13"/>
  <c r="G1336" i="13"/>
  <c r="C1336" i="13"/>
  <c r="B1336" i="13"/>
  <c r="G1335" i="13"/>
  <c r="C1335" i="13"/>
  <c r="B1335" i="13"/>
  <c r="G1334" i="13"/>
  <c r="C1334" i="13"/>
  <c r="B1334" i="13"/>
  <c r="G1333" i="13"/>
  <c r="C1333" i="13"/>
  <c r="B1333" i="13"/>
  <c r="G1332" i="13"/>
  <c r="C1332" i="13"/>
  <c r="B1332" i="13"/>
  <c r="G1331" i="13"/>
  <c r="C1331" i="13"/>
  <c r="B1331" i="13"/>
  <c r="G1330" i="13"/>
  <c r="C1330" i="13"/>
  <c r="B1330" i="13"/>
  <c r="G1329" i="13"/>
  <c r="C1329" i="13"/>
  <c r="B1329" i="13"/>
  <c r="G1328" i="13"/>
  <c r="C1328" i="13"/>
  <c r="B1328" i="13"/>
  <c r="G1327" i="13"/>
  <c r="C1327" i="13"/>
  <c r="B1327" i="13"/>
  <c r="G1326" i="13"/>
  <c r="C1326" i="13"/>
  <c r="B1326" i="13"/>
  <c r="G1325" i="13"/>
  <c r="C1325" i="13"/>
  <c r="B1325" i="13"/>
  <c r="G1324" i="13"/>
  <c r="C1324" i="13"/>
  <c r="B1324" i="13"/>
  <c r="G1323" i="13"/>
  <c r="C1323" i="13"/>
  <c r="B1323" i="13"/>
  <c r="G1322" i="13"/>
  <c r="C1322" i="13"/>
  <c r="B1322" i="13"/>
  <c r="G1321" i="13"/>
  <c r="C1321" i="13"/>
  <c r="B1321" i="13"/>
  <c r="G1320" i="13"/>
  <c r="C1320" i="13"/>
  <c r="B1320" i="13"/>
  <c r="G1319" i="13"/>
  <c r="C1319" i="13"/>
  <c r="B1319" i="13"/>
  <c r="G1318" i="13"/>
  <c r="C1318" i="13"/>
  <c r="B1318" i="13"/>
  <c r="G1317" i="13"/>
  <c r="C1317" i="13"/>
  <c r="B1317" i="13"/>
  <c r="G1316" i="13"/>
  <c r="C1316" i="13"/>
  <c r="B1316" i="13"/>
  <c r="G1315" i="13"/>
  <c r="C1315" i="13"/>
  <c r="B1315" i="13"/>
  <c r="G1314" i="13"/>
  <c r="C1314" i="13"/>
  <c r="B1314" i="13"/>
  <c r="G1313" i="13"/>
  <c r="C1313" i="13"/>
  <c r="B1313" i="13"/>
  <c r="G1312" i="13"/>
  <c r="C1312" i="13"/>
  <c r="B1312" i="13"/>
  <c r="G1311" i="13"/>
  <c r="C1311" i="13"/>
  <c r="B1311" i="13"/>
  <c r="G1310" i="13"/>
  <c r="C1310" i="13"/>
  <c r="B1310" i="13"/>
  <c r="G1309" i="13"/>
  <c r="C1309" i="13"/>
  <c r="B1309" i="13"/>
  <c r="G1308" i="13"/>
  <c r="C1308" i="13"/>
  <c r="B1308" i="13"/>
  <c r="G925" i="13"/>
  <c r="C925" i="13"/>
  <c r="B925" i="13"/>
  <c r="G1776" i="13"/>
  <c r="C1776" i="13"/>
  <c r="B1776" i="13"/>
  <c r="G1775" i="13"/>
  <c r="C1775" i="13"/>
  <c r="B1775" i="13"/>
  <c r="G1774" i="13"/>
  <c r="C1774" i="13"/>
  <c r="B1774" i="13"/>
  <c r="G1520" i="13"/>
  <c r="C1520" i="13"/>
  <c r="B1520" i="13"/>
  <c r="G1519" i="13"/>
  <c r="C1519" i="13"/>
  <c r="B1519" i="13"/>
  <c r="G1518" i="13"/>
  <c r="C1518" i="13"/>
  <c r="B1518" i="13"/>
  <c r="G1517" i="13"/>
  <c r="C1517" i="13"/>
  <c r="B1517" i="13"/>
  <c r="G1516" i="13"/>
  <c r="C1516" i="13"/>
  <c r="B1516" i="13"/>
  <c r="G1515" i="13"/>
  <c r="C1515" i="13"/>
  <c r="B1515" i="13"/>
  <c r="G1514" i="13"/>
  <c r="C1514" i="13"/>
  <c r="B1514" i="13"/>
  <c r="G1513" i="13"/>
  <c r="C1513" i="13"/>
  <c r="B1513" i="13"/>
  <c r="G1512" i="13"/>
  <c r="C1512" i="13"/>
  <c r="B1512" i="13"/>
  <c r="G1511" i="13"/>
  <c r="C1511" i="13"/>
  <c r="B1511" i="13"/>
  <c r="G1257" i="13"/>
  <c r="C1257" i="13"/>
  <c r="B1257" i="13"/>
  <c r="G1256" i="13"/>
  <c r="C1256" i="13"/>
  <c r="B1256" i="13"/>
  <c r="G1255" i="13"/>
  <c r="C1255" i="13"/>
  <c r="B1255" i="13"/>
  <c r="G1773" i="13"/>
  <c r="C1773" i="13"/>
  <c r="B1773" i="13"/>
  <c r="G1254" i="13"/>
  <c r="C1254" i="13"/>
  <c r="B1254" i="13"/>
  <c r="G1253" i="13"/>
  <c r="C1253" i="13"/>
  <c r="B1253" i="13"/>
  <c r="G1252" i="13"/>
  <c r="C1252" i="13"/>
  <c r="B1252" i="13"/>
  <c r="G1251" i="13"/>
  <c r="C1251" i="13"/>
  <c r="B1251" i="13"/>
  <c r="G1250" i="13"/>
  <c r="C1250" i="13"/>
  <c r="B1250" i="13"/>
  <c r="G1249" i="13"/>
  <c r="C1249" i="13"/>
  <c r="B1249" i="13"/>
  <c r="G1248" i="13"/>
  <c r="C1248" i="13"/>
  <c r="B1248" i="13"/>
  <c r="G1247" i="13"/>
  <c r="C1247" i="13"/>
  <c r="B1247" i="13"/>
  <c r="G1246" i="13"/>
  <c r="C1246" i="13"/>
  <c r="B1246" i="13"/>
  <c r="G1245" i="13"/>
  <c r="C1245" i="13"/>
  <c r="B1245" i="13"/>
  <c r="G1244" i="13"/>
  <c r="C1244" i="13"/>
  <c r="B1244" i="13"/>
  <c r="G1243" i="13"/>
  <c r="C1243" i="13"/>
  <c r="B1243" i="13"/>
  <c r="G1242" i="13"/>
  <c r="C1242" i="13"/>
  <c r="B1242" i="13"/>
  <c r="G1241" i="13"/>
  <c r="C1241" i="13"/>
  <c r="B1241" i="13"/>
  <c r="G1240" i="13"/>
  <c r="C1240" i="13"/>
  <c r="B1240" i="13"/>
  <c r="G1239" i="13"/>
  <c r="C1239" i="13"/>
  <c r="B1239" i="13"/>
  <c r="G1238" i="13"/>
  <c r="C1238" i="13"/>
  <c r="B1238" i="13"/>
  <c r="G1237" i="13"/>
  <c r="C1237" i="13"/>
  <c r="B1237" i="13"/>
  <c r="G1236" i="13"/>
  <c r="C1236" i="13"/>
  <c r="B1236" i="13"/>
  <c r="G1235" i="13"/>
  <c r="C1235" i="13"/>
  <c r="B1235" i="13"/>
  <c r="G1234" i="13"/>
  <c r="C1234" i="13"/>
  <c r="B1234" i="13"/>
  <c r="G1233" i="13"/>
  <c r="C1233" i="13"/>
  <c r="B1233" i="13"/>
  <c r="G1232" i="13"/>
  <c r="C1232" i="13"/>
  <c r="B1232" i="13"/>
  <c r="G1231" i="13"/>
  <c r="C1231" i="13"/>
  <c r="B1231" i="13"/>
  <c r="G1230" i="13"/>
  <c r="C1230" i="13"/>
  <c r="B1230" i="13"/>
  <c r="G1229" i="13"/>
  <c r="C1229" i="13"/>
  <c r="B1229" i="13"/>
  <c r="G1228" i="13"/>
  <c r="C1228" i="13"/>
  <c r="B1228" i="13"/>
  <c r="G1227" i="13"/>
  <c r="C1227" i="13"/>
  <c r="B1227" i="13"/>
  <c r="G1226" i="13"/>
  <c r="C1226" i="13"/>
  <c r="B1226" i="13"/>
  <c r="G1225" i="13"/>
  <c r="C1225" i="13"/>
  <c r="B1225" i="13"/>
  <c r="G1224" i="13"/>
  <c r="C1224" i="13"/>
  <c r="B1224" i="13"/>
  <c r="G1223" i="13"/>
  <c r="C1223" i="13"/>
  <c r="B1223" i="13"/>
  <c r="G1222" i="13"/>
  <c r="C1222" i="13"/>
  <c r="B1222" i="13"/>
  <c r="G1221" i="13"/>
  <c r="C1221" i="13"/>
  <c r="B1221" i="13"/>
  <c r="G1220" i="13"/>
  <c r="C1220" i="13"/>
  <c r="B1220" i="13"/>
  <c r="G1219" i="13"/>
  <c r="C1219" i="13"/>
  <c r="B1219" i="13"/>
  <c r="G1218" i="13"/>
  <c r="C1218" i="13"/>
  <c r="B1218" i="13"/>
  <c r="G1217" i="13"/>
  <c r="C1217" i="13"/>
  <c r="B1217" i="13"/>
  <c r="G1216" i="13"/>
  <c r="C1216" i="13"/>
  <c r="B1216" i="13"/>
  <c r="G1215" i="13"/>
  <c r="C1215" i="13"/>
  <c r="B1215" i="13"/>
  <c r="G1214" i="13"/>
  <c r="C1214" i="13"/>
  <c r="B1214" i="13"/>
  <c r="G1213" i="13"/>
  <c r="C1213" i="13"/>
  <c r="B1213" i="13"/>
  <c r="G1212" i="13"/>
  <c r="C1212" i="13"/>
  <c r="B1212" i="13"/>
  <c r="G1211" i="13"/>
  <c r="C1211" i="13"/>
  <c r="B1211" i="13"/>
  <c r="G1210" i="13"/>
  <c r="C1210" i="13"/>
  <c r="B1210" i="13"/>
  <c r="G1209" i="13"/>
  <c r="C1209" i="13"/>
  <c r="B1209" i="13"/>
  <c r="G1208" i="13"/>
  <c r="C1208" i="13"/>
  <c r="B1208" i="13"/>
  <c r="G1207" i="13"/>
  <c r="C1207" i="13"/>
  <c r="B1207" i="13"/>
  <c r="G1206" i="13"/>
  <c r="C1206" i="13"/>
  <c r="B1206" i="13"/>
  <c r="G1205" i="13"/>
  <c r="C1205" i="13"/>
  <c r="B1205" i="13"/>
  <c r="G1204" i="13"/>
  <c r="C1204" i="13"/>
  <c r="B1204" i="13"/>
  <c r="G1203" i="13"/>
  <c r="C1203" i="13"/>
  <c r="B1203" i="13"/>
  <c r="G1202" i="13"/>
  <c r="C1202" i="13"/>
  <c r="B1202" i="13"/>
  <c r="G1201" i="13"/>
  <c r="C1201" i="13"/>
  <c r="B1201" i="13"/>
  <c r="G1200" i="13"/>
  <c r="C1200" i="13"/>
  <c r="B1200" i="13"/>
  <c r="G1199" i="13"/>
  <c r="C1199" i="13"/>
  <c r="B1199" i="13"/>
  <c r="G1198" i="13"/>
  <c r="C1198" i="13"/>
  <c r="B1198" i="13"/>
  <c r="G1197" i="13"/>
  <c r="C1197" i="13"/>
  <c r="B1197" i="13"/>
  <c r="G1196" i="13"/>
  <c r="C1196" i="13"/>
  <c r="B1196" i="13"/>
  <c r="G1195" i="13"/>
  <c r="C1195" i="13"/>
  <c r="B1195" i="13"/>
  <c r="G1194" i="13"/>
  <c r="C1194" i="13"/>
  <c r="B1194" i="13"/>
  <c r="G1193" i="13"/>
  <c r="C1193" i="13"/>
  <c r="B1193" i="13"/>
  <c r="G1192" i="13"/>
  <c r="C1192" i="13"/>
  <c r="B1192" i="13"/>
  <c r="G1191" i="13"/>
  <c r="C1191" i="13"/>
  <c r="B1191" i="13"/>
  <c r="G1190" i="13"/>
  <c r="C1190" i="13"/>
  <c r="B1190" i="13"/>
  <c r="G1189" i="13"/>
  <c r="C1189" i="13"/>
  <c r="B1189" i="13"/>
  <c r="G1188" i="13"/>
  <c r="C1188" i="13"/>
  <c r="B1188" i="13"/>
  <c r="G1187" i="13"/>
  <c r="C1187" i="13"/>
  <c r="B1187" i="13"/>
  <c r="G1186" i="13"/>
  <c r="C1186" i="13"/>
  <c r="B1186" i="13"/>
  <c r="G1185" i="13"/>
  <c r="C1185" i="13"/>
  <c r="B1185" i="13"/>
  <c r="G1184" i="13"/>
  <c r="C1184" i="13"/>
  <c r="B1184" i="13"/>
  <c r="G1183" i="13"/>
  <c r="C1183" i="13"/>
  <c r="B1183" i="13"/>
  <c r="G1182" i="13"/>
  <c r="C1182" i="13"/>
  <c r="B1182" i="13"/>
  <c r="G1181" i="13"/>
  <c r="C1181" i="13"/>
  <c r="B1181" i="13"/>
  <c r="G1180" i="13"/>
  <c r="C1180" i="13"/>
  <c r="B1180" i="13"/>
  <c r="G1179" i="13"/>
  <c r="C1179" i="13"/>
  <c r="B1179" i="13"/>
  <c r="G1178" i="13"/>
  <c r="C1178" i="13"/>
  <c r="B1178" i="13"/>
  <c r="G1177" i="13"/>
  <c r="C1177" i="13"/>
  <c r="B1177" i="13"/>
  <c r="G1176" i="13"/>
  <c r="C1176" i="13"/>
  <c r="B1176" i="13"/>
  <c r="G1175" i="13"/>
  <c r="C1175" i="13"/>
  <c r="B1175" i="13"/>
  <c r="G1174" i="13"/>
  <c r="C1174" i="13"/>
  <c r="B1174" i="13"/>
  <c r="G1173" i="13"/>
  <c r="C1173" i="13"/>
  <c r="B1173" i="13"/>
  <c r="G1172" i="13"/>
  <c r="C1172" i="13"/>
  <c r="B1172" i="13"/>
  <c r="G1171" i="13"/>
  <c r="C1171" i="13"/>
  <c r="B1171" i="13"/>
  <c r="G1170" i="13"/>
  <c r="C1170" i="13"/>
  <c r="B1170" i="13"/>
  <c r="G1169" i="13"/>
  <c r="C1169" i="13"/>
  <c r="B1169" i="13"/>
  <c r="G1168" i="13"/>
  <c r="C1168" i="13"/>
  <c r="B1168" i="13"/>
  <c r="G1167" i="13"/>
  <c r="C1167" i="13"/>
  <c r="B1167" i="13"/>
  <c r="G1166" i="13"/>
  <c r="C1166" i="13"/>
  <c r="B1166" i="13"/>
  <c r="G1165" i="13"/>
  <c r="C1165" i="13"/>
  <c r="B1165" i="13"/>
  <c r="G1164" i="13"/>
  <c r="C1164" i="13"/>
  <c r="B1164" i="13"/>
  <c r="G1163" i="13"/>
  <c r="C1163" i="13"/>
  <c r="B1163" i="13"/>
  <c r="G1162" i="13"/>
  <c r="C1162" i="13"/>
  <c r="B1162" i="13"/>
  <c r="G1161" i="13"/>
  <c r="C1161" i="13"/>
  <c r="B1161" i="13"/>
  <c r="G1160" i="13"/>
  <c r="C1160" i="13"/>
  <c r="B1160" i="13"/>
  <c r="G1159" i="13"/>
  <c r="C1159" i="13"/>
  <c r="B1159" i="13"/>
  <c r="G1158" i="13"/>
  <c r="C1158" i="13"/>
  <c r="B1158" i="13"/>
  <c r="G1157" i="13"/>
  <c r="C1157" i="13"/>
  <c r="B1157" i="13"/>
  <c r="G1156" i="13"/>
  <c r="C1156" i="13"/>
  <c r="B1156" i="13"/>
  <c r="G1155" i="13"/>
  <c r="C1155" i="13"/>
  <c r="B1155" i="13"/>
  <c r="G149" i="13"/>
  <c r="B149" i="13"/>
  <c r="G148" i="13"/>
  <c r="C148" i="13"/>
  <c r="B148" i="13"/>
  <c r="G147" i="13"/>
  <c r="C147" i="13"/>
  <c r="B147" i="13"/>
  <c r="G146" i="13"/>
  <c r="C146" i="13"/>
  <c r="B146" i="13"/>
  <c r="G145" i="13"/>
  <c r="C145" i="13"/>
  <c r="B145" i="13"/>
  <c r="G1154" i="13"/>
  <c r="C1154" i="13"/>
  <c r="B1154" i="13"/>
  <c r="G924" i="13"/>
  <c r="C924" i="13"/>
  <c r="B924" i="13"/>
  <c r="G923" i="13"/>
  <c r="C923" i="13"/>
  <c r="B923" i="13"/>
  <c r="G922" i="13"/>
  <c r="C922" i="13"/>
  <c r="B922" i="13"/>
  <c r="G921" i="13"/>
  <c r="C921" i="13"/>
  <c r="B921" i="13"/>
  <c r="G920" i="13"/>
  <c r="C920" i="13"/>
  <c r="B920" i="13"/>
  <c r="G919" i="13"/>
  <c r="C919" i="13"/>
  <c r="B919" i="13"/>
  <c r="G918" i="13"/>
  <c r="C918" i="13"/>
  <c r="B918" i="13"/>
  <c r="G917" i="13"/>
  <c r="C917" i="13"/>
  <c r="B917" i="13"/>
  <c r="G916" i="13"/>
  <c r="C916" i="13"/>
  <c r="B916" i="13"/>
  <c r="G915" i="13"/>
  <c r="C915" i="13"/>
  <c r="B915" i="13"/>
  <c r="G914" i="13"/>
  <c r="C914" i="13"/>
  <c r="B914" i="13"/>
  <c r="G913" i="13"/>
  <c r="C913" i="13"/>
  <c r="B913" i="13"/>
  <c r="G912" i="13"/>
  <c r="C912" i="13"/>
  <c r="B912" i="13"/>
  <c r="G911" i="13"/>
  <c r="C911" i="13"/>
  <c r="B911" i="13"/>
  <c r="G910" i="13"/>
  <c r="C910" i="13"/>
  <c r="B910" i="13"/>
  <c r="G909" i="13"/>
  <c r="C909" i="13"/>
  <c r="B909" i="13"/>
  <c r="G908" i="13"/>
  <c r="C908" i="13"/>
  <c r="B908" i="13"/>
  <c r="G907" i="13"/>
  <c r="C907" i="13"/>
  <c r="B907" i="13"/>
  <c r="G906" i="13"/>
  <c r="C906" i="13"/>
  <c r="B906" i="13"/>
  <c r="G1307" i="13"/>
  <c r="C1307" i="13"/>
  <c r="B1307" i="13"/>
  <c r="G1306" i="13"/>
  <c r="C1306" i="13"/>
  <c r="B1306" i="13"/>
  <c r="G1305" i="13"/>
  <c r="C1305" i="13"/>
  <c r="B1305" i="13"/>
  <c r="G1304" i="13"/>
  <c r="C1304" i="13"/>
  <c r="B1304" i="13"/>
  <c r="G1303" i="13"/>
  <c r="C1303" i="13"/>
  <c r="B1303" i="13"/>
  <c r="G1302" i="13"/>
  <c r="C1302" i="13"/>
  <c r="B1302" i="13"/>
  <c r="G1510" i="13"/>
  <c r="C1510" i="13"/>
  <c r="B1510" i="13"/>
  <c r="G1153" i="13"/>
  <c r="C1153" i="13"/>
  <c r="B1153" i="13"/>
  <c r="G1152" i="13"/>
  <c r="C1152" i="13"/>
  <c r="B1152" i="13"/>
  <c r="G1509" i="13"/>
  <c r="C1509" i="13"/>
  <c r="B1509" i="13"/>
  <c r="G1508" i="13"/>
  <c r="C1508" i="13"/>
  <c r="B1508" i="13"/>
  <c r="G1151" i="13"/>
  <c r="C1151" i="13"/>
  <c r="B1151" i="13"/>
  <c r="G137" i="13"/>
  <c r="C137" i="13"/>
  <c r="B137" i="13"/>
  <c r="G136" i="13"/>
  <c r="C136" i="13"/>
  <c r="B136" i="13"/>
  <c r="G135" i="13"/>
  <c r="C135" i="13"/>
  <c r="B135" i="13"/>
  <c r="G134" i="13"/>
  <c r="C134" i="13"/>
  <c r="B134" i="13"/>
  <c r="G133" i="13"/>
  <c r="C133" i="13"/>
  <c r="B133" i="13"/>
  <c r="G905" i="13"/>
  <c r="C905" i="13"/>
  <c r="B905" i="13"/>
  <c r="G904" i="13"/>
  <c r="C904" i="13"/>
  <c r="B904" i="13"/>
  <c r="G903" i="13"/>
  <c r="C903" i="13"/>
  <c r="B903" i="13"/>
  <c r="G902" i="13"/>
  <c r="C902" i="13"/>
  <c r="B902" i="13"/>
  <c r="G901" i="13"/>
  <c r="C901" i="13"/>
  <c r="B901" i="13"/>
  <c r="G900" i="13"/>
  <c r="C900" i="13"/>
  <c r="B900" i="13"/>
  <c r="G899" i="13"/>
  <c r="C899" i="13"/>
  <c r="B899" i="13"/>
  <c r="G387" i="13"/>
  <c r="C387" i="13"/>
  <c r="B387" i="13"/>
  <c r="G386" i="13"/>
  <c r="C386" i="13"/>
  <c r="B386" i="13"/>
  <c r="G385" i="13"/>
  <c r="C385" i="13"/>
  <c r="B385" i="13"/>
  <c r="G384" i="13"/>
  <c r="C384" i="13"/>
  <c r="B384" i="13"/>
  <c r="G383" i="13"/>
  <c r="C383" i="13"/>
  <c r="B383" i="13"/>
  <c r="G382" i="13"/>
  <c r="C382" i="13"/>
  <c r="B382" i="13"/>
  <c r="G381" i="13"/>
  <c r="C381" i="13"/>
  <c r="B381" i="13"/>
  <c r="G380" i="13"/>
  <c r="C380" i="13"/>
  <c r="B380" i="13"/>
  <c r="G379" i="13"/>
  <c r="C379" i="13"/>
  <c r="B379" i="13"/>
  <c r="G378" i="13"/>
  <c r="C378" i="13"/>
  <c r="B378" i="13"/>
  <c r="G377" i="13"/>
  <c r="C377" i="13"/>
  <c r="B377" i="13"/>
  <c r="G376" i="13"/>
  <c r="C376" i="13"/>
  <c r="B376" i="13"/>
  <c r="G375" i="13"/>
  <c r="C375" i="13"/>
  <c r="B375" i="13"/>
  <c r="G374" i="13"/>
  <c r="C374" i="13"/>
  <c r="B374" i="13"/>
  <c r="G373" i="13"/>
  <c r="C373" i="13"/>
  <c r="B373" i="13"/>
  <c r="G372" i="13"/>
  <c r="C372" i="13"/>
  <c r="B372" i="13"/>
  <c r="G371" i="13"/>
  <c r="C371" i="13"/>
  <c r="B371" i="13"/>
  <c r="G370" i="13"/>
  <c r="C370" i="13"/>
  <c r="B370" i="13"/>
  <c r="G369" i="13"/>
  <c r="C369" i="13"/>
  <c r="B369" i="13"/>
  <c r="G368" i="13"/>
  <c r="C368" i="13"/>
  <c r="B368" i="13"/>
  <c r="G367" i="13"/>
  <c r="C367" i="13"/>
  <c r="B367" i="13"/>
  <c r="G366" i="13"/>
  <c r="C366" i="13"/>
  <c r="B366" i="13"/>
  <c r="G365" i="13"/>
  <c r="C365" i="13"/>
  <c r="B365" i="13"/>
  <c r="G364" i="13"/>
  <c r="C364" i="13"/>
  <c r="B364" i="13"/>
  <c r="G363" i="13"/>
  <c r="C363" i="13"/>
  <c r="B363" i="13"/>
  <c r="G362" i="13"/>
  <c r="C362" i="13"/>
  <c r="B362" i="13"/>
  <c r="G361" i="13"/>
  <c r="C361" i="13"/>
  <c r="B361" i="13"/>
  <c r="G360" i="13"/>
  <c r="C360" i="13"/>
  <c r="B360" i="13"/>
  <c r="G359" i="13"/>
  <c r="C359" i="13"/>
  <c r="B359" i="13"/>
  <c r="G358" i="13"/>
  <c r="C358" i="13"/>
  <c r="B358" i="13"/>
  <c r="G824" i="13"/>
  <c r="C824" i="13"/>
  <c r="B824" i="13"/>
  <c r="G823" i="13"/>
  <c r="C823" i="13"/>
  <c r="B823" i="13"/>
  <c r="G822" i="13"/>
  <c r="C822" i="13"/>
  <c r="B822" i="13"/>
  <c r="G821" i="13"/>
  <c r="C821" i="13"/>
  <c r="B821" i="13"/>
  <c r="G820" i="13"/>
  <c r="C820" i="13"/>
  <c r="B820" i="13"/>
  <c r="G819" i="13"/>
  <c r="C819" i="13"/>
  <c r="B819" i="13"/>
  <c r="G818" i="13"/>
  <c r="C818" i="13"/>
  <c r="B818" i="13"/>
  <c r="G817" i="13"/>
  <c r="C817" i="13"/>
  <c r="B817" i="13"/>
  <c r="G816" i="13"/>
  <c r="C816" i="13"/>
  <c r="B816" i="13"/>
  <c r="G815" i="13"/>
  <c r="C815" i="13"/>
  <c r="B815" i="13"/>
  <c r="G814" i="13"/>
  <c r="C814" i="13"/>
  <c r="B814" i="13"/>
  <c r="G898" i="13"/>
  <c r="C898" i="13"/>
  <c r="B898" i="13"/>
  <c r="G897" i="13"/>
  <c r="C897" i="13"/>
  <c r="B897" i="13"/>
  <c r="G813" i="13"/>
  <c r="C813" i="13"/>
  <c r="B813" i="13"/>
  <c r="G812" i="13"/>
  <c r="C812" i="13"/>
  <c r="B812" i="13"/>
  <c r="G811" i="13"/>
  <c r="C811" i="13"/>
  <c r="B811" i="13"/>
  <c r="G810" i="13"/>
  <c r="C810" i="13"/>
  <c r="B810" i="13"/>
  <c r="G809" i="13"/>
  <c r="C809" i="13"/>
  <c r="B809" i="13"/>
  <c r="G808" i="13"/>
  <c r="C808" i="13"/>
  <c r="B808" i="13"/>
  <c r="G807" i="13"/>
  <c r="C807" i="13"/>
  <c r="B807" i="13"/>
  <c r="G806" i="13"/>
  <c r="C806" i="13"/>
  <c r="B806" i="13"/>
  <c r="G805" i="13"/>
  <c r="C805" i="13"/>
  <c r="B805" i="13"/>
  <c r="G804" i="13"/>
  <c r="C804" i="13"/>
  <c r="B804" i="13"/>
  <c r="G803" i="13"/>
  <c r="C803" i="13"/>
  <c r="B803" i="13"/>
  <c r="G802" i="13"/>
  <c r="C802" i="13"/>
  <c r="B802" i="13"/>
  <c r="G801" i="13"/>
  <c r="C801" i="13"/>
  <c r="B801" i="13"/>
  <c r="G800" i="13"/>
  <c r="C800" i="13"/>
  <c r="B800" i="13"/>
  <c r="G799" i="13"/>
  <c r="C799" i="13"/>
  <c r="B799" i="13"/>
  <c r="G798" i="13"/>
  <c r="C798" i="13"/>
  <c r="B798" i="13"/>
  <c r="G797" i="13"/>
  <c r="C797" i="13"/>
  <c r="B797" i="13"/>
  <c r="G796" i="13"/>
  <c r="C796" i="13"/>
  <c r="B796" i="13"/>
  <c r="G795" i="13"/>
  <c r="C795" i="13"/>
  <c r="B795" i="13"/>
  <c r="G794" i="13"/>
  <c r="C794" i="13"/>
  <c r="B794" i="13"/>
  <c r="G793" i="13"/>
  <c r="C793" i="13"/>
  <c r="B793" i="13"/>
  <c r="G792" i="13"/>
  <c r="C792" i="13"/>
  <c r="B792" i="13"/>
  <c r="G791" i="13"/>
  <c r="C791" i="13"/>
  <c r="B791" i="13"/>
  <c r="G790" i="13"/>
  <c r="C790" i="13"/>
  <c r="B790" i="13"/>
  <c r="G789" i="13"/>
  <c r="C789" i="13"/>
  <c r="B789" i="13"/>
  <c r="G788" i="13"/>
  <c r="C788" i="13"/>
  <c r="B788" i="13"/>
  <c r="G787" i="13"/>
  <c r="C787" i="13"/>
  <c r="B787" i="13"/>
  <c r="G896" i="13"/>
  <c r="C896" i="13"/>
  <c r="B896" i="13"/>
  <c r="G895" i="13"/>
  <c r="C895" i="13"/>
  <c r="B895" i="13"/>
  <c r="G894" i="13"/>
  <c r="C894" i="13"/>
  <c r="B894" i="13"/>
  <c r="G893" i="13"/>
  <c r="C893" i="13"/>
  <c r="B893" i="13"/>
  <c r="G892" i="13"/>
  <c r="C892" i="13"/>
  <c r="B892" i="13"/>
  <c r="G891" i="13"/>
  <c r="C891" i="13"/>
  <c r="B891" i="13"/>
  <c r="G890" i="13"/>
  <c r="C890" i="13"/>
  <c r="B890" i="13"/>
  <c r="G889" i="13"/>
  <c r="C889" i="13"/>
  <c r="B889" i="13"/>
  <c r="G888" i="13"/>
  <c r="C888" i="13"/>
  <c r="B888" i="13"/>
  <c r="G430" i="13"/>
  <c r="C430" i="13"/>
  <c r="B430" i="13"/>
  <c r="G429" i="13"/>
  <c r="C429" i="13"/>
  <c r="B429" i="13"/>
  <c r="G428" i="13"/>
  <c r="C428" i="13"/>
  <c r="B428" i="13"/>
  <c r="G427" i="13"/>
  <c r="C427" i="13"/>
  <c r="B427" i="13"/>
  <c r="G426" i="13"/>
  <c r="C426" i="13"/>
  <c r="B426" i="13"/>
  <c r="G425" i="13"/>
  <c r="C425" i="13"/>
  <c r="B425" i="13"/>
  <c r="G424" i="13"/>
  <c r="C424" i="13"/>
  <c r="B424" i="13"/>
  <c r="G423" i="13"/>
  <c r="C423" i="13"/>
  <c r="B423" i="13"/>
  <c r="G422" i="13"/>
  <c r="C422" i="13"/>
  <c r="B422" i="13"/>
  <c r="G421" i="13"/>
  <c r="C421" i="13"/>
  <c r="B421" i="13"/>
  <c r="G420" i="13"/>
  <c r="C420" i="13"/>
  <c r="B420" i="13"/>
  <c r="G419" i="13"/>
  <c r="C419" i="13"/>
  <c r="B419" i="13"/>
  <c r="G418" i="13"/>
  <c r="C418" i="13"/>
  <c r="B418" i="13"/>
  <c r="G417" i="13"/>
  <c r="C417" i="13"/>
  <c r="B417" i="13"/>
  <c r="G416" i="13"/>
  <c r="C416" i="13"/>
  <c r="B416" i="13"/>
  <c r="G415" i="13"/>
  <c r="C415" i="13"/>
  <c r="B415" i="13"/>
  <c r="G414" i="13"/>
  <c r="C414" i="13"/>
  <c r="B414" i="13"/>
  <c r="G413" i="13"/>
  <c r="C413" i="13"/>
  <c r="B413" i="13"/>
  <c r="G412" i="13"/>
  <c r="C412" i="13"/>
  <c r="B412" i="13"/>
  <c r="G411" i="13"/>
  <c r="C411" i="13"/>
  <c r="B411" i="13"/>
  <c r="G410" i="13"/>
  <c r="C410" i="13"/>
  <c r="B410" i="13"/>
  <c r="G409" i="13"/>
  <c r="C409" i="13"/>
  <c r="B409" i="13"/>
  <c r="G408" i="13"/>
  <c r="C408" i="13"/>
  <c r="B408" i="13"/>
  <c r="G407" i="13"/>
  <c r="C407" i="13"/>
  <c r="B407" i="13"/>
  <c r="G406" i="13"/>
  <c r="C406" i="13"/>
  <c r="B406" i="13"/>
  <c r="G405" i="13"/>
  <c r="C405" i="13"/>
  <c r="B405" i="13"/>
  <c r="G404" i="13"/>
  <c r="C404" i="13"/>
  <c r="B404" i="13"/>
  <c r="G786" i="13"/>
  <c r="C786" i="13"/>
  <c r="B786" i="13"/>
  <c r="G785" i="13"/>
  <c r="C785" i="13"/>
  <c r="B785" i="13"/>
  <c r="G784" i="13"/>
  <c r="C784" i="13"/>
  <c r="B784" i="13"/>
  <c r="G783" i="13"/>
  <c r="C783" i="13"/>
  <c r="B783" i="13"/>
  <c r="G1854" i="13"/>
  <c r="C1854" i="13"/>
  <c r="B1854" i="13"/>
  <c r="G1853" i="13"/>
  <c r="C1853" i="13"/>
  <c r="B1853" i="13"/>
  <c r="G1852" i="13"/>
  <c r="C1852" i="13"/>
  <c r="B1852" i="13"/>
  <c r="G1851" i="13"/>
  <c r="C1851" i="13"/>
  <c r="B1851" i="13"/>
  <c r="G1850" i="13"/>
  <c r="C1850" i="13"/>
  <c r="B1850" i="13"/>
  <c r="G1849" i="13"/>
  <c r="C1849" i="13"/>
  <c r="B1849" i="13"/>
  <c r="G1848" i="13"/>
  <c r="C1848" i="13"/>
  <c r="B1848" i="13"/>
  <c r="G1847" i="13"/>
  <c r="C1847" i="13"/>
  <c r="B1847" i="13"/>
  <c r="G1846" i="13"/>
  <c r="C1846" i="13"/>
  <c r="B1846" i="13"/>
  <c r="G1845" i="13"/>
  <c r="C1845" i="13"/>
  <c r="B1845" i="13"/>
  <c r="G1844" i="13"/>
  <c r="C1844" i="13"/>
  <c r="B1844" i="13"/>
  <c r="G1843" i="13"/>
  <c r="C1843" i="13"/>
  <c r="B1843" i="13"/>
  <c r="G1842" i="13"/>
  <c r="C1842" i="13"/>
  <c r="B1842" i="13"/>
  <c r="G1841" i="13"/>
  <c r="C1841" i="13"/>
  <c r="B1841" i="13"/>
  <c r="G1840" i="13"/>
  <c r="C1840" i="13"/>
  <c r="B1840" i="13"/>
  <c r="G1839" i="13"/>
  <c r="C1839" i="13"/>
  <c r="B1839" i="13"/>
  <c r="G1838" i="13"/>
  <c r="C1838" i="13"/>
  <c r="B1838" i="13"/>
  <c r="G132" i="13"/>
  <c r="C132" i="13"/>
  <c r="B132" i="13"/>
  <c r="G131" i="13"/>
  <c r="C131" i="13"/>
  <c r="B131" i="13"/>
  <c r="G130" i="13"/>
  <c r="C130" i="13"/>
  <c r="B130" i="13"/>
  <c r="G129" i="13"/>
  <c r="C129" i="13"/>
  <c r="B129" i="13"/>
  <c r="G128" i="13"/>
  <c r="C128" i="13"/>
  <c r="B128" i="13"/>
  <c r="G127" i="13"/>
  <c r="C127" i="13"/>
  <c r="B127" i="13"/>
  <c r="G126" i="13"/>
  <c r="C126" i="13"/>
  <c r="B126" i="13"/>
  <c r="G125" i="13"/>
  <c r="C125" i="13"/>
  <c r="B125" i="13"/>
  <c r="G261" i="13"/>
  <c r="C261" i="13"/>
  <c r="B261" i="13"/>
  <c r="G260" i="13"/>
  <c r="C260" i="13"/>
  <c r="B260" i="13"/>
  <c r="G259" i="13"/>
  <c r="C259" i="13"/>
  <c r="B259" i="13"/>
  <c r="G258" i="13"/>
  <c r="C258" i="13"/>
  <c r="B258" i="13"/>
  <c r="G257" i="13"/>
  <c r="C257" i="13"/>
  <c r="B257" i="13"/>
  <c r="G256" i="13"/>
  <c r="C256" i="13"/>
  <c r="B256" i="13"/>
  <c r="G255" i="13"/>
  <c r="C255" i="13"/>
  <c r="B255" i="13"/>
  <c r="G254" i="13"/>
  <c r="C254" i="13"/>
  <c r="B254" i="13"/>
  <c r="G253" i="13"/>
  <c r="C253" i="13"/>
  <c r="B253" i="13"/>
  <c r="G252" i="13"/>
  <c r="C252" i="13"/>
  <c r="B252" i="13"/>
  <c r="G251" i="13"/>
  <c r="C251" i="13"/>
  <c r="B251" i="13"/>
  <c r="G250" i="13"/>
  <c r="C250" i="13"/>
  <c r="B250" i="13"/>
  <c r="G249" i="13"/>
  <c r="C249" i="13"/>
  <c r="B249" i="13"/>
  <c r="G248" i="13"/>
  <c r="C248" i="13"/>
  <c r="B248" i="13"/>
  <c r="G247" i="13"/>
  <c r="C247" i="13"/>
  <c r="B247" i="13"/>
  <c r="G246" i="13"/>
  <c r="C246" i="13"/>
  <c r="B246" i="13"/>
  <c r="G245" i="13"/>
  <c r="C245" i="13"/>
  <c r="B245" i="13"/>
  <c r="G244" i="13"/>
  <c r="C244" i="13"/>
  <c r="B244" i="13"/>
  <c r="G243" i="13"/>
  <c r="C243" i="13"/>
  <c r="B243" i="13"/>
  <c r="G242" i="13"/>
  <c r="C242" i="13"/>
  <c r="B242" i="13"/>
  <c r="G241" i="13"/>
  <c r="C241" i="13"/>
  <c r="B241" i="13"/>
  <c r="G240" i="13"/>
  <c r="C240" i="13"/>
  <c r="B240" i="13"/>
  <c r="G239" i="13"/>
  <c r="C239" i="13"/>
  <c r="B239" i="13"/>
  <c r="G238" i="13"/>
  <c r="C238" i="13"/>
  <c r="B238" i="13"/>
  <c r="G237" i="13"/>
  <c r="C237" i="13"/>
  <c r="B237" i="13"/>
  <c r="G236" i="13"/>
  <c r="C236" i="13"/>
  <c r="B236" i="13"/>
  <c r="G235" i="13"/>
  <c r="C235" i="13"/>
  <c r="B235" i="13"/>
  <c r="G234" i="13"/>
  <c r="C234" i="13"/>
  <c r="B234" i="13"/>
  <c r="G233" i="13"/>
  <c r="C233" i="13"/>
  <c r="B233" i="13"/>
  <c r="G232" i="13"/>
  <c r="C232" i="13"/>
  <c r="B232" i="13"/>
  <c r="G231" i="13"/>
  <c r="C231" i="13"/>
  <c r="B231" i="13"/>
  <c r="G230" i="13"/>
  <c r="C230" i="13"/>
  <c r="B230" i="13"/>
  <c r="G229" i="13"/>
  <c r="C229" i="13"/>
  <c r="B229" i="13"/>
  <c r="G228" i="13"/>
  <c r="C228" i="13"/>
  <c r="B228" i="13"/>
  <c r="G227" i="13"/>
  <c r="C227" i="13"/>
  <c r="B227" i="13"/>
  <c r="G226" i="13"/>
  <c r="C226" i="13"/>
  <c r="B226" i="13"/>
  <c r="G225" i="13"/>
  <c r="C225" i="13"/>
  <c r="B225" i="13"/>
  <c r="G224" i="13"/>
  <c r="C224" i="13"/>
  <c r="B224" i="13"/>
  <c r="G223" i="13"/>
  <c r="C223" i="13"/>
  <c r="B223" i="13"/>
  <c r="G222" i="13"/>
  <c r="C222" i="13"/>
  <c r="B222" i="13"/>
  <c r="G221" i="13"/>
  <c r="C221" i="13"/>
  <c r="B221" i="13"/>
  <c r="G220" i="13"/>
  <c r="C220" i="13"/>
  <c r="B220" i="13"/>
  <c r="G219" i="13"/>
  <c r="C219" i="13"/>
  <c r="B219" i="13"/>
  <c r="G218" i="13"/>
  <c r="C218" i="13"/>
  <c r="B218" i="13"/>
  <c r="G217" i="13"/>
  <c r="C217" i="13"/>
  <c r="B217" i="13"/>
  <c r="G216" i="13"/>
  <c r="C216" i="13"/>
  <c r="B216" i="13"/>
  <c r="G215" i="13"/>
  <c r="C215" i="13"/>
  <c r="B215" i="13"/>
  <c r="G214" i="13"/>
  <c r="C214" i="13"/>
  <c r="B214" i="13"/>
  <c r="G213" i="13"/>
  <c r="C213" i="13"/>
  <c r="B213" i="13"/>
  <c r="G212" i="13"/>
  <c r="C212" i="13"/>
  <c r="B212" i="13"/>
  <c r="G211" i="13"/>
  <c r="C211" i="13"/>
  <c r="B211" i="13"/>
  <c r="G210" i="13"/>
  <c r="C210" i="13"/>
  <c r="B210" i="13"/>
  <c r="G209" i="13"/>
  <c r="C209" i="13"/>
  <c r="B209" i="13"/>
  <c r="G208" i="13"/>
  <c r="C208" i="13"/>
  <c r="B208" i="13"/>
  <c r="G207" i="13"/>
  <c r="C207" i="13"/>
  <c r="B207" i="13"/>
  <c r="G206" i="13"/>
  <c r="C206" i="13"/>
  <c r="B206" i="13"/>
  <c r="G205" i="13"/>
  <c r="C205" i="13"/>
  <c r="B205" i="13"/>
  <c r="G204" i="13"/>
  <c r="C204" i="13"/>
  <c r="B204" i="13"/>
  <c r="G203" i="13"/>
  <c r="C203" i="13"/>
  <c r="B203" i="13"/>
  <c r="G202" i="13"/>
  <c r="C202" i="13"/>
  <c r="B202" i="13"/>
  <c r="G201" i="13"/>
  <c r="C201" i="13"/>
  <c r="B201" i="13"/>
  <c r="G200" i="13"/>
  <c r="C200" i="13"/>
  <c r="B200" i="13"/>
  <c r="G199" i="13"/>
  <c r="C199" i="13"/>
  <c r="B199" i="13"/>
  <c r="G198" i="13"/>
  <c r="C198" i="13"/>
  <c r="B198" i="13"/>
  <c r="G197" i="13"/>
  <c r="C197" i="13"/>
  <c r="B197" i="13"/>
  <c r="G196" i="13"/>
  <c r="C196" i="13"/>
  <c r="B196" i="13"/>
  <c r="G195" i="13"/>
  <c r="C195" i="13"/>
  <c r="B195" i="13"/>
  <c r="G194" i="13"/>
  <c r="C194" i="13"/>
  <c r="B194" i="13"/>
  <c r="G193" i="13"/>
  <c r="C193" i="13"/>
  <c r="B193" i="13"/>
  <c r="G192" i="13"/>
  <c r="C192" i="13"/>
  <c r="B192" i="13"/>
  <c r="G191" i="13"/>
  <c r="C191" i="13"/>
  <c r="B191" i="13"/>
  <c r="G190" i="13"/>
  <c r="C190" i="13"/>
  <c r="B190" i="13"/>
  <c r="G189" i="13"/>
  <c r="C189" i="13"/>
  <c r="B189" i="13"/>
  <c r="G188" i="13"/>
  <c r="C188" i="13"/>
  <c r="B188" i="13"/>
  <c r="G187" i="13"/>
  <c r="C187" i="13"/>
  <c r="B187" i="13"/>
  <c r="G186" i="13"/>
  <c r="C186" i="13"/>
  <c r="B186" i="13"/>
  <c r="G185" i="13"/>
  <c r="C185" i="13"/>
  <c r="B185" i="13"/>
  <c r="G184" i="13"/>
  <c r="C184" i="13"/>
  <c r="B184" i="13"/>
  <c r="G183" i="13"/>
  <c r="C183" i="13"/>
  <c r="B183" i="13"/>
  <c r="G182" i="13"/>
  <c r="C182" i="13"/>
  <c r="B182" i="13"/>
  <c r="G181" i="13"/>
  <c r="C181" i="13"/>
  <c r="B181" i="13"/>
  <c r="G180" i="13"/>
  <c r="C180" i="13"/>
  <c r="B180" i="13"/>
  <c r="G179" i="13"/>
  <c r="C179" i="13"/>
  <c r="B179" i="13"/>
  <c r="G178" i="13"/>
  <c r="C178" i="13"/>
  <c r="B178" i="13"/>
  <c r="G177" i="13"/>
  <c r="C177" i="13"/>
  <c r="B177" i="13"/>
  <c r="G176" i="13"/>
  <c r="C176" i="13"/>
  <c r="B176" i="13"/>
  <c r="G175" i="13"/>
  <c r="C175" i="13"/>
  <c r="B175" i="13"/>
  <c r="G174" i="13"/>
  <c r="C174" i="13"/>
  <c r="B174" i="13"/>
  <c r="G173" i="13"/>
  <c r="C173" i="13"/>
  <c r="B173" i="13"/>
  <c r="G172" i="13"/>
  <c r="C172" i="13"/>
  <c r="B172" i="13"/>
  <c r="G171" i="13"/>
  <c r="C171" i="13"/>
  <c r="B171" i="13"/>
  <c r="G170" i="13"/>
  <c r="C170" i="13"/>
  <c r="B170" i="13"/>
  <c r="G169" i="13"/>
  <c r="C169" i="13"/>
  <c r="B169" i="13"/>
  <c r="G168" i="13"/>
  <c r="C168" i="13"/>
  <c r="B168" i="13"/>
  <c r="G167" i="13"/>
  <c r="C167" i="13"/>
  <c r="B167" i="13"/>
  <c r="G166" i="13"/>
  <c r="C166" i="13"/>
  <c r="B166" i="13"/>
  <c r="G165" i="13"/>
  <c r="C165" i="13"/>
  <c r="B165" i="13"/>
  <c r="G671" i="13"/>
  <c r="C671" i="13"/>
  <c r="B671" i="13"/>
  <c r="G670" i="13"/>
  <c r="C670" i="13"/>
  <c r="B670" i="13"/>
  <c r="G669" i="13"/>
  <c r="C669" i="13"/>
  <c r="B669" i="13"/>
  <c r="G668" i="13"/>
  <c r="C668" i="13"/>
  <c r="B668" i="13"/>
  <c r="G667" i="13"/>
  <c r="C667" i="13"/>
  <c r="B667" i="13"/>
  <c r="G666" i="13"/>
  <c r="C666" i="13"/>
  <c r="B666" i="13"/>
  <c r="G665" i="13"/>
  <c r="C665" i="13"/>
  <c r="B665" i="13"/>
  <c r="G664" i="13"/>
  <c r="C664" i="13"/>
  <c r="B664" i="13"/>
  <c r="G357" i="13"/>
  <c r="C357" i="13"/>
  <c r="B357" i="13"/>
  <c r="G356" i="13"/>
  <c r="C356" i="13"/>
  <c r="B356" i="13"/>
  <c r="G355" i="13"/>
  <c r="C355" i="13"/>
  <c r="B355" i="13"/>
  <c r="G354" i="13"/>
  <c r="C354" i="13"/>
  <c r="B354" i="13"/>
  <c r="G353" i="13"/>
  <c r="C353" i="13"/>
  <c r="B353" i="13"/>
  <c r="G352" i="13"/>
  <c r="C352" i="13"/>
  <c r="B352" i="13"/>
  <c r="G351" i="13"/>
  <c r="C351" i="13"/>
  <c r="B351" i="13"/>
  <c r="G350" i="13"/>
  <c r="C350" i="13"/>
  <c r="B350" i="13"/>
  <c r="G349" i="13"/>
  <c r="C349" i="13"/>
  <c r="B349" i="13"/>
  <c r="G348" i="13"/>
  <c r="C348" i="13"/>
  <c r="B348" i="13"/>
  <c r="G347" i="13"/>
  <c r="C347" i="13"/>
  <c r="B347" i="13"/>
  <c r="G346" i="13"/>
  <c r="C346" i="13"/>
  <c r="B346" i="13"/>
  <c r="G345" i="13"/>
  <c r="C345" i="13"/>
  <c r="B345" i="13"/>
  <c r="G344" i="13"/>
  <c r="C344" i="13"/>
  <c r="B344" i="13"/>
  <c r="G343" i="13"/>
  <c r="C343" i="13"/>
  <c r="B343" i="13"/>
  <c r="G342" i="13"/>
  <c r="C342" i="13"/>
  <c r="B342" i="13"/>
  <c r="G341" i="13"/>
  <c r="C341" i="13"/>
  <c r="B341" i="13"/>
  <c r="G340" i="13"/>
  <c r="C340" i="13"/>
  <c r="B340" i="13"/>
  <c r="G339" i="13"/>
  <c r="C339" i="13"/>
  <c r="B339" i="13"/>
  <c r="G338" i="13"/>
  <c r="C338" i="13"/>
  <c r="B338" i="13"/>
  <c r="G337" i="13"/>
  <c r="C337" i="13"/>
  <c r="B337" i="13"/>
  <c r="G336" i="13"/>
  <c r="C336" i="13"/>
  <c r="B336" i="13"/>
  <c r="G335" i="13"/>
  <c r="C335" i="13"/>
  <c r="B335" i="13"/>
  <c r="G334" i="13"/>
  <c r="C334" i="13"/>
  <c r="B334" i="13"/>
  <c r="G333" i="13"/>
  <c r="C333" i="13"/>
  <c r="B333" i="13"/>
  <c r="G332" i="13"/>
  <c r="C332" i="13"/>
  <c r="B332" i="13"/>
  <c r="G331" i="13"/>
  <c r="C331" i="13"/>
  <c r="B331" i="13"/>
  <c r="G330" i="13"/>
  <c r="C330" i="13"/>
  <c r="B330" i="13"/>
  <c r="G329" i="13"/>
  <c r="C329" i="13"/>
  <c r="B329" i="13"/>
  <c r="G328" i="13"/>
  <c r="C328" i="13"/>
  <c r="B328" i="13"/>
  <c r="G327" i="13"/>
  <c r="C327" i="13"/>
  <c r="B327" i="13"/>
  <c r="G326" i="13"/>
  <c r="C326" i="13"/>
  <c r="B326" i="13"/>
  <c r="G325" i="13"/>
  <c r="C325" i="13"/>
  <c r="B325" i="13"/>
  <c r="G324" i="13"/>
  <c r="C324" i="13"/>
  <c r="B324" i="13"/>
  <c r="G323" i="13"/>
  <c r="C323" i="13"/>
  <c r="B323" i="13"/>
  <c r="G322" i="13"/>
  <c r="C322" i="13"/>
  <c r="B322" i="13"/>
  <c r="G321" i="13"/>
  <c r="C321" i="13"/>
  <c r="B321" i="13"/>
  <c r="G320" i="13"/>
  <c r="C320" i="13"/>
  <c r="B320" i="13"/>
  <c r="G319" i="13"/>
  <c r="C319" i="13"/>
  <c r="B319" i="13"/>
  <c r="G318" i="13"/>
  <c r="C318" i="13"/>
  <c r="B318" i="13"/>
  <c r="G317" i="13"/>
  <c r="C317" i="13"/>
  <c r="B317" i="13"/>
  <c r="G316" i="13"/>
  <c r="C316" i="13"/>
  <c r="B316" i="13"/>
  <c r="G315" i="13"/>
  <c r="C315" i="13"/>
  <c r="B315" i="13"/>
  <c r="G314" i="13"/>
  <c r="C314" i="13"/>
  <c r="B314" i="13"/>
  <c r="G527" i="13"/>
  <c r="C527" i="13"/>
  <c r="B527" i="13"/>
  <c r="G526" i="13"/>
  <c r="C526" i="13"/>
  <c r="B526" i="13"/>
  <c r="G525" i="13"/>
  <c r="C525" i="13"/>
  <c r="B525" i="13"/>
  <c r="G524" i="13"/>
  <c r="C524" i="13"/>
  <c r="B524" i="13"/>
  <c r="G523" i="13"/>
  <c r="C523" i="13"/>
  <c r="B523" i="13"/>
  <c r="G522" i="13"/>
  <c r="C522" i="13"/>
  <c r="B522" i="13"/>
  <c r="G521" i="13"/>
  <c r="C521" i="13"/>
  <c r="B521" i="13"/>
  <c r="G520" i="13"/>
  <c r="C520" i="13"/>
  <c r="B520" i="13"/>
  <c r="G519" i="13"/>
  <c r="C519" i="13"/>
  <c r="B519" i="13"/>
  <c r="G518" i="13"/>
  <c r="C518" i="13"/>
  <c r="B518" i="13"/>
  <c r="G517" i="13"/>
  <c r="C517" i="13"/>
  <c r="B517" i="13"/>
  <c r="G516" i="13"/>
  <c r="C516" i="13"/>
  <c r="B516" i="13"/>
  <c r="G515" i="13"/>
  <c r="C515" i="13"/>
  <c r="B515" i="13"/>
  <c r="G514" i="13"/>
  <c r="C514" i="13"/>
  <c r="B514" i="13"/>
  <c r="G513" i="13"/>
  <c r="C513" i="13"/>
  <c r="B513" i="13"/>
  <c r="G1015" i="13"/>
  <c r="C1015" i="13"/>
  <c r="B1015" i="13"/>
  <c r="G1014" i="13"/>
  <c r="C1014" i="13"/>
  <c r="B1014" i="13"/>
  <c r="G1013" i="13"/>
  <c r="C1013" i="13"/>
  <c r="B1013" i="13"/>
  <c r="G1012" i="13"/>
  <c r="C1012" i="13"/>
  <c r="B1012" i="13"/>
  <c r="G1011" i="13"/>
  <c r="C1011" i="13"/>
  <c r="B1011" i="13"/>
  <c r="G1010" i="13"/>
  <c r="C1010" i="13"/>
  <c r="B1010" i="13"/>
  <c r="G1009" i="13"/>
  <c r="C1009" i="13"/>
  <c r="B1009" i="13"/>
  <c r="G1008" i="13"/>
  <c r="C1008" i="13"/>
  <c r="B1008" i="13"/>
  <c r="G1007" i="13"/>
  <c r="C1007" i="13"/>
  <c r="B1007" i="13"/>
  <c r="G1006" i="13"/>
  <c r="C1006" i="13"/>
  <c r="B1006" i="13"/>
  <c r="G1005" i="13"/>
  <c r="C1005" i="13"/>
  <c r="B1005" i="13"/>
  <c r="G1004" i="13"/>
  <c r="C1004" i="13"/>
  <c r="B1004" i="13"/>
  <c r="G164" i="13"/>
  <c r="C164" i="13"/>
  <c r="B164" i="13"/>
  <c r="G163" i="13"/>
  <c r="C163" i="13"/>
  <c r="B163" i="13"/>
  <c r="G162" i="13"/>
  <c r="C162" i="13"/>
  <c r="B162" i="13"/>
  <c r="G161" i="13"/>
  <c r="C161" i="13"/>
  <c r="B161" i="13"/>
  <c r="G160" i="13"/>
  <c r="C160" i="13"/>
  <c r="B160" i="13"/>
  <c r="G159" i="13"/>
  <c r="C159" i="13"/>
  <c r="B159" i="13"/>
  <c r="G158" i="13"/>
  <c r="C158" i="13"/>
  <c r="B158" i="13"/>
  <c r="G157" i="13"/>
  <c r="C157" i="13"/>
  <c r="B157" i="13"/>
  <c r="G156" i="13"/>
  <c r="C156" i="13"/>
  <c r="B156" i="13"/>
  <c r="G155" i="13"/>
  <c r="C155" i="13"/>
  <c r="B155" i="13"/>
  <c r="G154" i="13"/>
  <c r="C154" i="13"/>
  <c r="B154" i="13"/>
  <c r="G153" i="13"/>
  <c r="C153" i="13"/>
  <c r="B153" i="13"/>
  <c r="G152" i="13"/>
  <c r="C152" i="13"/>
  <c r="B152" i="13"/>
  <c r="G151" i="13"/>
  <c r="C151" i="13"/>
  <c r="B151" i="13"/>
  <c r="G150" i="13"/>
  <c r="C150" i="13"/>
  <c r="B150" i="13"/>
  <c r="G887" i="13"/>
  <c r="C887" i="13"/>
  <c r="B887" i="13"/>
  <c r="G886" i="13"/>
  <c r="C886" i="13"/>
  <c r="B886" i="13"/>
  <c r="G885" i="13"/>
  <c r="C885" i="13"/>
  <c r="B885" i="13"/>
  <c r="G884" i="13"/>
  <c r="C884" i="13"/>
  <c r="B884" i="13"/>
  <c r="G883" i="13"/>
  <c r="C883" i="13"/>
  <c r="B883" i="13"/>
  <c r="G882" i="13"/>
  <c r="C882" i="13"/>
  <c r="B882" i="13"/>
  <c r="G881" i="13"/>
  <c r="C881" i="13"/>
  <c r="B881" i="13"/>
  <c r="G880" i="13"/>
  <c r="C880" i="13"/>
  <c r="B880" i="13"/>
  <c r="G879" i="13"/>
  <c r="C879" i="13"/>
  <c r="B879" i="13"/>
  <c r="G878" i="13"/>
  <c r="C878" i="13"/>
  <c r="B878" i="13"/>
  <c r="G877" i="13"/>
  <c r="C877" i="13"/>
  <c r="B877" i="13"/>
  <c r="G876" i="13"/>
  <c r="C876" i="13"/>
  <c r="B876" i="13"/>
  <c r="G875" i="13"/>
  <c r="C875" i="13"/>
  <c r="B875" i="13"/>
  <c r="G874" i="13"/>
  <c r="C874" i="13"/>
  <c r="B874" i="13"/>
  <c r="G873" i="13"/>
  <c r="C873" i="13"/>
  <c r="B873" i="13"/>
  <c r="G872" i="13"/>
  <c r="C872" i="13"/>
  <c r="B872" i="13"/>
  <c r="G871" i="13"/>
  <c r="C871" i="13"/>
  <c r="B871" i="13"/>
  <c r="G870" i="13"/>
  <c r="C870" i="13"/>
  <c r="B870" i="13"/>
  <c r="G869" i="13"/>
  <c r="C869" i="13"/>
  <c r="B869" i="13"/>
  <c r="G868" i="13"/>
  <c r="C868" i="13"/>
  <c r="B868" i="13"/>
  <c r="G867" i="13"/>
  <c r="C867" i="13"/>
  <c r="B867" i="13"/>
  <c r="G866" i="13"/>
  <c r="C866" i="13"/>
  <c r="B866" i="13"/>
  <c r="G865" i="13"/>
  <c r="C865" i="13"/>
  <c r="B865" i="13"/>
  <c r="G864" i="13"/>
  <c r="C864" i="13"/>
  <c r="B864" i="13"/>
  <c r="G863" i="13"/>
  <c r="C863" i="13"/>
  <c r="B863" i="13"/>
  <c r="G862" i="13"/>
  <c r="C862" i="13"/>
  <c r="B862" i="13"/>
  <c r="G861" i="13"/>
  <c r="C861" i="13"/>
  <c r="B861" i="13"/>
  <c r="G860" i="13"/>
  <c r="C860" i="13"/>
  <c r="B860" i="13"/>
  <c r="G859" i="13"/>
  <c r="C859" i="13"/>
  <c r="B859" i="13"/>
  <c r="G858" i="13"/>
  <c r="C858" i="13"/>
  <c r="B858" i="13"/>
  <c r="G857" i="13"/>
  <c r="C857" i="13"/>
  <c r="B857" i="13"/>
  <c r="G117" i="13"/>
  <c r="C117" i="13"/>
  <c r="B117" i="13"/>
  <c r="G116" i="13"/>
  <c r="C116" i="13"/>
  <c r="B116" i="13"/>
  <c r="G115" i="13"/>
  <c r="C115" i="13"/>
  <c r="B115" i="13"/>
  <c r="G114" i="13"/>
  <c r="C114" i="13"/>
  <c r="B114" i="13"/>
  <c r="G113" i="13"/>
  <c r="C113" i="13"/>
  <c r="B113" i="13"/>
  <c r="G112" i="13"/>
  <c r="C112" i="13"/>
  <c r="B112" i="13"/>
  <c r="G111" i="13"/>
  <c r="C111" i="13"/>
  <c r="B111" i="13"/>
  <c r="G110" i="13"/>
  <c r="C110" i="13"/>
  <c r="B110" i="13"/>
  <c r="G109" i="13"/>
  <c r="C109" i="13"/>
  <c r="B109" i="13"/>
  <c r="G108" i="13"/>
  <c r="C108" i="13"/>
  <c r="B108" i="13"/>
  <c r="G107" i="13"/>
  <c r="C107" i="13"/>
  <c r="B107" i="13"/>
  <c r="G106" i="13"/>
  <c r="C106" i="13"/>
  <c r="B106" i="13"/>
  <c r="G105" i="13"/>
  <c r="C105" i="13"/>
  <c r="B105" i="13"/>
  <c r="G104" i="13"/>
  <c r="C104" i="13"/>
  <c r="B104" i="13"/>
  <c r="G103" i="13"/>
  <c r="C103" i="13"/>
  <c r="B103" i="13"/>
  <c r="G102" i="13"/>
  <c r="C102" i="13"/>
  <c r="B102" i="13"/>
  <c r="G101" i="13"/>
  <c r="C101" i="13"/>
  <c r="B101" i="13"/>
  <c r="G100" i="13"/>
  <c r="C100" i="13"/>
  <c r="B100" i="13"/>
  <c r="G99" i="13"/>
  <c r="C99" i="13"/>
  <c r="B99" i="13"/>
  <c r="G98" i="13"/>
  <c r="C98" i="13"/>
  <c r="B98" i="13"/>
  <c r="G97" i="13"/>
  <c r="C97" i="13"/>
  <c r="B97" i="13"/>
  <c r="G96" i="13"/>
  <c r="C96" i="13"/>
  <c r="B96" i="13"/>
  <c r="G95" i="13"/>
  <c r="C95" i="13"/>
  <c r="B95" i="13"/>
  <c r="G94" i="13"/>
  <c r="C94" i="13"/>
  <c r="B94" i="13"/>
  <c r="G93" i="13"/>
  <c r="C93" i="13"/>
  <c r="B93" i="13"/>
  <c r="G92" i="13"/>
  <c r="C92" i="13"/>
  <c r="B92" i="13"/>
  <c r="G91" i="13"/>
  <c r="C91" i="13"/>
  <c r="B91" i="13"/>
  <c r="G90" i="13"/>
  <c r="C90" i="13"/>
  <c r="B90" i="13"/>
  <c r="G1495" i="13"/>
  <c r="C1495" i="13"/>
  <c r="B1495" i="13"/>
  <c r="G1504" i="13"/>
  <c r="C1504" i="13"/>
  <c r="B1504" i="13"/>
  <c r="G1494" i="13"/>
  <c r="C1494" i="13"/>
  <c r="B1494" i="13"/>
  <c r="G1503" i="13"/>
  <c r="C1503" i="13"/>
  <c r="B1503" i="13"/>
  <c r="G1493" i="13"/>
  <c r="C1493" i="13"/>
  <c r="B1493" i="13"/>
  <c r="G1502" i="13"/>
  <c r="C1502" i="13"/>
  <c r="B1502" i="13"/>
  <c r="G1501" i="13"/>
  <c r="C1501" i="13"/>
  <c r="B1501" i="13"/>
  <c r="G1500" i="13"/>
  <c r="C1500" i="13"/>
  <c r="B1500" i="13"/>
  <c r="G1492" i="13"/>
  <c r="C1492" i="13"/>
  <c r="B1492" i="13"/>
  <c r="G1499" i="13"/>
  <c r="C1499" i="13"/>
  <c r="B1499" i="13"/>
  <c r="G1498" i="13"/>
  <c r="C1498" i="13"/>
  <c r="B1498" i="13"/>
  <c r="G1497" i="13"/>
  <c r="C1497" i="13"/>
  <c r="B1497" i="13"/>
  <c r="G1496" i="13"/>
  <c r="C1496" i="13"/>
  <c r="B1496" i="13"/>
  <c r="G972" i="13"/>
  <c r="C972" i="13"/>
  <c r="B972" i="13"/>
  <c r="G971" i="13"/>
  <c r="C971" i="13"/>
  <c r="B971" i="13"/>
  <c r="G970" i="13"/>
  <c r="C970" i="13"/>
  <c r="B970" i="13"/>
  <c r="G969" i="13"/>
  <c r="C969" i="13"/>
  <c r="B969" i="13"/>
  <c r="G968" i="13"/>
  <c r="C968" i="13"/>
  <c r="B968" i="13"/>
  <c r="G967" i="13"/>
  <c r="C967" i="13"/>
  <c r="B967" i="13"/>
  <c r="G966" i="13"/>
  <c r="C966" i="13"/>
  <c r="B966" i="13"/>
  <c r="G965" i="13"/>
  <c r="C965" i="13"/>
  <c r="B965" i="13"/>
  <c r="G964" i="13"/>
  <c r="C964" i="13"/>
  <c r="B964" i="13"/>
  <c r="G963" i="13"/>
  <c r="C963" i="13"/>
  <c r="B963" i="13"/>
  <c r="G962" i="13"/>
  <c r="C962" i="13"/>
  <c r="B962" i="13"/>
  <c r="G961" i="13"/>
  <c r="C961" i="13"/>
  <c r="B961" i="13"/>
  <c r="G960" i="13"/>
  <c r="C960" i="13"/>
  <c r="B960" i="13"/>
  <c r="G959" i="13"/>
  <c r="C959" i="13"/>
  <c r="B959" i="13"/>
  <c r="G958" i="13"/>
  <c r="C958" i="13"/>
  <c r="B958" i="13"/>
  <c r="G957" i="13"/>
  <c r="C957" i="13"/>
  <c r="B957" i="13"/>
  <c r="G956" i="13"/>
  <c r="C956" i="13"/>
  <c r="B956" i="13"/>
  <c r="G955" i="13"/>
  <c r="C955" i="13"/>
  <c r="B955" i="13"/>
  <c r="G954" i="13"/>
  <c r="C954" i="13"/>
  <c r="B954" i="13"/>
  <c r="G953" i="13"/>
  <c r="C953" i="13"/>
  <c r="B953" i="13"/>
  <c r="G952" i="13"/>
  <c r="C952" i="13"/>
  <c r="B952" i="13"/>
  <c r="G951" i="13"/>
  <c r="C951" i="13"/>
  <c r="B951" i="13"/>
  <c r="G950" i="13"/>
  <c r="C950" i="13"/>
  <c r="B950" i="13"/>
  <c r="G949" i="13"/>
  <c r="C949" i="13"/>
  <c r="B949" i="13"/>
  <c r="G948" i="13"/>
  <c r="G947" i="13"/>
  <c r="G946" i="13"/>
  <c r="G945" i="13"/>
  <c r="G944" i="13"/>
  <c r="G943" i="13"/>
  <c r="C943" i="13"/>
  <c r="B943" i="13"/>
  <c r="G942" i="13"/>
  <c r="C942" i="13"/>
  <c r="B942" i="13"/>
  <c r="G941" i="13"/>
  <c r="C941" i="13"/>
  <c r="B941" i="13"/>
  <c r="G940" i="13"/>
  <c r="C940" i="13"/>
  <c r="B940" i="13"/>
  <c r="G939" i="13"/>
  <c r="C939" i="13"/>
  <c r="B939" i="13"/>
  <c r="G124" i="13"/>
  <c r="C124" i="13"/>
  <c r="B124" i="13"/>
  <c r="G123" i="13"/>
  <c r="C123" i="13"/>
  <c r="B123" i="13"/>
  <c r="G122" i="13"/>
  <c r="C122" i="13"/>
  <c r="B122" i="13"/>
  <c r="G121" i="13"/>
  <c r="C121" i="13"/>
  <c r="B121" i="13"/>
  <c r="G120" i="13"/>
  <c r="C120" i="13"/>
  <c r="B120" i="13"/>
  <c r="G119" i="13"/>
  <c r="C119" i="13"/>
  <c r="B119" i="13"/>
  <c r="G118" i="13"/>
  <c r="C118" i="13"/>
  <c r="B118" i="13"/>
  <c r="G1837" i="13"/>
  <c r="C1837" i="13"/>
  <c r="B1837" i="13"/>
  <c r="G1836" i="13"/>
  <c r="C1836" i="13"/>
  <c r="B1836" i="13"/>
  <c r="G1835" i="13"/>
  <c r="C1835" i="13"/>
  <c r="B1835" i="13"/>
  <c r="G1834" i="13"/>
  <c r="C1834" i="13"/>
  <c r="B1834" i="13"/>
  <c r="G1833" i="13"/>
  <c r="C1833" i="13"/>
  <c r="B1833" i="13"/>
  <c r="G1832" i="13"/>
  <c r="C1832" i="13"/>
  <c r="B1832" i="13"/>
  <c r="G1831" i="13"/>
  <c r="C1831" i="13"/>
  <c r="B1831" i="13"/>
  <c r="G1830" i="13"/>
  <c r="C1830" i="13"/>
  <c r="B1830" i="13"/>
  <c r="G1829" i="13"/>
  <c r="C1829" i="13"/>
  <c r="B1829" i="13"/>
  <c r="G1828" i="13"/>
  <c r="C1828" i="13"/>
  <c r="B1828" i="13"/>
  <c r="G1827" i="13"/>
  <c r="C1827" i="13"/>
  <c r="B1827" i="13"/>
  <c r="G1826" i="13"/>
  <c r="C1826" i="13"/>
  <c r="B1826" i="13"/>
  <c r="G1825" i="13"/>
  <c r="C1825" i="13"/>
  <c r="B1825" i="13"/>
  <c r="G1824" i="13"/>
  <c r="C1824" i="13"/>
  <c r="B1824" i="13"/>
  <c r="G1823" i="13"/>
  <c r="C1823" i="13"/>
  <c r="B1823" i="13"/>
  <c r="G1822" i="13"/>
  <c r="C1822" i="13"/>
  <c r="B1822" i="13"/>
  <c r="G1821" i="13"/>
  <c r="C1821" i="13"/>
  <c r="B1821" i="13"/>
  <c r="G1820" i="13"/>
  <c r="C1820" i="13"/>
  <c r="B1820" i="13"/>
  <c r="G1819" i="13"/>
  <c r="C1819" i="13"/>
  <c r="B1819" i="13"/>
  <c r="G1818" i="13"/>
  <c r="C1818" i="13"/>
  <c r="B1818" i="13"/>
  <c r="G1817" i="13"/>
  <c r="C1817" i="13"/>
  <c r="B1817" i="13"/>
  <c r="G1816" i="13"/>
  <c r="C1816" i="13"/>
  <c r="B1816" i="13"/>
  <c r="G1815" i="13"/>
  <c r="C1815" i="13"/>
  <c r="B1815" i="13"/>
  <c r="G1814" i="13"/>
  <c r="C1814" i="13"/>
  <c r="B1814" i="13"/>
  <c r="G1813" i="13"/>
  <c r="C1813" i="13"/>
  <c r="B1813" i="13"/>
  <c r="G1812" i="13"/>
  <c r="C1812" i="13"/>
  <c r="B1812" i="13"/>
  <c r="G1811" i="13"/>
  <c r="C1811" i="13"/>
  <c r="B1811" i="13"/>
  <c r="G1810" i="13"/>
  <c r="C1810" i="13"/>
  <c r="B1810" i="13"/>
  <c r="G1809" i="13"/>
  <c r="C1809" i="13"/>
  <c r="B1809" i="13"/>
  <c r="G1808" i="13"/>
  <c r="C1808" i="13"/>
  <c r="B1808" i="13"/>
  <c r="G1807" i="13"/>
  <c r="C1807" i="13"/>
  <c r="B1807" i="13"/>
  <c r="G1806" i="13"/>
  <c r="C1806" i="13"/>
  <c r="B1806" i="13"/>
  <c r="G1805" i="13"/>
  <c r="C1805" i="13"/>
  <c r="B1805" i="13"/>
  <c r="G1804" i="13"/>
  <c r="C1804" i="13"/>
  <c r="B1804" i="13"/>
  <c r="G1803" i="13"/>
  <c r="C1803" i="13"/>
  <c r="B1803" i="13"/>
  <c r="G1802" i="13"/>
  <c r="C1802" i="13"/>
  <c r="B1802" i="13"/>
  <c r="G1801" i="13"/>
  <c r="C1801" i="13"/>
  <c r="B1801" i="13"/>
  <c r="G546" i="13"/>
  <c r="C546" i="13"/>
  <c r="B546" i="13"/>
  <c r="G545" i="13"/>
  <c r="C545" i="13"/>
  <c r="B545" i="13"/>
  <c r="G544" i="13"/>
  <c r="C544" i="13"/>
  <c r="B544" i="13"/>
  <c r="G543" i="13"/>
  <c r="C543" i="13"/>
  <c r="B543" i="13"/>
  <c r="G542" i="13"/>
  <c r="C542" i="13"/>
  <c r="B542" i="13"/>
  <c r="G541" i="13"/>
  <c r="C541" i="13"/>
  <c r="B541" i="13"/>
  <c r="G540" i="13"/>
  <c r="C540" i="13"/>
  <c r="B540" i="13"/>
  <c r="G539" i="13"/>
  <c r="C539" i="13"/>
  <c r="B539" i="13"/>
  <c r="G538" i="13"/>
  <c r="C538" i="13"/>
  <c r="B538" i="13"/>
  <c r="G537" i="13"/>
  <c r="C537" i="13"/>
  <c r="B537" i="13"/>
  <c r="G536" i="13"/>
  <c r="C536" i="13"/>
  <c r="B536" i="13"/>
  <c r="G535" i="13"/>
  <c r="C535" i="13"/>
  <c r="B535" i="13"/>
  <c r="G534" i="13"/>
  <c r="C534" i="13"/>
  <c r="B534" i="13"/>
  <c r="G533" i="13"/>
  <c r="C533" i="13"/>
  <c r="B533" i="13"/>
  <c r="G89" i="13"/>
  <c r="C89" i="13"/>
  <c r="B89" i="13"/>
  <c r="G88" i="13"/>
  <c r="C88" i="13"/>
  <c r="B88" i="13"/>
  <c r="G87" i="13"/>
  <c r="C87" i="13"/>
  <c r="B87" i="13"/>
  <c r="G86" i="13"/>
  <c r="C86" i="13"/>
  <c r="B86" i="13"/>
  <c r="G1800" i="13"/>
  <c r="C1800" i="13"/>
  <c r="B1800" i="13"/>
  <c r="G1799" i="13"/>
  <c r="C1799" i="13"/>
  <c r="B1799" i="13"/>
  <c r="G1749" i="13"/>
  <c r="C1749" i="13"/>
  <c r="B1749" i="13"/>
  <c r="G1150" i="13"/>
  <c r="C1150" i="13"/>
  <c r="B1150" i="13"/>
  <c r="G1149" i="13"/>
  <c r="C1149" i="13"/>
  <c r="B1149" i="13"/>
  <c r="G1148" i="13"/>
  <c r="C1148" i="13"/>
  <c r="B1148" i="13"/>
  <c r="G1772" i="13"/>
  <c r="C1772" i="13"/>
  <c r="B1772" i="13"/>
  <c r="G782" i="13"/>
  <c r="C782" i="13"/>
  <c r="B782" i="13"/>
  <c r="G781" i="13"/>
  <c r="C781" i="13"/>
  <c r="B781" i="13"/>
  <c r="G780" i="13"/>
  <c r="C780" i="13"/>
  <c r="B780" i="13"/>
  <c r="G779" i="13"/>
  <c r="C779" i="13"/>
  <c r="B779" i="13"/>
  <c r="G778" i="13"/>
  <c r="C778" i="13"/>
  <c r="B778" i="13"/>
  <c r="G777" i="13"/>
  <c r="C777" i="13"/>
  <c r="B777" i="13"/>
  <c r="G776" i="13"/>
  <c r="C776" i="13"/>
  <c r="B776" i="13"/>
  <c r="G775" i="13"/>
  <c r="C775" i="13"/>
  <c r="B775" i="13"/>
  <c r="G774" i="13"/>
  <c r="C774" i="13"/>
  <c r="B774" i="13"/>
  <c r="G773" i="13"/>
  <c r="C773" i="13"/>
  <c r="B773" i="13"/>
  <c r="G1301" i="13"/>
  <c r="C1301" i="13"/>
  <c r="B1301" i="13"/>
  <c r="G1300" i="13"/>
  <c r="C1300" i="13"/>
  <c r="B1300" i="13"/>
  <c r="G1299" i="13"/>
  <c r="C1299" i="13"/>
  <c r="B1299" i="13"/>
  <c r="G1298" i="13"/>
  <c r="C1298" i="13"/>
  <c r="B1298" i="13"/>
  <c r="G1297" i="13"/>
  <c r="C1297" i="13"/>
  <c r="B1297" i="13"/>
  <c r="G1296" i="13"/>
  <c r="C1296" i="13"/>
  <c r="B1296" i="13"/>
  <c r="G1295" i="13"/>
  <c r="C1295" i="13"/>
  <c r="B1295" i="13"/>
  <c r="G1294" i="13"/>
  <c r="C1294" i="13"/>
  <c r="B1294" i="13"/>
  <c r="G1293" i="13"/>
  <c r="C1293" i="13"/>
  <c r="B1293" i="13"/>
  <c r="G1292" i="13"/>
  <c r="C1292" i="13"/>
  <c r="B1292" i="13"/>
  <c r="G1291" i="13"/>
  <c r="C1291" i="13"/>
  <c r="B1291" i="13"/>
  <c r="G1290" i="13"/>
  <c r="C1290" i="13"/>
  <c r="B1290" i="13"/>
  <c r="G1289" i="13"/>
  <c r="C1289" i="13"/>
  <c r="B1289" i="13"/>
  <c r="G1288" i="13"/>
  <c r="C1288" i="13"/>
  <c r="B1288" i="13"/>
  <c r="G1287" i="13"/>
  <c r="C1287" i="13"/>
  <c r="B1287" i="13"/>
  <c r="G1286" i="13"/>
  <c r="C1286" i="13"/>
  <c r="B1286" i="13"/>
  <c r="G1285" i="13"/>
  <c r="C1285" i="13"/>
  <c r="B1285" i="13"/>
  <c r="G1284" i="13"/>
  <c r="C1284" i="13"/>
  <c r="B1284" i="13"/>
  <c r="G1283" i="13"/>
  <c r="C1283" i="13"/>
  <c r="B1283" i="13"/>
  <c r="G1282" i="13"/>
  <c r="C1282" i="13"/>
  <c r="B1282" i="13"/>
  <c r="G1147" i="13"/>
  <c r="C1147" i="13"/>
  <c r="B1147" i="13"/>
  <c r="G1146" i="13"/>
  <c r="C1146" i="13"/>
  <c r="B1146" i="13"/>
  <c r="G1145" i="13"/>
  <c r="C1145" i="13"/>
  <c r="B1145" i="13"/>
  <c r="G1144" i="13"/>
  <c r="C1144" i="13"/>
  <c r="B1144" i="13"/>
  <c r="G1143" i="13"/>
  <c r="C1143" i="13"/>
  <c r="B1143" i="13"/>
  <c r="G1142" i="13"/>
  <c r="C1142" i="13"/>
  <c r="B1142" i="13"/>
  <c r="G1141" i="13"/>
  <c r="C1141" i="13"/>
  <c r="B1141" i="13"/>
  <c r="G1140" i="13"/>
  <c r="C1140" i="13"/>
  <c r="B1140" i="13"/>
  <c r="G1139" i="13"/>
  <c r="C1139" i="13"/>
  <c r="B1139" i="13"/>
  <c r="G1138" i="13"/>
  <c r="C1138" i="13"/>
  <c r="B1138" i="13"/>
  <c r="G1137" i="13"/>
  <c r="C1137" i="13"/>
  <c r="B1137" i="13"/>
  <c r="G1136" i="13"/>
  <c r="C1136" i="13"/>
  <c r="B1136" i="13"/>
  <c r="G1135" i="13"/>
  <c r="C1135" i="13"/>
  <c r="B1135" i="13"/>
  <c r="G1134" i="13"/>
  <c r="C1134" i="13"/>
  <c r="B1134" i="13"/>
  <c r="G1133" i="13"/>
  <c r="C1133" i="13"/>
  <c r="B1133" i="13"/>
  <c r="G1748" i="13"/>
  <c r="C1748" i="13"/>
  <c r="B1748" i="13"/>
  <c r="G1747" i="13"/>
  <c r="C1747" i="13"/>
  <c r="B1747" i="13"/>
  <c r="G1746" i="13"/>
  <c r="C1746" i="13"/>
  <c r="B1746" i="13"/>
  <c r="G1745" i="13"/>
  <c r="C1745" i="13"/>
  <c r="B1745" i="13"/>
  <c r="G1744" i="13"/>
  <c r="C1744" i="13"/>
  <c r="B1744" i="13"/>
  <c r="G1743" i="13"/>
  <c r="C1743" i="13"/>
  <c r="B1743" i="13"/>
  <c r="G1742" i="13"/>
  <c r="C1742" i="13"/>
  <c r="B1742" i="13"/>
  <c r="G1741" i="13"/>
  <c r="C1741" i="13"/>
  <c r="B1741" i="13"/>
  <c r="G1771" i="13"/>
  <c r="C1771" i="13"/>
  <c r="B1771" i="13"/>
  <c r="G1740" i="13"/>
  <c r="C1740" i="13"/>
  <c r="B1740" i="13"/>
  <c r="G1739" i="13"/>
  <c r="C1739" i="13"/>
  <c r="B1739" i="13"/>
  <c r="G1770" i="13"/>
  <c r="C1770" i="13"/>
  <c r="B1770" i="13"/>
  <c r="G1738" i="13"/>
  <c r="C1738" i="13"/>
  <c r="B1738" i="13"/>
  <c r="G1737" i="13"/>
  <c r="C1737" i="13"/>
  <c r="B1737" i="13"/>
  <c r="G1769" i="13"/>
  <c r="C1769" i="13"/>
  <c r="B1769" i="13"/>
  <c r="G1736" i="13"/>
  <c r="C1736" i="13"/>
  <c r="B1736" i="13"/>
  <c r="G1735" i="13"/>
  <c r="C1735" i="13"/>
  <c r="B1735" i="13"/>
  <c r="G1768" i="13"/>
  <c r="C1768" i="13"/>
  <c r="B1768" i="13"/>
  <c r="G1734" i="13"/>
  <c r="C1734" i="13"/>
  <c r="B1734" i="13"/>
  <c r="G1767" i="13"/>
  <c r="C1767" i="13"/>
  <c r="B1767" i="13"/>
  <c r="G1733" i="13"/>
  <c r="C1733" i="13"/>
  <c r="B1733" i="13"/>
  <c r="G1766" i="13"/>
  <c r="C1766" i="13"/>
  <c r="B1766" i="13"/>
  <c r="G1732" i="13"/>
  <c r="C1732" i="13"/>
  <c r="B1732" i="13"/>
  <c r="G1731" i="13"/>
  <c r="C1731" i="13"/>
  <c r="B1731" i="13"/>
  <c r="G1730" i="13"/>
  <c r="C1730" i="13"/>
  <c r="B1730" i="13"/>
  <c r="G1765" i="13"/>
  <c r="C1765" i="13"/>
  <c r="B1765" i="13"/>
  <c r="G1729" i="13"/>
  <c r="C1729" i="13"/>
  <c r="B1729" i="13"/>
  <c r="G1764" i="13"/>
  <c r="C1764" i="13"/>
  <c r="B1764" i="13"/>
  <c r="G1728" i="13"/>
  <c r="C1728" i="13"/>
  <c r="B1728" i="13"/>
  <c r="G1763" i="13"/>
  <c r="C1763" i="13"/>
  <c r="B1763" i="13"/>
  <c r="G1727" i="13"/>
  <c r="C1727" i="13"/>
  <c r="B1727" i="13"/>
  <c r="G1726" i="13"/>
  <c r="C1726" i="13"/>
  <c r="B1726" i="13"/>
  <c r="G1762" i="13"/>
  <c r="C1762" i="13"/>
  <c r="B1762" i="13"/>
  <c r="G1725" i="13"/>
  <c r="C1725" i="13"/>
  <c r="B1725" i="13"/>
  <c r="G1724" i="13"/>
  <c r="C1724" i="13"/>
  <c r="B1724" i="13"/>
  <c r="G1132" i="13"/>
  <c r="C1132" i="13"/>
  <c r="B1132" i="13"/>
  <c r="G1131" i="13"/>
  <c r="C1131" i="13"/>
  <c r="B1131" i="13"/>
  <c r="G1130" i="13"/>
  <c r="C1130" i="13"/>
  <c r="B1130" i="13"/>
  <c r="G1129" i="13"/>
  <c r="C1129" i="13"/>
  <c r="B1129" i="13"/>
  <c r="G938" i="13"/>
  <c r="C938" i="13"/>
  <c r="B938" i="13"/>
  <c r="G937" i="13"/>
  <c r="C937" i="13"/>
  <c r="B937" i="13"/>
  <c r="G936" i="13"/>
  <c r="C936" i="13"/>
  <c r="B936" i="13"/>
  <c r="G935" i="13"/>
  <c r="C935" i="13"/>
  <c r="B935" i="13"/>
  <c r="G14" i="13"/>
  <c r="C14" i="13"/>
  <c r="B14" i="13"/>
  <c r="G13" i="13"/>
  <c r="C13" i="13"/>
  <c r="B13" i="13"/>
  <c r="G12" i="13"/>
  <c r="C12" i="13"/>
  <c r="B12" i="13"/>
  <c r="G11" i="13"/>
  <c r="C11" i="13"/>
  <c r="B11" i="13"/>
  <c r="G10" i="13"/>
  <c r="C10" i="13"/>
  <c r="B10" i="13"/>
  <c r="G9" i="13"/>
  <c r="C9" i="13"/>
  <c r="B9" i="13"/>
  <c r="G8" i="13"/>
  <c r="C8" i="13"/>
  <c r="B8" i="13"/>
  <c r="G7" i="13"/>
  <c r="C7" i="13"/>
  <c r="B7" i="13"/>
  <c r="G467" i="13"/>
  <c r="C467" i="13"/>
  <c r="B467" i="13"/>
  <c r="G466" i="13"/>
  <c r="C466" i="13"/>
  <c r="B466" i="13"/>
  <c r="G465" i="13"/>
  <c r="C465" i="13"/>
  <c r="B465" i="13"/>
  <c r="G464" i="13"/>
  <c r="C464" i="13"/>
  <c r="B464" i="13"/>
  <c r="G463" i="13"/>
  <c r="C463" i="13"/>
  <c r="B463" i="13"/>
  <c r="G462" i="13"/>
  <c r="C462" i="13"/>
  <c r="B462" i="13"/>
  <c r="G461" i="13"/>
  <c r="C461" i="13"/>
  <c r="B461" i="13"/>
  <c r="G1128" i="13"/>
  <c r="C1128" i="13"/>
  <c r="B1128" i="13"/>
  <c r="G1127" i="13"/>
  <c r="C1127" i="13"/>
  <c r="B1127" i="13"/>
  <c r="G1126" i="13"/>
  <c r="C1126" i="13"/>
  <c r="B1126" i="13"/>
  <c r="G1125" i="13"/>
  <c r="C1125" i="13"/>
  <c r="B1125" i="13"/>
  <c r="G1124" i="13"/>
  <c r="C1124" i="13"/>
  <c r="B1124" i="13"/>
  <c r="G85" i="13"/>
  <c r="C85" i="13"/>
  <c r="B85" i="13"/>
  <c r="G84" i="13"/>
  <c r="C84" i="13"/>
  <c r="B84" i="13"/>
  <c r="G83" i="13"/>
  <c r="C83" i="13"/>
  <c r="B83" i="13"/>
  <c r="G82" i="13"/>
  <c r="C82" i="13"/>
  <c r="B82" i="13"/>
  <c r="G81" i="13"/>
  <c r="C81" i="13"/>
  <c r="B81" i="13"/>
  <c r="G80" i="13"/>
  <c r="C80" i="13"/>
  <c r="B80" i="13"/>
  <c r="G79" i="13"/>
  <c r="C79" i="13"/>
  <c r="B79" i="13"/>
  <c r="G78" i="13"/>
  <c r="C78" i="13"/>
  <c r="B78" i="13"/>
  <c r="G77" i="13"/>
  <c r="C77" i="13"/>
  <c r="B77" i="13"/>
  <c r="G76" i="13"/>
  <c r="C76" i="13"/>
  <c r="B76" i="13"/>
  <c r="G75" i="13"/>
  <c r="C75" i="13"/>
  <c r="B75" i="13"/>
  <c r="G74" i="13"/>
  <c r="C74" i="13"/>
  <c r="B74" i="13"/>
  <c r="G731" i="13"/>
  <c r="C731" i="13"/>
  <c r="B731" i="13"/>
  <c r="G730" i="13"/>
  <c r="C730" i="13"/>
  <c r="B730" i="13"/>
  <c r="G729" i="13"/>
  <c r="C729" i="13"/>
  <c r="B729" i="13"/>
  <c r="G728" i="13"/>
  <c r="C728" i="13"/>
  <c r="B728" i="13"/>
  <c r="G727" i="13"/>
  <c r="C727" i="13"/>
  <c r="B727" i="13"/>
  <c r="G726" i="13"/>
  <c r="C726" i="13"/>
  <c r="B726" i="13"/>
  <c r="G725" i="13"/>
  <c r="C725" i="13"/>
  <c r="B725" i="13"/>
  <c r="G724" i="13"/>
  <c r="C724" i="13"/>
  <c r="B724" i="13"/>
  <c r="G723" i="13"/>
  <c r="C723" i="13"/>
  <c r="B723" i="13"/>
  <c r="G722" i="13"/>
  <c r="C722" i="13"/>
  <c r="B722" i="13"/>
  <c r="G721" i="13"/>
  <c r="C721" i="13"/>
  <c r="B721" i="13"/>
  <c r="G720" i="13"/>
  <c r="C720" i="13"/>
  <c r="B720" i="13"/>
  <c r="G719" i="13"/>
  <c r="C719" i="13"/>
  <c r="B719" i="13"/>
  <c r="G718" i="13"/>
  <c r="C718" i="13"/>
  <c r="B718" i="13"/>
  <c r="G717" i="13"/>
  <c r="C717" i="13"/>
  <c r="B717" i="13"/>
  <c r="G716" i="13"/>
  <c r="C716" i="13"/>
  <c r="B716" i="13"/>
  <c r="G715" i="13"/>
  <c r="C715" i="13"/>
  <c r="B715" i="13"/>
  <c r="G714" i="13"/>
  <c r="C714" i="13"/>
  <c r="B714" i="13"/>
  <c r="G713" i="13"/>
  <c r="C713" i="13"/>
  <c r="B713" i="13"/>
  <c r="G712" i="13"/>
  <c r="C712" i="13"/>
  <c r="B712" i="13"/>
  <c r="G711" i="13"/>
  <c r="C711" i="13"/>
  <c r="B711" i="13"/>
  <c r="G710" i="13"/>
  <c r="C710" i="13"/>
  <c r="B710" i="13"/>
  <c r="G709" i="13"/>
  <c r="C709" i="13"/>
  <c r="B709" i="13"/>
  <c r="G708" i="13"/>
  <c r="C708" i="13"/>
  <c r="B708" i="13"/>
  <c r="G856" i="13"/>
  <c r="C856" i="13"/>
  <c r="B856" i="13"/>
  <c r="G855" i="13"/>
  <c r="C855" i="13"/>
  <c r="B855" i="13"/>
  <c r="G854" i="13"/>
  <c r="C854" i="13"/>
  <c r="B854" i="13"/>
  <c r="G853" i="13"/>
  <c r="C853" i="13"/>
  <c r="B853" i="13"/>
  <c r="G852" i="13"/>
  <c r="C852" i="13"/>
  <c r="B852" i="13"/>
  <c r="G851" i="13"/>
  <c r="C851" i="13"/>
  <c r="B851" i="13"/>
  <c r="G850" i="13"/>
  <c r="C850" i="13"/>
  <c r="B850" i="13"/>
  <c r="G849" i="13"/>
  <c r="C849" i="13"/>
  <c r="B849" i="13"/>
  <c r="G848" i="13"/>
  <c r="C848" i="13"/>
  <c r="B848" i="13"/>
  <c r="G847" i="13"/>
  <c r="C847" i="13"/>
  <c r="B847" i="13"/>
  <c r="G460" i="13"/>
  <c r="C460" i="13"/>
  <c r="B460" i="13"/>
  <c r="G445" i="13"/>
  <c r="C445" i="13"/>
  <c r="B445" i="13"/>
  <c r="G459" i="13"/>
  <c r="C459" i="13"/>
  <c r="B459" i="13"/>
  <c r="G458" i="13"/>
  <c r="C458" i="13"/>
  <c r="B458" i="13"/>
  <c r="G444" i="13"/>
  <c r="C444" i="13"/>
  <c r="B444" i="13"/>
  <c r="G443" i="13"/>
  <c r="C443" i="13"/>
  <c r="B443" i="13"/>
  <c r="G457" i="13"/>
  <c r="C457" i="13"/>
  <c r="B457" i="13"/>
  <c r="G456" i="13"/>
  <c r="C456" i="13"/>
  <c r="B456" i="13"/>
  <c r="G442" i="13"/>
  <c r="C442" i="13"/>
  <c r="B442" i="13"/>
  <c r="G455" i="13"/>
  <c r="C455" i="13"/>
  <c r="B455" i="13"/>
  <c r="G441" i="13"/>
  <c r="C441" i="13"/>
  <c r="B441" i="13"/>
  <c r="G440" i="13"/>
  <c r="C440" i="13"/>
  <c r="B440" i="13"/>
  <c r="G454" i="13"/>
  <c r="C454" i="13"/>
  <c r="B454" i="13"/>
  <c r="G439" i="13"/>
  <c r="C439" i="13"/>
  <c r="B439" i="13"/>
  <c r="G453" i="13"/>
  <c r="C453" i="13"/>
  <c r="B453" i="13"/>
  <c r="G452" i="13"/>
  <c r="C452" i="13"/>
  <c r="B452" i="13"/>
  <c r="G438" i="13"/>
  <c r="C438" i="13"/>
  <c r="B438" i="13"/>
  <c r="G437" i="13"/>
  <c r="C437" i="13"/>
  <c r="B437" i="13"/>
  <c r="G451" i="13"/>
  <c r="C451" i="13"/>
  <c r="B451" i="13"/>
  <c r="G436" i="13"/>
  <c r="C436" i="13"/>
  <c r="B436" i="13"/>
  <c r="G450" i="13"/>
  <c r="C450" i="13"/>
  <c r="B450" i="13"/>
  <c r="G449" i="13"/>
  <c r="C449" i="13"/>
  <c r="B449" i="13"/>
  <c r="G435" i="13"/>
  <c r="C435" i="13"/>
  <c r="B435" i="13"/>
  <c r="G434" i="13"/>
  <c r="C434" i="13"/>
  <c r="B434" i="13"/>
  <c r="G448" i="13"/>
  <c r="C448" i="13"/>
  <c r="B448" i="13"/>
  <c r="G433" i="13"/>
  <c r="C433" i="13"/>
  <c r="B433" i="13"/>
  <c r="G447" i="13"/>
  <c r="C447" i="13"/>
  <c r="B447" i="13"/>
  <c r="G446" i="13"/>
  <c r="C446" i="13"/>
  <c r="B446" i="13"/>
  <c r="G432" i="13"/>
  <c r="C432" i="13"/>
  <c r="B432" i="13"/>
  <c r="G431" i="13"/>
  <c r="C431" i="13"/>
  <c r="B431" i="13"/>
  <c r="G846" i="13"/>
  <c r="C846" i="13"/>
  <c r="B846" i="13"/>
  <c r="G845" i="13"/>
  <c r="C845" i="13"/>
  <c r="B845" i="13"/>
  <c r="G844" i="13"/>
  <c r="C844" i="13"/>
  <c r="B844" i="13"/>
  <c r="G843" i="13"/>
  <c r="C843" i="13"/>
  <c r="B843" i="13"/>
  <c r="G842" i="13"/>
  <c r="C842" i="13"/>
  <c r="B842" i="13"/>
  <c r="G841" i="13"/>
  <c r="C841" i="13"/>
  <c r="B841" i="13"/>
  <c r="G840" i="13"/>
  <c r="C840" i="13"/>
  <c r="B840" i="13"/>
  <c r="G839" i="13"/>
  <c r="C839" i="13"/>
  <c r="B839" i="13"/>
  <c r="G838" i="13"/>
  <c r="C838" i="13"/>
  <c r="B838" i="13"/>
  <c r="G837" i="13"/>
  <c r="C837" i="13"/>
  <c r="B837" i="13"/>
  <c r="G836" i="13"/>
  <c r="C836" i="13"/>
  <c r="B836" i="13"/>
  <c r="G835" i="13"/>
  <c r="C835" i="13"/>
  <c r="B835" i="13"/>
  <c r="G834" i="13"/>
  <c r="C834" i="13"/>
  <c r="B834" i="13"/>
  <c r="G833" i="13"/>
  <c r="C833" i="13"/>
  <c r="B833" i="13"/>
  <c r="G832" i="13"/>
  <c r="C832" i="13"/>
  <c r="B832" i="13"/>
  <c r="G831" i="13"/>
  <c r="C831" i="13"/>
  <c r="B831" i="13"/>
  <c r="G830" i="13"/>
  <c r="C830" i="13"/>
  <c r="B830" i="13"/>
  <c r="G829" i="13"/>
  <c r="C829" i="13"/>
  <c r="B829" i="13"/>
  <c r="G828" i="13"/>
  <c r="C828" i="13"/>
  <c r="B828" i="13"/>
  <c r="G827" i="13"/>
  <c r="C827" i="13"/>
  <c r="B827" i="13"/>
  <c r="G826" i="13"/>
  <c r="C826" i="13"/>
  <c r="B826" i="13"/>
  <c r="G825" i="13"/>
  <c r="C825" i="13"/>
  <c r="B825" i="13"/>
  <c r="G1716" i="13"/>
  <c r="C1716" i="13"/>
  <c r="B1716" i="13"/>
  <c r="G1715" i="13"/>
  <c r="C1715" i="13"/>
  <c r="B1715" i="13"/>
  <c r="G1714" i="13"/>
  <c r="C1714" i="13"/>
  <c r="B1714" i="13"/>
  <c r="G1713" i="13"/>
  <c r="C1713" i="13"/>
  <c r="B1713" i="13"/>
  <c r="G1712" i="13"/>
  <c r="C1712" i="13"/>
  <c r="B1712" i="13"/>
  <c r="G1711" i="13"/>
  <c r="C1711" i="13"/>
  <c r="B1711" i="13"/>
  <c r="G1710" i="13"/>
  <c r="C1710" i="13"/>
  <c r="B1710" i="13"/>
  <c r="G1709" i="13"/>
  <c r="C1709" i="13"/>
  <c r="B1709" i="13"/>
  <c r="G512" i="13"/>
  <c r="C512" i="13"/>
  <c r="B512" i="13"/>
  <c r="G511" i="13"/>
  <c r="C511" i="13"/>
  <c r="B511" i="13"/>
  <c r="G510" i="13"/>
  <c r="C510" i="13"/>
  <c r="B510" i="13"/>
  <c r="G509" i="13"/>
  <c r="C509" i="13"/>
  <c r="B509" i="13"/>
  <c r="G508" i="13"/>
  <c r="C508" i="13"/>
  <c r="B508" i="13"/>
  <c r="G507" i="13"/>
  <c r="C507" i="13"/>
  <c r="B507" i="13"/>
  <c r="G506" i="13"/>
  <c r="C506" i="13"/>
  <c r="B506" i="13"/>
  <c r="G505" i="13"/>
  <c r="C505" i="13"/>
  <c r="B505" i="13"/>
  <c r="G504" i="13"/>
  <c r="C504" i="13"/>
  <c r="B504" i="13"/>
  <c r="G503" i="13"/>
  <c r="C503" i="13"/>
  <c r="B503" i="13"/>
  <c r="G502" i="13"/>
  <c r="C502" i="13"/>
  <c r="B502" i="13"/>
  <c r="G501" i="13"/>
  <c r="C501" i="13"/>
  <c r="B501" i="13"/>
  <c r="G500" i="13"/>
  <c r="C500" i="13"/>
  <c r="B500" i="13"/>
  <c r="G499" i="13"/>
  <c r="C499" i="13"/>
  <c r="B499" i="13"/>
  <c r="G498" i="13"/>
  <c r="C498" i="13"/>
  <c r="B498" i="13"/>
  <c r="G497" i="13"/>
  <c r="C497" i="13"/>
  <c r="B497" i="13"/>
  <c r="G496" i="13"/>
  <c r="C496" i="13"/>
  <c r="B496" i="13"/>
  <c r="G495" i="13"/>
  <c r="C495" i="13"/>
  <c r="B495" i="13"/>
  <c r="G494" i="13"/>
  <c r="C494" i="13"/>
  <c r="B494" i="13"/>
  <c r="G493" i="13"/>
  <c r="C493" i="13"/>
  <c r="B493" i="13"/>
  <c r="G492" i="13"/>
  <c r="C492" i="13"/>
  <c r="B492" i="13"/>
  <c r="G491" i="13"/>
  <c r="C491" i="13"/>
  <c r="B491" i="13"/>
  <c r="G490" i="13"/>
  <c r="C490" i="13"/>
  <c r="B490" i="13"/>
  <c r="G489" i="13"/>
  <c r="C489" i="13"/>
  <c r="B489" i="13"/>
  <c r="G488" i="13"/>
  <c r="C488" i="13"/>
  <c r="B488" i="13"/>
  <c r="G487" i="13"/>
  <c r="C487" i="13"/>
  <c r="B487" i="13"/>
  <c r="G486" i="13"/>
  <c r="C486" i="13"/>
  <c r="B486" i="13"/>
  <c r="G485" i="13"/>
  <c r="C485" i="13"/>
  <c r="B485" i="13"/>
  <c r="G484" i="13"/>
  <c r="C484" i="13"/>
  <c r="B484" i="13"/>
  <c r="G483" i="13"/>
  <c r="C483" i="13"/>
  <c r="B483" i="13"/>
  <c r="G1107" i="13"/>
  <c r="C1107" i="13"/>
  <c r="B1107" i="13"/>
  <c r="G1106" i="13"/>
  <c r="C1106" i="13"/>
  <c r="B1106" i="13"/>
  <c r="G1105" i="13"/>
  <c r="C1105" i="13"/>
  <c r="B1105" i="13"/>
  <c r="G1104" i="13"/>
  <c r="C1104" i="13"/>
  <c r="B1104" i="13"/>
  <c r="G1103" i="13"/>
  <c r="C1103" i="13"/>
  <c r="B1103" i="13"/>
  <c r="G1102" i="13"/>
  <c r="C1102" i="13"/>
  <c r="B1102" i="13"/>
  <c r="G1101" i="13"/>
  <c r="C1101" i="13"/>
  <c r="B1101" i="13"/>
  <c r="G1100" i="13"/>
  <c r="C1100" i="13"/>
  <c r="B1100" i="13"/>
  <c r="G1099" i="13"/>
  <c r="C1099" i="13"/>
  <c r="B1099" i="13"/>
  <c r="G1098" i="13"/>
  <c r="C1098" i="13"/>
  <c r="B1098" i="13"/>
  <c r="G1097" i="13"/>
  <c r="C1097" i="13"/>
  <c r="B1097" i="13"/>
  <c r="G1096" i="13"/>
  <c r="C1096" i="13"/>
  <c r="B1096" i="13"/>
  <c r="G1095" i="13"/>
  <c r="C1095" i="13"/>
  <c r="B1095" i="13"/>
  <c r="G1094" i="13"/>
  <c r="C1094" i="13"/>
  <c r="B1094" i="13"/>
  <c r="G1093" i="13"/>
  <c r="C1093" i="13"/>
  <c r="B1093" i="13"/>
  <c r="G1092" i="13"/>
  <c r="C1092" i="13"/>
  <c r="B1092" i="13"/>
  <c r="G1091" i="13"/>
  <c r="C1091" i="13"/>
  <c r="B1091" i="13"/>
  <c r="G1090" i="13"/>
  <c r="C1090" i="13"/>
  <c r="B1090" i="13"/>
  <c r="G1089" i="13"/>
  <c r="C1089" i="13"/>
  <c r="B1089" i="13"/>
  <c r="G1088" i="13"/>
  <c r="C1088" i="13"/>
  <c r="B1088" i="13"/>
  <c r="G1087" i="13"/>
  <c r="C1087" i="13"/>
  <c r="B1087" i="13"/>
  <c r="G1086" i="13"/>
  <c r="C1086" i="13"/>
  <c r="B1086" i="13"/>
  <c r="G1085" i="13"/>
  <c r="C1085" i="13"/>
  <c r="B1085" i="13"/>
  <c r="G1084" i="13"/>
  <c r="C1084" i="13"/>
  <c r="B1084" i="13"/>
  <c r="G1083" i="13"/>
  <c r="C1083" i="13"/>
  <c r="B1083" i="13"/>
  <c r="G1082" i="13"/>
  <c r="C1082" i="13"/>
  <c r="B1082" i="13"/>
  <c r="G1081" i="13"/>
  <c r="C1081" i="13"/>
  <c r="B1081" i="13"/>
  <c r="G1080" i="13"/>
  <c r="C1080" i="13"/>
  <c r="B1080" i="13"/>
  <c r="G1079" i="13"/>
  <c r="C1079" i="13"/>
  <c r="B1079" i="13"/>
  <c r="G1078" i="13"/>
  <c r="C1078" i="13"/>
  <c r="B1078" i="13"/>
  <c r="G1077" i="13"/>
  <c r="C1077" i="13"/>
  <c r="B1077" i="13"/>
  <c r="G1076" i="13"/>
  <c r="C1076" i="13"/>
  <c r="B1076" i="13"/>
  <c r="G1075" i="13"/>
  <c r="C1075" i="13"/>
  <c r="B1075" i="13"/>
  <c r="G1074" i="13"/>
  <c r="C1074" i="13"/>
  <c r="B1074" i="13"/>
  <c r="G1073" i="13"/>
  <c r="C1073" i="13"/>
  <c r="B1073" i="13"/>
  <c r="G1072" i="13"/>
  <c r="C1072" i="13"/>
  <c r="B1072" i="13"/>
  <c r="G1071" i="13"/>
  <c r="C1071" i="13"/>
  <c r="B1071" i="13"/>
  <c r="G1070" i="13"/>
  <c r="C1070" i="13"/>
  <c r="B1070" i="13"/>
  <c r="G1069" i="13"/>
  <c r="C1069" i="13"/>
  <c r="B1069" i="13"/>
  <c r="G482" i="13"/>
  <c r="C482" i="13"/>
  <c r="B482" i="13"/>
  <c r="G481" i="13"/>
  <c r="C481" i="13"/>
  <c r="B481" i="13"/>
  <c r="G480" i="13"/>
  <c r="C480" i="13"/>
  <c r="B480" i="13"/>
  <c r="G479" i="13"/>
  <c r="C479" i="13"/>
  <c r="B479" i="13"/>
  <c r="G478" i="13"/>
  <c r="C478" i="13"/>
  <c r="B478" i="13"/>
  <c r="G477" i="13"/>
  <c r="C477" i="13"/>
  <c r="B477" i="13"/>
  <c r="G476" i="13"/>
  <c r="C476" i="13"/>
  <c r="B476" i="13"/>
  <c r="G475" i="13"/>
  <c r="C475" i="13"/>
  <c r="B475" i="13"/>
  <c r="G474" i="13"/>
  <c r="C474" i="13"/>
  <c r="B474" i="13"/>
  <c r="G473" i="13"/>
  <c r="C473" i="13"/>
  <c r="B473" i="13"/>
  <c r="G472" i="13"/>
  <c r="C472" i="13"/>
  <c r="B472" i="13"/>
  <c r="G471" i="13"/>
  <c r="C471" i="13"/>
  <c r="B471" i="13"/>
  <c r="G470" i="13"/>
  <c r="C470" i="13"/>
  <c r="B470" i="13"/>
  <c r="G469" i="13"/>
  <c r="C469" i="13"/>
  <c r="B469" i="13"/>
  <c r="G468" i="13"/>
  <c r="C468" i="13"/>
  <c r="B468" i="13"/>
  <c r="G663" i="13"/>
  <c r="C663" i="13"/>
  <c r="B663" i="13"/>
  <c r="G662" i="13"/>
  <c r="C662" i="13"/>
  <c r="B662" i="13"/>
  <c r="G661" i="13"/>
  <c r="C661" i="13"/>
  <c r="B661" i="13"/>
  <c r="G660" i="13"/>
  <c r="C660" i="13"/>
  <c r="B660" i="13"/>
  <c r="G1116" i="13"/>
  <c r="C1116" i="13"/>
  <c r="B1116" i="13"/>
  <c r="G1115" i="13"/>
  <c r="C1115" i="13"/>
  <c r="B1115" i="13"/>
  <c r="G1114" i="13"/>
  <c r="C1114" i="13"/>
  <c r="B1114" i="13"/>
  <c r="G1113" i="13"/>
  <c r="C1113" i="13"/>
  <c r="B1113" i="13"/>
  <c r="G1112" i="13"/>
  <c r="C1112" i="13"/>
  <c r="B1112" i="13"/>
  <c r="G1111" i="13"/>
  <c r="C1111" i="13"/>
  <c r="B1111" i="13"/>
  <c r="G1110" i="13"/>
  <c r="C1110" i="13"/>
  <c r="B1110" i="13"/>
  <c r="G1109" i="13"/>
  <c r="C1109" i="13"/>
  <c r="B1109" i="13"/>
  <c r="G1108" i="13"/>
  <c r="C1108" i="13"/>
  <c r="B1108" i="13"/>
  <c r="G624" i="13"/>
  <c r="C624" i="13"/>
  <c r="B624" i="13"/>
  <c r="G623" i="13"/>
  <c r="C623" i="13"/>
  <c r="B623" i="13"/>
  <c r="G622" i="13"/>
  <c r="C622" i="13"/>
  <c r="B622" i="13"/>
  <c r="G621" i="13"/>
  <c r="C621" i="13"/>
  <c r="B621" i="13"/>
  <c r="G620" i="13"/>
  <c r="C620" i="13"/>
  <c r="B620" i="13"/>
  <c r="G619" i="13"/>
  <c r="C619" i="13"/>
  <c r="B619" i="13"/>
  <c r="G618" i="13"/>
  <c r="C618" i="13"/>
  <c r="B618" i="13"/>
  <c r="G617" i="13"/>
  <c r="C617" i="13"/>
  <c r="B617" i="13"/>
  <c r="G616" i="13"/>
  <c r="C616" i="13"/>
  <c r="B616" i="13"/>
  <c r="G615" i="13"/>
  <c r="C615" i="13"/>
  <c r="B615" i="13"/>
  <c r="G614" i="13"/>
  <c r="C614" i="13"/>
  <c r="B614" i="13"/>
  <c r="G613" i="13"/>
  <c r="C613" i="13"/>
  <c r="B613" i="13"/>
  <c r="G612" i="13"/>
  <c r="C612" i="13"/>
  <c r="B612" i="13"/>
  <c r="G611" i="13"/>
  <c r="C611" i="13"/>
  <c r="B611" i="13"/>
  <c r="G610" i="13"/>
  <c r="C610" i="13"/>
  <c r="B610" i="13"/>
  <c r="G609" i="13"/>
  <c r="C609" i="13"/>
  <c r="B609" i="13"/>
  <c r="G608" i="13"/>
  <c r="C608" i="13"/>
  <c r="B608" i="13"/>
  <c r="G607" i="13"/>
  <c r="C607" i="13"/>
  <c r="B607" i="13"/>
  <c r="G606" i="13"/>
  <c r="C606" i="13"/>
  <c r="B606" i="13"/>
  <c r="G605" i="13"/>
  <c r="C605" i="13"/>
  <c r="B605" i="13"/>
  <c r="G604" i="13"/>
  <c r="C604" i="13"/>
  <c r="B604" i="13"/>
  <c r="G603" i="13"/>
  <c r="C603" i="13"/>
  <c r="B603" i="13"/>
  <c r="G602" i="13"/>
  <c r="C602" i="13"/>
  <c r="B602" i="13"/>
  <c r="G601" i="13"/>
  <c r="C601" i="13"/>
  <c r="B601" i="13"/>
  <c r="G600" i="13"/>
  <c r="C600" i="13"/>
  <c r="B600" i="13"/>
  <c r="G599" i="13"/>
  <c r="C599" i="13"/>
  <c r="B599" i="13"/>
  <c r="G598" i="13"/>
  <c r="C598" i="13"/>
  <c r="B598" i="13"/>
  <c r="G597" i="13"/>
  <c r="C597" i="13"/>
  <c r="B597" i="13"/>
  <c r="G596" i="13"/>
  <c r="C596" i="13"/>
  <c r="B596" i="13"/>
  <c r="G595" i="13"/>
  <c r="C595" i="13"/>
  <c r="B595" i="13"/>
  <c r="G594" i="13"/>
  <c r="C594" i="13"/>
  <c r="B594" i="13"/>
  <c r="G593" i="13"/>
  <c r="C593" i="13"/>
  <c r="B593" i="13"/>
  <c r="G592" i="13"/>
  <c r="C592" i="13"/>
  <c r="B592" i="13"/>
  <c r="G591" i="13"/>
  <c r="C591" i="13"/>
  <c r="B591" i="13"/>
  <c r="G590" i="13"/>
  <c r="C590" i="13"/>
  <c r="B590" i="13"/>
  <c r="G589" i="13"/>
  <c r="C589" i="13"/>
  <c r="B589" i="13"/>
  <c r="G588" i="13"/>
  <c r="C588" i="13"/>
  <c r="B588" i="13"/>
  <c r="G587" i="13"/>
  <c r="C587" i="13"/>
  <c r="B587" i="13"/>
  <c r="G586" i="13"/>
  <c r="C586" i="13"/>
  <c r="B586" i="13"/>
  <c r="G585" i="13"/>
  <c r="C585" i="13"/>
  <c r="B585" i="13"/>
  <c r="G584" i="13"/>
  <c r="C584" i="13"/>
  <c r="B584" i="13"/>
  <c r="G583" i="13"/>
  <c r="C583" i="13"/>
  <c r="B583" i="13"/>
  <c r="G582" i="13"/>
  <c r="C582" i="13"/>
  <c r="B582" i="13"/>
  <c r="G581" i="13"/>
  <c r="C581" i="13"/>
  <c r="B581" i="13"/>
  <c r="G580" i="13"/>
  <c r="C580" i="13"/>
  <c r="B580" i="13"/>
  <c r="G579" i="13"/>
  <c r="C579" i="13"/>
  <c r="B579" i="13"/>
  <c r="G578" i="13"/>
  <c r="C578" i="13"/>
  <c r="B578" i="13"/>
  <c r="G1723" i="13"/>
  <c r="C1723" i="13"/>
  <c r="B1723" i="13"/>
  <c r="G1722" i="13"/>
  <c r="C1722" i="13"/>
  <c r="B1722" i="13"/>
  <c r="G1721" i="13"/>
  <c r="C1721" i="13"/>
  <c r="B1721" i="13"/>
  <c r="G1720" i="13"/>
  <c r="C1720" i="13"/>
  <c r="B1720" i="13"/>
  <c r="G1719" i="13"/>
  <c r="C1719" i="13"/>
  <c r="B1719" i="13"/>
  <c r="G1718" i="13"/>
  <c r="C1718" i="13"/>
  <c r="B1718" i="13"/>
  <c r="G1717" i="13"/>
  <c r="C1717" i="13"/>
  <c r="B1717" i="13"/>
  <c r="G577" i="13"/>
  <c r="C577" i="13"/>
  <c r="B577" i="13"/>
  <c r="G576" i="13"/>
  <c r="C576" i="13"/>
  <c r="B576" i="13"/>
  <c r="G575" i="13"/>
  <c r="C575" i="13"/>
  <c r="B575" i="13"/>
  <c r="G574" i="13"/>
  <c r="C574" i="13"/>
  <c r="B574" i="13"/>
  <c r="G573" i="13"/>
  <c r="C573" i="13"/>
  <c r="B573" i="13"/>
  <c r="G572" i="13"/>
  <c r="C572" i="13"/>
  <c r="B572" i="13"/>
  <c r="G571" i="13"/>
  <c r="C571" i="13"/>
  <c r="B571" i="13"/>
  <c r="G570" i="13"/>
  <c r="C570" i="13"/>
  <c r="B570" i="13"/>
  <c r="G569" i="13"/>
  <c r="C569" i="13"/>
  <c r="B569" i="13"/>
  <c r="G568" i="13"/>
  <c r="C568" i="13"/>
  <c r="B568" i="13"/>
  <c r="G567" i="13"/>
  <c r="C567" i="13"/>
  <c r="B567" i="13"/>
  <c r="G566" i="13"/>
  <c r="C566" i="13"/>
  <c r="B566" i="13"/>
  <c r="G565" i="13"/>
  <c r="C565" i="13"/>
  <c r="B565" i="13"/>
  <c r="G564" i="13"/>
  <c r="C564" i="13"/>
  <c r="B564" i="13"/>
  <c r="G563" i="13"/>
  <c r="C563" i="13"/>
  <c r="B563" i="13"/>
  <c r="G1123" i="13"/>
  <c r="C1123" i="13"/>
  <c r="B1123" i="13"/>
  <c r="G1122" i="13"/>
  <c r="C1122" i="13"/>
  <c r="B1122" i="13"/>
  <c r="G1121" i="13"/>
  <c r="C1121" i="13"/>
  <c r="B1121" i="13"/>
  <c r="G1120" i="13"/>
  <c r="C1120" i="13"/>
  <c r="B1120" i="13"/>
  <c r="G1119" i="13"/>
  <c r="C1119" i="13"/>
  <c r="B1119" i="13"/>
  <c r="G1118" i="13"/>
  <c r="C1118" i="13"/>
  <c r="B1118" i="13"/>
  <c r="G1117" i="13"/>
  <c r="C1117" i="13"/>
  <c r="B1117" i="13"/>
  <c r="G313" i="13"/>
  <c r="C313" i="13"/>
  <c r="B313" i="13"/>
  <c r="G312" i="13"/>
  <c r="C312" i="13"/>
  <c r="B312" i="13"/>
  <c r="G311" i="13"/>
  <c r="C311" i="13"/>
  <c r="B311" i="13"/>
  <c r="G310" i="13"/>
  <c r="C310" i="13"/>
  <c r="B310" i="13"/>
  <c r="G309" i="13"/>
  <c r="C309" i="13"/>
  <c r="B309" i="13"/>
  <c r="G308" i="13"/>
  <c r="C308" i="13"/>
  <c r="B308" i="13"/>
  <c r="G307" i="13"/>
  <c r="C307" i="13"/>
  <c r="B307" i="13"/>
  <c r="G306" i="13"/>
  <c r="C306" i="13"/>
  <c r="B306" i="13"/>
  <c r="G305" i="13"/>
  <c r="C305" i="13"/>
  <c r="B305" i="13"/>
  <c r="G304" i="13"/>
  <c r="C304" i="13"/>
  <c r="B304" i="13"/>
  <c r="G303" i="13"/>
  <c r="C303" i="13"/>
  <c r="B303" i="13"/>
  <c r="G302" i="13"/>
  <c r="C302" i="13"/>
  <c r="B302" i="13"/>
  <c r="G301" i="13"/>
  <c r="C301" i="13"/>
  <c r="B301" i="13"/>
  <c r="G300" i="13"/>
  <c r="C300" i="13"/>
  <c r="B300" i="13"/>
  <c r="G299" i="13"/>
  <c r="C299" i="13"/>
  <c r="B299" i="13"/>
  <c r="G298" i="13"/>
  <c r="C298" i="13"/>
  <c r="B298" i="13"/>
  <c r="G297" i="13"/>
  <c r="C297" i="13"/>
  <c r="B297" i="13"/>
  <c r="G296" i="13"/>
  <c r="C296" i="13"/>
  <c r="B296" i="13"/>
  <c r="G1679" i="13"/>
  <c r="C1679" i="13"/>
  <c r="B1679" i="13"/>
  <c r="G1678" i="13"/>
  <c r="C1678" i="13"/>
  <c r="B1678" i="13"/>
  <c r="G1677" i="13"/>
  <c r="C1677" i="13"/>
  <c r="B1677" i="13"/>
  <c r="G1676" i="13"/>
  <c r="C1676" i="13"/>
  <c r="B1676" i="13"/>
  <c r="G1675" i="13"/>
  <c r="C1675" i="13"/>
  <c r="B1675" i="13"/>
  <c r="G1674" i="13"/>
  <c r="C1674" i="13"/>
  <c r="B1674" i="13"/>
  <c r="G1673" i="13"/>
  <c r="C1673" i="13"/>
  <c r="B1673" i="13"/>
  <c r="G1672" i="13"/>
  <c r="C1672" i="13"/>
  <c r="B1672" i="13"/>
  <c r="G1671" i="13"/>
  <c r="C1671" i="13"/>
  <c r="B1671" i="13"/>
  <c r="G1670" i="13"/>
  <c r="C1670" i="13"/>
  <c r="B1670" i="13"/>
  <c r="G1669" i="13"/>
  <c r="C1669" i="13"/>
  <c r="B1669" i="13"/>
  <c r="G1668" i="13"/>
  <c r="C1668" i="13"/>
  <c r="B1668" i="13"/>
  <c r="G1526" i="13"/>
  <c r="C1526" i="13"/>
  <c r="B1526" i="13"/>
  <c r="G1525" i="13"/>
  <c r="C1525" i="13"/>
  <c r="B1525" i="13"/>
  <c r="G1524" i="13"/>
  <c r="C1524" i="13"/>
  <c r="B1524" i="13"/>
  <c r="G1523" i="13"/>
  <c r="C1523" i="13"/>
  <c r="B1523" i="13"/>
  <c r="G1522" i="13"/>
  <c r="C1522" i="13"/>
  <c r="B1522" i="13"/>
  <c r="G1521" i="13"/>
  <c r="C1521" i="13"/>
  <c r="B1521" i="13"/>
  <c r="G1755" i="1"/>
  <c r="G1756" i="1"/>
  <c r="G1757" i="1"/>
  <c r="G1758" i="1"/>
  <c r="G1759" i="1"/>
  <c r="G1760" i="1"/>
  <c r="G1761" i="1"/>
  <c r="G1762" i="1"/>
  <c r="G1763" i="1"/>
  <c r="G1408" i="1"/>
  <c r="G1409" i="1"/>
  <c r="G1410" i="1"/>
  <c r="G1411" i="1"/>
  <c r="G1412" i="1"/>
  <c r="G1413" i="1"/>
  <c r="G1414" i="1"/>
  <c r="G1415" i="1"/>
  <c r="G1416" i="1"/>
  <c r="G1417" i="1"/>
  <c r="G1418" i="1"/>
  <c r="G1419" i="1"/>
  <c r="G1764" i="1"/>
  <c r="G1765" i="1"/>
  <c r="G1766" i="1"/>
  <c r="G1767" i="1"/>
  <c r="G1768" i="1"/>
  <c r="G1769" i="1"/>
  <c r="G1770" i="1"/>
  <c r="G1771" i="1"/>
  <c r="G1772" i="1"/>
  <c r="G1773" i="1"/>
  <c r="G1774" i="1"/>
  <c r="G1775" i="1"/>
  <c r="G1776" i="1"/>
  <c r="G1777" i="1"/>
  <c r="G1778" i="1"/>
  <c r="G1779" i="1"/>
  <c r="G1780" i="1"/>
  <c r="G847" i="1"/>
  <c r="G848" i="1"/>
  <c r="G849" i="1"/>
  <c r="G850" i="1"/>
  <c r="G851" i="1"/>
  <c r="G271" i="1"/>
  <c r="G1705" i="1"/>
  <c r="G272" i="1"/>
  <c r="G1706" i="1"/>
  <c r="G273" i="1"/>
  <c r="G274" i="1"/>
  <c r="G1707" i="1"/>
  <c r="G1708" i="1"/>
  <c r="G275" i="1"/>
  <c r="G1709" i="1"/>
  <c r="G276" i="1"/>
  <c r="G277" i="1"/>
  <c r="G1710" i="1"/>
  <c r="G278" i="1"/>
  <c r="G1711" i="1"/>
  <c r="G1712" i="1"/>
  <c r="G279" i="1"/>
  <c r="G280" i="1"/>
  <c r="G1713" i="1"/>
  <c r="G1470" i="1"/>
  <c r="G1471" i="1"/>
  <c r="G852" i="1"/>
  <c r="G853" i="1"/>
  <c r="G854" i="1"/>
  <c r="G855" i="1"/>
  <c r="G816" i="1"/>
  <c r="G817" i="1"/>
  <c r="G818" i="1"/>
  <c r="G819" i="1"/>
  <c r="G1472" i="1"/>
  <c r="G1473" i="1"/>
  <c r="G1474" i="1"/>
  <c r="G1475" i="1"/>
  <c r="G1476" i="1"/>
  <c r="G1477" i="1"/>
  <c r="G1478" i="1"/>
  <c r="G436" i="1"/>
  <c r="G437" i="1"/>
  <c r="G438" i="1"/>
  <c r="G439" i="1"/>
  <c r="G440" i="1"/>
  <c r="G441" i="1"/>
  <c r="G442" i="1"/>
  <c r="G443" i="1"/>
  <c r="G444" i="1"/>
  <c r="G445" i="1"/>
  <c r="G446" i="1"/>
  <c r="G447" i="1"/>
  <c r="G448" i="1"/>
  <c r="G449" i="1"/>
  <c r="G1781" i="1"/>
  <c r="G1782" i="1"/>
  <c r="G1783" i="1"/>
  <c r="G1784" i="1"/>
  <c r="G1785" i="1"/>
  <c r="G1786"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60" i="1"/>
  <c r="G61" i="1"/>
  <c r="G62" i="1"/>
  <c r="G63" i="1"/>
  <c r="G64" i="1"/>
  <c r="G65" i="1"/>
  <c r="G66" i="1"/>
  <c r="G211" i="1"/>
  <c r="G450" i="1"/>
  <c r="G8" i="1"/>
  <c r="G212" i="1"/>
  <c r="G451" i="1"/>
  <c r="G9" i="1"/>
  <c r="G452" i="1"/>
  <c r="G10" i="1"/>
  <c r="G214" i="1"/>
  <c r="G215" i="1"/>
  <c r="G453" i="1"/>
  <c r="G11" i="1"/>
  <c r="G216" i="1"/>
  <c r="G454" i="1"/>
  <c r="G12" i="1"/>
  <c r="G217" i="1"/>
  <c r="G455" i="1"/>
  <c r="G13" i="1"/>
  <c r="G456" i="1"/>
  <c r="G457" i="1"/>
  <c r="G14" i="1"/>
  <c r="G218" i="1"/>
  <c r="G458" i="1"/>
  <c r="G15" i="1"/>
  <c r="G213" i="1"/>
  <c r="G459" i="1"/>
  <c r="G16" i="1"/>
  <c r="G460" i="1"/>
  <c r="G461" i="1"/>
  <c r="G17" i="1"/>
  <c r="G462" i="1"/>
  <c r="G463" i="1"/>
  <c r="G18" i="1"/>
  <c r="G464" i="1"/>
  <c r="G465" i="1"/>
  <c r="G19" i="1"/>
  <c r="G425" i="1"/>
  <c r="G305" i="1"/>
  <c r="G306" i="1"/>
  <c r="G307" i="1"/>
  <c r="G308" i="1"/>
  <c r="G309" i="1"/>
  <c r="G310" i="1"/>
  <c r="G311" i="1"/>
  <c r="G312" i="1"/>
  <c r="G313" i="1"/>
  <c r="G314" i="1"/>
  <c r="G315" i="1"/>
  <c r="G316" i="1"/>
  <c r="G1787" i="1"/>
  <c r="G1788" i="1"/>
  <c r="G1789" i="1"/>
  <c r="G219" i="1"/>
  <c r="G220" i="1"/>
  <c r="G221" i="1"/>
  <c r="G222" i="1"/>
  <c r="G223" i="1"/>
  <c r="G224" i="1"/>
  <c r="G225" i="1"/>
  <c r="G226" i="1"/>
  <c r="G227" i="1"/>
  <c r="G228" i="1"/>
  <c r="G229" i="1"/>
  <c r="G230" i="1"/>
  <c r="G231" i="1"/>
  <c r="G232" i="1"/>
  <c r="G233" i="1"/>
  <c r="G234" i="1"/>
  <c r="G235" i="1"/>
  <c r="G236" i="1"/>
  <c r="G237" i="1"/>
  <c r="G238" i="1"/>
  <c r="G239" i="1"/>
  <c r="G240"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20" i="1"/>
  <c r="G21" i="1"/>
  <c r="G22" i="1"/>
  <c r="G23" i="1"/>
  <c r="G24" i="1"/>
  <c r="G25" i="1"/>
  <c r="G26" i="1"/>
  <c r="G27" i="1"/>
  <c r="G28" i="1"/>
  <c r="G29" i="1"/>
  <c r="G30" i="1"/>
  <c r="G31" i="1"/>
  <c r="G32" i="1"/>
  <c r="G33" i="1"/>
  <c r="G34" i="1"/>
  <c r="G35" i="1"/>
  <c r="G36" i="1"/>
  <c r="G37" i="1"/>
  <c r="G1646" i="1"/>
  <c r="G1647" i="1"/>
  <c r="G1648"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38" i="1"/>
  <c r="G39" i="1"/>
  <c r="G40" i="1"/>
  <c r="G41" i="1"/>
  <c r="G42" i="1"/>
  <c r="G43" i="1"/>
  <c r="G44" i="1"/>
  <c r="G1649" i="1"/>
  <c r="G1650" i="1"/>
  <c r="G1651" i="1"/>
  <c r="G1652" i="1"/>
  <c r="G1653" i="1"/>
  <c r="G1654" i="1"/>
  <c r="G1655" i="1"/>
  <c r="G1656" i="1"/>
  <c r="G1657" i="1"/>
  <c r="G1658" i="1"/>
  <c r="G1659" i="1"/>
  <c r="G1660" i="1"/>
  <c r="G1661" i="1"/>
  <c r="G1662" i="1"/>
  <c r="G1641" i="1"/>
  <c r="G1642" i="1"/>
  <c r="G1643" i="1"/>
  <c r="G1644" i="1"/>
  <c r="G1645" i="1"/>
  <c r="G426" i="1"/>
  <c r="G427" i="1"/>
  <c r="G428" i="1"/>
  <c r="G429" i="1"/>
  <c r="G337" i="1"/>
  <c r="G338" i="1"/>
  <c r="G339" i="1"/>
  <c r="G340" i="1"/>
  <c r="G933" i="1"/>
  <c r="G934" i="1"/>
  <c r="G935" i="1"/>
  <c r="G936" i="1"/>
  <c r="G937"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938" i="1"/>
  <c r="G939" i="1"/>
  <c r="G940" i="1"/>
  <c r="G941" i="1"/>
  <c r="G942" i="1"/>
  <c r="G943"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341" i="1"/>
  <c r="G342" i="1"/>
  <c r="G343" i="1"/>
  <c r="G344" i="1"/>
  <c r="G1874" i="1"/>
  <c r="G1875" i="1"/>
  <c r="G1876" i="1"/>
  <c r="G1877" i="1"/>
  <c r="G1878" i="1"/>
  <c r="G1879" i="1"/>
  <c r="G1638" i="1"/>
  <c r="G1639" i="1"/>
  <c r="G1640" i="1"/>
  <c r="G466" i="1"/>
  <c r="G1479" i="1"/>
  <c r="G1625" i="1"/>
  <c r="G467" i="1"/>
  <c r="G1480" i="1"/>
  <c r="G1636" i="1"/>
  <c r="G468" i="1"/>
  <c r="G1481" i="1"/>
  <c r="G1637" i="1"/>
  <c r="G1626" i="1"/>
  <c r="G469" i="1"/>
  <c r="G1482" i="1"/>
  <c r="G1627" i="1"/>
  <c r="G1628" i="1"/>
  <c r="G1629" i="1"/>
  <c r="G1630" i="1"/>
  <c r="G1631" i="1"/>
  <c r="G470" i="1"/>
  <c r="G1483" i="1"/>
  <c r="G471" i="1"/>
  <c r="G1484" i="1"/>
  <c r="G1632" i="1"/>
  <c r="G1633" i="1"/>
  <c r="G472" i="1"/>
  <c r="G1485" i="1"/>
  <c r="G1634" i="1"/>
  <c r="G1635" i="1"/>
  <c r="G473" i="1"/>
  <c r="G1486" i="1"/>
  <c r="G317" i="1"/>
  <c r="G318" i="1"/>
  <c r="G319" i="1"/>
  <c r="G320" i="1"/>
  <c r="G321"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944" i="1"/>
  <c r="G945" i="1"/>
  <c r="G946" i="1"/>
  <c r="G947" i="1"/>
  <c r="G948" i="1"/>
  <c r="G949" i="1"/>
  <c r="G1366" i="1"/>
  <c r="G1367" i="1"/>
  <c r="G1368" i="1"/>
  <c r="G1369" i="1"/>
  <c r="G1370" i="1"/>
  <c r="G1371" i="1"/>
  <c r="G1250" i="1"/>
  <c r="G1251" i="1"/>
  <c r="G1252" i="1"/>
  <c r="G1253" i="1"/>
  <c r="G1254" i="1"/>
  <c r="G1255" i="1"/>
  <c r="G1256" i="1"/>
  <c r="G1257" i="1"/>
  <c r="G1258" i="1"/>
  <c r="G1259" i="1"/>
  <c r="G1260" i="1"/>
  <c r="G1261" i="1"/>
  <c r="G1262" i="1"/>
  <c r="G1263" i="1"/>
  <c r="G1264" i="1"/>
  <c r="G1265"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474" i="1"/>
  <c r="G475" i="1"/>
  <c r="G476" i="1"/>
  <c r="G477" i="1"/>
  <c r="G478" i="1"/>
  <c r="G479" i="1"/>
  <c r="G480" i="1"/>
  <c r="G481" i="1"/>
  <c r="G482" i="1"/>
  <c r="G483" i="1"/>
  <c r="G484" i="1"/>
  <c r="G485" i="1"/>
  <c r="G486" i="1"/>
  <c r="G1451" i="1"/>
  <c r="G1452" i="1"/>
  <c r="G1453" i="1"/>
  <c r="G1454" i="1"/>
  <c r="G1455" i="1"/>
  <c r="G1456" i="1"/>
  <c r="G1457" i="1"/>
  <c r="G615" i="1"/>
  <c r="G616" i="1"/>
  <c r="G617" i="1"/>
  <c r="G618" i="1"/>
  <c r="G619" i="1"/>
  <c r="G620" i="1"/>
  <c r="G621" i="1"/>
  <c r="G622" i="1"/>
  <c r="G623" i="1"/>
  <c r="G624" i="1"/>
  <c r="G625" i="1"/>
  <c r="G626" i="1"/>
  <c r="G950" i="1"/>
  <c r="G951" i="1"/>
  <c r="G952" i="1"/>
  <c r="G953" i="1"/>
  <c r="G954" i="1"/>
  <c r="G955" i="1"/>
  <c r="G956" i="1"/>
  <c r="G957" i="1"/>
  <c r="G958" i="1"/>
  <c r="G959" i="1"/>
  <c r="G960" i="1"/>
  <c r="G961" i="1"/>
  <c r="G962" i="1"/>
  <c r="G963" i="1"/>
  <c r="G964" i="1"/>
  <c r="G965" i="1"/>
  <c r="G966" i="1"/>
  <c r="G967" i="1"/>
  <c r="G968" i="1"/>
  <c r="G969" i="1"/>
  <c r="G329" i="1"/>
  <c r="G330" i="1"/>
  <c r="G331" i="1"/>
  <c r="G332" i="1"/>
  <c r="G333" i="1"/>
  <c r="G334" i="1"/>
  <c r="G335" i="1"/>
  <c r="G336"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970" i="1"/>
  <c r="G971" i="1"/>
  <c r="G972" i="1"/>
  <c r="G973" i="1"/>
  <c r="G974" i="1"/>
  <c r="G791" i="1"/>
  <c r="G792" i="1"/>
  <c r="G793" i="1"/>
  <c r="G794" i="1"/>
  <c r="G795" i="1"/>
  <c r="G796" i="1"/>
  <c r="G797" i="1"/>
  <c r="G798" i="1"/>
  <c r="G799" i="1"/>
  <c r="G800" i="1"/>
  <c r="G801" i="1"/>
  <c r="G802" i="1"/>
  <c r="G803" i="1"/>
  <c r="G804" i="1"/>
  <c r="G805" i="1"/>
  <c r="G806" i="1"/>
  <c r="G807" i="1"/>
  <c r="G808" i="1"/>
  <c r="G809" i="1"/>
  <c r="G810" i="1"/>
  <c r="G811" i="1"/>
  <c r="G812" i="1"/>
  <c r="G813" i="1"/>
  <c r="G1266" i="1"/>
  <c r="G1267" i="1"/>
  <c r="G1268" i="1"/>
  <c r="G1269" i="1"/>
  <c r="G1270" i="1"/>
  <c r="G1271" i="1"/>
  <c r="G1272" i="1"/>
  <c r="G1273" i="1"/>
  <c r="G1274" i="1"/>
  <c r="G1093" i="1"/>
  <c r="G1094" i="1"/>
  <c r="G1275" i="1"/>
  <c r="G1276" i="1"/>
  <c r="G1095" i="1"/>
  <c r="G1096" i="1"/>
  <c r="G1277" i="1"/>
  <c r="G1278" i="1"/>
  <c r="G1097" i="1"/>
  <c r="G1098" i="1"/>
  <c r="G1279" i="1"/>
  <c r="G1280" i="1"/>
  <c r="G1099" i="1"/>
  <c r="G1100" i="1"/>
  <c r="G1281" i="1"/>
  <c r="G1282" i="1"/>
  <c r="G1101" i="1"/>
  <c r="G1102" i="1"/>
  <c r="G1283" i="1"/>
  <c r="G1284" i="1"/>
  <c r="G1285" i="1"/>
  <c r="G1286" i="1"/>
  <c r="G1103" i="1"/>
  <c r="G1104" i="1"/>
  <c r="G1105" i="1"/>
  <c r="G1106" i="1"/>
  <c r="G1287" i="1"/>
  <c r="G1288" i="1"/>
  <c r="G1107" i="1"/>
  <c r="G1108" i="1"/>
  <c r="G1289" i="1"/>
  <c r="G1290" i="1"/>
  <c r="G1291" i="1"/>
  <c r="G1292" i="1"/>
  <c r="G1109" i="1"/>
  <c r="G1110" i="1"/>
  <c r="G1293" i="1"/>
  <c r="G1294"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092" i="1"/>
  <c r="G1738" i="1"/>
  <c r="G1739" i="1"/>
  <c r="G1295" i="1"/>
  <c r="G1296" i="1"/>
  <c r="G1297" i="1"/>
  <c r="G1298" i="1"/>
  <c r="G1299" i="1"/>
  <c r="G1300" i="1"/>
  <c r="G1301" i="1"/>
  <c r="G1302" i="1"/>
  <c r="G1303" i="1"/>
  <c r="G1304" i="1"/>
  <c r="G1305" i="1"/>
  <c r="G1306" i="1"/>
  <c r="G1307" i="1"/>
  <c r="G1308" i="1"/>
  <c r="G1309" i="1"/>
  <c r="G1310" i="1"/>
  <c r="G814" i="1"/>
  <c r="G1458" i="1"/>
  <c r="G1459" i="1"/>
  <c r="G1460" i="1"/>
  <c r="G1461" i="1"/>
  <c r="G1462" i="1"/>
  <c r="G1463" i="1"/>
  <c r="G1464" i="1"/>
  <c r="G1465" i="1"/>
  <c r="G1466" i="1"/>
  <c r="G1467" i="1"/>
  <c r="G1468" i="1"/>
  <c r="G1469" i="1"/>
  <c r="G281" i="1"/>
  <c r="G282" i="1"/>
  <c r="G283" i="1"/>
  <c r="G284" i="1"/>
  <c r="G285" i="1"/>
  <c r="G286" i="1"/>
  <c r="G287" i="1"/>
  <c r="G288" i="1"/>
  <c r="G289" i="1"/>
  <c r="G290" i="1"/>
  <c r="G291" i="1"/>
  <c r="G292" i="1"/>
  <c r="G293" i="1"/>
  <c r="G294" i="1"/>
  <c r="G295" i="1"/>
  <c r="G296" i="1"/>
  <c r="G297" i="1"/>
  <c r="G298" i="1"/>
  <c r="G299" i="1"/>
  <c r="G300" i="1"/>
  <c r="G301" i="1"/>
  <c r="G302" i="1"/>
  <c r="G303" i="1"/>
  <c r="G304" i="1"/>
  <c r="G67" i="1"/>
  <c r="G68" i="1"/>
  <c r="G1663" i="1"/>
  <c r="G1664" i="1"/>
  <c r="G1665" i="1"/>
  <c r="G69" i="1"/>
  <c r="G70" i="1"/>
  <c r="G1666" i="1"/>
  <c r="G1667" i="1"/>
  <c r="G71" i="1"/>
  <c r="G72" i="1"/>
  <c r="G1668" i="1"/>
  <c r="G73" i="1"/>
  <c r="G1669" i="1"/>
  <c r="G74" i="1"/>
  <c r="G1670" i="1"/>
  <c r="G75" i="1"/>
  <c r="G1671" i="1"/>
  <c r="G76" i="1"/>
  <c r="G1672" i="1"/>
  <c r="G77" i="1"/>
  <c r="G1673" i="1"/>
  <c r="G78" i="1"/>
  <c r="G1674" i="1"/>
  <c r="G79" i="1"/>
  <c r="G80" i="1"/>
  <c r="G1675" i="1"/>
  <c r="G1676" i="1"/>
  <c r="G81" i="1"/>
  <c r="G1677" i="1"/>
  <c r="G1678" i="1"/>
  <c r="G82" i="1"/>
  <c r="G83" i="1"/>
  <c r="G84" i="1"/>
  <c r="G1679" i="1"/>
  <c r="G1680" i="1"/>
  <c r="G85" i="1"/>
  <c r="G86" i="1"/>
  <c r="G87" i="1"/>
  <c r="G88" i="1"/>
  <c r="G89" i="1"/>
  <c r="G90" i="1"/>
  <c r="G91" i="1"/>
  <c r="G92" i="1"/>
  <c r="G93" i="1"/>
  <c r="G1740" i="1"/>
  <c r="G94" i="1"/>
  <c r="G95" i="1"/>
  <c r="G96" i="1"/>
  <c r="G97" i="1"/>
  <c r="G45" i="1"/>
  <c r="G46" i="1"/>
  <c r="G47" i="1"/>
  <c r="G1741" i="1"/>
  <c r="G1742" i="1"/>
  <c r="G98" i="1"/>
  <c r="G99" i="1"/>
  <c r="G100" i="1"/>
  <c r="G1743" i="1"/>
  <c r="G48" i="1"/>
  <c r="G49" i="1"/>
  <c r="G50" i="1"/>
  <c r="G101" i="1"/>
  <c r="G1744" i="1"/>
  <c r="G1745" i="1"/>
  <c r="G1746" i="1"/>
  <c r="G51" i="1"/>
  <c r="G52" i="1"/>
  <c r="G102" i="1"/>
  <c r="G103" i="1"/>
  <c r="G104" i="1"/>
  <c r="G105" i="1"/>
  <c r="G53" i="1"/>
  <c r="G1747" i="1"/>
  <c r="G1748" i="1"/>
  <c r="G54" i="1"/>
  <c r="G106" i="1"/>
  <c r="G107" i="1"/>
  <c r="G108" i="1"/>
  <c r="G55" i="1"/>
  <c r="G56" i="1"/>
  <c r="G109" i="1"/>
  <c r="G1749" i="1"/>
  <c r="G1750" i="1"/>
  <c r="G1751" i="1"/>
  <c r="G1752" i="1"/>
  <c r="G110" i="1"/>
  <c r="G111" i="1"/>
  <c r="G112" i="1"/>
  <c r="G57" i="1"/>
  <c r="G58" i="1"/>
  <c r="G59" i="1"/>
  <c r="G113" i="1"/>
  <c r="G1753" i="1"/>
  <c r="G1754"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975" i="1"/>
  <c r="G976" i="1"/>
  <c r="G977" i="1"/>
  <c r="G978" i="1"/>
  <c r="G979" i="1"/>
  <c r="G980" i="1"/>
  <c r="G981" i="1"/>
  <c r="G982" i="1"/>
  <c r="G983" i="1"/>
  <c r="G984" i="1"/>
  <c r="G985" i="1"/>
  <c r="G986" i="1"/>
  <c r="G987" i="1"/>
  <c r="G988" i="1"/>
  <c r="G989" i="1"/>
  <c r="G990" i="1"/>
  <c r="G991" i="1"/>
  <c r="G992" i="1"/>
  <c r="G993" i="1"/>
  <c r="G994" i="1"/>
  <c r="G995" i="1"/>
  <c r="G996" i="1"/>
  <c r="G997" i="1"/>
  <c r="G1531" i="1"/>
  <c r="G1532" i="1"/>
  <c r="G1533" i="1"/>
  <c r="G1534" i="1"/>
  <c r="G1535" i="1"/>
  <c r="G1536" i="1"/>
  <c r="G1537" i="1"/>
  <c r="G1538" i="1"/>
  <c r="G1539" i="1"/>
  <c r="G1540" i="1"/>
  <c r="G1541" i="1"/>
  <c r="G1542" i="1"/>
  <c r="G1543" i="1"/>
  <c r="G1544" i="1"/>
  <c r="G1545" i="1"/>
  <c r="G372" i="1"/>
  <c r="G373" i="1"/>
  <c r="G374" i="1"/>
  <c r="G1311" i="1"/>
  <c r="G1312" i="1"/>
  <c r="G375" i="1"/>
  <c r="G376" i="1"/>
  <c r="G377" i="1"/>
  <c r="G378" i="1"/>
  <c r="G379" i="1"/>
  <c r="G1362" i="1"/>
  <c r="G1363" i="1"/>
  <c r="G1364" i="1"/>
  <c r="G1365" i="1"/>
  <c r="G1187" i="1"/>
  <c r="G1188" i="1"/>
  <c r="G1189" i="1"/>
  <c r="G1190" i="1"/>
  <c r="G1191" i="1"/>
  <c r="G2" i="1"/>
  <c r="G3" i="1"/>
  <c r="G4" i="1"/>
  <c r="G5" i="1"/>
  <c r="G6" i="1"/>
  <c r="G7" i="1"/>
  <c r="G1111" i="1"/>
  <c r="G1089" i="1"/>
  <c r="G1090" i="1"/>
  <c r="G1091" i="1"/>
  <c r="G815" i="1"/>
  <c r="G1165" i="1"/>
  <c r="G1166" i="1"/>
  <c r="G1167" i="1"/>
  <c r="G1210" i="1"/>
  <c r="G690" i="1"/>
  <c r="G686" i="1"/>
  <c r="G1211" i="1"/>
  <c r="G1212" i="1"/>
  <c r="G691" i="1"/>
  <c r="G687" i="1"/>
  <c r="G692" i="1"/>
  <c r="G688" i="1"/>
  <c r="G1213" i="1"/>
  <c r="G1214" i="1"/>
  <c r="G693" i="1"/>
  <c r="G689" i="1"/>
  <c r="G1192" i="1"/>
  <c r="G1193" i="1"/>
  <c r="G1194" i="1"/>
  <c r="G1195" i="1"/>
  <c r="G1196" i="1"/>
  <c r="G1197" i="1"/>
  <c r="G1198" i="1"/>
  <c r="G1199" i="1"/>
  <c r="G1200" i="1"/>
  <c r="G1201" i="1"/>
  <c r="G1313" i="1"/>
  <c r="G1314" i="1"/>
  <c r="G1315" i="1"/>
  <c r="G1316" i="1"/>
  <c r="G1317" i="1"/>
  <c r="G1318" i="1"/>
  <c r="G380" i="1"/>
  <c r="G381" i="1"/>
  <c r="G382" i="1"/>
  <c r="G383" i="1"/>
  <c r="G384" i="1"/>
  <c r="G385" i="1"/>
  <c r="G386" i="1"/>
  <c r="G387" i="1"/>
  <c r="G388" i="1"/>
  <c r="G389" i="1"/>
  <c r="G390" i="1"/>
  <c r="G391" i="1"/>
  <c r="G392" i="1"/>
  <c r="G393" i="1"/>
  <c r="G394"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546" i="1"/>
  <c r="G1547" i="1"/>
  <c r="G432" i="1"/>
  <c r="G433" i="1"/>
  <c r="G434" i="1"/>
  <c r="G435" i="1"/>
  <c r="G1548" i="1"/>
  <c r="G1149" i="1"/>
  <c r="G1150" i="1"/>
  <c r="G1151" i="1"/>
  <c r="G1152" i="1"/>
  <c r="G1153" i="1"/>
  <c r="G1154" i="1"/>
  <c r="G1155" i="1"/>
  <c r="G1156" i="1"/>
  <c r="G1157" i="1"/>
  <c r="G1158" i="1"/>
  <c r="G1159" i="1"/>
  <c r="G1160" i="1"/>
  <c r="G1161" i="1"/>
  <c r="G1162" i="1"/>
  <c r="G1163" i="1"/>
  <c r="G1164" i="1"/>
  <c r="G487" i="1"/>
  <c r="G488" i="1"/>
  <c r="G489" i="1"/>
  <c r="G490" i="1"/>
  <c r="G491" i="1"/>
  <c r="G492" i="1"/>
  <c r="G493" i="1"/>
  <c r="G181" i="1"/>
  <c r="G182" i="1"/>
  <c r="G183" i="1"/>
  <c r="G184" i="1"/>
  <c r="G241" i="1"/>
  <c r="G242" i="1"/>
  <c r="G243" i="1"/>
  <c r="G244" i="1"/>
  <c r="G627" i="1"/>
  <c r="G628" i="1"/>
  <c r="G127" i="1"/>
  <c r="G128" i="1"/>
  <c r="G185" i="1"/>
  <c r="G186" i="1"/>
  <c r="G245" i="1"/>
  <c r="G246" i="1"/>
  <c r="G629" i="1"/>
  <c r="G129" i="1"/>
  <c r="G187" i="1"/>
  <c r="G188" i="1"/>
  <c r="G189" i="1"/>
  <c r="G247" i="1"/>
  <c r="G248" i="1"/>
  <c r="G249" i="1"/>
  <c r="G250" i="1"/>
  <c r="G630" i="1"/>
  <c r="G631" i="1"/>
  <c r="G130" i="1"/>
  <c r="G131" i="1"/>
  <c r="G190" i="1"/>
  <c r="G191" i="1"/>
  <c r="G192" i="1"/>
  <c r="G251" i="1"/>
  <c r="G252" i="1"/>
  <c r="G632" i="1"/>
  <c r="G132" i="1"/>
  <c r="G193" i="1"/>
  <c r="G194" i="1"/>
  <c r="G195" i="1"/>
  <c r="G196" i="1"/>
  <c r="G253" i="1"/>
  <c r="G254" i="1"/>
  <c r="G255" i="1"/>
  <c r="G256" i="1"/>
  <c r="G633" i="1"/>
  <c r="G634" i="1"/>
  <c r="G133" i="1"/>
  <c r="G134" i="1"/>
  <c r="G197" i="1"/>
  <c r="G198" i="1"/>
  <c r="G257" i="1"/>
  <c r="G258" i="1"/>
  <c r="G635" i="1"/>
  <c r="G135" i="1"/>
  <c r="G199" i="1"/>
  <c r="G200" i="1"/>
  <c r="G259" i="1"/>
  <c r="G636" i="1"/>
  <c r="G136" i="1"/>
  <c r="G201" i="1"/>
  <c r="G202" i="1"/>
  <c r="G260" i="1"/>
  <c r="G261" i="1"/>
  <c r="G203" i="1"/>
  <c r="G204" i="1"/>
  <c r="G262" i="1"/>
  <c r="G263" i="1"/>
  <c r="G264" i="1"/>
  <c r="G637" i="1"/>
  <c r="G638" i="1"/>
  <c r="G137" i="1"/>
  <c r="G138" i="1"/>
  <c r="G205" i="1"/>
  <c r="G206" i="1"/>
  <c r="G207" i="1"/>
  <c r="G208" i="1"/>
  <c r="G265" i="1"/>
  <c r="G266" i="1"/>
  <c r="G267" i="1"/>
  <c r="G268" i="1"/>
  <c r="G639" i="1"/>
  <c r="G640" i="1"/>
  <c r="G139" i="1"/>
  <c r="G209" i="1"/>
  <c r="G210" i="1"/>
  <c r="G269" i="1"/>
  <c r="G270" i="1"/>
  <c r="G641" i="1"/>
  <c r="G140" i="1"/>
  <c r="G141" i="1"/>
  <c r="G494" i="1"/>
  <c r="G495" i="1"/>
  <c r="G496" i="1"/>
  <c r="G497" i="1"/>
  <c r="G498" i="1"/>
  <c r="G499" i="1"/>
  <c r="G500" i="1"/>
  <c r="G501" i="1"/>
  <c r="G502" i="1"/>
  <c r="G503" i="1"/>
  <c r="G430" i="1"/>
  <c r="G431" i="1"/>
  <c r="G1319" i="1"/>
  <c r="G1320" i="1"/>
  <c r="G1549" i="1"/>
  <c r="G1550" i="1"/>
  <c r="G1321" i="1"/>
  <c r="G1551" i="1"/>
  <c r="G1322" i="1"/>
  <c r="G1323" i="1"/>
  <c r="G1552" i="1"/>
  <c r="G1553" i="1"/>
  <c r="G1324" i="1"/>
  <c r="G1554" i="1"/>
  <c r="G1325" i="1"/>
  <c r="G1326" i="1"/>
  <c r="G1555" i="1"/>
  <c r="G1327" i="1"/>
  <c r="G1556" i="1"/>
  <c r="G1557" i="1"/>
  <c r="G1328" i="1"/>
  <c r="G1329" i="1"/>
  <c r="G1558" i="1"/>
  <c r="G1559" i="1"/>
  <c r="G1330" i="1"/>
  <c r="G1560" i="1"/>
  <c r="G1331" i="1"/>
  <c r="G1332" i="1"/>
  <c r="G1333" i="1"/>
  <c r="G1561" i="1"/>
  <c r="G1562" i="1"/>
  <c r="G1563" i="1"/>
  <c r="G1334" i="1"/>
  <c r="G1335" i="1"/>
  <c r="G1336" i="1"/>
  <c r="G1564" i="1"/>
  <c r="G1565" i="1"/>
  <c r="G1566" i="1"/>
  <c r="G1337" i="1"/>
  <c r="G1567" i="1"/>
  <c r="G1338" i="1"/>
  <c r="G1339" i="1"/>
  <c r="G1568" i="1"/>
  <c r="G1569" i="1"/>
  <c r="G1340" i="1"/>
  <c r="G1341" i="1"/>
  <c r="G1570" i="1"/>
  <c r="G1342" i="1"/>
  <c r="G1343" i="1"/>
  <c r="G1571" i="1"/>
  <c r="G1572" i="1"/>
  <c r="G1344" i="1"/>
  <c r="G1345" i="1"/>
  <c r="G1346" i="1"/>
  <c r="G1573" i="1"/>
  <c r="G1574" i="1"/>
  <c r="G1575" i="1"/>
  <c r="G1347" i="1"/>
  <c r="G1348" i="1"/>
  <c r="G1576" i="1"/>
  <c r="G1577" i="1"/>
  <c r="G1349" i="1"/>
  <c r="G1578" i="1"/>
  <c r="G1350" i="1"/>
  <c r="G1351" i="1"/>
  <c r="G1352" i="1"/>
  <c r="G1579" i="1"/>
  <c r="G1580" i="1"/>
  <c r="G1581" i="1"/>
  <c r="G1582" i="1"/>
  <c r="G1353" i="1"/>
  <c r="G1354" i="1"/>
  <c r="G1355" i="1"/>
  <c r="G1583" i="1"/>
  <c r="G1584" i="1"/>
  <c r="G1356" i="1"/>
  <c r="G1357" i="1"/>
  <c r="G1585" i="1"/>
  <c r="G1586" i="1"/>
  <c r="G1358" i="1"/>
  <c r="G1587" i="1"/>
  <c r="G1359" i="1"/>
  <c r="G1360" i="1"/>
  <c r="G1588" i="1"/>
  <c r="G1589" i="1"/>
  <c r="G1361" i="1"/>
  <c r="G1590" i="1"/>
  <c r="G322" i="1"/>
  <c r="G323" i="1"/>
  <c r="G324" i="1"/>
  <c r="G325" i="1"/>
  <c r="G326" i="1"/>
  <c r="G327" i="1"/>
  <c r="G328" i="1"/>
  <c r="G1072" i="1"/>
  <c r="G1073" i="1"/>
  <c r="G1074" i="1"/>
  <c r="G1168" i="1"/>
  <c r="G1169" i="1"/>
  <c r="G1170" i="1"/>
  <c r="G1171" i="1"/>
  <c r="G1172" i="1"/>
  <c r="G1173" i="1"/>
  <c r="G1174" i="1"/>
  <c r="G1175" i="1"/>
  <c r="G1176" i="1"/>
  <c r="G1177" i="1"/>
  <c r="G1178" i="1"/>
  <c r="G1179" i="1"/>
  <c r="G1180" i="1"/>
  <c r="G1181" i="1"/>
  <c r="G1182" i="1"/>
  <c r="G1183" i="1"/>
  <c r="G1184" i="1"/>
  <c r="G1185" i="1"/>
  <c r="G1186" i="1"/>
  <c r="G1075" i="1"/>
  <c r="G1076" i="1"/>
  <c r="G1077" i="1"/>
  <c r="G1078" i="1"/>
  <c r="G1079" i="1"/>
  <c r="G1080" i="1"/>
  <c r="G1081" i="1"/>
  <c r="G1082" i="1"/>
  <c r="G1083" i="1"/>
  <c r="G1084" i="1"/>
  <c r="G1085" i="1"/>
  <c r="G1086" i="1"/>
  <c r="G1087" i="1"/>
  <c r="G1088" i="1"/>
  <c r="G600" i="1"/>
  <c r="G601" i="1"/>
  <c r="G602" i="1"/>
  <c r="G603" i="1"/>
  <c r="G604" i="1"/>
  <c r="G605" i="1"/>
  <c r="G1591" i="1"/>
  <c r="G1592" i="1"/>
  <c r="G606" i="1"/>
  <c r="G1593" i="1"/>
  <c r="G607" i="1"/>
  <c r="G608" i="1"/>
  <c r="G1594" i="1"/>
  <c r="G1595" i="1"/>
  <c r="G1596" i="1"/>
  <c r="G609" i="1"/>
  <c r="G610" i="1"/>
  <c r="G1597" i="1"/>
  <c r="G1598" i="1"/>
  <c r="G611" i="1"/>
  <c r="G1599" i="1"/>
  <c r="G612" i="1"/>
  <c r="G613" i="1"/>
  <c r="G614" i="1"/>
  <c r="G1600" i="1"/>
  <c r="G1601" i="1"/>
  <c r="G1602" i="1"/>
  <c r="G642" i="1"/>
  <c r="G820" i="1"/>
  <c r="G821" i="1"/>
  <c r="G896" i="1"/>
  <c r="G897" i="1"/>
  <c r="G898" i="1"/>
  <c r="G899" i="1"/>
  <c r="G900" i="1"/>
  <c r="G1603" i="1"/>
  <c r="G1604" i="1"/>
  <c r="G643" i="1"/>
  <c r="G822" i="1"/>
  <c r="G644" i="1"/>
  <c r="G645" i="1"/>
  <c r="G823" i="1"/>
  <c r="G901" i="1"/>
  <c r="G902" i="1"/>
  <c r="G903" i="1"/>
  <c r="G824" i="1"/>
  <c r="G646" i="1"/>
  <c r="G904" i="1"/>
  <c r="G1605" i="1"/>
  <c r="G647" i="1"/>
  <c r="G648" i="1"/>
  <c r="G905" i="1"/>
  <c r="G649" i="1"/>
  <c r="G825" i="1"/>
  <c r="G826" i="1"/>
  <c r="G906" i="1"/>
  <c r="G1606" i="1"/>
  <c r="G1607" i="1"/>
  <c r="G650" i="1"/>
  <c r="G827" i="1"/>
  <c r="G907" i="1"/>
  <c r="G651" i="1"/>
  <c r="G1608" i="1"/>
  <c r="G652" i="1"/>
  <c r="G653" i="1"/>
  <c r="G654" i="1"/>
  <c r="G828" i="1"/>
  <c r="G829" i="1"/>
  <c r="G908" i="1"/>
  <c r="G909" i="1"/>
  <c r="G910" i="1"/>
  <c r="G1609" i="1"/>
  <c r="G1610" i="1"/>
  <c r="G655" i="1"/>
  <c r="G656" i="1"/>
  <c r="G830" i="1"/>
  <c r="G657" i="1"/>
  <c r="G1611" i="1"/>
  <c r="G658" i="1"/>
  <c r="G831" i="1"/>
  <c r="G832" i="1"/>
  <c r="G911" i="1"/>
  <c r="G1612" i="1"/>
  <c r="G659" i="1"/>
  <c r="G833" i="1"/>
  <c r="G660" i="1"/>
  <c r="G834" i="1"/>
  <c r="G912" i="1"/>
  <c r="G1613" i="1"/>
  <c r="G661" i="1"/>
  <c r="G835" i="1"/>
  <c r="G913" i="1"/>
  <c r="G662" i="1"/>
  <c r="G1614" i="1"/>
  <c r="G663" i="1"/>
  <c r="G664" i="1"/>
  <c r="G836" i="1"/>
  <c r="G914" i="1"/>
  <c r="G837" i="1"/>
  <c r="G665" i="1"/>
  <c r="G915" i="1"/>
  <c r="G916" i="1"/>
  <c r="G1615" i="1"/>
  <c r="G666" i="1"/>
  <c r="G667" i="1"/>
  <c r="G668" i="1"/>
  <c r="G669" i="1"/>
  <c r="G670" i="1"/>
  <c r="G671" i="1"/>
  <c r="G672" i="1"/>
  <c r="G673" i="1"/>
  <c r="G674" i="1"/>
  <c r="G675" i="1"/>
  <c r="G676" i="1"/>
  <c r="G838" i="1"/>
  <c r="G839" i="1"/>
  <c r="G840" i="1"/>
  <c r="G841" i="1"/>
  <c r="G842" i="1"/>
  <c r="G843" i="1"/>
  <c r="G844" i="1"/>
  <c r="G845" i="1"/>
  <c r="G846" i="1"/>
  <c r="G917" i="1"/>
  <c r="G918" i="1"/>
  <c r="G919" i="1"/>
  <c r="G920" i="1"/>
  <c r="G921" i="1"/>
  <c r="G922" i="1"/>
  <c r="G923" i="1"/>
  <c r="G924" i="1"/>
  <c r="G925" i="1"/>
  <c r="G1616" i="1"/>
  <c r="G1617" i="1"/>
  <c r="G1618" i="1"/>
  <c r="G1619" i="1"/>
  <c r="G1620" i="1"/>
  <c r="G1621" i="1"/>
  <c r="G1622" i="1"/>
  <c r="G1623" i="1"/>
  <c r="G1624" i="1"/>
  <c r="G677" i="1"/>
  <c r="G678" i="1"/>
  <c r="G679" i="1"/>
  <c r="G680" i="1"/>
  <c r="G681" i="1"/>
  <c r="G682" i="1"/>
  <c r="G683" i="1"/>
  <c r="G684" i="1"/>
  <c r="G685" i="1"/>
  <c r="G504" i="1"/>
  <c r="G505" i="1"/>
  <c r="G506" i="1"/>
  <c r="G507" i="1"/>
  <c r="G508" i="1"/>
  <c r="G509" i="1"/>
  <c r="G510" i="1"/>
  <c r="G511" i="1"/>
  <c r="G512" i="1"/>
  <c r="G513" i="1"/>
  <c r="G514" i="1"/>
  <c r="G515" i="1"/>
  <c r="G516" i="1"/>
  <c r="G517" i="1"/>
  <c r="G518" i="1"/>
  <c r="G519" i="1"/>
  <c r="G395" i="1"/>
  <c r="G396" i="1"/>
  <c r="G397" i="1"/>
  <c r="G398" i="1"/>
  <c r="G399" i="1"/>
  <c r="G400" i="1"/>
  <c r="G401" i="1"/>
  <c r="G402" i="1"/>
  <c r="G403" i="1"/>
  <c r="G404" i="1"/>
  <c r="G520" i="1"/>
  <c r="G521" i="1"/>
  <c r="G405" i="1"/>
  <c r="G406" i="1"/>
  <c r="G407" i="1"/>
  <c r="G408" i="1"/>
  <c r="G409" i="1"/>
  <c r="G410" i="1"/>
  <c r="G411" i="1"/>
  <c r="G412" i="1"/>
  <c r="G413" i="1"/>
  <c r="G414" i="1"/>
  <c r="G522" i="1"/>
  <c r="G523" i="1"/>
  <c r="G524" i="1"/>
  <c r="G525" i="1"/>
  <c r="G526" i="1"/>
  <c r="G527" i="1"/>
  <c r="G1202" i="1"/>
  <c r="G1203" i="1"/>
  <c r="G1204" i="1"/>
  <c r="G1205" i="1"/>
  <c r="G1206" i="1"/>
  <c r="G1207" i="1"/>
  <c r="G1208" i="1"/>
  <c r="G1209" i="1"/>
  <c r="G528" i="1"/>
  <c r="G529" i="1"/>
  <c r="G530" i="1"/>
  <c r="G531" i="1"/>
  <c r="G532" i="1"/>
  <c r="G533" i="1"/>
  <c r="G534" i="1"/>
  <c r="G535" i="1"/>
  <c r="G536" i="1"/>
  <c r="G537" i="1"/>
  <c r="G538" i="1"/>
  <c r="G539" i="1"/>
  <c r="G540" i="1"/>
  <c r="G123" i="1"/>
  <c r="G124" i="1"/>
  <c r="G125" i="1"/>
  <c r="G126" i="1"/>
  <c r="G1404" i="1"/>
  <c r="G1405" i="1"/>
  <c r="G1406" i="1"/>
  <c r="G1407" i="1"/>
  <c r="G1420"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415" i="1"/>
  <c r="G416" i="1"/>
  <c r="G417" i="1"/>
  <c r="G418" i="1"/>
  <c r="G419" i="1"/>
  <c r="G420" i="1"/>
  <c r="G421" i="1"/>
  <c r="G422" i="1"/>
  <c r="G423" i="1"/>
  <c r="G424" i="1"/>
  <c r="G926" i="1"/>
  <c r="G927" i="1"/>
  <c r="G928" i="1"/>
  <c r="G929" i="1"/>
  <c r="G930" i="1"/>
  <c r="G931" i="1"/>
  <c r="G932" i="1"/>
  <c r="G883" i="1"/>
  <c r="G884" i="1"/>
  <c r="G885" i="1"/>
  <c r="G886" i="1"/>
  <c r="G887" i="1"/>
  <c r="G888" i="1"/>
  <c r="G889" i="1"/>
  <c r="G890" i="1"/>
  <c r="G891" i="1"/>
  <c r="G892" i="1"/>
  <c r="G893" i="1"/>
  <c r="G894" i="1"/>
  <c r="G895" i="1"/>
  <c r="G114" i="1"/>
  <c r="G115" i="1"/>
  <c r="G116" i="1"/>
  <c r="G117" i="1"/>
  <c r="G118" i="1"/>
  <c r="G119" i="1"/>
  <c r="G120" i="1"/>
  <c r="G121" i="1"/>
  <c r="G122" i="1"/>
  <c r="B890" i="1"/>
  <c r="C890" i="1"/>
  <c r="B891" i="1"/>
  <c r="C891" i="1"/>
  <c r="B892" i="1"/>
  <c r="C892" i="1"/>
  <c r="B893" i="1"/>
  <c r="C893" i="1"/>
  <c r="B894" i="1"/>
  <c r="C894" i="1"/>
  <c r="B895" i="1"/>
  <c r="C895" i="1"/>
  <c r="C889" i="1"/>
  <c r="B889" i="1"/>
  <c r="C888" i="1"/>
  <c r="B888" i="1"/>
  <c r="C887" i="1"/>
  <c r="B887" i="1"/>
  <c r="C886" i="1"/>
  <c r="B886" i="1"/>
  <c r="C885" i="1"/>
  <c r="B885" i="1"/>
  <c r="C884" i="1"/>
  <c r="B884" i="1"/>
  <c r="B338" i="1"/>
  <c r="C338" i="1"/>
  <c r="B339" i="1"/>
  <c r="C339" i="1"/>
  <c r="B340" i="1"/>
  <c r="C340" i="1"/>
  <c r="T71" i="12" l="1"/>
  <c r="U71" i="12"/>
  <c r="V71" i="12"/>
  <c r="S71" i="12"/>
  <c r="W33" i="12"/>
  <c r="W34" i="12"/>
  <c r="V6" i="12"/>
  <c r="V7" i="12"/>
  <c r="V8" i="12"/>
  <c r="V9" i="12"/>
  <c r="V10" i="12"/>
  <c r="V13" i="12"/>
  <c r="V14" i="12"/>
  <c r="V15" i="12"/>
  <c r="V17" i="12"/>
  <c r="V18" i="12"/>
  <c r="V19" i="12"/>
  <c r="V20" i="12"/>
  <c r="V21" i="12"/>
  <c r="V23" i="12"/>
  <c r="V24" i="12"/>
  <c r="V25" i="12"/>
  <c r="V26" i="12"/>
  <c r="V27" i="12"/>
  <c r="V29" i="12"/>
  <c r="V33" i="12"/>
  <c r="W6" i="12"/>
  <c r="W8" i="12"/>
  <c r="W9" i="12"/>
  <c r="W10" i="12"/>
  <c r="W11" i="12"/>
  <c r="W12" i="12"/>
  <c r="W14" i="12"/>
  <c r="W15" i="12"/>
  <c r="W16" i="12"/>
  <c r="W17" i="12"/>
  <c r="W18" i="12"/>
  <c r="W19" i="12"/>
  <c r="W20" i="12"/>
  <c r="W21" i="12"/>
  <c r="W22" i="12"/>
  <c r="W23" i="12"/>
  <c r="W24" i="12"/>
  <c r="W25" i="12"/>
  <c r="W26" i="12"/>
  <c r="W27" i="12"/>
  <c r="W31" i="12"/>
  <c r="W32" i="12"/>
  <c r="X5" i="12"/>
  <c r="X15" i="12"/>
  <c r="X17" i="12"/>
  <c r="X21" i="12"/>
  <c r="X25" i="12"/>
  <c r="X26" i="12"/>
  <c r="X28" i="12"/>
  <c r="X29" i="12"/>
  <c r="X30" i="12"/>
  <c r="X33" i="12"/>
  <c r="V4" i="12"/>
  <c r="X35" i="12"/>
  <c r="AA35" i="12"/>
  <c r="U35" i="12"/>
  <c r="N36" i="12"/>
  <c r="M4" i="12"/>
  <c r="M5" i="12"/>
  <c r="M6" i="12"/>
  <c r="M7" i="12"/>
  <c r="M8" i="12"/>
  <c r="M9" i="12"/>
  <c r="M10" i="12"/>
  <c r="M11" i="12"/>
  <c r="M12" i="12"/>
  <c r="M13" i="12"/>
  <c r="M14" i="12"/>
  <c r="M15" i="12"/>
  <c r="M16" i="12"/>
  <c r="M17" i="12"/>
  <c r="M18" i="12"/>
  <c r="M19" i="12"/>
  <c r="M20" i="12"/>
  <c r="M21" i="12"/>
  <c r="M22" i="12"/>
  <c r="M23" i="12"/>
  <c r="M24" i="12"/>
  <c r="M25" i="12"/>
  <c r="M26" i="12"/>
  <c r="M27" i="12"/>
  <c r="M28" i="12"/>
  <c r="M29" i="12"/>
  <c r="M30" i="12"/>
  <c r="M31" i="12"/>
  <c r="M32" i="12"/>
  <c r="M33" i="12"/>
  <c r="M34" i="12"/>
  <c r="M35" i="12"/>
  <c r="M36" i="12"/>
  <c r="M3" i="12"/>
  <c r="L4" i="12"/>
  <c r="L5" i="12"/>
  <c r="L6" i="12"/>
  <c r="L7" i="12"/>
  <c r="L8" i="12"/>
  <c r="L9" i="12"/>
  <c r="L10" i="12"/>
  <c r="L11" i="12"/>
  <c r="L12" i="12"/>
  <c r="L13" i="12"/>
  <c r="L14" i="12"/>
  <c r="L15" i="12"/>
  <c r="L16" i="12"/>
  <c r="L17" i="12"/>
  <c r="L18" i="12"/>
  <c r="L19" i="12"/>
  <c r="L20" i="12"/>
  <c r="L21" i="12"/>
  <c r="L22" i="12"/>
  <c r="L23" i="12"/>
  <c r="L24" i="12"/>
  <c r="L25" i="12"/>
  <c r="L26" i="12"/>
  <c r="L27" i="12"/>
  <c r="L28" i="12"/>
  <c r="L29" i="12"/>
  <c r="L30" i="12"/>
  <c r="L31" i="12"/>
  <c r="L32" i="12"/>
  <c r="L33" i="12"/>
  <c r="L34" i="12"/>
  <c r="L35" i="12"/>
  <c r="L36" i="12"/>
  <c r="L3" i="12"/>
  <c r="K4" i="12"/>
  <c r="K5" i="12"/>
  <c r="K6" i="12"/>
  <c r="K7" i="12"/>
  <c r="K8" i="12"/>
  <c r="K9" i="12"/>
  <c r="K10" i="12"/>
  <c r="K11" i="12"/>
  <c r="K12" i="12"/>
  <c r="K13" i="12"/>
  <c r="K14" i="12"/>
  <c r="K15" i="12"/>
  <c r="K16" i="12"/>
  <c r="K17" i="12"/>
  <c r="K18" i="12"/>
  <c r="K19" i="12"/>
  <c r="K20" i="12"/>
  <c r="K21" i="12"/>
  <c r="K22" i="12"/>
  <c r="K23" i="12"/>
  <c r="K24" i="12"/>
  <c r="K25" i="12"/>
  <c r="K26" i="12"/>
  <c r="K27" i="12"/>
  <c r="K28" i="12"/>
  <c r="K29" i="12"/>
  <c r="K30" i="12"/>
  <c r="K31" i="12"/>
  <c r="K32" i="12"/>
  <c r="K33" i="12"/>
  <c r="K34" i="12"/>
  <c r="K35" i="12"/>
  <c r="K36" i="12"/>
  <c r="K3" i="12"/>
  <c r="J3" i="12"/>
  <c r="J4" i="12"/>
  <c r="J5" i="12"/>
  <c r="J6" i="12"/>
  <c r="J7" i="12"/>
  <c r="J8" i="12"/>
  <c r="J9" i="12"/>
  <c r="J10" i="12"/>
  <c r="J11" i="12"/>
  <c r="J12" i="12"/>
  <c r="J13" i="12"/>
  <c r="J14" i="12"/>
  <c r="J15" i="12"/>
  <c r="J16" i="12"/>
  <c r="J17" i="12"/>
  <c r="J18" i="12"/>
  <c r="J19" i="12"/>
  <c r="J20" i="12"/>
  <c r="J21" i="12"/>
  <c r="J22" i="12"/>
  <c r="J23" i="12"/>
  <c r="J24" i="12"/>
  <c r="J25" i="12"/>
  <c r="J26" i="12"/>
  <c r="J27" i="12"/>
  <c r="J28" i="12"/>
  <c r="J29" i="12"/>
  <c r="J30" i="12"/>
  <c r="J31" i="12"/>
  <c r="J32" i="12"/>
  <c r="J33" i="12"/>
  <c r="J34" i="12"/>
  <c r="J35" i="12"/>
  <c r="J36" i="12"/>
  <c r="I4" i="12"/>
  <c r="I5" i="12"/>
  <c r="I6" i="12"/>
  <c r="I7" i="12"/>
  <c r="I8" i="12"/>
  <c r="I9" i="12"/>
  <c r="I10" i="12"/>
  <c r="I11" i="12"/>
  <c r="I12" i="12"/>
  <c r="I13" i="12"/>
  <c r="I14" i="12"/>
  <c r="I15" i="12"/>
  <c r="I16" i="12"/>
  <c r="I17" i="12"/>
  <c r="I18" i="12"/>
  <c r="I19" i="12"/>
  <c r="I20" i="12"/>
  <c r="I21" i="12"/>
  <c r="I22" i="12"/>
  <c r="I23" i="12"/>
  <c r="I24" i="12"/>
  <c r="I25" i="12"/>
  <c r="I26" i="12"/>
  <c r="I27" i="12"/>
  <c r="I28" i="12"/>
  <c r="I29" i="12"/>
  <c r="I30" i="12"/>
  <c r="I31" i="12"/>
  <c r="I32" i="12"/>
  <c r="I33" i="12"/>
  <c r="I34" i="12"/>
  <c r="I35" i="12"/>
  <c r="I36" i="12"/>
  <c r="I3" i="12"/>
  <c r="H8" i="12"/>
  <c r="H9" i="12"/>
  <c r="H10" i="12"/>
  <c r="H11" i="12"/>
  <c r="H12" i="12"/>
  <c r="H13" i="12"/>
  <c r="H14" i="12"/>
  <c r="H15" i="12"/>
  <c r="H16" i="12"/>
  <c r="H17" i="12"/>
  <c r="H18" i="12"/>
  <c r="H19" i="12"/>
  <c r="H20" i="12"/>
  <c r="H21" i="12"/>
  <c r="H22" i="12"/>
  <c r="H23" i="12"/>
  <c r="H24" i="12"/>
  <c r="H25" i="12"/>
  <c r="H26" i="12"/>
  <c r="H27" i="12"/>
  <c r="H28" i="12"/>
  <c r="H29" i="12"/>
  <c r="H30" i="12"/>
  <c r="H31" i="12"/>
  <c r="H32" i="12"/>
  <c r="H33" i="12"/>
  <c r="H34" i="12"/>
  <c r="H35" i="12"/>
  <c r="H36" i="12"/>
  <c r="H4" i="12"/>
  <c r="H5" i="12"/>
  <c r="H6" i="12"/>
  <c r="H7" i="12"/>
  <c r="H3" i="12"/>
  <c r="G4" i="12"/>
  <c r="G5" i="12"/>
  <c r="G6" i="12"/>
  <c r="G7" i="12"/>
  <c r="G8" i="12"/>
  <c r="G9" i="12"/>
  <c r="G10" i="12"/>
  <c r="G11" i="12"/>
  <c r="G12" i="12"/>
  <c r="G13" i="12"/>
  <c r="G14" i="12"/>
  <c r="G15" i="12"/>
  <c r="G16" i="12"/>
  <c r="G17" i="12"/>
  <c r="G18" i="12"/>
  <c r="G19" i="12"/>
  <c r="G20" i="12"/>
  <c r="G21" i="12"/>
  <c r="G22" i="12"/>
  <c r="G23" i="12"/>
  <c r="G24" i="12"/>
  <c r="G25" i="12"/>
  <c r="G26" i="12"/>
  <c r="G27" i="12"/>
  <c r="G28" i="12"/>
  <c r="G29" i="12"/>
  <c r="G30" i="12"/>
  <c r="G31" i="12"/>
  <c r="G32" i="12"/>
  <c r="G33" i="12"/>
  <c r="G34" i="12"/>
  <c r="G35" i="12"/>
  <c r="G36" i="12"/>
  <c r="G3"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 i="12"/>
  <c r="E4" i="12"/>
  <c r="E5" i="12"/>
  <c r="E6" i="12"/>
  <c r="E7" i="12"/>
  <c r="E8" i="12"/>
  <c r="E9" i="12"/>
  <c r="E10" i="12"/>
  <c r="E11" i="12"/>
  <c r="E12" i="12"/>
  <c r="E13" i="12"/>
  <c r="E14" i="12"/>
  <c r="E15" i="12"/>
  <c r="E16" i="12"/>
  <c r="E17" i="12"/>
  <c r="E18" i="12"/>
  <c r="E19" i="12"/>
  <c r="E20" i="12"/>
  <c r="E21" i="12"/>
  <c r="E22" i="12"/>
  <c r="E23" i="12"/>
  <c r="E24" i="12"/>
  <c r="E25" i="12"/>
  <c r="E26" i="12"/>
  <c r="E27" i="12"/>
  <c r="E28" i="12"/>
  <c r="E29" i="12"/>
  <c r="E30" i="12"/>
  <c r="E31" i="12"/>
  <c r="E32" i="12"/>
  <c r="E33" i="12"/>
  <c r="E34" i="12"/>
  <c r="E35" i="12"/>
  <c r="E36" i="12"/>
  <c r="E3"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4" i="12"/>
  <c r="D5" i="12"/>
  <c r="D6" i="12"/>
  <c r="D7" i="12"/>
  <c r="D8" i="12"/>
  <c r="D9" i="12"/>
  <c r="D10" i="12"/>
  <c r="D3" i="12"/>
  <c r="C36" i="12"/>
  <c r="C7" i="12"/>
  <c r="B622" i="1"/>
  <c r="B626" i="1"/>
  <c r="B623" i="1"/>
  <c r="B625" i="1"/>
  <c r="B616" i="1"/>
  <c r="B618" i="1"/>
  <c r="B619" i="1"/>
  <c r="B621" i="1"/>
  <c r="B954" i="1"/>
  <c r="B950" i="1"/>
  <c r="B951" i="1"/>
  <c r="B952" i="1"/>
  <c r="B953" i="1"/>
  <c r="B956" i="1"/>
  <c r="B958" i="1"/>
  <c r="B959" i="1"/>
  <c r="B960" i="1"/>
  <c r="B963" i="1"/>
  <c r="B966" i="1"/>
  <c r="B967" i="1"/>
  <c r="B955" i="1"/>
  <c r="B957" i="1"/>
  <c r="B961" i="1"/>
  <c r="B962" i="1"/>
  <c r="B964" i="1"/>
  <c r="B965" i="1"/>
  <c r="B968" i="1"/>
  <c r="B1470" i="1"/>
  <c r="B1471" i="1"/>
  <c r="B119" i="1"/>
  <c r="B120" i="1"/>
  <c r="B121" i="1"/>
  <c r="B115" i="1"/>
  <c r="B114" i="1"/>
  <c r="B116" i="1"/>
  <c r="B117" i="1"/>
  <c r="B118" i="1"/>
  <c r="B122" i="1"/>
  <c r="B969" i="1"/>
  <c r="B660" i="1"/>
  <c r="B834" i="1"/>
  <c r="B642" i="1"/>
  <c r="B820" i="1"/>
  <c r="B821" i="1"/>
  <c r="B823" i="1"/>
  <c r="B653" i="1"/>
  <c r="B654" i="1"/>
  <c r="B828" i="1"/>
  <c r="B829" i="1"/>
  <c r="B658" i="1"/>
  <c r="B831" i="1"/>
  <c r="B832" i="1"/>
  <c r="B648" i="1"/>
  <c r="B905" i="1"/>
  <c r="B649" i="1"/>
  <c r="B825" i="1"/>
  <c r="B826" i="1"/>
  <c r="B664" i="1"/>
  <c r="B836" i="1"/>
  <c r="B835" i="1"/>
  <c r="B822" i="1"/>
  <c r="B824" i="1"/>
  <c r="B827" i="1"/>
  <c r="B837" i="1"/>
  <c r="B830" i="1"/>
  <c r="B833" i="1"/>
  <c r="B912" i="1"/>
  <c r="B896" i="1"/>
  <c r="B897" i="1"/>
  <c r="B898" i="1"/>
  <c r="B899" i="1"/>
  <c r="B900" i="1"/>
  <c r="B901" i="1"/>
  <c r="B902" i="1"/>
  <c r="B903" i="1"/>
  <c r="B908" i="1"/>
  <c r="B909" i="1"/>
  <c r="B910" i="1"/>
  <c r="B911" i="1"/>
  <c r="B906" i="1"/>
  <c r="B914" i="1"/>
  <c r="B913" i="1"/>
  <c r="B662" i="1"/>
  <c r="B644" i="1"/>
  <c r="B646" i="1"/>
  <c r="B904" i="1"/>
  <c r="B907" i="1"/>
  <c r="B651" i="1"/>
  <c r="B665" i="1"/>
  <c r="B915" i="1"/>
  <c r="B916" i="1"/>
  <c r="B657" i="1"/>
  <c r="B1613" i="1"/>
  <c r="B661" i="1"/>
  <c r="B1603" i="1"/>
  <c r="B1604" i="1"/>
  <c r="B643" i="1"/>
  <c r="B1609" i="1"/>
  <c r="B1610" i="1"/>
  <c r="B655" i="1"/>
  <c r="B656" i="1"/>
  <c r="B1612" i="1"/>
  <c r="B659" i="1"/>
  <c r="B1606" i="1"/>
  <c r="B1607" i="1"/>
  <c r="B650" i="1"/>
  <c r="B1614" i="1"/>
  <c r="B663" i="1"/>
  <c r="B645" i="1"/>
  <c r="B1605" i="1"/>
  <c r="B647" i="1"/>
  <c r="B1608" i="1"/>
  <c r="B652" i="1"/>
  <c r="B1615" i="1"/>
  <c r="B666" i="1"/>
  <c r="B667" i="1"/>
  <c r="B1611" i="1"/>
  <c r="B668" i="1"/>
  <c r="B669" i="1"/>
  <c r="B670" i="1"/>
  <c r="B671" i="1"/>
  <c r="B672" i="1"/>
  <c r="B673" i="1"/>
  <c r="B674" i="1"/>
  <c r="B675" i="1"/>
  <c r="B676" i="1"/>
  <c r="B838" i="1"/>
  <c r="B839" i="1"/>
  <c r="B840" i="1"/>
  <c r="B841" i="1"/>
  <c r="B842" i="1"/>
  <c r="B843" i="1"/>
  <c r="B844" i="1"/>
  <c r="B845" i="1"/>
  <c r="B846" i="1"/>
  <c r="B917" i="1"/>
  <c r="B918" i="1"/>
  <c r="B919" i="1"/>
  <c r="B920" i="1"/>
  <c r="B921" i="1"/>
  <c r="B922" i="1"/>
  <c r="B923" i="1"/>
  <c r="B924" i="1"/>
  <c r="B925" i="1"/>
  <c r="B1616" i="1"/>
  <c r="B1617" i="1"/>
  <c r="B1618" i="1"/>
  <c r="B1619" i="1"/>
  <c r="B1620" i="1"/>
  <c r="B1621" i="1"/>
  <c r="B1622" i="1"/>
  <c r="B1623" i="1"/>
  <c r="B1624" i="1"/>
  <c r="B677" i="1"/>
  <c r="B678" i="1"/>
  <c r="B679" i="1"/>
  <c r="B680" i="1"/>
  <c r="B681" i="1"/>
  <c r="B682" i="1"/>
  <c r="B683" i="1"/>
  <c r="B684" i="1"/>
  <c r="B685" i="1"/>
  <c r="B355" i="1"/>
  <c r="B364" i="1"/>
  <c r="B365" i="1"/>
  <c r="B345" i="1"/>
  <c r="B346" i="1"/>
  <c r="B347" i="1"/>
  <c r="B366" i="1"/>
  <c r="B367" i="1"/>
  <c r="B368" i="1"/>
  <c r="B348" i="1"/>
  <c r="B349" i="1"/>
  <c r="B350" i="1"/>
  <c r="B351" i="1"/>
  <c r="B353" i="1"/>
  <c r="B354" i="1"/>
  <c r="B356" i="1"/>
  <c r="B357" i="1"/>
  <c r="B358" i="1"/>
  <c r="B359" i="1"/>
  <c r="B361" i="1"/>
  <c r="B363" i="1"/>
  <c r="B352" i="1"/>
  <c r="B360" i="1"/>
  <c r="B362" i="1"/>
  <c r="B369" i="1"/>
  <c r="B370" i="1"/>
  <c r="B371" i="1"/>
  <c r="B329" i="1"/>
  <c r="B334" i="1"/>
  <c r="B331" i="1"/>
  <c r="B332" i="1"/>
  <c r="B333" i="1"/>
  <c r="B336" i="1"/>
  <c r="B330" i="1"/>
  <c r="B335" i="1"/>
  <c r="B1816" i="1"/>
  <c r="B1790" i="1"/>
  <c r="B1791" i="1"/>
  <c r="B1796" i="1"/>
  <c r="B1800" i="1"/>
  <c r="B1802" i="1"/>
  <c r="B1810" i="1"/>
  <c r="B1811" i="1"/>
  <c r="B1792" i="1"/>
  <c r="B1793" i="1"/>
  <c r="B1794" i="1"/>
  <c r="B1795" i="1"/>
  <c r="B1797" i="1"/>
  <c r="B1798" i="1"/>
  <c r="B1799" i="1"/>
  <c r="B1801" i="1"/>
  <c r="B1803" i="1"/>
  <c r="B1804" i="1"/>
  <c r="B1805" i="1"/>
  <c r="B1806" i="1"/>
  <c r="B1807" i="1"/>
  <c r="B1808" i="1"/>
  <c r="B1809" i="1"/>
  <c r="B1812" i="1"/>
  <c r="B1813" i="1"/>
  <c r="B1814" i="1"/>
  <c r="B1815" i="1"/>
  <c r="B694" i="1"/>
  <c r="B766" i="1"/>
  <c r="B767" i="1"/>
  <c r="B706" i="1"/>
  <c r="B717" i="1"/>
  <c r="B718" i="1"/>
  <c r="B729" i="1"/>
  <c r="B696" i="1"/>
  <c r="B760" i="1"/>
  <c r="B701" i="1"/>
  <c r="B702" i="1"/>
  <c r="B772" i="1"/>
  <c r="B711" i="1"/>
  <c r="B712" i="1"/>
  <c r="B723" i="1"/>
  <c r="B724" i="1"/>
  <c r="B730" i="1"/>
  <c r="B731" i="1"/>
  <c r="B736" i="1"/>
  <c r="B737" i="1"/>
  <c r="B738" i="1"/>
  <c r="B742" i="1"/>
  <c r="B743" i="1"/>
  <c r="B748" i="1"/>
  <c r="B784" i="1"/>
  <c r="B695" i="1"/>
  <c r="B770" i="1"/>
  <c r="B704" i="1"/>
  <c r="B774" i="1"/>
  <c r="B775" i="1"/>
  <c r="B708" i="1"/>
  <c r="B716" i="1"/>
  <c r="B720" i="1"/>
  <c r="B728" i="1"/>
  <c r="B734" i="1"/>
  <c r="B747" i="1"/>
  <c r="B751" i="1"/>
  <c r="B752" i="1"/>
  <c r="B778" i="1"/>
  <c r="B779" i="1"/>
  <c r="B780" i="1"/>
  <c r="B754" i="1"/>
  <c r="B755" i="1"/>
  <c r="B756" i="1"/>
  <c r="B698" i="1"/>
  <c r="B785" i="1"/>
  <c r="B786" i="1"/>
  <c r="B787" i="1"/>
  <c r="B762" i="1"/>
  <c r="B763" i="1"/>
  <c r="B768" i="1"/>
  <c r="B769" i="1"/>
  <c r="B707" i="1"/>
  <c r="B719" i="1"/>
  <c r="B750" i="1"/>
  <c r="B697" i="1"/>
  <c r="B761" i="1"/>
  <c r="B703" i="1"/>
  <c r="B773" i="1"/>
  <c r="B713" i="1"/>
  <c r="B714" i="1"/>
  <c r="B715" i="1"/>
  <c r="B725" i="1"/>
  <c r="B726" i="1"/>
  <c r="B727" i="1"/>
  <c r="B732" i="1"/>
  <c r="B733" i="1"/>
  <c r="B739" i="1"/>
  <c r="B740" i="1"/>
  <c r="B741" i="1"/>
  <c r="B744" i="1"/>
  <c r="B745" i="1"/>
  <c r="B746" i="1"/>
  <c r="B749" i="1"/>
  <c r="B771" i="1"/>
  <c r="B705" i="1"/>
  <c r="B776" i="1"/>
  <c r="B777" i="1"/>
  <c r="B709" i="1"/>
  <c r="B710" i="1"/>
  <c r="B721" i="1"/>
  <c r="B722" i="1"/>
  <c r="B735" i="1"/>
  <c r="B753" i="1"/>
  <c r="B781" i="1"/>
  <c r="B782" i="1"/>
  <c r="B783" i="1"/>
  <c r="B757" i="1"/>
  <c r="B758" i="1"/>
  <c r="B759" i="1"/>
  <c r="B699" i="1"/>
  <c r="B700" i="1"/>
  <c r="B788" i="1"/>
  <c r="B789" i="1"/>
  <c r="B790" i="1"/>
  <c r="B764" i="1"/>
  <c r="B765" i="1"/>
  <c r="B970" i="1"/>
  <c r="B974" i="1"/>
  <c r="B973" i="1"/>
  <c r="B971" i="1"/>
  <c r="B972" i="1"/>
  <c r="B853" i="1"/>
  <c r="B847" i="1"/>
  <c r="B852" i="1"/>
  <c r="B848" i="1"/>
  <c r="B850" i="1"/>
  <c r="B851" i="1"/>
  <c r="B849" i="1"/>
  <c r="B854" i="1"/>
  <c r="B855" i="1"/>
  <c r="B818" i="1"/>
  <c r="B816" i="1"/>
  <c r="B817" i="1"/>
  <c r="B819" i="1"/>
  <c r="B505" i="1"/>
  <c r="B519" i="1"/>
  <c r="B508" i="1"/>
  <c r="B509" i="1"/>
  <c r="B512" i="1"/>
  <c r="B513" i="1"/>
  <c r="B506" i="1"/>
  <c r="B504" i="1"/>
  <c r="B516" i="1"/>
  <c r="B517" i="1"/>
  <c r="B507" i="1"/>
  <c r="B510" i="1"/>
  <c r="B511" i="1"/>
  <c r="B514" i="1"/>
  <c r="B515" i="1"/>
  <c r="B518" i="1"/>
  <c r="B791" i="1"/>
  <c r="B792" i="1"/>
  <c r="B793" i="1"/>
  <c r="B794" i="1"/>
  <c r="B795" i="1"/>
  <c r="B796" i="1"/>
  <c r="B797" i="1"/>
  <c r="B798" i="1"/>
  <c r="B1781" i="1"/>
  <c r="B1784" i="1"/>
  <c r="B1782" i="1"/>
  <c r="B1783" i="1"/>
  <c r="B1785" i="1"/>
  <c r="B1786" i="1"/>
  <c r="B1874" i="1"/>
  <c r="B1875" i="1"/>
  <c r="B938" i="1"/>
  <c r="B939" i="1"/>
  <c r="B940" i="1"/>
  <c r="B941" i="1"/>
  <c r="B942" i="1"/>
  <c r="B943" i="1"/>
  <c r="B1756" i="1"/>
  <c r="B1757" i="1"/>
  <c r="B1758" i="1"/>
  <c r="B1759" i="1"/>
  <c r="B1761" i="1"/>
  <c r="B1763" i="1"/>
  <c r="B1760" i="1"/>
  <c r="B1755" i="1"/>
  <c r="B1762" i="1"/>
  <c r="B1473" i="1"/>
  <c r="B1474" i="1"/>
  <c r="B1475" i="1"/>
  <c r="B1476" i="1"/>
  <c r="B1477" i="1"/>
  <c r="B1472" i="1"/>
  <c r="B1876" i="1"/>
  <c r="B1638" i="1"/>
  <c r="B1639" i="1"/>
  <c r="B1637" i="1"/>
  <c r="B1630" i="1"/>
  <c r="B1632" i="1"/>
  <c r="B1636" i="1"/>
  <c r="B1628" i="1"/>
  <c r="B1634" i="1"/>
  <c r="B1640" i="1"/>
  <c r="B1626" i="1"/>
  <c r="B1631" i="1"/>
  <c r="B1633" i="1"/>
  <c r="B1629" i="1"/>
  <c r="B1627" i="1"/>
  <c r="B1625" i="1"/>
  <c r="B1635" i="1"/>
  <c r="B466" i="1"/>
  <c r="B1479" i="1"/>
  <c r="B469" i="1"/>
  <c r="B1482" i="1"/>
  <c r="B470" i="1"/>
  <c r="B1483" i="1"/>
  <c r="B472" i="1"/>
  <c r="B1485" i="1"/>
  <c r="B468" i="1"/>
  <c r="B1481" i="1"/>
  <c r="B467" i="1"/>
  <c r="B1480" i="1"/>
  <c r="B471" i="1"/>
  <c r="B1484" i="1"/>
  <c r="B473" i="1"/>
  <c r="B1486" i="1"/>
  <c r="B148" i="1"/>
  <c r="B149" i="1"/>
  <c r="B150" i="1"/>
  <c r="B161" i="1"/>
  <c r="B162" i="1"/>
  <c r="B163" i="1"/>
  <c r="B164" i="1"/>
  <c r="B165" i="1"/>
  <c r="B166" i="1"/>
  <c r="B167" i="1"/>
  <c r="B171" i="1"/>
  <c r="B172" i="1"/>
  <c r="B147" i="1"/>
  <c r="B151" i="1"/>
  <c r="B156" i="1"/>
  <c r="B157" i="1"/>
  <c r="B176" i="1"/>
  <c r="B177" i="1"/>
  <c r="B152" i="1"/>
  <c r="B153" i="1"/>
  <c r="B154" i="1"/>
  <c r="B155" i="1"/>
  <c r="B158" i="1"/>
  <c r="B159" i="1"/>
  <c r="B160" i="1"/>
  <c r="B168" i="1"/>
  <c r="B169" i="1"/>
  <c r="B170" i="1"/>
  <c r="B173" i="1"/>
  <c r="B174" i="1"/>
  <c r="B175" i="1"/>
  <c r="B178" i="1"/>
  <c r="B179" i="1"/>
  <c r="B180" i="1"/>
  <c r="B142" i="1"/>
  <c r="B143" i="1"/>
  <c r="B144" i="1"/>
  <c r="B145" i="1"/>
  <c r="B146" i="1"/>
  <c r="B319" i="1"/>
  <c r="B317" i="1"/>
  <c r="B318" i="1"/>
  <c r="B320" i="1"/>
  <c r="B321" i="1"/>
  <c r="B803" i="1"/>
  <c r="B810" i="1"/>
  <c r="B811" i="1"/>
  <c r="B807" i="1"/>
  <c r="B799" i="1"/>
  <c r="B800" i="1"/>
  <c r="B801" i="1"/>
  <c r="B802" i="1"/>
  <c r="B804" i="1"/>
  <c r="B805" i="1"/>
  <c r="B806" i="1"/>
  <c r="B808" i="1"/>
  <c r="B809" i="1"/>
  <c r="B812" i="1"/>
  <c r="B813" i="1"/>
  <c r="B1270" i="1"/>
  <c r="B1271" i="1"/>
  <c r="B1266" i="1"/>
  <c r="B1267" i="1"/>
  <c r="B1274" i="1"/>
  <c r="B1268" i="1"/>
  <c r="B1269" i="1"/>
  <c r="B1272" i="1"/>
  <c r="B1273" i="1"/>
  <c r="B1093" i="1"/>
  <c r="B1094" i="1"/>
  <c r="B1095" i="1"/>
  <c r="B1096" i="1"/>
  <c r="B1097" i="1"/>
  <c r="B1098" i="1"/>
  <c r="B1099" i="1"/>
  <c r="B1100" i="1"/>
  <c r="B1101" i="1"/>
  <c r="B1102" i="1"/>
  <c r="B1103" i="1"/>
  <c r="B1104" i="1"/>
  <c r="B1105" i="1"/>
  <c r="B1106" i="1"/>
  <c r="B1107" i="1"/>
  <c r="B1108" i="1"/>
  <c r="B1109" i="1"/>
  <c r="B1110" i="1"/>
  <c r="B1275" i="1"/>
  <c r="B1276" i="1"/>
  <c r="B1277" i="1"/>
  <c r="B1278" i="1"/>
  <c r="B1291" i="1"/>
  <c r="B1292" i="1"/>
  <c r="B1283" i="1"/>
  <c r="B1284" i="1"/>
  <c r="B1285" i="1"/>
  <c r="B1286" i="1"/>
  <c r="B1287" i="1"/>
  <c r="B1288" i="1"/>
  <c r="B1279" i="1"/>
  <c r="B1281" i="1"/>
  <c r="B1282" i="1"/>
  <c r="B1289" i="1"/>
  <c r="B1290" i="1"/>
  <c r="B1293" i="1"/>
  <c r="B1294" i="1"/>
  <c r="B1280" i="1"/>
  <c r="B1215" i="1"/>
  <c r="B1239" i="1"/>
  <c r="B1240" i="1"/>
  <c r="B1221" i="1"/>
  <c r="B1222" i="1"/>
  <c r="B1223" i="1"/>
  <c r="B1224" i="1"/>
  <c r="B1248" i="1"/>
  <c r="B1225" i="1"/>
  <c r="B1226" i="1"/>
  <c r="B1216" i="1"/>
  <c r="B1217" i="1"/>
  <c r="B1227" i="1"/>
  <c r="B1228" i="1"/>
  <c r="B1229" i="1"/>
  <c r="B1230" i="1"/>
  <c r="B1231" i="1"/>
  <c r="B1232" i="1"/>
  <c r="B1233" i="1"/>
  <c r="B1234" i="1"/>
  <c r="B1235" i="1"/>
  <c r="B1236" i="1"/>
  <c r="B1237" i="1"/>
  <c r="B1238" i="1"/>
  <c r="B1241" i="1"/>
  <c r="B1242" i="1"/>
  <c r="B1243" i="1"/>
  <c r="B1244" i="1"/>
  <c r="B1245" i="1"/>
  <c r="B1246" i="1"/>
  <c r="B1247" i="1"/>
  <c r="B1249" i="1"/>
  <c r="B1218" i="1"/>
  <c r="B1219" i="1"/>
  <c r="B1220" i="1"/>
  <c r="B1487" i="1"/>
  <c r="B1491" i="1"/>
  <c r="B1495" i="1"/>
  <c r="B1496" i="1"/>
  <c r="B1499" i="1"/>
  <c r="B1500" i="1"/>
  <c r="B1507" i="1"/>
  <c r="B1508" i="1"/>
  <c r="B1503" i="1"/>
  <c r="B1527" i="1"/>
  <c r="B1515" i="1"/>
  <c r="B1516" i="1"/>
  <c r="B1517" i="1"/>
  <c r="B1518" i="1"/>
  <c r="B1488" i="1"/>
  <c r="B1489" i="1"/>
  <c r="B1490" i="1"/>
  <c r="B1492" i="1"/>
  <c r="B1493" i="1"/>
  <c r="B1494" i="1"/>
  <c r="B1497" i="1"/>
  <c r="B1498" i="1"/>
  <c r="B1511" i="1"/>
  <c r="B1512" i="1"/>
  <c r="B1513" i="1"/>
  <c r="B1514" i="1"/>
  <c r="B1523" i="1"/>
  <c r="B1524" i="1"/>
  <c r="B1525" i="1"/>
  <c r="B1526" i="1"/>
  <c r="B1501" i="1"/>
  <c r="B1502" i="1"/>
  <c r="B1504" i="1"/>
  <c r="B1505" i="1"/>
  <c r="B1506" i="1"/>
  <c r="B1528" i="1"/>
  <c r="B1529" i="1"/>
  <c r="B1530" i="1"/>
  <c r="B1519" i="1"/>
  <c r="B1520" i="1"/>
  <c r="B1521" i="1"/>
  <c r="B1522" i="1"/>
  <c r="B1509" i="1"/>
  <c r="B1510" i="1"/>
  <c r="B1146" i="1"/>
  <c r="B1112" i="1"/>
  <c r="B1143" i="1"/>
  <c r="B1123" i="1"/>
  <c r="B1147" i="1"/>
  <c r="B1148" i="1"/>
  <c r="B1115" i="1"/>
  <c r="B1116" i="1"/>
  <c r="B1117" i="1"/>
  <c r="B1118" i="1"/>
  <c r="B1119" i="1"/>
  <c r="B1120" i="1"/>
  <c r="B1121" i="1"/>
  <c r="B1122" i="1"/>
  <c r="B1124" i="1"/>
  <c r="B1125" i="1"/>
  <c r="B1126" i="1"/>
  <c r="B1127" i="1"/>
  <c r="B1128" i="1"/>
  <c r="B1129" i="1"/>
  <c r="B1130" i="1"/>
  <c r="B1131" i="1"/>
  <c r="B1132" i="1"/>
  <c r="B1133" i="1"/>
  <c r="B1134" i="1"/>
  <c r="B1135" i="1"/>
  <c r="B1136" i="1"/>
  <c r="B1137" i="1"/>
  <c r="B1138" i="1"/>
  <c r="B1139" i="1"/>
  <c r="B1140" i="1"/>
  <c r="B1141" i="1"/>
  <c r="B1142" i="1"/>
  <c r="B1113" i="1"/>
  <c r="B1114" i="1"/>
  <c r="B1144" i="1"/>
  <c r="B1145" i="1"/>
  <c r="B1718" i="1"/>
  <c r="B1736" i="1"/>
  <c r="B1714" i="1"/>
  <c r="B1715" i="1"/>
  <c r="B1092" i="1"/>
  <c r="B1738" i="1"/>
  <c r="B1717" i="1"/>
  <c r="B1720" i="1"/>
  <c r="B1723" i="1"/>
  <c r="B1726" i="1"/>
  <c r="B1732" i="1"/>
  <c r="B1735" i="1"/>
  <c r="B1719" i="1"/>
  <c r="B1721" i="1"/>
  <c r="B1722" i="1"/>
  <c r="B1724" i="1"/>
  <c r="B1725" i="1"/>
  <c r="B1727" i="1"/>
  <c r="B1728" i="1"/>
  <c r="B1729" i="1"/>
  <c r="B1730" i="1"/>
  <c r="B1731" i="1"/>
  <c r="B1733" i="1"/>
  <c r="B1734" i="1"/>
  <c r="B1737" i="1"/>
  <c r="B1716" i="1"/>
  <c r="B1739" i="1"/>
  <c r="B42" i="1"/>
  <c r="B43" i="1"/>
  <c r="B38" i="1"/>
  <c r="B39" i="1"/>
  <c r="B40" i="1"/>
  <c r="B44" i="1"/>
  <c r="B41" i="1"/>
  <c r="B395" i="1"/>
  <c r="B396" i="1"/>
  <c r="B397" i="1"/>
  <c r="B398" i="1"/>
  <c r="B400" i="1"/>
  <c r="B408" i="1"/>
  <c r="B409" i="1"/>
  <c r="B399" i="1"/>
  <c r="B403" i="1"/>
  <c r="B404" i="1"/>
  <c r="B520" i="1"/>
  <c r="B521" i="1"/>
  <c r="B407" i="1"/>
  <c r="B411" i="1"/>
  <c r="B412" i="1"/>
  <c r="B413" i="1"/>
  <c r="B401" i="1"/>
  <c r="B405" i="1"/>
  <c r="B406" i="1"/>
  <c r="B410" i="1"/>
  <c r="B414" i="1"/>
  <c r="B522" i="1"/>
  <c r="B523" i="1"/>
  <c r="B524" i="1"/>
  <c r="B525" i="1"/>
  <c r="B526" i="1"/>
  <c r="B527" i="1"/>
  <c r="B402" i="1"/>
  <c r="B1296" i="1"/>
  <c r="B1303" i="1"/>
  <c r="B1300" i="1"/>
  <c r="B1310" i="1"/>
  <c r="B1295" i="1"/>
  <c r="B1309" i="1"/>
  <c r="B1299" i="1"/>
  <c r="B1305" i="1"/>
  <c r="B1307" i="1"/>
  <c r="B1297" i="1"/>
  <c r="B1304" i="1"/>
  <c r="B1298" i="1"/>
  <c r="B1301" i="1"/>
  <c r="B1302" i="1"/>
  <c r="B1306" i="1"/>
  <c r="B1308" i="1"/>
  <c r="B1868" i="1"/>
  <c r="B1873" i="1"/>
  <c r="B1869" i="1"/>
  <c r="B1870" i="1"/>
  <c r="B1871" i="1"/>
  <c r="B1872" i="1"/>
  <c r="B814" i="1"/>
  <c r="B1461" i="1"/>
  <c r="B1459" i="1"/>
  <c r="B1460" i="1"/>
  <c r="B1462" i="1"/>
  <c r="B1467" i="1"/>
  <c r="B1468" i="1"/>
  <c r="B1458" i="1"/>
  <c r="B1463" i="1"/>
  <c r="B1464" i="1"/>
  <c r="B1465" i="1"/>
  <c r="B1466" i="1"/>
  <c r="B1469" i="1"/>
  <c r="B1818" i="1"/>
  <c r="B1821" i="1"/>
  <c r="B1817" i="1"/>
  <c r="B1819" i="1"/>
  <c r="B1820" i="1"/>
  <c r="B1824" i="1"/>
  <c r="B1833" i="1"/>
  <c r="B1835" i="1"/>
  <c r="B1822" i="1"/>
  <c r="B1837" i="1"/>
  <c r="B1827" i="1"/>
  <c r="B1825" i="1"/>
  <c r="B1826" i="1"/>
  <c r="B1830" i="1"/>
  <c r="B1831" i="1"/>
  <c r="B1832" i="1"/>
  <c r="B1836" i="1"/>
  <c r="B1823" i="1"/>
  <c r="B1834" i="1"/>
  <c r="B1828" i="1"/>
  <c r="B1829" i="1"/>
  <c r="B281" i="1"/>
  <c r="B282" i="1"/>
  <c r="B283" i="1"/>
  <c r="B284" i="1"/>
  <c r="B285" i="1"/>
  <c r="B296" i="1"/>
  <c r="B297" i="1"/>
  <c r="B302" i="1"/>
  <c r="B303" i="1"/>
  <c r="B304" i="1"/>
  <c r="B299" i="1"/>
  <c r="B300" i="1"/>
  <c r="B301" i="1"/>
  <c r="B290" i="1"/>
  <c r="B291" i="1"/>
  <c r="B292" i="1"/>
  <c r="B293" i="1"/>
  <c r="B294" i="1"/>
  <c r="B287" i="1"/>
  <c r="B288" i="1"/>
  <c r="B289" i="1"/>
  <c r="B286" i="1"/>
  <c r="B295" i="1"/>
  <c r="B298" i="1"/>
  <c r="B1665" i="1"/>
  <c r="B1667" i="1"/>
  <c r="B1669" i="1"/>
  <c r="B75" i="1"/>
  <c r="B1671" i="1"/>
  <c r="B79" i="1"/>
  <c r="B67" i="1"/>
  <c r="B68" i="1"/>
  <c r="B1663" i="1"/>
  <c r="B1664" i="1"/>
  <c r="B83" i="1"/>
  <c r="B84" i="1"/>
  <c r="B1679" i="1"/>
  <c r="B1680" i="1"/>
  <c r="B73" i="1"/>
  <c r="B77" i="1"/>
  <c r="B1673" i="1"/>
  <c r="B81" i="1"/>
  <c r="B1677" i="1"/>
  <c r="B1678" i="1"/>
  <c r="B69" i="1"/>
  <c r="B70" i="1"/>
  <c r="B1666" i="1"/>
  <c r="B71" i="1"/>
  <c r="B72" i="1"/>
  <c r="B1668" i="1"/>
  <c r="B74" i="1"/>
  <c r="B1670" i="1"/>
  <c r="B76" i="1"/>
  <c r="B1672" i="1"/>
  <c r="B78" i="1"/>
  <c r="B1674" i="1"/>
  <c r="B80" i="1"/>
  <c r="B1675" i="1"/>
  <c r="B1676" i="1"/>
  <c r="B82" i="1"/>
  <c r="B91" i="1"/>
  <c r="B92" i="1"/>
  <c r="B88" i="1"/>
  <c r="B85" i="1"/>
  <c r="B86" i="1"/>
  <c r="B87" i="1"/>
  <c r="B89" i="1"/>
  <c r="B90" i="1"/>
  <c r="B93" i="1"/>
  <c r="B98" i="1"/>
  <c r="B94" i="1"/>
  <c r="B95" i="1"/>
  <c r="B96" i="1"/>
  <c r="B97" i="1"/>
  <c r="B99" i="1"/>
  <c r="B100" i="1"/>
  <c r="B1743" i="1"/>
  <c r="B51" i="1"/>
  <c r="B52" i="1"/>
  <c r="B102" i="1"/>
  <c r="B103" i="1"/>
  <c r="B104" i="1"/>
  <c r="B105" i="1"/>
  <c r="B106" i="1"/>
  <c r="B107" i="1"/>
  <c r="B108" i="1"/>
  <c r="B110" i="1"/>
  <c r="B111" i="1"/>
  <c r="B112" i="1"/>
  <c r="B1740" i="1"/>
  <c r="B1746" i="1"/>
  <c r="B54" i="1"/>
  <c r="B1752" i="1"/>
  <c r="B45" i="1"/>
  <c r="B46" i="1"/>
  <c r="B47" i="1"/>
  <c r="B1741" i="1"/>
  <c r="B1742" i="1"/>
  <c r="B48" i="1"/>
  <c r="B49" i="1"/>
  <c r="B50" i="1"/>
  <c r="B101" i="1"/>
  <c r="B1744" i="1"/>
  <c r="B1745" i="1"/>
  <c r="B53" i="1"/>
  <c r="B1747" i="1"/>
  <c r="B1748" i="1"/>
  <c r="B55" i="1"/>
  <c r="B56" i="1"/>
  <c r="B109" i="1"/>
  <c r="B1749" i="1"/>
  <c r="B1750" i="1"/>
  <c r="B1751" i="1"/>
  <c r="B57" i="1"/>
  <c r="B58" i="1"/>
  <c r="B59" i="1"/>
  <c r="B113" i="1"/>
  <c r="B1753" i="1"/>
  <c r="B1754" i="1"/>
  <c r="B1682" i="1"/>
  <c r="B1698" i="1"/>
  <c r="B1700" i="1"/>
  <c r="B1683" i="1"/>
  <c r="B1685" i="1"/>
  <c r="B1686" i="1"/>
  <c r="B1688" i="1"/>
  <c r="B1691" i="1"/>
  <c r="B1693" i="1"/>
  <c r="B1694" i="1"/>
  <c r="B1695" i="1"/>
  <c r="B1696" i="1"/>
  <c r="B1697" i="1"/>
  <c r="B1699" i="1"/>
  <c r="B1702" i="1"/>
  <c r="B1703" i="1"/>
  <c r="B1681" i="1"/>
  <c r="B1684" i="1"/>
  <c r="B1687" i="1"/>
  <c r="B1689" i="1"/>
  <c r="B1690" i="1"/>
  <c r="B1692" i="1"/>
  <c r="B1701" i="1"/>
  <c r="B1704" i="1"/>
  <c r="B1380" i="1"/>
  <c r="B1381" i="1"/>
  <c r="B1388" i="1"/>
  <c r="B1389" i="1"/>
  <c r="B1390" i="1"/>
  <c r="B1372" i="1"/>
  <c r="B1373" i="1"/>
  <c r="B1376" i="1"/>
  <c r="B1392" i="1"/>
  <c r="B1393" i="1"/>
  <c r="B1394" i="1"/>
  <c r="B1395" i="1"/>
  <c r="B1396" i="1"/>
  <c r="B1397" i="1"/>
  <c r="B1398" i="1"/>
  <c r="B1400" i="1"/>
  <c r="B1401" i="1"/>
  <c r="B1402" i="1"/>
  <c r="B1403" i="1"/>
  <c r="B1374" i="1"/>
  <c r="B1375" i="1"/>
  <c r="B1377" i="1"/>
  <c r="B1378" i="1"/>
  <c r="B1379" i="1"/>
  <c r="B1382" i="1"/>
  <c r="B1383" i="1"/>
  <c r="B1384" i="1"/>
  <c r="B1385" i="1"/>
  <c r="B1386" i="1"/>
  <c r="B1387" i="1"/>
  <c r="B1391" i="1"/>
  <c r="B1399" i="1"/>
  <c r="B1877" i="1"/>
  <c r="B565" i="1"/>
  <c r="B566" i="1"/>
  <c r="B567" i="1"/>
  <c r="B568" i="1"/>
  <c r="B553" i="1"/>
  <c r="B554" i="1"/>
  <c r="B555" i="1"/>
  <c r="B556" i="1"/>
  <c r="B544" i="1"/>
  <c r="B561" i="1"/>
  <c r="B557" i="1"/>
  <c r="B558" i="1"/>
  <c r="B559" i="1"/>
  <c r="B560" i="1"/>
  <c r="B545" i="1"/>
  <c r="B549" i="1"/>
  <c r="B550" i="1"/>
  <c r="B551" i="1"/>
  <c r="B541" i="1"/>
  <c r="B542" i="1"/>
  <c r="B543" i="1"/>
  <c r="B546" i="1"/>
  <c r="B547" i="1"/>
  <c r="B548" i="1"/>
  <c r="B552" i="1"/>
  <c r="B562" i="1"/>
  <c r="B563" i="1"/>
  <c r="B564" i="1"/>
  <c r="B305" i="1"/>
  <c r="B306" i="1"/>
  <c r="B307" i="1"/>
  <c r="B309" i="1"/>
  <c r="B310" i="1"/>
  <c r="B314" i="1"/>
  <c r="B315" i="1"/>
  <c r="B316" i="1"/>
  <c r="B311" i="1"/>
  <c r="B312" i="1"/>
  <c r="B313" i="1"/>
  <c r="B308" i="1"/>
  <c r="B1202" i="1"/>
  <c r="B1209" i="1"/>
  <c r="B1205" i="1"/>
  <c r="B1207" i="1"/>
  <c r="B1204" i="1"/>
  <c r="B1203" i="1"/>
  <c r="B1206" i="1"/>
  <c r="B1208" i="1"/>
  <c r="B1705" i="1"/>
  <c r="B1712" i="1"/>
  <c r="B1706" i="1"/>
  <c r="B274" i="1"/>
  <c r="B1708" i="1"/>
  <c r="B1709" i="1"/>
  <c r="B277" i="1"/>
  <c r="B278" i="1"/>
  <c r="B1711" i="1"/>
  <c r="B273" i="1"/>
  <c r="B1707" i="1"/>
  <c r="B275" i="1"/>
  <c r="B276" i="1"/>
  <c r="B1710" i="1"/>
  <c r="B271" i="1"/>
  <c r="B272" i="1"/>
  <c r="B279" i="1"/>
  <c r="B280" i="1"/>
  <c r="B1713" i="1"/>
  <c r="B1409" i="1"/>
  <c r="B1411" i="1"/>
  <c r="B1412" i="1"/>
  <c r="B1413" i="1"/>
  <c r="B1414" i="1"/>
  <c r="B1415" i="1"/>
  <c r="B1416" i="1"/>
  <c r="B1408" i="1"/>
  <c r="B1410" i="1"/>
  <c r="B1417" i="1"/>
  <c r="B1418" i="1"/>
  <c r="B1419" i="1"/>
  <c r="B528" i="1"/>
  <c r="B529" i="1"/>
  <c r="B531" i="1"/>
  <c r="B533" i="1"/>
  <c r="B535" i="1"/>
  <c r="B537" i="1"/>
  <c r="B539" i="1"/>
  <c r="B530" i="1"/>
  <c r="B532" i="1"/>
  <c r="B534" i="1"/>
  <c r="B536" i="1"/>
  <c r="B538" i="1"/>
  <c r="B540" i="1"/>
  <c r="B1073" i="1"/>
  <c r="B975" i="1"/>
  <c r="B994" i="1"/>
  <c r="B1074" i="1"/>
  <c r="B976" i="1"/>
  <c r="B977" i="1"/>
  <c r="B978" i="1"/>
  <c r="B979" i="1"/>
  <c r="B980" i="1"/>
  <c r="B982" i="1"/>
  <c r="B983" i="1"/>
  <c r="B984" i="1"/>
  <c r="B985" i="1"/>
  <c r="B986" i="1"/>
  <c r="B988" i="1"/>
  <c r="B989" i="1"/>
  <c r="B1072" i="1"/>
  <c r="B981" i="1"/>
  <c r="B987" i="1"/>
  <c r="B990" i="1"/>
  <c r="B991" i="1"/>
  <c r="B992" i="1"/>
  <c r="B993" i="1"/>
  <c r="B995" i="1"/>
  <c r="B996" i="1"/>
  <c r="B997" i="1"/>
  <c r="B1421" i="1"/>
  <c r="B1426" i="1"/>
  <c r="B1427" i="1"/>
  <c r="B1448" i="1"/>
  <c r="B1449" i="1"/>
  <c r="B1429" i="1"/>
  <c r="B1430" i="1"/>
  <c r="B1432" i="1"/>
  <c r="B1433" i="1"/>
  <c r="B1435" i="1"/>
  <c r="B1437" i="1"/>
  <c r="B1438" i="1"/>
  <c r="B1440" i="1"/>
  <c r="B1441" i="1"/>
  <c r="B1443" i="1"/>
  <c r="B1444" i="1"/>
  <c r="B1446" i="1"/>
  <c r="B1428" i="1"/>
  <c r="B1450" i="1"/>
  <c r="B1431" i="1"/>
  <c r="B1434" i="1"/>
  <c r="B1436" i="1"/>
  <c r="B1439" i="1"/>
  <c r="B1442" i="1"/>
  <c r="B1445" i="1"/>
  <c r="B1422" i="1"/>
  <c r="B1423" i="1"/>
  <c r="B1424" i="1"/>
  <c r="B1425" i="1"/>
  <c r="B1447" i="1"/>
  <c r="B944" i="1"/>
  <c r="B949" i="1"/>
  <c r="B945" i="1"/>
  <c r="B946" i="1"/>
  <c r="B947" i="1"/>
  <c r="B948" i="1"/>
  <c r="B124" i="1"/>
  <c r="B125" i="1"/>
  <c r="B123" i="1"/>
  <c r="B126" i="1"/>
  <c r="B1534" i="1"/>
  <c r="B1535" i="1"/>
  <c r="B1540" i="1"/>
  <c r="B1541" i="1"/>
  <c r="B1542" i="1"/>
  <c r="B1536" i="1"/>
  <c r="B1543" i="1"/>
  <c r="B1544" i="1"/>
  <c r="B1545" i="1"/>
  <c r="B1537" i="1"/>
  <c r="B1538" i="1"/>
  <c r="B1539" i="1"/>
  <c r="B1531" i="1"/>
  <c r="B1532" i="1"/>
  <c r="B1533" i="1"/>
  <c r="B600" i="1"/>
  <c r="B609" i="1"/>
  <c r="B610" i="1"/>
  <c r="B612" i="1"/>
  <c r="B613" i="1"/>
  <c r="B604" i="1"/>
  <c r="B605" i="1"/>
  <c r="B601" i="1"/>
  <c r="B602" i="1"/>
  <c r="B607" i="1"/>
  <c r="B608" i="1"/>
  <c r="B603" i="1"/>
  <c r="B606" i="1"/>
  <c r="B611" i="1"/>
  <c r="B614" i="1"/>
  <c r="B1597" i="1"/>
  <c r="B1598" i="1"/>
  <c r="B1591" i="1"/>
  <c r="B1592" i="1"/>
  <c r="B1594" i="1"/>
  <c r="B1595" i="1"/>
  <c r="B1593" i="1"/>
  <c r="B1596" i="1"/>
  <c r="B1599" i="1"/>
  <c r="B1600" i="1"/>
  <c r="B1601" i="1"/>
  <c r="B1602" i="1"/>
  <c r="B372" i="1"/>
  <c r="B373" i="1"/>
  <c r="B1312" i="1"/>
  <c r="B375" i="1"/>
  <c r="B1311" i="1"/>
  <c r="B376" i="1"/>
  <c r="B374" i="1"/>
  <c r="B378" i="1"/>
  <c r="B377" i="1"/>
  <c r="B379" i="1"/>
  <c r="B1362" i="1"/>
  <c r="B1363" i="1"/>
  <c r="B1364" i="1"/>
  <c r="B1365" i="1"/>
  <c r="B1187" i="1"/>
  <c r="B1188" i="1"/>
  <c r="B1189" i="1"/>
  <c r="B1190" i="1"/>
  <c r="B1191" i="1"/>
  <c r="B2" i="1"/>
  <c r="B3" i="1"/>
  <c r="B4" i="1"/>
  <c r="B5" i="1"/>
  <c r="B6" i="1"/>
  <c r="B7" i="1"/>
  <c r="B341" i="1"/>
  <c r="B343" i="1"/>
  <c r="B342" i="1"/>
  <c r="B344" i="1"/>
  <c r="B220" i="1"/>
  <c r="B221" i="1"/>
  <c r="B222" i="1"/>
  <c r="B239" i="1"/>
  <c r="B223" i="1"/>
  <c r="B224" i="1"/>
  <c r="B225" i="1"/>
  <c r="B226" i="1"/>
  <c r="B227" i="1"/>
  <c r="B228" i="1"/>
  <c r="B229" i="1"/>
  <c r="B230" i="1"/>
  <c r="B231" i="1"/>
  <c r="B232" i="1"/>
  <c r="B233" i="1"/>
  <c r="B234" i="1"/>
  <c r="B235" i="1"/>
  <c r="B236" i="1"/>
  <c r="B219" i="1"/>
  <c r="B237" i="1"/>
  <c r="B238" i="1"/>
  <c r="B240" i="1"/>
  <c r="B1405" i="1"/>
  <c r="B1404" i="1"/>
  <c r="B1407" i="1"/>
  <c r="B1406" i="1"/>
  <c r="B1649" i="1"/>
  <c r="B1650" i="1"/>
  <c r="B1651" i="1"/>
  <c r="B1652" i="1"/>
  <c r="B1654" i="1"/>
  <c r="B1656" i="1"/>
  <c r="B1661" i="1"/>
  <c r="B1662" i="1"/>
  <c r="B1653" i="1"/>
  <c r="B1655" i="1"/>
  <c r="B1657" i="1"/>
  <c r="B1658" i="1"/>
  <c r="B1659" i="1"/>
  <c r="B1660" i="1"/>
  <c r="B1420" i="1"/>
  <c r="B569" i="1"/>
  <c r="B573" i="1"/>
  <c r="B575" i="1"/>
  <c r="B577" i="1"/>
  <c r="B578" i="1"/>
  <c r="B579" i="1"/>
  <c r="B580" i="1"/>
  <c r="B581" i="1"/>
  <c r="B582" i="1"/>
  <c r="B583" i="1"/>
  <c r="B584" i="1"/>
  <c r="B587" i="1"/>
  <c r="B570" i="1"/>
  <c r="B571" i="1"/>
  <c r="B572" i="1"/>
  <c r="B574" i="1"/>
  <c r="B576" i="1"/>
  <c r="B585" i="1"/>
  <c r="B586" i="1"/>
  <c r="B588" i="1"/>
  <c r="B589" i="1"/>
  <c r="B590" i="1"/>
  <c r="B591" i="1"/>
  <c r="B592" i="1"/>
  <c r="B593" i="1"/>
  <c r="B594" i="1"/>
  <c r="B595" i="1"/>
  <c r="B596" i="1"/>
  <c r="B597" i="1"/>
  <c r="B598" i="1"/>
  <c r="B599" i="1"/>
  <c r="B218" i="1"/>
  <c r="B458" i="1"/>
  <c r="B15" i="1"/>
  <c r="B452" i="1"/>
  <c r="B10" i="1"/>
  <c r="B456" i="1"/>
  <c r="B457" i="1"/>
  <c r="B14" i="1"/>
  <c r="B211" i="1"/>
  <c r="B450" i="1"/>
  <c r="B8" i="1"/>
  <c r="B212" i="1"/>
  <c r="B451" i="1"/>
  <c r="B9" i="1"/>
  <c r="B460" i="1"/>
  <c r="B461" i="1"/>
  <c r="B17" i="1"/>
  <c r="B462" i="1"/>
  <c r="B463" i="1"/>
  <c r="B18" i="1"/>
  <c r="B214" i="1"/>
  <c r="B464" i="1"/>
  <c r="B465" i="1"/>
  <c r="B19" i="1"/>
  <c r="B215" i="1"/>
  <c r="B453" i="1"/>
  <c r="B11" i="1"/>
  <c r="B216" i="1"/>
  <c r="B454" i="1"/>
  <c r="B12" i="1"/>
  <c r="B217" i="1"/>
  <c r="B455" i="1"/>
  <c r="B13" i="1"/>
  <c r="B213" i="1"/>
  <c r="B459" i="1"/>
  <c r="B16" i="1"/>
  <c r="B1111" i="1"/>
  <c r="B1089" i="1"/>
  <c r="B1090" i="1"/>
  <c r="B1091" i="1"/>
  <c r="B815" i="1"/>
  <c r="B1371" i="1"/>
  <c r="B1369" i="1"/>
  <c r="B1367" i="1"/>
  <c r="B1370" i="1"/>
  <c r="B1368" i="1"/>
  <c r="B1366" i="1"/>
  <c r="B417" i="1"/>
  <c r="B415" i="1"/>
  <c r="B416" i="1"/>
  <c r="B421" i="1"/>
  <c r="B423" i="1"/>
  <c r="B419" i="1"/>
  <c r="B420" i="1"/>
  <c r="B418" i="1"/>
  <c r="B422" i="1"/>
  <c r="B424" i="1"/>
  <c r="B937" i="1"/>
  <c r="B934" i="1"/>
  <c r="B933" i="1"/>
  <c r="B936" i="1"/>
  <c r="B935" i="1"/>
  <c r="B1165" i="1"/>
  <c r="B1178" i="1"/>
  <c r="B1179" i="1"/>
  <c r="B1180" i="1"/>
  <c r="B1182" i="1"/>
  <c r="B1183" i="1"/>
  <c r="B1184" i="1"/>
  <c r="B1186" i="1"/>
  <c r="B1167" i="1"/>
  <c r="B1177" i="1"/>
  <c r="B1168" i="1"/>
  <c r="B1169" i="1"/>
  <c r="B1170" i="1"/>
  <c r="B1171" i="1"/>
  <c r="B1172" i="1"/>
  <c r="B1173" i="1"/>
  <c r="B1174" i="1"/>
  <c r="B1175" i="1"/>
  <c r="B1176" i="1"/>
  <c r="B1166" i="1"/>
  <c r="B1181" i="1"/>
  <c r="B1185" i="1"/>
  <c r="B1787" i="1"/>
  <c r="B1788" i="1"/>
  <c r="B1789" i="1"/>
  <c r="B1878" i="1"/>
  <c r="B1879" i="1"/>
  <c r="B60" i="1"/>
  <c r="B64" i="1"/>
  <c r="B61" i="1"/>
  <c r="B62" i="1"/>
  <c r="B63" i="1"/>
  <c r="B65" i="1"/>
  <c r="B66" i="1"/>
  <c r="B929" i="1"/>
  <c r="B932" i="1"/>
  <c r="B926" i="1"/>
  <c r="B927" i="1"/>
  <c r="B928" i="1"/>
  <c r="B930" i="1"/>
  <c r="B931" i="1"/>
  <c r="B1250" i="1"/>
  <c r="B1251" i="1"/>
  <c r="B1264" i="1"/>
  <c r="B1254" i="1"/>
  <c r="B1255" i="1"/>
  <c r="B1256" i="1"/>
  <c r="B1258" i="1"/>
  <c r="B1259" i="1"/>
  <c r="B1260" i="1"/>
  <c r="B1252" i="1"/>
  <c r="B1253" i="1"/>
  <c r="B1257" i="1"/>
  <c r="B1261" i="1"/>
  <c r="B1262" i="1"/>
  <c r="B1263" i="1"/>
  <c r="B1265" i="1"/>
  <c r="B429" i="1"/>
  <c r="B1838" i="1"/>
  <c r="B1857" i="1"/>
  <c r="B1863" i="1"/>
  <c r="B1865" i="1"/>
  <c r="B1841" i="1"/>
  <c r="B1844" i="1"/>
  <c r="B1847" i="1"/>
  <c r="B1850" i="1"/>
  <c r="B1851" i="1"/>
  <c r="B1852" i="1"/>
  <c r="B1853" i="1"/>
  <c r="B1856" i="1"/>
  <c r="B1862" i="1"/>
  <c r="B1839" i="1"/>
  <c r="B1840" i="1"/>
  <c r="B1842" i="1"/>
  <c r="B1843" i="1"/>
  <c r="B1845" i="1"/>
  <c r="B1846" i="1"/>
  <c r="B1848" i="1"/>
  <c r="B1849" i="1"/>
  <c r="B1854" i="1"/>
  <c r="B1855" i="1"/>
  <c r="B1858" i="1"/>
  <c r="B1859" i="1"/>
  <c r="B1860" i="1"/>
  <c r="B1861" i="1"/>
  <c r="B1864" i="1"/>
  <c r="B1866" i="1"/>
  <c r="B1867" i="1"/>
  <c r="B883" i="1"/>
  <c r="B692" i="1"/>
  <c r="B688" i="1"/>
  <c r="B1213" i="1"/>
  <c r="B1211" i="1"/>
  <c r="B1210" i="1"/>
  <c r="B690" i="1"/>
  <c r="B686" i="1"/>
  <c r="B1214" i="1"/>
  <c r="B693" i="1"/>
  <c r="B689" i="1"/>
  <c r="B1212" i="1"/>
  <c r="B691" i="1"/>
  <c r="B687" i="1"/>
  <c r="B1194" i="1"/>
  <c r="B1200" i="1"/>
  <c r="B1197" i="1"/>
  <c r="B1195" i="1"/>
  <c r="B1201" i="1"/>
  <c r="B1198" i="1"/>
  <c r="B1196" i="1"/>
  <c r="B1193" i="1"/>
  <c r="B1199" i="1"/>
  <c r="B1192" i="1"/>
  <c r="B1313" i="1"/>
  <c r="B1314" i="1"/>
  <c r="B1315" i="1"/>
  <c r="B1316" i="1"/>
  <c r="B1318" i="1"/>
  <c r="B1317" i="1"/>
  <c r="B382" i="1"/>
  <c r="B391" i="1"/>
  <c r="B387" i="1"/>
  <c r="B388" i="1"/>
  <c r="B389" i="1"/>
  <c r="B381" i="1"/>
  <c r="B383" i="1"/>
  <c r="B384" i="1"/>
  <c r="B385" i="1"/>
  <c r="B392" i="1"/>
  <c r="B394" i="1"/>
  <c r="B393" i="1"/>
  <c r="B380" i="1"/>
  <c r="B386" i="1"/>
  <c r="B390" i="1"/>
  <c r="B1003" i="1"/>
  <c r="B1009" i="1"/>
  <c r="B1012" i="1"/>
  <c r="B1018" i="1"/>
  <c r="B1019" i="1"/>
  <c r="B1022" i="1"/>
  <c r="B1028" i="1"/>
  <c r="B1045" i="1"/>
  <c r="B998" i="1"/>
  <c r="B999" i="1"/>
  <c r="B1004" i="1"/>
  <c r="B1005" i="1"/>
  <c r="B1010" i="1"/>
  <c r="B1075" i="1"/>
  <c r="B1076" i="1"/>
  <c r="B1020" i="1"/>
  <c r="B1025" i="1"/>
  <c r="B1078" i="1"/>
  <c r="B1030" i="1"/>
  <c r="B1031" i="1"/>
  <c r="B1060" i="1"/>
  <c r="B1061" i="1"/>
  <c r="B1062" i="1"/>
  <c r="B1037" i="1"/>
  <c r="B1038" i="1"/>
  <c r="B1039" i="1"/>
  <c r="B1043" i="1"/>
  <c r="B1044" i="1"/>
  <c r="B1066" i="1"/>
  <c r="B1067" i="1"/>
  <c r="B1068" i="1"/>
  <c r="B1049" i="1"/>
  <c r="B1050" i="1"/>
  <c r="B1051" i="1"/>
  <c r="B1077" i="1"/>
  <c r="B1055" i="1"/>
  <c r="B1056" i="1"/>
  <c r="B1057" i="1"/>
  <c r="B1032" i="1"/>
  <c r="B1033" i="1"/>
  <c r="B1034" i="1"/>
  <c r="B1035" i="1"/>
  <c r="B1036" i="1"/>
  <c r="B1013" i="1"/>
  <c r="B1014" i="1"/>
  <c r="B1023" i="1"/>
  <c r="B1024" i="1"/>
  <c r="B1029" i="1"/>
  <c r="B1046" i="1"/>
  <c r="B1047" i="1"/>
  <c r="B1000" i="1"/>
  <c r="B1001" i="1"/>
  <c r="B1002" i="1"/>
  <c r="B1006" i="1"/>
  <c r="B1007" i="1"/>
  <c r="B1008" i="1"/>
  <c r="B1011" i="1"/>
  <c r="B1015" i="1"/>
  <c r="B1016" i="1"/>
  <c r="B1017" i="1"/>
  <c r="B1021" i="1"/>
  <c r="B1026" i="1"/>
  <c r="B1027" i="1"/>
  <c r="B1054" i="1"/>
  <c r="B1063" i="1"/>
  <c r="B1064" i="1"/>
  <c r="B1065" i="1"/>
  <c r="B1040" i="1"/>
  <c r="B1041" i="1"/>
  <c r="B1042" i="1"/>
  <c r="B1069" i="1"/>
  <c r="B1070" i="1"/>
  <c r="B1071" i="1"/>
  <c r="B1052" i="1"/>
  <c r="B1053" i="1"/>
  <c r="B1058" i="1"/>
  <c r="B1059" i="1"/>
  <c r="B1048" i="1"/>
  <c r="B432" i="1"/>
  <c r="B1546" i="1"/>
  <c r="B1547" i="1"/>
  <c r="B434" i="1"/>
  <c r="B435" i="1"/>
  <c r="B1548" i="1"/>
  <c r="B433" i="1"/>
  <c r="B1156" i="1"/>
  <c r="B1157" i="1"/>
  <c r="B1149" i="1"/>
  <c r="B1150" i="1"/>
  <c r="B1151" i="1"/>
  <c r="B1162" i="1"/>
  <c r="B1163" i="1"/>
  <c r="B1164" i="1"/>
  <c r="B1152" i="1"/>
  <c r="B1153" i="1"/>
  <c r="B1154" i="1"/>
  <c r="B1155" i="1"/>
  <c r="B1159" i="1"/>
  <c r="B1160" i="1"/>
  <c r="B1158" i="1"/>
  <c r="B1161" i="1"/>
  <c r="B493" i="1"/>
  <c r="B492" i="1"/>
  <c r="B489" i="1"/>
  <c r="B491" i="1"/>
  <c r="B487" i="1"/>
  <c r="B488" i="1"/>
  <c r="B490" i="1"/>
  <c r="B874" i="1"/>
  <c r="B858" i="1"/>
  <c r="B860" i="1"/>
  <c r="B880" i="1"/>
  <c r="B876" i="1"/>
  <c r="B872" i="1"/>
  <c r="B867" i="1"/>
  <c r="B869" i="1"/>
  <c r="B862" i="1"/>
  <c r="B864" i="1"/>
  <c r="B878" i="1"/>
  <c r="B865" i="1"/>
  <c r="B856" i="1"/>
  <c r="B870" i="1"/>
  <c r="B873" i="1"/>
  <c r="B863" i="1"/>
  <c r="B861" i="1"/>
  <c r="B866" i="1"/>
  <c r="B868" i="1"/>
  <c r="B871" i="1"/>
  <c r="B875" i="1"/>
  <c r="B877" i="1"/>
  <c r="B859" i="1"/>
  <c r="B879" i="1"/>
  <c r="B881" i="1"/>
  <c r="B857" i="1"/>
  <c r="B882" i="1"/>
  <c r="B436" i="1"/>
  <c r="B447" i="1"/>
  <c r="B446" i="1"/>
  <c r="B437" i="1"/>
  <c r="B438" i="1"/>
  <c r="B439" i="1"/>
  <c r="B440" i="1"/>
  <c r="B441" i="1"/>
  <c r="B442" i="1"/>
  <c r="B443" i="1"/>
  <c r="B444" i="1"/>
  <c r="B445" i="1"/>
  <c r="B448" i="1"/>
  <c r="B1478" i="1"/>
  <c r="B449" i="1"/>
  <c r="B483" i="1"/>
  <c r="B486" i="1"/>
  <c r="B478" i="1"/>
  <c r="B479" i="1"/>
  <c r="B481" i="1"/>
  <c r="B482" i="1"/>
  <c r="B485" i="1"/>
  <c r="B476" i="1"/>
  <c r="B477" i="1"/>
  <c r="B474" i="1"/>
  <c r="B475" i="1"/>
  <c r="B480" i="1"/>
  <c r="B484" i="1"/>
  <c r="B1452" i="1"/>
  <c r="B1454" i="1"/>
  <c r="B1457" i="1"/>
  <c r="B1456" i="1"/>
  <c r="B1453" i="1"/>
  <c r="B1455" i="1"/>
  <c r="B205" i="1"/>
  <c r="B206" i="1"/>
  <c r="B209" i="1"/>
  <c r="B199" i="1"/>
  <c r="B201" i="1"/>
  <c r="B203" i="1"/>
  <c r="B187" i="1"/>
  <c r="B188" i="1"/>
  <c r="B190" i="1"/>
  <c r="B193" i="1"/>
  <c r="B194" i="1"/>
  <c r="B197" i="1"/>
  <c r="B1451" i="1"/>
  <c r="B181" i="1"/>
  <c r="B182" i="1"/>
  <c r="B185" i="1"/>
  <c r="B207" i="1"/>
  <c r="B208" i="1"/>
  <c r="B210" i="1"/>
  <c r="B200" i="1"/>
  <c r="B202" i="1"/>
  <c r="B204" i="1"/>
  <c r="B191" i="1"/>
  <c r="B189" i="1"/>
  <c r="B192" i="1"/>
  <c r="B195" i="1"/>
  <c r="B196" i="1"/>
  <c r="B198" i="1"/>
  <c r="B183" i="1"/>
  <c r="B184" i="1"/>
  <c r="B186" i="1"/>
  <c r="B265" i="1"/>
  <c r="B266" i="1"/>
  <c r="B269" i="1"/>
  <c r="B259" i="1"/>
  <c r="B260" i="1"/>
  <c r="B262" i="1"/>
  <c r="B247" i="1"/>
  <c r="B248" i="1"/>
  <c r="B251" i="1"/>
  <c r="B254" i="1"/>
  <c r="B253" i="1"/>
  <c r="B257" i="1"/>
  <c r="B241" i="1"/>
  <c r="B242" i="1"/>
  <c r="B245" i="1"/>
  <c r="B267" i="1"/>
  <c r="B268" i="1"/>
  <c r="B270" i="1"/>
  <c r="B263" i="1"/>
  <c r="B261" i="1"/>
  <c r="B264" i="1"/>
  <c r="B249" i="1"/>
  <c r="B250" i="1"/>
  <c r="B252" i="1"/>
  <c r="B255" i="1"/>
  <c r="B256" i="1"/>
  <c r="B258" i="1"/>
  <c r="B243" i="1"/>
  <c r="B244" i="1"/>
  <c r="B246" i="1"/>
  <c r="B639" i="1"/>
  <c r="B640" i="1"/>
  <c r="B641" i="1"/>
  <c r="B636" i="1"/>
  <c r="B637" i="1"/>
  <c r="B638" i="1"/>
  <c r="B630" i="1"/>
  <c r="B631" i="1"/>
  <c r="B632" i="1"/>
  <c r="B633" i="1"/>
  <c r="B634" i="1"/>
  <c r="B635" i="1"/>
  <c r="B627" i="1"/>
  <c r="B628" i="1"/>
  <c r="B629" i="1"/>
  <c r="B139" i="1"/>
  <c r="B140" i="1"/>
  <c r="B141" i="1"/>
  <c r="B136" i="1"/>
  <c r="B137" i="1"/>
  <c r="B138" i="1"/>
  <c r="B130" i="1"/>
  <c r="B131" i="1"/>
  <c r="B132" i="1"/>
  <c r="B133" i="1"/>
  <c r="B134" i="1"/>
  <c r="B135" i="1"/>
  <c r="B127" i="1"/>
  <c r="B128" i="1"/>
  <c r="B129" i="1"/>
  <c r="B20" i="1"/>
  <c r="B21" i="1"/>
  <c r="B36" i="1"/>
  <c r="B37" i="1"/>
  <c r="B24" i="1"/>
  <c r="B26" i="1"/>
  <c r="B27" i="1"/>
  <c r="B28" i="1"/>
  <c r="B30" i="1"/>
  <c r="B31" i="1"/>
  <c r="B32" i="1"/>
  <c r="B34" i="1"/>
  <c r="B35" i="1"/>
  <c r="B22" i="1"/>
  <c r="B23" i="1"/>
  <c r="B25" i="1"/>
  <c r="B29" i="1"/>
  <c r="B33" i="1"/>
  <c r="B494" i="1"/>
  <c r="B495" i="1"/>
  <c r="B496" i="1"/>
  <c r="B497" i="1"/>
  <c r="B498" i="1"/>
  <c r="B431" i="1"/>
  <c r="B430" i="1"/>
  <c r="B337" i="1"/>
  <c r="B425" i="1"/>
  <c r="B1081" i="1"/>
  <c r="B1083" i="1"/>
  <c r="B1084" i="1"/>
  <c r="B1079" i="1"/>
  <c r="B1087" i="1"/>
  <c r="B1082" i="1"/>
  <c r="B1085" i="1"/>
  <c r="B1086" i="1"/>
  <c r="B1080" i="1"/>
  <c r="B1088" i="1"/>
  <c r="B1319" i="1"/>
  <c r="B1320" i="1"/>
  <c r="B1549" i="1"/>
  <c r="B1550" i="1"/>
  <c r="B1322" i="1"/>
  <c r="B1323" i="1"/>
  <c r="B1552" i="1"/>
  <c r="B1553" i="1"/>
  <c r="B1325" i="1"/>
  <c r="B1326" i="1"/>
  <c r="B1555" i="1"/>
  <c r="B1340" i="1"/>
  <c r="B1341" i="1"/>
  <c r="B1570" i="1"/>
  <c r="B1328" i="1"/>
  <c r="B1329" i="1"/>
  <c r="B1558" i="1"/>
  <c r="B1559" i="1"/>
  <c r="B1344" i="1"/>
  <c r="B1345" i="1"/>
  <c r="B1346" i="1"/>
  <c r="B1573" i="1"/>
  <c r="B1574" i="1"/>
  <c r="B1331" i="1"/>
  <c r="B1332" i="1"/>
  <c r="B1333" i="1"/>
  <c r="B1561" i="1"/>
  <c r="B1562" i="1"/>
  <c r="B1563" i="1"/>
  <c r="B1359" i="1"/>
  <c r="B1360" i="1"/>
  <c r="B1588" i="1"/>
  <c r="B1589" i="1"/>
  <c r="B1334" i="1"/>
  <c r="B1335" i="1"/>
  <c r="B1336" i="1"/>
  <c r="B1564" i="1"/>
  <c r="B1565" i="1"/>
  <c r="B1337" i="1"/>
  <c r="B1567" i="1"/>
  <c r="B1347" i="1"/>
  <c r="B1348" i="1"/>
  <c r="B1576" i="1"/>
  <c r="B1577" i="1"/>
  <c r="B1582" i="1"/>
  <c r="B1356" i="1"/>
  <c r="B1357" i="1"/>
  <c r="B1585" i="1"/>
  <c r="B1586" i="1"/>
  <c r="B1349" i="1"/>
  <c r="B1578" i="1"/>
  <c r="B1321" i="1"/>
  <c r="B1551" i="1"/>
  <c r="B1324" i="1"/>
  <c r="B1554" i="1"/>
  <c r="B1566" i="1"/>
  <c r="B1327" i="1"/>
  <c r="B1556" i="1"/>
  <c r="B1557" i="1"/>
  <c r="B1338" i="1"/>
  <c r="B1339" i="1"/>
  <c r="B1568" i="1"/>
  <c r="B1569" i="1"/>
  <c r="B1342" i="1"/>
  <c r="B1343" i="1"/>
  <c r="B1571" i="1"/>
  <c r="B1572" i="1"/>
  <c r="B1330" i="1"/>
  <c r="B1560" i="1"/>
  <c r="B1575" i="1"/>
  <c r="B1350" i="1"/>
  <c r="B1351" i="1"/>
  <c r="B1352" i="1"/>
  <c r="B1579" i="1"/>
  <c r="B1580" i="1"/>
  <c r="B1581" i="1"/>
  <c r="B1353" i="1"/>
  <c r="B1354" i="1"/>
  <c r="B1355" i="1"/>
  <c r="B1583" i="1"/>
  <c r="B1584" i="1"/>
  <c r="B1358" i="1"/>
  <c r="B1587" i="1"/>
  <c r="B1361" i="1"/>
  <c r="B1590" i="1"/>
  <c r="B1641" i="1"/>
  <c r="B1645" i="1"/>
  <c r="B1644" i="1"/>
  <c r="B1642" i="1"/>
  <c r="B1643" i="1"/>
  <c r="B426" i="1"/>
  <c r="B427" i="1"/>
  <c r="B428" i="1"/>
  <c r="B1772" i="1"/>
  <c r="B1774" i="1"/>
  <c r="B1764" i="1"/>
  <c r="B1765" i="1"/>
  <c r="B1766" i="1"/>
  <c r="B1767" i="1"/>
  <c r="B1777" i="1"/>
  <c r="B1770" i="1"/>
  <c r="B1771" i="1"/>
  <c r="B1773" i="1"/>
  <c r="B1775" i="1"/>
  <c r="B1776" i="1"/>
  <c r="B1779" i="1"/>
  <c r="B1780" i="1"/>
  <c r="B1768" i="1"/>
  <c r="B1769" i="1"/>
  <c r="B1778" i="1"/>
  <c r="B324" i="1"/>
  <c r="B325" i="1"/>
  <c r="B322" i="1"/>
  <c r="B326" i="1"/>
  <c r="B323" i="1"/>
  <c r="B327" i="1"/>
  <c r="B328" i="1"/>
  <c r="B1646" i="1"/>
  <c r="B1647" i="1"/>
  <c r="B624" i="1"/>
  <c r="B615" i="1"/>
  <c r="B617" i="1"/>
  <c r="B620" i="1"/>
  <c r="C328" i="1"/>
  <c r="C197" i="1"/>
  <c r="C194" i="1"/>
  <c r="C193" i="1"/>
  <c r="C190" i="1"/>
  <c r="C188" i="1"/>
  <c r="C187" i="1"/>
  <c r="C203" i="1"/>
  <c r="C201" i="1"/>
  <c r="C199" i="1"/>
  <c r="C209" i="1"/>
  <c r="C206" i="1"/>
  <c r="C205" i="1"/>
  <c r="C129" i="1"/>
  <c r="C128" i="1"/>
  <c r="C127" i="1"/>
  <c r="C135" i="1"/>
  <c r="C134" i="1"/>
  <c r="C133" i="1"/>
  <c r="C132" i="1"/>
  <c r="C131" i="1"/>
  <c r="C130" i="1"/>
  <c r="C138" i="1"/>
  <c r="C137" i="1"/>
  <c r="C136" i="1"/>
  <c r="C141" i="1"/>
  <c r="C140" i="1"/>
  <c r="C139" i="1"/>
  <c r="C629" i="1"/>
  <c r="C628" i="1"/>
  <c r="C627" i="1"/>
  <c r="C635" i="1"/>
  <c r="C634" i="1"/>
  <c r="C633" i="1"/>
  <c r="C632" i="1"/>
  <c r="C631" i="1"/>
  <c r="C630" i="1"/>
  <c r="C638" i="1"/>
  <c r="C637" i="1"/>
  <c r="C636" i="1"/>
  <c r="C641" i="1"/>
  <c r="C640" i="1"/>
  <c r="C639" i="1"/>
  <c r="C246" i="1"/>
  <c r="C244" i="1"/>
  <c r="C243" i="1"/>
  <c r="C258" i="1"/>
  <c r="C256" i="1"/>
  <c r="C255" i="1"/>
  <c r="C252" i="1"/>
  <c r="C250" i="1"/>
  <c r="C249" i="1"/>
  <c r="C264" i="1"/>
  <c r="C261" i="1"/>
  <c r="C263" i="1"/>
  <c r="C270" i="1"/>
  <c r="C268" i="1"/>
  <c r="C267" i="1"/>
  <c r="C245" i="1"/>
  <c r="C242" i="1"/>
  <c r="C241" i="1"/>
  <c r="C257" i="1"/>
  <c r="C253" i="1"/>
  <c r="C254" i="1"/>
  <c r="C251" i="1"/>
  <c r="C248" i="1"/>
  <c r="C247" i="1"/>
  <c r="C262" i="1"/>
  <c r="C260" i="1"/>
  <c r="C259" i="1"/>
  <c r="C269" i="1"/>
  <c r="C266" i="1"/>
  <c r="C265" i="1"/>
  <c r="C186" i="1"/>
  <c r="C184" i="1"/>
  <c r="C183" i="1"/>
  <c r="C198" i="1"/>
  <c r="C196" i="1"/>
  <c r="C195" i="1"/>
  <c r="C192" i="1"/>
  <c r="C189" i="1"/>
  <c r="C191" i="1"/>
  <c r="C204" i="1"/>
  <c r="C202" i="1"/>
  <c r="C200" i="1"/>
  <c r="C210" i="1"/>
  <c r="C208" i="1"/>
  <c r="C207" i="1"/>
  <c r="C185" i="1"/>
  <c r="C182" i="1"/>
  <c r="C181" i="1"/>
  <c r="B42" i="11"/>
  <c r="C34" i="12" l="1"/>
  <c r="W35" i="12"/>
  <c r="V35" i="12"/>
  <c r="C436" i="1"/>
  <c r="C447" i="1"/>
  <c r="C446" i="1"/>
  <c r="C856" i="1"/>
  <c r="C870" i="1"/>
  <c r="C873" i="1"/>
  <c r="C863" i="1"/>
  <c r="C861" i="1"/>
  <c r="C866" i="1"/>
  <c r="C874" i="1"/>
  <c r="C858" i="1"/>
  <c r="C860" i="1"/>
  <c r="C880" i="1"/>
  <c r="C876" i="1"/>
  <c r="C872" i="1"/>
  <c r="C867" i="1"/>
  <c r="C869" i="1"/>
  <c r="C862" i="1"/>
  <c r="C864" i="1"/>
  <c r="C878" i="1"/>
  <c r="C865" i="1"/>
  <c r="C868" i="1"/>
  <c r="C1195" i="1"/>
  <c r="C1201" i="1"/>
  <c r="C1198" i="1"/>
  <c r="C1196" i="1"/>
  <c r="C1193" i="1"/>
  <c r="C1199" i="1"/>
  <c r="C1192" i="1"/>
  <c r="C1194" i="1"/>
  <c r="C1200" i="1"/>
  <c r="C1197" i="1"/>
  <c r="C393" i="1"/>
  <c r="C394" i="1"/>
  <c r="C380" i="1"/>
  <c r="C381" i="1"/>
  <c r="C383" i="1"/>
  <c r="C382" i="1"/>
  <c r="C384" i="1"/>
  <c r="C385" i="1"/>
  <c r="C390" i="1"/>
  <c r="C688" i="1"/>
  <c r="C689" i="1"/>
  <c r="C692" i="1"/>
  <c r="C693" i="1"/>
  <c r="C1213" i="1"/>
  <c r="C1214" i="1"/>
  <c r="C1210" i="1"/>
  <c r="C30" i="12" s="1"/>
  <c r="C691" i="1"/>
  <c r="C690" i="1"/>
  <c r="C687" i="1"/>
  <c r="C686" i="1"/>
  <c r="C1212" i="1"/>
  <c r="C1842" i="1"/>
  <c r="C1843" i="1"/>
  <c r="C1850" i="1"/>
  <c r="C1851" i="1"/>
  <c r="C1852" i="1"/>
  <c r="C1853" i="1"/>
  <c r="C1854" i="1"/>
  <c r="C1855" i="1"/>
  <c r="C1857" i="1"/>
  <c r="C1858" i="1"/>
  <c r="C1856" i="1"/>
  <c r="C1859" i="1"/>
  <c r="C1860" i="1"/>
  <c r="C1861" i="1"/>
  <c r="C1866" i="1"/>
  <c r="C1865" i="1"/>
  <c r="C1867" i="1"/>
  <c r="C1863" i="1"/>
  <c r="C1862" i="1"/>
  <c r="C1864" i="1"/>
  <c r="C1844" i="1"/>
  <c r="C1845" i="1"/>
  <c r="C1846" i="1"/>
  <c r="C1838" i="1"/>
  <c r="C1839" i="1"/>
  <c r="C1840" i="1"/>
  <c r="C1848" i="1"/>
  <c r="C1847" i="1"/>
  <c r="C1849" i="1"/>
  <c r="C1090" i="1"/>
  <c r="C1091" i="1"/>
  <c r="C577" i="1"/>
  <c r="C578" i="1"/>
  <c r="C579" i="1"/>
  <c r="C580" i="1"/>
  <c r="C581" i="1"/>
  <c r="C582" i="1"/>
  <c r="C591" i="1"/>
  <c r="C592" i="1"/>
  <c r="C593" i="1"/>
  <c r="C594" i="1"/>
  <c r="C595" i="1"/>
  <c r="C596" i="1"/>
  <c r="C597" i="1"/>
  <c r="C576" i="1"/>
  <c r="C575" i="1"/>
  <c r="C598" i="1"/>
  <c r="C583" i="1"/>
  <c r="C585" i="1"/>
  <c r="C584" i="1"/>
  <c r="C586" i="1"/>
  <c r="C588" i="1"/>
  <c r="C589" i="1"/>
  <c r="C590" i="1"/>
  <c r="C587" i="1"/>
  <c r="C570" i="1"/>
  <c r="C571" i="1"/>
  <c r="C572" i="1"/>
  <c r="C569" i="1"/>
  <c r="C573" i="1"/>
  <c r="C574" i="1"/>
  <c r="C1650" i="1"/>
  <c r="C1659" i="1"/>
  <c r="C1660" i="1"/>
  <c r="C1655" i="1"/>
  <c r="C1656" i="1"/>
  <c r="C1657" i="1"/>
  <c r="C1651" i="1"/>
  <c r="C1658" i="1"/>
  <c r="C1661" i="1"/>
  <c r="C1662" i="1"/>
  <c r="C1649" i="1"/>
  <c r="C1653" i="1"/>
  <c r="C1311" i="1"/>
  <c r="C377" i="1"/>
  <c r="C374" i="1"/>
  <c r="C376" i="1"/>
  <c r="C378" i="1"/>
  <c r="C379" i="1"/>
  <c r="C1534" i="1"/>
  <c r="C1535" i="1"/>
  <c r="C1536" i="1"/>
  <c r="C1540" i="1"/>
  <c r="C1541" i="1"/>
  <c r="C1542" i="1"/>
  <c r="C123" i="1"/>
  <c r="C20" i="12" s="1"/>
  <c r="C124" i="1"/>
  <c r="C948" i="1"/>
  <c r="C945" i="1"/>
  <c r="C946" i="1"/>
  <c r="C1417" i="1"/>
  <c r="C1418" i="1"/>
  <c r="C1419" i="1"/>
  <c r="C1408" i="1"/>
  <c r="C1410" i="1"/>
  <c r="C1409" i="1"/>
  <c r="C1411" i="1"/>
  <c r="C1415" i="1"/>
  <c r="C1416" i="1"/>
  <c r="C1414" i="1"/>
  <c r="C1412" i="1"/>
  <c r="C305" i="1"/>
  <c r="C306" i="1"/>
  <c r="C307" i="1"/>
  <c r="C541" i="1"/>
  <c r="C542" i="1"/>
  <c r="C543" i="1"/>
  <c r="C549" i="1"/>
  <c r="C550" i="1"/>
  <c r="C551" i="1"/>
  <c r="C552" i="1"/>
  <c r="C545" i="1"/>
  <c r="C546" i="1"/>
  <c r="C547" i="1"/>
  <c r="C548" i="1"/>
  <c r="C557" i="1"/>
  <c r="C558" i="1"/>
  <c r="C559" i="1"/>
  <c r="C560" i="1"/>
  <c r="C553" i="1"/>
  <c r="C554" i="1"/>
  <c r="C555" i="1"/>
  <c r="C556" i="1"/>
  <c r="C561" i="1"/>
  <c r="C562" i="1"/>
  <c r="C563" i="1"/>
  <c r="C564" i="1"/>
  <c r="C565" i="1"/>
  <c r="C566" i="1"/>
  <c r="C567" i="1"/>
  <c r="C568" i="1"/>
  <c r="C1390" i="1"/>
  <c r="C1382" i="1"/>
  <c r="C1383" i="1"/>
  <c r="C1380" i="1"/>
  <c r="C1381" i="1"/>
  <c r="C1384" i="1"/>
  <c r="C1385" i="1"/>
  <c r="C1386" i="1"/>
  <c r="C1387" i="1"/>
  <c r="C1376" i="1"/>
  <c r="C1377" i="1"/>
  <c r="C1378" i="1"/>
  <c r="C1379" i="1"/>
  <c r="C1372" i="1"/>
  <c r="C14" i="12" s="1"/>
  <c r="C1374" i="1"/>
  <c r="C1375" i="1"/>
  <c r="C1373" i="1"/>
  <c r="C1688" i="1"/>
  <c r="C1683" i="1"/>
  <c r="C1681" i="1"/>
  <c r="C12" i="12" s="1"/>
  <c r="C1701" i="1"/>
  <c r="C1687" i="1"/>
  <c r="C1694" i="1"/>
  <c r="C1686" i="1"/>
  <c r="C1696" i="1"/>
  <c r="C1692" i="1"/>
  <c r="C1689" i="1"/>
  <c r="C1704" i="1"/>
  <c r="C1684" i="1"/>
  <c r="C1700" i="1"/>
  <c r="C1682" i="1"/>
  <c r="C1698" i="1"/>
  <c r="C1749" i="1"/>
  <c r="C1750" i="1"/>
  <c r="C1751" i="1"/>
  <c r="C1753" i="1"/>
  <c r="C1752" i="1"/>
  <c r="C1754" i="1"/>
  <c r="C1747" i="1"/>
  <c r="C1746" i="1"/>
  <c r="C1748" i="1"/>
  <c r="C1741" i="1"/>
  <c r="C1740" i="1"/>
  <c r="C1742" i="1"/>
  <c r="C1744" i="1"/>
  <c r="C1745" i="1"/>
  <c r="C1743" i="1"/>
  <c r="C55" i="1"/>
  <c r="C56" i="1"/>
  <c r="C54" i="1"/>
  <c r="C57" i="1"/>
  <c r="C58" i="1"/>
  <c r="C59" i="1"/>
  <c r="C53" i="1"/>
  <c r="C51" i="1"/>
  <c r="C52" i="1"/>
  <c r="C45" i="1"/>
  <c r="C46" i="1"/>
  <c r="C47" i="1"/>
  <c r="C48" i="1"/>
  <c r="C49" i="1"/>
  <c r="C50" i="1"/>
  <c r="C103" i="1"/>
  <c r="C104" i="1"/>
  <c r="C105" i="1"/>
  <c r="C94" i="1"/>
  <c r="C95" i="1"/>
  <c r="C96" i="1"/>
  <c r="C97" i="1"/>
  <c r="C99" i="1"/>
  <c r="C100" i="1"/>
  <c r="C98" i="1"/>
  <c r="C101" i="1"/>
  <c r="C111" i="1"/>
  <c r="C112" i="1"/>
  <c r="C113" i="1"/>
  <c r="C102" i="1"/>
  <c r="C106" i="1"/>
  <c r="C89" i="1"/>
  <c r="C88" i="1"/>
  <c r="C90" i="1"/>
  <c r="C85" i="1"/>
  <c r="C86" i="1"/>
  <c r="C87" i="1"/>
  <c r="C91" i="1"/>
  <c r="C92" i="1"/>
  <c r="C93" i="1"/>
  <c r="C1677" i="1"/>
  <c r="C1678" i="1"/>
  <c r="C82" i="1"/>
  <c r="C81" i="1"/>
  <c r="C67" i="1"/>
  <c r="C68" i="1"/>
  <c r="C83" i="1"/>
  <c r="C84" i="1"/>
  <c r="C74" i="1"/>
  <c r="C73" i="1"/>
  <c r="C76" i="1"/>
  <c r="C75" i="1"/>
  <c r="C71" i="1"/>
  <c r="C72" i="1"/>
  <c r="C78" i="1"/>
  <c r="C77" i="1"/>
  <c r="C80" i="1"/>
  <c r="C79" i="1"/>
  <c r="C69" i="1"/>
  <c r="C70" i="1"/>
  <c r="C1663" i="1"/>
  <c r="C1664" i="1"/>
  <c r="C1679" i="1"/>
  <c r="C1680" i="1"/>
  <c r="C1670" i="1"/>
  <c r="C1669" i="1"/>
  <c r="C1671" i="1"/>
  <c r="C1672" i="1"/>
  <c r="C1668" i="1"/>
  <c r="C1667" i="1"/>
  <c r="C1674" i="1"/>
  <c r="C1673" i="1"/>
  <c r="C1675" i="1"/>
  <c r="C1676" i="1"/>
  <c r="C1666" i="1"/>
  <c r="C1665" i="1"/>
  <c r="C302" i="1"/>
  <c r="C293" i="1"/>
  <c r="C287" i="1"/>
  <c r="C281" i="1"/>
  <c r="C296" i="1"/>
  <c r="C286" i="1"/>
  <c r="C303" i="1"/>
  <c r="C291" i="1"/>
  <c r="C300" i="1"/>
  <c r="C294" i="1"/>
  <c r="C288" i="1"/>
  <c r="C282" i="1"/>
  <c r="C298" i="1"/>
  <c r="C285" i="1"/>
  <c r="C304" i="1"/>
  <c r="C292" i="1"/>
  <c r="C301" i="1"/>
  <c r="C295" i="1"/>
  <c r="C289" i="1"/>
  <c r="C283" i="1"/>
  <c r="C297" i="1"/>
  <c r="C852" i="1"/>
  <c r="C854" i="1"/>
  <c r="C855" i="1"/>
  <c r="C853" i="1"/>
  <c r="C1774" i="1"/>
  <c r="C1773" i="1"/>
  <c r="C1772" i="1"/>
  <c r="C1771" i="1"/>
  <c r="C1779" i="1"/>
  <c r="C1780" i="1"/>
  <c r="C614" i="1"/>
  <c r="C613" i="1"/>
  <c r="C1596" i="1"/>
  <c r="C1594" i="1"/>
  <c r="C1595" i="1"/>
  <c r="C1593" i="1"/>
  <c r="C1591" i="1"/>
  <c r="C1592" i="1"/>
  <c r="C1599" i="1"/>
  <c r="C1597" i="1"/>
  <c r="C1598" i="1"/>
  <c r="C1600" i="1"/>
  <c r="C1601" i="1"/>
  <c r="C1602" i="1"/>
  <c r="C606" i="1"/>
  <c r="C604" i="1"/>
  <c r="C605" i="1"/>
  <c r="C611" i="1"/>
  <c r="C609" i="1"/>
  <c r="C610" i="1"/>
  <c r="C486" i="1"/>
  <c r="C481" i="1"/>
  <c r="C482" i="1"/>
  <c r="C478" i="1"/>
  <c r="C474" i="1"/>
  <c r="C475" i="1"/>
  <c r="C476" i="1"/>
  <c r="C477" i="1"/>
  <c r="C484" i="1"/>
  <c r="C483" i="1"/>
  <c r="C480" i="1"/>
  <c r="C479" i="1"/>
  <c r="C1365" i="1"/>
  <c r="C1363" i="1"/>
  <c r="C1587" i="1"/>
  <c r="C1585" i="1"/>
  <c r="C1586" i="1"/>
  <c r="C1568" i="1"/>
  <c r="C1569" i="1"/>
  <c r="C1567" i="1"/>
  <c r="C1566" i="1"/>
  <c r="C1564" i="1"/>
  <c r="C1565" i="1"/>
  <c r="C1561" i="1"/>
  <c r="C1562" i="1"/>
  <c r="C1563" i="1"/>
  <c r="C1571" i="1"/>
  <c r="C1572" i="1"/>
  <c r="C1570" i="1"/>
  <c r="C1590" i="1"/>
  <c r="C1588" i="1"/>
  <c r="C1589" i="1"/>
  <c r="C1556" i="1"/>
  <c r="C1557" i="1"/>
  <c r="C1555" i="1"/>
  <c r="C1560" i="1"/>
  <c r="C1558" i="1"/>
  <c r="C1559" i="1"/>
  <c r="C1551" i="1"/>
  <c r="C1549" i="1"/>
  <c r="C1550" i="1"/>
  <c r="C1578" i="1"/>
  <c r="C1576" i="1"/>
  <c r="C1577" i="1"/>
  <c r="C1579" i="1"/>
  <c r="C1580" i="1"/>
  <c r="C1581" i="1"/>
  <c r="C1583" i="1"/>
  <c r="C1584" i="1"/>
  <c r="C1582" i="1"/>
  <c r="C1575" i="1"/>
  <c r="C1573" i="1"/>
  <c r="C1574" i="1"/>
  <c r="C1554" i="1"/>
  <c r="C1552" i="1"/>
  <c r="C1553" i="1"/>
  <c r="C1325" i="1"/>
  <c r="C1326" i="1"/>
  <c r="C1330" i="1"/>
  <c r="C1328" i="1"/>
  <c r="C1329" i="1"/>
  <c r="C1349" i="1"/>
  <c r="C1347" i="1"/>
  <c r="C1348" i="1"/>
  <c r="C1350" i="1"/>
  <c r="C1351" i="1"/>
  <c r="C1352" i="1"/>
  <c r="C1353" i="1"/>
  <c r="C1354" i="1"/>
  <c r="C1355" i="1"/>
  <c r="C1344" i="1"/>
  <c r="C1345" i="1"/>
  <c r="C1346" i="1"/>
  <c r="C1324" i="1"/>
  <c r="C1322" i="1"/>
  <c r="C1323" i="1"/>
  <c r="C1333" i="1"/>
  <c r="C1250" i="1"/>
  <c r="C1251" i="1"/>
  <c r="C1254" i="1"/>
  <c r="C1255" i="1"/>
  <c r="C1262" i="1"/>
  <c r="C1263" i="1"/>
  <c r="C1257" i="1"/>
  <c r="C1256" i="1"/>
  <c r="C1259" i="1"/>
  <c r="C1260" i="1"/>
  <c r="C1261" i="1"/>
  <c r="C1258" i="1"/>
  <c r="C1252" i="1"/>
  <c r="C1253" i="1"/>
  <c r="C1265" i="1"/>
  <c r="C1264" i="1"/>
  <c r="C1205" i="1"/>
  <c r="C1207" i="1"/>
  <c r="C1204" i="1"/>
  <c r="C1203" i="1"/>
  <c r="C1208" i="1"/>
  <c r="C1188" i="1"/>
  <c r="C1189" i="1"/>
  <c r="C1190" i="1"/>
  <c r="C1191" i="1"/>
  <c r="C2" i="1"/>
  <c r="C3" i="1"/>
  <c r="C4" i="1"/>
  <c r="C5" i="1"/>
  <c r="C6" i="1"/>
  <c r="C7" i="1"/>
  <c r="C1177" i="1"/>
  <c r="C1165" i="1"/>
  <c r="C1186" i="1"/>
  <c r="C1166" i="1"/>
  <c r="C1176" i="1"/>
  <c r="C1178" i="1"/>
  <c r="C1179" i="1"/>
  <c r="C1174" i="1"/>
  <c r="C1175" i="1"/>
  <c r="C1183" i="1"/>
  <c r="C1184" i="1"/>
  <c r="C1170" i="1"/>
  <c r="C1171" i="1"/>
  <c r="C1158" i="1"/>
  <c r="C1159" i="1"/>
  <c r="C1149" i="1"/>
  <c r="C1153" i="1"/>
  <c r="C1163" i="1"/>
  <c r="C1156" i="1"/>
  <c r="C1150" i="1"/>
  <c r="C1161" i="1"/>
  <c r="C1154" i="1"/>
  <c r="C1164" i="1"/>
  <c r="C1157" i="1"/>
  <c r="C1160" i="1"/>
  <c r="C1151" i="1"/>
  <c r="C21" i="1"/>
  <c r="C36" i="1"/>
  <c r="C37" i="1"/>
  <c r="C24" i="1"/>
  <c r="C450" i="1"/>
  <c r="C211" i="1"/>
  <c r="C8" i="1"/>
  <c r="C9" i="1"/>
  <c r="C451" i="1"/>
  <c r="C212" i="1"/>
  <c r="C462" i="1"/>
  <c r="C456" i="1"/>
  <c r="C459" i="1"/>
  <c r="C213" i="1"/>
  <c r="C16" i="1"/>
  <c r="C452" i="1"/>
  <c r="C10" i="1"/>
  <c r="C214" i="1"/>
  <c r="C464" i="1"/>
  <c r="C218" i="1"/>
  <c r="C458" i="1"/>
  <c r="C13" i="1"/>
  <c r="C217" i="1"/>
  <c r="C455" i="1"/>
  <c r="C12" i="1"/>
  <c r="C216" i="1"/>
  <c r="C454" i="1"/>
  <c r="C11" i="1"/>
  <c r="C215" i="1"/>
  <c r="C453" i="1"/>
  <c r="C427" i="1"/>
  <c r="C426" i="1"/>
  <c r="C1315" i="1"/>
  <c r="C1317" i="1"/>
  <c r="C1316" i="1"/>
  <c r="C1313" i="1"/>
  <c r="C167" i="1"/>
  <c r="C490" i="1"/>
  <c r="C322" i="1"/>
  <c r="C1086" i="1"/>
  <c r="C1084" i="1"/>
  <c r="C1085" i="1"/>
  <c r="C1083" i="1"/>
  <c r="C1460" i="1"/>
  <c r="C1868" i="1"/>
  <c r="C1302" i="1"/>
  <c r="C1301" i="1"/>
  <c r="C1304" i="1"/>
  <c r="C1306" i="1"/>
  <c r="C1305" i="1"/>
  <c r="C1299" i="1"/>
  <c r="C1300" i="1"/>
  <c r="C1303" i="1"/>
  <c r="C1728" i="1"/>
  <c r="C1493" i="1"/>
  <c r="C1491" i="1"/>
  <c r="C1521" i="1"/>
  <c r="C1520" i="1"/>
  <c r="C1525" i="1"/>
  <c r="C1524" i="1"/>
  <c r="C1513" i="1"/>
  <c r="C1512" i="1"/>
  <c r="C1529" i="1"/>
  <c r="C1528" i="1"/>
  <c r="C1505" i="1"/>
  <c r="C1503" i="1"/>
  <c r="C1238" i="1"/>
  <c r="C1106" i="1"/>
  <c r="C1100" i="1"/>
  <c r="C1096" i="1"/>
  <c r="C1105" i="1"/>
  <c r="C1098" i="1"/>
  <c r="C1284" i="1"/>
  <c r="C1276" i="1"/>
  <c r="C327" i="1"/>
  <c r="C325" i="1"/>
  <c r="C324" i="1"/>
  <c r="C326" i="1"/>
  <c r="C1769" i="1"/>
  <c r="C1768" i="1"/>
  <c r="C1770" i="1"/>
  <c r="C1778" i="1"/>
  <c r="C1775" i="1"/>
  <c r="C1777" i="1"/>
  <c r="C1776" i="1"/>
  <c r="C428" i="1"/>
  <c r="C1645" i="1"/>
  <c r="C1644" i="1"/>
  <c r="C1087" i="1"/>
  <c r="C1081" i="1"/>
  <c r="C1088" i="1"/>
  <c r="C1082" i="1"/>
  <c r="C430" i="1"/>
  <c r="C431" i="1"/>
  <c r="C1451" i="1"/>
  <c r="C1457" i="1"/>
  <c r="C1456" i="1"/>
  <c r="C485" i="1"/>
  <c r="C881" i="1"/>
  <c r="C882" i="1"/>
  <c r="C493" i="1"/>
  <c r="C1211" i="1"/>
  <c r="C883" i="1"/>
  <c r="C932" i="1"/>
  <c r="C937" i="1"/>
  <c r="C1370" i="1"/>
  <c r="C815" i="1"/>
  <c r="C1089" i="1"/>
  <c r="C19" i="1"/>
  <c r="C465" i="1"/>
  <c r="C1420" i="1"/>
  <c r="C240" i="1"/>
  <c r="C239" i="1"/>
  <c r="C342" i="1"/>
  <c r="C344" i="1"/>
  <c r="C343" i="1"/>
  <c r="C341" i="1"/>
  <c r="C1187" i="1"/>
  <c r="C24" i="12" s="1"/>
  <c r="C373" i="1"/>
  <c r="C372" i="1"/>
  <c r="C612" i="1"/>
  <c r="C602" i="1"/>
  <c r="C608" i="1"/>
  <c r="C601" i="1"/>
  <c r="C607" i="1"/>
  <c r="C603" i="1"/>
  <c r="C600" i="1"/>
  <c r="C1531" i="1"/>
  <c r="C1543" i="1"/>
  <c r="C1539" i="1"/>
  <c r="C126" i="1"/>
  <c r="C125" i="1"/>
  <c r="C949" i="1"/>
  <c r="C1450" i="1"/>
  <c r="C1449" i="1"/>
  <c r="C1448" i="1"/>
  <c r="C309" i="1"/>
  <c r="C316" i="1"/>
  <c r="C315" i="1"/>
  <c r="C308" i="1"/>
  <c r="C544" i="1"/>
  <c r="C1821" i="1"/>
  <c r="C1308" i="1"/>
  <c r="C1297" i="1"/>
  <c r="C1298" i="1"/>
  <c r="C1307" i="1"/>
  <c r="C1295" i="1"/>
  <c r="C1309" i="1"/>
  <c r="C1310" i="1"/>
  <c r="C1296" i="1"/>
  <c r="C1547" i="1"/>
  <c r="C432" i="1"/>
  <c r="C1546" i="1"/>
  <c r="C32" i="12" s="1"/>
  <c r="C435" i="1"/>
  <c r="C323" i="1"/>
  <c r="C1767" i="1"/>
  <c r="C1766" i="1"/>
  <c r="C1642" i="1"/>
  <c r="C1643" i="1"/>
  <c r="C1641" i="1"/>
  <c r="C1079" i="1"/>
  <c r="C1080" i="1"/>
  <c r="C425" i="1"/>
  <c r="C337" i="1"/>
  <c r="C495" i="1"/>
  <c r="C494" i="1"/>
  <c r="C498" i="1"/>
  <c r="C497" i="1"/>
  <c r="C496" i="1"/>
  <c r="C25" i="1"/>
  <c r="C29" i="1"/>
  <c r="C23" i="1"/>
  <c r="C33" i="1"/>
  <c r="C22" i="1"/>
  <c r="C35" i="1"/>
  <c r="C27" i="1"/>
  <c r="C31" i="1"/>
  <c r="C34" i="1"/>
  <c r="C26" i="1"/>
  <c r="C30" i="1"/>
  <c r="C28" i="1"/>
  <c r="C32" i="1"/>
  <c r="C1452" i="1"/>
  <c r="C1453" i="1"/>
  <c r="C1454" i="1"/>
  <c r="C1455" i="1"/>
  <c r="C440" i="1"/>
  <c r="C449" i="1"/>
  <c r="C448" i="1"/>
  <c r="C439" i="1"/>
  <c r="C445" i="1"/>
  <c r="C441" i="1"/>
  <c r="C444" i="1"/>
  <c r="C442" i="1"/>
  <c r="C437" i="1"/>
  <c r="C443" i="1"/>
  <c r="C438" i="1"/>
  <c r="C875" i="1"/>
  <c r="C871" i="1"/>
  <c r="C879" i="1"/>
  <c r="C859" i="1"/>
  <c r="C877" i="1"/>
  <c r="C491" i="1"/>
  <c r="C492" i="1"/>
  <c r="C1155" i="1"/>
  <c r="C1162" i="1"/>
  <c r="C1152" i="1"/>
  <c r="C392" i="1"/>
  <c r="C391" i="1"/>
  <c r="C388" i="1"/>
  <c r="C389" i="1"/>
  <c r="C1314" i="1"/>
  <c r="C1318" i="1"/>
  <c r="C1841" i="1"/>
  <c r="C429" i="1"/>
  <c r="C931" i="1"/>
  <c r="C927" i="1"/>
  <c r="C928" i="1"/>
  <c r="C926" i="1"/>
  <c r="C930" i="1"/>
  <c r="C929" i="1"/>
  <c r="C65" i="1"/>
  <c r="C62" i="1"/>
  <c r="C66" i="1"/>
  <c r="C63" i="1"/>
  <c r="C61" i="1"/>
  <c r="C64" i="1"/>
  <c r="C1879" i="1"/>
  <c r="C1878" i="1"/>
  <c r="C1788" i="1"/>
  <c r="C1787" i="1"/>
  <c r="C1789" i="1"/>
  <c r="C1167" i="1"/>
  <c r="C935" i="1"/>
  <c r="C934" i="1"/>
  <c r="C936" i="1"/>
  <c r="C1368" i="1"/>
  <c r="C14" i="1"/>
  <c r="C18" i="1"/>
  <c r="C17" i="1"/>
  <c r="C460" i="1"/>
  <c r="C457" i="1"/>
  <c r="C463" i="1"/>
  <c r="C461" i="1"/>
  <c r="C15" i="1"/>
  <c r="C599" i="1"/>
  <c r="C1654" i="1"/>
  <c r="C1652" i="1"/>
  <c r="C228" i="1"/>
  <c r="C222" i="1"/>
  <c r="C234" i="1"/>
  <c r="C232" i="1"/>
  <c r="C230" i="1"/>
  <c r="C224" i="1"/>
  <c r="C226" i="1"/>
  <c r="C238" i="1"/>
  <c r="C236" i="1"/>
  <c r="C227" i="1"/>
  <c r="C221" i="1"/>
  <c r="C233" i="1"/>
  <c r="C231" i="1"/>
  <c r="C229" i="1"/>
  <c r="C223" i="1"/>
  <c r="C225" i="1"/>
  <c r="C237" i="1"/>
  <c r="C235" i="1"/>
  <c r="C1362" i="1"/>
  <c r="C23" i="12" s="1"/>
  <c r="C375" i="1"/>
  <c r="C1312" i="1"/>
  <c r="C22" i="12" s="1"/>
  <c r="C1537" i="1"/>
  <c r="C1532" i="1"/>
  <c r="C1544" i="1"/>
  <c r="C1538" i="1"/>
  <c r="C1533" i="1"/>
  <c r="C947" i="1"/>
  <c r="C944" i="1"/>
  <c r="C19" i="12" s="1"/>
  <c r="C1423" i="1"/>
  <c r="C1436" i="1"/>
  <c r="C1431" i="1"/>
  <c r="C1434" i="1"/>
  <c r="C1439" i="1"/>
  <c r="C1428" i="1"/>
  <c r="C1447" i="1"/>
  <c r="C1442" i="1"/>
  <c r="C1422" i="1"/>
  <c r="C1445" i="1"/>
  <c r="C1430" i="1"/>
  <c r="C1438" i="1"/>
  <c r="C1427" i="1"/>
  <c r="C1446" i="1"/>
  <c r="C1441" i="1"/>
  <c r="C1435" i="1"/>
  <c r="C1444" i="1"/>
  <c r="C1433" i="1"/>
  <c r="C1429" i="1"/>
  <c r="C1432" i="1"/>
  <c r="C1437" i="1"/>
  <c r="C1426" i="1"/>
  <c r="C1440" i="1"/>
  <c r="C1443" i="1"/>
  <c r="C1421" i="1"/>
  <c r="C997" i="1"/>
  <c r="C990" i="1"/>
  <c r="C987" i="1"/>
  <c r="C993" i="1"/>
  <c r="C981" i="1"/>
  <c r="C996" i="1"/>
  <c r="C992" i="1"/>
  <c r="C995" i="1"/>
  <c r="C991" i="1"/>
  <c r="C980" i="1"/>
  <c r="C984" i="1"/>
  <c r="C978" i="1"/>
  <c r="C983" i="1"/>
  <c r="C977" i="1"/>
  <c r="C989" i="1"/>
  <c r="C986" i="1"/>
  <c r="C979" i="1"/>
  <c r="C982" i="1"/>
  <c r="C976" i="1"/>
  <c r="C17" i="12" s="1"/>
  <c r="C988" i="1"/>
  <c r="C985" i="1"/>
  <c r="C994" i="1"/>
  <c r="C975" i="1"/>
  <c r="C1413" i="1"/>
  <c r="C273" i="1"/>
  <c r="C275" i="1"/>
  <c r="C279" i="1"/>
  <c r="C1713" i="1"/>
  <c r="C1710" i="1"/>
  <c r="C1707" i="1"/>
  <c r="C276" i="1"/>
  <c r="C280" i="1"/>
  <c r="C271" i="1"/>
  <c r="C1708" i="1"/>
  <c r="C1709" i="1"/>
  <c r="C1706" i="1"/>
  <c r="C1711" i="1"/>
  <c r="C277" i="1"/>
  <c r="C274" i="1"/>
  <c r="C278" i="1"/>
  <c r="C1712" i="1"/>
  <c r="C1206" i="1"/>
  <c r="C1209" i="1"/>
  <c r="C312" i="1"/>
  <c r="C311" i="1"/>
  <c r="C310" i="1"/>
  <c r="C1397" i="1"/>
  <c r="C1392" i="1"/>
  <c r="C1393" i="1"/>
  <c r="C1403" i="1"/>
  <c r="C1396" i="1"/>
  <c r="C1402" i="1"/>
  <c r="C1395" i="1"/>
  <c r="C1391" i="1"/>
  <c r="C1388" i="1"/>
  <c r="C1394" i="1"/>
  <c r="C1400" i="1"/>
  <c r="C1399" i="1"/>
  <c r="C1398" i="1"/>
  <c r="C1401" i="1"/>
  <c r="C1389" i="1"/>
  <c r="C13" i="12"/>
  <c r="C1690" i="1"/>
  <c r="C1697" i="1"/>
  <c r="C1695" i="1"/>
  <c r="C1691" i="1"/>
  <c r="C1702" i="1"/>
  <c r="C1699" i="1"/>
  <c r="C1693" i="1"/>
  <c r="C1685" i="1"/>
  <c r="C1703" i="1"/>
  <c r="C110" i="1"/>
  <c r="C109" i="1"/>
  <c r="C299" i="1"/>
  <c r="C290" i="1"/>
  <c r="C1831" i="1"/>
  <c r="C1830" i="1"/>
  <c r="C1833" i="1"/>
  <c r="C1832" i="1"/>
  <c r="C1826" i="1"/>
  <c r="C1827" i="1"/>
  <c r="C1825" i="1"/>
  <c r="C1824" i="1"/>
  <c r="C1823" i="1"/>
  <c r="C1835" i="1"/>
  <c r="C1834" i="1"/>
  <c r="C1836" i="1"/>
  <c r="C1829" i="1"/>
  <c r="C1828" i="1"/>
  <c r="C1837" i="1"/>
  <c r="C1822" i="1"/>
  <c r="C1817" i="1"/>
  <c r="C1820" i="1"/>
  <c r="C1819" i="1"/>
  <c r="C1818" i="1"/>
  <c r="C1462" i="1"/>
  <c r="C1459" i="1"/>
  <c r="C1468" i="1"/>
  <c r="C1464" i="1"/>
  <c r="C1469" i="1"/>
  <c r="C1461" i="1"/>
  <c r="C1465" i="1"/>
  <c r="C1463" i="1"/>
  <c r="C1458" i="1"/>
  <c r="C11" i="12" s="1"/>
  <c r="C1466" i="1"/>
  <c r="C1467" i="1"/>
  <c r="C814" i="1"/>
  <c r="C1871" i="1"/>
  <c r="C1869" i="1"/>
  <c r="C1873" i="1"/>
  <c r="C1872" i="1"/>
  <c r="C1870" i="1"/>
  <c r="C520" i="1"/>
  <c r="C525" i="1"/>
  <c r="C527" i="1"/>
  <c r="C523" i="1"/>
  <c r="C413" i="1"/>
  <c r="C407" i="1"/>
  <c r="C404" i="1"/>
  <c r="C412" i="1"/>
  <c r="C410" i="1"/>
  <c r="C406" i="1"/>
  <c r="C1730" i="1"/>
  <c r="C1718" i="1"/>
  <c r="C1733" i="1"/>
  <c r="C1724" i="1"/>
  <c r="C1722" i="1"/>
  <c r="C1736" i="1"/>
  <c r="C1738" i="1"/>
  <c r="C1517" i="1"/>
  <c r="C1516" i="1"/>
  <c r="C1232" i="1"/>
  <c r="C1217" i="1"/>
  <c r="C1223" i="1"/>
  <c r="C1247" i="1"/>
  <c r="C1244" i="1"/>
  <c r="C1229" i="1"/>
  <c r="C1240" i="1"/>
  <c r="C1234" i="1"/>
  <c r="C1224" i="1"/>
  <c r="C1248" i="1"/>
  <c r="C1104" i="1"/>
  <c r="C1110" i="1"/>
  <c r="C1108" i="1"/>
  <c r="C1286" i="1"/>
  <c r="C420" i="1"/>
  <c r="C1765" i="1"/>
  <c r="C1764" i="1"/>
  <c r="C20" i="1"/>
  <c r="C1478" i="1"/>
  <c r="C857" i="1"/>
  <c r="C487" i="1"/>
  <c r="C488" i="1"/>
  <c r="C489" i="1"/>
  <c r="C386" i="1"/>
  <c r="C387" i="1"/>
  <c r="C60" i="1"/>
  <c r="C1169" i="1"/>
  <c r="C1173" i="1"/>
  <c r="C1168" i="1"/>
  <c r="C28" i="12" s="1"/>
  <c r="C1181" i="1"/>
  <c r="C1185" i="1"/>
  <c r="C1172" i="1"/>
  <c r="C1182" i="1"/>
  <c r="C1180" i="1"/>
  <c r="C933" i="1"/>
  <c r="C1366" i="1"/>
  <c r="C1111" i="1"/>
  <c r="C25" i="12" s="1"/>
  <c r="C219" i="1"/>
  <c r="C220" i="1"/>
  <c r="C1364" i="1"/>
  <c r="C1545" i="1"/>
  <c r="C1425" i="1"/>
  <c r="C1424" i="1"/>
  <c r="C1072" i="1"/>
  <c r="C1074" i="1"/>
  <c r="C1073" i="1"/>
  <c r="C272" i="1"/>
  <c r="C1705" i="1"/>
  <c r="C1202" i="1"/>
  <c r="C314" i="1"/>
  <c r="C313" i="1"/>
  <c r="C1877" i="1"/>
  <c r="C107" i="1"/>
  <c r="C108" i="1"/>
  <c r="C1279" i="1"/>
  <c r="C1097" i="1"/>
  <c r="C1102" i="1"/>
  <c r="C1094" i="1"/>
  <c r="C1103" i="1"/>
  <c r="C1220" i="1"/>
  <c r="C1499" i="1"/>
  <c r="C1502" i="1"/>
  <c r="C1510" i="1"/>
  <c r="C1507" i="1"/>
  <c r="C1497" i="1"/>
  <c r="C1496" i="1"/>
  <c r="C1489" i="1"/>
  <c r="C1488" i="1"/>
  <c r="C1715" i="1"/>
  <c r="C398" i="1"/>
  <c r="C399" i="1"/>
  <c r="C397" i="1"/>
  <c r="C400" i="1"/>
  <c r="C522" i="1"/>
  <c r="C526" i="1"/>
  <c r="C524" i="1"/>
  <c r="C521" i="1"/>
  <c r="C405" i="1"/>
  <c r="C408" i="1"/>
  <c r="C402" i="1"/>
  <c r="C395" i="1"/>
  <c r="C414" i="1"/>
  <c r="C403" i="1"/>
  <c r="C409" i="1"/>
  <c r="C401" i="1"/>
  <c r="C396" i="1"/>
  <c r="C411" i="1"/>
  <c r="C41" i="1"/>
  <c r="C39" i="1"/>
  <c r="C40" i="1"/>
  <c r="C1739" i="1"/>
  <c r="C1737" i="1"/>
  <c r="C1727" i="1"/>
  <c r="C1721" i="1"/>
  <c r="C1723" i="1"/>
  <c r="C1732" i="1"/>
  <c r="C1717" i="1"/>
  <c r="C1729" i="1"/>
  <c r="C1714" i="1"/>
  <c r="C1139" i="1"/>
  <c r="C1115" i="1"/>
  <c r="C1119" i="1"/>
  <c r="C1131" i="1"/>
  <c r="C1127" i="1"/>
  <c r="C1112" i="1"/>
  <c r="C1143" i="1"/>
  <c r="C1146" i="1"/>
  <c r="C1124" i="1"/>
  <c r="C1135" i="1"/>
  <c r="C1141" i="1"/>
  <c r="C1117" i="1"/>
  <c r="C1121" i="1"/>
  <c r="C1133" i="1"/>
  <c r="C1129" i="1"/>
  <c r="C1137" i="1"/>
  <c r="C1123" i="1"/>
  <c r="C1113" i="1"/>
  <c r="C1144" i="1"/>
  <c r="C1147" i="1"/>
  <c r="C1125" i="1"/>
  <c r="C1142" i="1"/>
  <c r="C1118" i="1"/>
  <c r="C1122" i="1"/>
  <c r="C1134" i="1"/>
  <c r="C1130" i="1"/>
  <c r="C1138" i="1"/>
  <c r="C1126" i="1"/>
  <c r="C1114" i="1"/>
  <c r="C1145" i="1"/>
  <c r="C1148" i="1"/>
  <c r="C1501" i="1"/>
  <c r="C1508" i="1"/>
  <c r="C1509" i="1"/>
  <c r="C1506" i="1"/>
  <c r="C1504" i="1"/>
  <c r="C1498" i="1"/>
  <c r="C1495" i="1"/>
  <c r="C1490" i="1"/>
  <c r="C1487" i="1"/>
  <c r="C1530" i="1"/>
  <c r="C1527" i="1"/>
  <c r="C1518" i="1"/>
  <c r="C1515" i="1"/>
  <c r="C1514" i="1"/>
  <c r="C1511" i="1"/>
  <c r="C1526" i="1"/>
  <c r="C1523" i="1"/>
  <c r="C1522" i="1"/>
  <c r="C1519" i="1"/>
  <c r="C1492" i="1"/>
  <c r="C1494" i="1"/>
  <c r="C1241" i="1"/>
  <c r="C1228" i="1"/>
  <c r="C1243" i="1"/>
  <c r="C1246" i="1"/>
  <c r="C1222" i="1"/>
  <c r="C1237" i="1"/>
  <c r="C1215" i="1"/>
  <c r="C1231" i="1"/>
  <c r="C1225" i="1"/>
  <c r="C1233" i="1"/>
  <c r="C1218" i="1"/>
  <c r="C1239" i="1"/>
  <c r="C1227" i="1"/>
  <c r="C1242" i="1"/>
  <c r="C1245" i="1"/>
  <c r="C1221" i="1"/>
  <c r="C1236" i="1"/>
  <c r="C1216" i="1"/>
  <c r="C1230" i="1"/>
  <c r="C1095" i="1"/>
  <c r="C1093" i="1"/>
  <c r="C8" i="12" s="1"/>
  <c r="C1101" i="1"/>
  <c r="C1107" i="1"/>
  <c r="C1099" i="1"/>
  <c r="C1109" i="1"/>
  <c r="C1289" i="1"/>
  <c r="C1288" i="1"/>
  <c r="C1282" i="1"/>
  <c r="C1294" i="1"/>
  <c r="C1280" i="1"/>
  <c r="C1271" i="1"/>
  <c r="C1270" i="1"/>
  <c r="C1274" i="1"/>
  <c r="C1269" i="1"/>
  <c r="C434" i="1"/>
  <c r="C1548" i="1"/>
  <c r="C433" i="1"/>
  <c r="C816" i="1"/>
  <c r="C817" i="1"/>
  <c r="C818" i="1"/>
  <c r="C819" i="1"/>
  <c r="C847" i="1"/>
  <c r="C848" i="1"/>
  <c r="C850" i="1"/>
  <c r="C851" i="1"/>
  <c r="C849" i="1"/>
  <c r="C1356" i="1"/>
  <c r="C1357" i="1"/>
  <c r="C1361" i="1"/>
  <c r="C1338" i="1"/>
  <c r="C1359" i="1"/>
  <c r="C1360" i="1"/>
  <c r="C1339" i="1"/>
  <c r="C1337" i="1"/>
  <c r="C1331" i="1"/>
  <c r="C1332" i="1"/>
  <c r="C1334" i="1"/>
  <c r="C1327" i="1"/>
  <c r="C1321" i="1"/>
  <c r="C1319" i="1"/>
  <c r="C35" i="12" s="1"/>
  <c r="C1335" i="1"/>
  <c r="C1336" i="1"/>
  <c r="C1342" i="1"/>
  <c r="C1343" i="1"/>
  <c r="C1340" i="1"/>
  <c r="C1341" i="1"/>
  <c r="C1320" i="1"/>
  <c r="C1358" i="1"/>
  <c r="C1404" i="1"/>
  <c r="C1405" i="1"/>
  <c r="C1406" i="1"/>
  <c r="C1407" i="1"/>
  <c r="C1005" i="1"/>
  <c r="C1019" i="1"/>
  <c r="C1044" i="1"/>
  <c r="C1025" i="1"/>
  <c r="C1020" i="1"/>
  <c r="C1010" i="1"/>
  <c r="C999" i="1"/>
  <c r="C1008" i="1"/>
  <c r="C1017" i="1"/>
  <c r="C1048" i="1"/>
  <c r="C1027" i="1"/>
  <c r="C1024" i="1"/>
  <c r="C1014" i="1"/>
  <c r="C1002" i="1"/>
  <c r="C1009" i="1"/>
  <c r="C1018" i="1"/>
  <c r="C1045" i="1"/>
  <c r="C1028" i="1"/>
  <c r="C1022" i="1"/>
  <c r="C1012" i="1"/>
  <c r="C1003" i="1"/>
  <c r="C1007" i="1"/>
  <c r="C1016" i="1"/>
  <c r="C1047" i="1"/>
  <c r="C1029" i="1"/>
  <c r="C1021" i="1"/>
  <c r="C1011" i="1"/>
  <c r="C1001" i="1"/>
  <c r="C1004" i="1"/>
  <c r="C1006" i="1"/>
  <c r="C1015" i="1"/>
  <c r="C1046" i="1"/>
  <c r="C1026" i="1"/>
  <c r="C1023" i="1"/>
  <c r="C1013" i="1"/>
  <c r="C1000" i="1"/>
  <c r="C1065" i="1"/>
  <c r="C1042" i="1"/>
  <c r="C1071" i="1"/>
  <c r="C1054" i="1"/>
  <c r="C1051" i="1"/>
  <c r="C1062" i="1"/>
  <c r="C1039" i="1"/>
  <c r="C1068" i="1"/>
  <c r="C1057" i="1"/>
  <c r="C1035" i="1"/>
  <c r="C1034" i="1"/>
  <c r="C1033" i="1"/>
  <c r="C1032" i="1"/>
  <c r="C1036" i="1"/>
  <c r="C1053" i="1"/>
  <c r="C1064" i="1"/>
  <c r="C1041" i="1"/>
  <c r="C1070" i="1"/>
  <c r="C1059" i="1"/>
  <c r="C1050" i="1"/>
  <c r="C1061" i="1"/>
  <c r="C1038" i="1"/>
  <c r="C1067" i="1"/>
  <c r="C1056" i="1"/>
  <c r="C1052" i="1"/>
  <c r="C1063" i="1"/>
  <c r="C1040" i="1"/>
  <c r="C1069" i="1"/>
  <c r="C1058" i="1"/>
  <c r="C1049" i="1"/>
  <c r="C1060" i="1"/>
  <c r="C1037" i="1"/>
  <c r="C1066" i="1"/>
  <c r="C1055" i="1"/>
  <c r="C1076" i="1"/>
  <c r="C1043" i="1"/>
  <c r="C1078" i="1"/>
  <c r="C1077" i="1"/>
  <c r="C1075" i="1"/>
  <c r="C998" i="1"/>
  <c r="C1030" i="1"/>
  <c r="C1031" i="1"/>
  <c r="C421" i="1"/>
  <c r="C422" i="1"/>
  <c r="C423" i="1"/>
  <c r="C415" i="1"/>
  <c r="C27" i="12" s="1"/>
  <c r="C418" i="1"/>
  <c r="C419" i="1"/>
  <c r="C424" i="1"/>
  <c r="C416" i="1"/>
  <c r="C417" i="1"/>
  <c r="C529" i="1"/>
  <c r="C534" i="1"/>
  <c r="C532" i="1"/>
  <c r="C536" i="1"/>
  <c r="C540" i="1"/>
  <c r="C530" i="1"/>
  <c r="C538" i="1"/>
  <c r="C533" i="1"/>
  <c r="C537" i="1"/>
  <c r="C528" i="1"/>
  <c r="C16" i="12" s="1"/>
  <c r="C539" i="1"/>
  <c r="C535" i="1"/>
  <c r="C531" i="1"/>
  <c r="C284" i="1"/>
  <c r="C810" i="1"/>
  <c r="C807" i="1"/>
  <c r="C812" i="1"/>
  <c r="C799" i="1"/>
  <c r="C6" i="12" s="1"/>
  <c r="C801" i="1"/>
  <c r="C802" i="1"/>
  <c r="C804" i="1"/>
  <c r="C805" i="1"/>
  <c r="C806" i="1"/>
  <c r="C808" i="1"/>
  <c r="C800" i="1"/>
  <c r="C813" i="1"/>
  <c r="C811" i="1"/>
  <c r="C803" i="1"/>
  <c r="C809" i="1"/>
  <c r="C1267" i="1"/>
  <c r="C1273" i="1"/>
  <c r="C1272" i="1"/>
  <c r="C1291" i="1"/>
  <c r="C1277" i="1"/>
  <c r="C1275" i="1"/>
  <c r="C1283" i="1"/>
  <c r="C1285" i="1"/>
  <c r="C1249" i="1"/>
  <c r="C1226" i="1"/>
  <c r="C1235" i="1"/>
  <c r="C1219" i="1"/>
  <c r="C1500" i="1"/>
  <c r="C1140" i="1"/>
  <c r="C1116" i="1"/>
  <c r="C1120" i="1"/>
  <c r="C1132" i="1"/>
  <c r="C1128" i="1"/>
  <c r="C1136" i="1"/>
  <c r="C1092" i="1"/>
  <c r="C1735" i="1"/>
  <c r="C1726" i="1"/>
  <c r="C1720" i="1"/>
  <c r="C1725" i="1"/>
  <c r="C1734" i="1"/>
  <c r="C1719" i="1"/>
  <c r="C1731" i="1"/>
  <c r="C1716" i="1"/>
  <c r="C38" i="1"/>
  <c r="C44" i="1"/>
  <c r="C42" i="1"/>
  <c r="C43" i="1"/>
  <c r="C319" i="1"/>
  <c r="C318" i="1"/>
  <c r="C320" i="1"/>
  <c r="C321" i="1"/>
  <c r="C317" i="1"/>
  <c r="F22" i="8"/>
  <c r="F21" i="8"/>
  <c r="F20" i="8"/>
  <c r="F19" i="8"/>
  <c r="F18" i="8"/>
  <c r="F17" i="8"/>
  <c r="F16" i="8"/>
  <c r="F15" i="8"/>
  <c r="F14" i="8"/>
  <c r="F13" i="8"/>
  <c r="F12" i="8"/>
  <c r="F11" i="8"/>
  <c r="F10" i="8"/>
  <c r="F9" i="8"/>
  <c r="F8" i="8"/>
  <c r="F7" i="8"/>
  <c r="F6" i="8"/>
  <c r="F5" i="8"/>
  <c r="F4" i="8"/>
  <c r="F3" i="8"/>
  <c r="F2" i="8"/>
  <c r="F22" i="7"/>
  <c r="F21" i="7"/>
  <c r="F20" i="7"/>
  <c r="F19" i="7"/>
  <c r="F18" i="7"/>
  <c r="F17" i="7"/>
  <c r="F16" i="7"/>
  <c r="F15" i="7"/>
  <c r="F14" i="7"/>
  <c r="F13" i="7"/>
  <c r="F12" i="7"/>
  <c r="F11" i="7"/>
  <c r="F10" i="7"/>
  <c r="F9" i="7"/>
  <c r="F8" i="7"/>
  <c r="F7" i="7"/>
  <c r="F6" i="7"/>
  <c r="F5" i="7"/>
  <c r="F4" i="7"/>
  <c r="F3" i="7"/>
  <c r="F2" i="7"/>
  <c r="F22" i="6"/>
  <c r="F21" i="6"/>
  <c r="F8" i="6"/>
  <c r="F9" i="6"/>
  <c r="F10" i="6"/>
  <c r="F2" i="6"/>
  <c r="F5" i="6"/>
  <c r="F11" i="6"/>
  <c r="F12" i="6"/>
  <c r="F13" i="6"/>
  <c r="F14" i="6"/>
  <c r="F15" i="6"/>
  <c r="F16" i="6"/>
  <c r="F17" i="6"/>
  <c r="F3" i="6"/>
  <c r="F6" i="6"/>
  <c r="F7" i="6"/>
  <c r="F18" i="6"/>
  <c r="F19" i="6"/>
  <c r="F4" i="6"/>
  <c r="F20" i="6"/>
  <c r="C1876" i="1"/>
  <c r="C1483" i="1"/>
  <c r="C470" i="1"/>
  <c r="C1631" i="1"/>
  <c r="C1630" i="1"/>
  <c r="C1484" i="1"/>
  <c r="C471" i="1"/>
  <c r="C1629" i="1"/>
  <c r="C1628" i="1"/>
  <c r="C1485" i="1"/>
  <c r="C472" i="1"/>
  <c r="C1633" i="1"/>
  <c r="C1632" i="1"/>
  <c r="C1486" i="1"/>
  <c r="C473" i="1"/>
  <c r="C1635" i="1"/>
  <c r="C1634" i="1"/>
  <c r="C1482" i="1"/>
  <c r="C469" i="1"/>
  <c r="C1626" i="1"/>
  <c r="C1637" i="1"/>
  <c r="C1481" i="1"/>
  <c r="C468" i="1"/>
  <c r="C1627" i="1"/>
  <c r="C1636" i="1"/>
  <c r="C1479" i="1"/>
  <c r="C466" i="1"/>
  <c r="C1640" i="1"/>
  <c r="C1638" i="1"/>
  <c r="C1480" i="1"/>
  <c r="C467" i="1"/>
  <c r="C1625" i="1"/>
  <c r="C1639" i="1"/>
  <c r="C174" i="1"/>
  <c r="C163" i="1"/>
  <c r="C179" i="1"/>
  <c r="C157" i="1"/>
  <c r="C153" i="1"/>
  <c r="C169" i="1"/>
  <c r="C143" i="1"/>
  <c r="C148" i="1"/>
  <c r="C172" i="1"/>
  <c r="C164" i="1"/>
  <c r="C180" i="1"/>
  <c r="C159" i="1"/>
  <c r="C154" i="1"/>
  <c r="C170" i="1"/>
  <c r="C145" i="1"/>
  <c r="C147" i="1"/>
  <c r="C175" i="1"/>
  <c r="C165" i="1"/>
  <c r="C177" i="1"/>
  <c r="C160" i="1"/>
  <c r="C155" i="1"/>
  <c r="C146" i="1"/>
  <c r="C150" i="1"/>
  <c r="C173" i="1"/>
  <c r="C162" i="1"/>
  <c r="C178" i="1"/>
  <c r="C158" i="1"/>
  <c r="C152" i="1"/>
  <c r="C166" i="1"/>
  <c r="C144" i="1"/>
  <c r="C149" i="1"/>
  <c r="C1474" i="1"/>
  <c r="C1475" i="1"/>
  <c r="C1874" i="1"/>
  <c r="C1875" i="1"/>
  <c r="C939" i="1"/>
  <c r="C943" i="1"/>
  <c r="C940" i="1"/>
  <c r="C938" i="1"/>
  <c r="C942" i="1"/>
  <c r="C941" i="1"/>
  <c r="C1758" i="1"/>
  <c r="C1756" i="1"/>
  <c r="C1761" i="1"/>
  <c r="C1755" i="1"/>
  <c r="C1760" i="1"/>
  <c r="C1759" i="1"/>
  <c r="C1762" i="1"/>
  <c r="C1763" i="1"/>
  <c r="C1757" i="1"/>
  <c r="C1472" i="1"/>
  <c r="C1476" i="1"/>
  <c r="C1477" i="1"/>
  <c r="C1473" i="1"/>
  <c r="C171" i="1"/>
  <c r="C161" i="1"/>
  <c r="C176" i="1"/>
  <c r="C156" i="1"/>
  <c r="C151" i="1"/>
  <c r="C168" i="1"/>
  <c r="C142" i="1"/>
  <c r="C1785" i="1"/>
  <c r="C1784" i="1"/>
  <c r="C1783" i="1"/>
  <c r="C1782" i="1"/>
  <c r="C1781" i="1"/>
  <c r="C4" i="12"/>
  <c r="C791" i="1"/>
  <c r="C795" i="1"/>
  <c r="C792" i="1"/>
  <c r="C796" i="1"/>
  <c r="C793" i="1"/>
  <c r="C797" i="1"/>
  <c r="C794" i="1"/>
  <c r="C798" i="1"/>
  <c r="C1786" i="1"/>
  <c r="C518" i="1"/>
  <c r="C515" i="1"/>
  <c r="C510" i="1"/>
  <c r="C511" i="1"/>
  <c r="C507" i="1"/>
  <c r="C514" i="1"/>
  <c r="C504" i="1"/>
  <c r="C506" i="1"/>
  <c r="C517" i="1"/>
  <c r="C516" i="1"/>
  <c r="C519" i="1"/>
  <c r="C508" i="1"/>
  <c r="C513" i="1"/>
  <c r="C509" i="1"/>
  <c r="C512" i="1"/>
  <c r="C505" i="1"/>
  <c r="C972" i="1"/>
  <c r="C971" i="1"/>
  <c r="C973" i="1"/>
  <c r="C970" i="1"/>
  <c r="C787" i="1"/>
  <c r="C786" i="1"/>
  <c r="C785" i="1"/>
  <c r="C780" i="1"/>
  <c r="C779" i="1"/>
  <c r="C778" i="1"/>
  <c r="C775" i="1"/>
  <c r="C772" i="1"/>
  <c r="C770" i="1"/>
  <c r="C748" i="1"/>
  <c r="C767" i="1"/>
  <c r="C717" i="1"/>
  <c r="C724" i="1"/>
  <c r="C712" i="1"/>
  <c r="C760" i="1"/>
  <c r="C784" i="1"/>
  <c r="C774" i="1"/>
  <c r="C723" i="1"/>
  <c r="C711" i="1"/>
  <c r="C729" i="1"/>
  <c r="C766" i="1"/>
  <c r="C718" i="1"/>
  <c r="C752" i="1"/>
  <c r="C790" i="1"/>
  <c r="C783" i="1"/>
  <c r="C777" i="1"/>
  <c r="C771" i="1"/>
  <c r="C746" i="1"/>
  <c r="C741" i="1"/>
  <c r="C715" i="1"/>
  <c r="C727" i="1"/>
  <c r="C735" i="1"/>
  <c r="C705" i="1"/>
  <c r="C722" i="1"/>
  <c r="C710" i="1"/>
  <c r="C759" i="1"/>
  <c r="C765" i="1"/>
  <c r="C700" i="1"/>
  <c r="C753" i="1"/>
  <c r="C789" i="1"/>
  <c r="C782" i="1"/>
  <c r="C776" i="1"/>
  <c r="C768" i="1"/>
  <c r="C745" i="1"/>
  <c r="C740" i="1"/>
  <c r="C714" i="1"/>
  <c r="C726" i="1"/>
  <c r="C733" i="1"/>
  <c r="C703" i="1"/>
  <c r="C721" i="1"/>
  <c r="C709" i="1"/>
  <c r="C758" i="1"/>
  <c r="C764" i="1"/>
  <c r="C699" i="1"/>
  <c r="C750" i="1"/>
  <c r="C788" i="1"/>
  <c r="C781" i="1"/>
  <c r="C773" i="1"/>
  <c r="C769" i="1"/>
  <c r="C744" i="1"/>
  <c r="C739" i="1"/>
  <c r="C713" i="1"/>
  <c r="C725" i="1"/>
  <c r="C732" i="1"/>
  <c r="C719" i="1"/>
  <c r="C707" i="1"/>
  <c r="C757" i="1"/>
  <c r="C761" i="1"/>
  <c r="C697" i="1"/>
  <c r="C749" i="1"/>
  <c r="C743" i="1"/>
  <c r="C742" i="1"/>
  <c r="C738" i="1"/>
  <c r="C737" i="1"/>
  <c r="C747" i="1"/>
  <c r="C736" i="1"/>
  <c r="C716" i="1"/>
  <c r="C728" i="1"/>
  <c r="C731" i="1"/>
  <c r="C730" i="1"/>
  <c r="C734" i="1"/>
  <c r="C701" i="1"/>
  <c r="C704" i="1"/>
  <c r="C702" i="1"/>
  <c r="C720" i="1"/>
  <c r="C756" i="1"/>
  <c r="C755" i="1"/>
  <c r="C754" i="1"/>
  <c r="C763" i="1"/>
  <c r="C762" i="1"/>
  <c r="C694" i="1"/>
  <c r="C706" i="1"/>
  <c r="C708" i="1"/>
  <c r="C696" i="1"/>
  <c r="C695" i="1"/>
  <c r="C698" i="1"/>
  <c r="C751" i="1"/>
  <c r="C335" i="1"/>
  <c r="C330" i="1"/>
  <c r="C334" i="1"/>
  <c r="C336" i="1"/>
  <c r="C329" i="1"/>
  <c r="C333" i="1"/>
  <c r="C332" i="1"/>
  <c r="C331" i="1"/>
  <c r="C370" i="1"/>
  <c r="C361" i="1"/>
  <c r="C351" i="1"/>
  <c r="C355" i="1"/>
  <c r="C357" i="1"/>
  <c r="C359" i="1"/>
  <c r="C349" i="1"/>
  <c r="C367" i="1"/>
  <c r="C363" i="1"/>
  <c r="C346" i="1"/>
  <c r="C348" i="1"/>
  <c r="C356" i="1"/>
  <c r="C366" i="1"/>
  <c r="C364" i="1"/>
  <c r="C353" i="1"/>
  <c r="C345" i="1"/>
  <c r="C369" i="1"/>
  <c r="C352" i="1"/>
  <c r="C362" i="1"/>
  <c r="C360" i="1"/>
  <c r="C358" i="1"/>
  <c r="C1803" i="1"/>
  <c r="C1801" i="1"/>
  <c r="C1797" i="1"/>
  <c r="C1791" i="1"/>
  <c r="C1790" i="1"/>
  <c r="C1794" i="1"/>
  <c r="C1811" i="1"/>
  <c r="C1813" i="1"/>
  <c r="C1815" i="1"/>
  <c r="C1795" i="1"/>
  <c r="C1793" i="1"/>
  <c r="C1807" i="1"/>
  <c r="C1809" i="1"/>
  <c r="C1799" i="1"/>
  <c r="C1805" i="1"/>
  <c r="C896" i="1"/>
  <c r="C820" i="1"/>
  <c r="C831" i="1"/>
  <c r="C908" i="1"/>
  <c r="C911" i="1"/>
  <c r="C642" i="1"/>
  <c r="C658" i="1"/>
  <c r="C653" i="1"/>
  <c r="C1603" i="1"/>
  <c r="C1612" i="1"/>
  <c r="C1609" i="1"/>
  <c r="C643" i="1"/>
  <c r="C659" i="1"/>
  <c r="C828" i="1"/>
  <c r="C655" i="1"/>
  <c r="C825" i="1"/>
  <c r="C905" i="1"/>
  <c r="C649" i="1"/>
  <c r="C1607" i="1"/>
  <c r="C650" i="1"/>
  <c r="C897" i="1"/>
  <c r="C910" i="1"/>
  <c r="C1604" i="1"/>
  <c r="C835" i="1"/>
  <c r="C837" i="1"/>
  <c r="C827" i="1"/>
  <c r="C824" i="1"/>
  <c r="C830" i="1"/>
  <c r="C833" i="1"/>
  <c r="C822" i="1"/>
  <c r="C913" i="1"/>
  <c r="C915" i="1"/>
  <c r="C916" i="1"/>
  <c r="C907" i="1"/>
  <c r="C904" i="1"/>
  <c r="C662" i="1"/>
  <c r="C651" i="1"/>
  <c r="C665" i="1"/>
  <c r="C646" i="1"/>
  <c r="C644" i="1"/>
  <c r="C657" i="1"/>
  <c r="C1615" i="1"/>
  <c r="C1614" i="1"/>
  <c r="C1608" i="1"/>
  <c r="C1605" i="1"/>
  <c r="C1611" i="1"/>
  <c r="C647" i="1"/>
  <c r="C663" i="1"/>
  <c r="C666" i="1"/>
  <c r="C652" i="1"/>
  <c r="C645" i="1"/>
  <c r="C656" i="1"/>
  <c r="C829" i="1"/>
  <c r="C832" i="1"/>
  <c r="C821" i="1"/>
  <c r="C823" i="1"/>
  <c r="C834" i="1"/>
  <c r="C909" i="1"/>
  <c r="C898" i="1"/>
  <c r="C901" i="1"/>
  <c r="C899" i="1"/>
  <c r="C902" i="1"/>
  <c r="C900" i="1"/>
  <c r="C903" i="1"/>
  <c r="C912" i="1"/>
  <c r="C654" i="1"/>
  <c r="C660" i="1"/>
  <c r="C1610" i="1"/>
  <c r="C1613" i="1"/>
  <c r="C661" i="1"/>
  <c r="C826" i="1"/>
  <c r="C836" i="1"/>
  <c r="C914" i="1"/>
  <c r="C906" i="1"/>
  <c r="C664" i="1"/>
  <c r="C648" i="1"/>
  <c r="C1606" i="1"/>
  <c r="C667" i="1"/>
  <c r="C844" i="1"/>
  <c r="C838" i="1"/>
  <c r="C920" i="1"/>
  <c r="C923" i="1"/>
  <c r="C917" i="1"/>
  <c r="C671" i="1"/>
  <c r="C674" i="1"/>
  <c r="C668" i="1"/>
  <c r="C1619" i="1"/>
  <c r="C1622" i="1"/>
  <c r="C1616" i="1"/>
  <c r="C680" i="1"/>
  <c r="C683" i="1"/>
  <c r="C677" i="1"/>
  <c r="C841" i="1"/>
  <c r="C842" i="1"/>
  <c r="C845" i="1"/>
  <c r="C839" i="1"/>
  <c r="C921" i="1"/>
  <c r="C924" i="1"/>
  <c r="C918" i="1"/>
  <c r="C672" i="1"/>
  <c r="C675" i="1"/>
  <c r="C669" i="1"/>
  <c r="C1620" i="1"/>
  <c r="C1623" i="1"/>
  <c r="C1617" i="1"/>
  <c r="C681" i="1"/>
  <c r="C684" i="1"/>
  <c r="C678" i="1"/>
  <c r="C843" i="1"/>
  <c r="C846" i="1"/>
  <c r="C840" i="1"/>
  <c r="C922" i="1"/>
  <c r="C925" i="1"/>
  <c r="C919" i="1"/>
  <c r="C673" i="1"/>
  <c r="C676" i="1"/>
  <c r="C670" i="1"/>
  <c r="C1621" i="1"/>
  <c r="C1624" i="1"/>
  <c r="C1618" i="1"/>
  <c r="C682" i="1"/>
  <c r="C685" i="1"/>
  <c r="C679" i="1"/>
  <c r="C371" i="1"/>
  <c r="C347" i="1"/>
  <c r="C354" i="1"/>
  <c r="C365" i="1"/>
  <c r="C368" i="1"/>
  <c r="C350" i="1"/>
  <c r="C1816" i="1"/>
  <c r="C1810" i="1"/>
  <c r="C1796" i="1"/>
  <c r="C1802" i="1"/>
  <c r="C1800" i="1"/>
  <c r="C1804" i="1"/>
  <c r="C1798" i="1"/>
  <c r="C1812" i="1"/>
  <c r="C1806" i="1"/>
  <c r="C1808" i="1"/>
  <c r="C1814" i="1"/>
  <c r="C1792" i="1"/>
  <c r="C119" i="1"/>
  <c r="C122" i="1"/>
  <c r="C120" i="1"/>
  <c r="C121" i="1"/>
  <c r="C114" i="1"/>
  <c r="C116" i="1"/>
  <c r="C118" i="1"/>
  <c r="C117" i="1"/>
  <c r="C115" i="1"/>
  <c r="C969" i="1"/>
  <c r="C1471" i="1"/>
  <c r="C1470" i="1"/>
  <c r="C954" i="1"/>
  <c r="C960" i="1"/>
  <c r="C963" i="1"/>
  <c r="C967" i="1"/>
  <c r="C966" i="1"/>
  <c r="C958" i="1"/>
  <c r="C950" i="1"/>
  <c r="C3" i="12" s="1"/>
  <c r="C956" i="1"/>
  <c r="C953" i="1"/>
  <c r="C951" i="1"/>
  <c r="C959" i="1"/>
  <c r="C952" i="1"/>
  <c r="C962" i="1"/>
  <c r="C964" i="1"/>
  <c r="C965" i="1"/>
  <c r="C968" i="1"/>
  <c r="C955" i="1"/>
  <c r="C957" i="1"/>
  <c r="C961" i="1"/>
  <c r="C622" i="1"/>
  <c r="C626" i="1"/>
  <c r="C621" i="1"/>
  <c r="C1646" i="1"/>
  <c r="C1647" i="1"/>
  <c r="C620" i="1"/>
  <c r="C625" i="1"/>
  <c r="C615" i="1"/>
  <c r="C617" i="1"/>
  <c r="C619" i="1"/>
  <c r="C616" i="1"/>
  <c r="C618" i="1"/>
  <c r="C624" i="1"/>
  <c r="C623" i="1"/>
  <c r="C1648" i="1"/>
  <c r="B1648" i="1"/>
  <c r="C15" i="12" l="1"/>
  <c r="C31" i="12"/>
  <c r="C10" i="12"/>
  <c r="C9" i="12"/>
  <c r="C5" i="12"/>
  <c r="C26" i="12"/>
  <c r="C29" i="12"/>
  <c r="C33" i="12"/>
  <c r="C21" i="12"/>
  <c r="C18" i="12"/>
</calcChain>
</file>

<file path=xl/sharedStrings.xml><?xml version="1.0" encoding="utf-8"?>
<sst xmlns="http://schemas.openxmlformats.org/spreadsheetml/2006/main" count="66952" uniqueCount="1774">
  <si>
    <t>Authors</t>
  </si>
  <si>
    <t>Topic</t>
  </si>
  <si>
    <t>País</t>
  </si>
  <si>
    <t>Ecosystem</t>
  </si>
  <si>
    <t>Type of fire</t>
  </si>
  <si>
    <t>Variable</t>
  </si>
  <si>
    <t>Girona-García et al., 2019</t>
  </si>
  <si>
    <t>Biological</t>
  </si>
  <si>
    <t>Girona-García, A., Ortiz-Perpiñá, O., &amp; Badía-Villas, D. (2019). Dynamics of topsoil carbon stocks after prescribed burning for pasture restoration in shrublands of the Central Pyrenees (NE-Spain). Journal of Environmental Management, 233, 695-705. doi: https://doi.org/10.1016/j.jenvman.2018.12.057</t>
  </si>
  <si>
    <t>Spain</t>
  </si>
  <si>
    <t>Prescribed burning</t>
  </si>
  <si>
    <t>microbial diversity/activity</t>
  </si>
  <si>
    <t>Decreased</t>
  </si>
  <si>
    <t>SOC</t>
  </si>
  <si>
    <t>B-glucosidase</t>
  </si>
  <si>
    <t>SOM</t>
  </si>
  <si>
    <t>Forest fire</t>
  </si>
  <si>
    <t>SOM quality</t>
  </si>
  <si>
    <t>SOM quantity</t>
  </si>
  <si>
    <t>Ando et al., 2014</t>
  </si>
  <si>
    <t>Zambia</t>
  </si>
  <si>
    <t>TC</t>
  </si>
  <si>
    <t>Aref, 2011</t>
  </si>
  <si>
    <t xml:space="preserve">Aref, I. M., El Atta, H. A., &amp; Mohamed Al Ghamde, A. R. (2011). Effect of Forest Fires on Tree Diversity and some Soil Properties. International Journal of Agriculture &amp; Biology, 13(5), 659-664. </t>
  </si>
  <si>
    <t>Unknown</t>
  </si>
  <si>
    <t>Armas-Herrera et al., 2016</t>
  </si>
  <si>
    <t>Armas-Herrera, C., Martí, C., Badía D., Ortíz-Perpiñá, O., Girona-García, A., Porta, J. 2016. Immediate effects of prescribed burning in the Central Pyreneees on the amount and stability of topsoil organic matter. Catena 147: 238-244.</t>
  </si>
  <si>
    <t>Prescribe fire (397 °C)</t>
  </si>
  <si>
    <t>Microbial biomass C</t>
  </si>
  <si>
    <t>Dicen et al., 2020</t>
  </si>
  <si>
    <t>Dicen, F.P., Rallos, R.,V., Labides, J.L.R., Navarrete. I-A. 2020. Vulnerability of soil organic matter to microbial decomposition and a consequence of burning. Biogeochemistry 150:123-137.</t>
  </si>
  <si>
    <t>low severity</t>
  </si>
  <si>
    <t>Fernández-García et al., 2019b</t>
  </si>
  <si>
    <t>Fernández-García, V., Miesel, J., Baeza, M. J., Marcos, E., &amp; Calvo, L. (2019). Wildfire effects on soil properties in fire-prone pine ecosystems: Indicators of burn severity legacy over the medium term after fire. Applied Soil Ecology, 135, 147-156. doi: https://doi.org/10.1016/j.apsoil.2018.12.002</t>
  </si>
  <si>
    <t>Available P</t>
  </si>
  <si>
    <t>Increased</t>
  </si>
  <si>
    <t>Phophatase</t>
  </si>
  <si>
    <t>Ureasa</t>
  </si>
  <si>
    <t>Fuentes-Ramírez et al., 2018</t>
  </si>
  <si>
    <t>Fuentes-Ramirez, A., Barrientos, M., Almonacid, L., Arriagada-Escamilla, C., &amp; Salas-Eljatib, C. (2018). Short-term response of soil microorganisms, nutrients and plant recovery in fire-affected Araucaria araucana forests. Applied Soil Ecology, 131, 99-106. doi: https://doi.org/10.1016/j.apsoil.2018.08.010</t>
  </si>
  <si>
    <t>Chile</t>
  </si>
  <si>
    <t>Wildfire</t>
  </si>
  <si>
    <t>TN</t>
  </si>
  <si>
    <t>K</t>
  </si>
  <si>
    <t>Moya et al., 2019</t>
  </si>
  <si>
    <t xml:space="preserve">wildfire </t>
  </si>
  <si>
    <t>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t>
  </si>
  <si>
    <t xml:space="preserve">Pinus halepensis  </t>
  </si>
  <si>
    <t>Low to medium  severity</t>
  </si>
  <si>
    <t>Rodríguez et al., 2017</t>
  </si>
  <si>
    <t>wildfire</t>
  </si>
  <si>
    <t>2017. Wildfire effects on the microbial activity and diversity in a Mediterranean forest soil. Catena 158: 82-88.</t>
  </si>
  <si>
    <t>pH</t>
  </si>
  <si>
    <t>C/N ratio</t>
  </si>
  <si>
    <t>Laboratory</t>
  </si>
  <si>
    <t>EC</t>
  </si>
  <si>
    <t>Soil Aggregate Stability</t>
  </si>
  <si>
    <t>severe</t>
  </si>
  <si>
    <t>Fontúrbel et al., 2012</t>
  </si>
  <si>
    <t>Fontúrbel, M.T., Barreiro, A., Vega, J.A., Martín, A., Jiménez, E., Carballas, T. Fernández, C., Días Raviña, M. 2012. Effectos of and experimental fire and post-fire estabilization treatments on soil microbial communities.</t>
  </si>
  <si>
    <t>Fultz et al., 2016</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</si>
  <si>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doi:https://doi.org/10.1016/j.apsoil.2015.10.023</t>
  </si>
  <si>
    <t>USA</t>
  </si>
  <si>
    <t xml:space="preserve">Forest </t>
  </si>
  <si>
    <t>Gonzales-Pérez, 2004</t>
  </si>
  <si>
    <t>Granged et al., 2011a</t>
  </si>
  <si>
    <t>Experimental burning</t>
  </si>
  <si>
    <t>Granged, A.J.P., Zavala, L.M., Jordán, A., Bárcenas-Moreno, G., 2011. Post-fire evolution of soil properties and vegetation cover in a Mediterranean heathland after experimental burning: a 3-year study. Geoderma 164, 85–94. https://doi.org/10.1016/j.
geoderma.2011.05.017.</t>
  </si>
  <si>
    <t>Prescribed fire</t>
  </si>
  <si>
    <t>Hernández et al, 1997</t>
  </si>
  <si>
    <t>Hernández, T., García, C., Reinhardt, I. 1997): Short-term effect of wildfire on the chemical, biochemical and microbiological properties of Mediterranean pine forest soils. Biology and Fertility of Soils 25, 109-116.</t>
  </si>
  <si>
    <t>los intensity (100°C)</t>
  </si>
  <si>
    <t>Jiménez-Morillo et al., 2020</t>
  </si>
  <si>
    <t>Jiménez-Morillo, N. T., Almendros, G., De la Roda, J.M., Jordán, A., Zavala, L.,M., Granged, A.J.P., González-Pérez, J.A. 2020.Effect of a wildfire and of post-fire restoration actions in the organic matter structure in soil fractions. Science of the Total Environment 728: 138715</t>
  </si>
  <si>
    <t>Pinus pinea</t>
  </si>
  <si>
    <t>Meira-Castro et al.,2014</t>
  </si>
  <si>
    <t>Portugal</t>
  </si>
  <si>
    <t>Pinus plantation</t>
  </si>
  <si>
    <t>Medium to high severity wildfire</t>
  </si>
  <si>
    <t>San Emeterio et al., 2014</t>
  </si>
  <si>
    <t>Experimental burning (BUSH TO BUSH BUNING</t>
  </si>
  <si>
    <t>Thomaz, 2017</t>
  </si>
  <si>
    <t>Thomaz, E. L. (2017). Realistic soil-heating gradient temperature linearly changes most of the soil chemical properties. Soil Science and Plant Nutrition, 63(1), 84-91. doi:10.1080/00380768.2016.1255538</t>
  </si>
  <si>
    <t>650 °C</t>
  </si>
  <si>
    <t>lower 250 °C</t>
  </si>
  <si>
    <t>Wieting et al., 2017.</t>
  </si>
  <si>
    <t>simulated wildfire</t>
  </si>
  <si>
    <t xml:space="preserve">Grassland </t>
  </si>
  <si>
    <t>Girona-García et al., 2018a</t>
  </si>
  <si>
    <t>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t>
  </si>
  <si>
    <t>Prescribed burning (Less than 438 °C.)</t>
  </si>
  <si>
    <t>Neff et al., 2005</t>
  </si>
  <si>
    <t>Neff, J.C., J.W. Harden and G. Gleixner, 2005. Fire effects on soil organic matter content, composition and nutrients in boreal interior Alaska. Canadian J. For. Res., 35: 2178–2187</t>
  </si>
  <si>
    <t>Alaska</t>
  </si>
  <si>
    <t>Maitax-Solera 2002</t>
  </si>
  <si>
    <t>Mataix-Solera, J, Gómez, I., Navarro-Pedreño, J., Guerrero, C., Moral, R. 2002. Soil organic matter and aggregates affected by wildfire in a Pinus halepensis forest in Mediterranean environment, International Journal of Wildland Fire 11, 107-111.</t>
  </si>
  <si>
    <t>pinus halapensis forest</t>
  </si>
  <si>
    <t>Moderate fire (wildfire</t>
  </si>
  <si>
    <t>Fernández-García et al., 2019a</t>
  </si>
  <si>
    <t>Fernández-García, V., Marcos, E., Fernández-Guisuraga, J.M., Taboada A., Suarez-Seoane, S. and Calvo, L. 2019. Impact of burn severity on soil properties in a Pinus pinaster ecosystem immediately after fire. International Journal of Wildland Fire 28: 354-364</t>
  </si>
  <si>
    <t>Pinus pinaster</t>
  </si>
  <si>
    <t>Moderate and high severity fire</t>
  </si>
  <si>
    <t>Kong et al., 2019</t>
  </si>
  <si>
    <t>Kong, J.-j., Yang, J., &amp; Cai, W. (2019). Topography controls post-fire changes in soil properties in a Chinese boreal forest. Science of The Total Environment, 651, 2662-2670. doi: https://doi.org/10.1016/j.scitotenv.2018.10.164</t>
  </si>
  <si>
    <t>China</t>
  </si>
  <si>
    <t>Rodríguez et al., 2018</t>
  </si>
  <si>
    <t>2018.  Physicochemical and microbial pertubations of Andalusian pine forest soils following a wildfire. Science of the Total Environment. 634: 650-660</t>
  </si>
  <si>
    <t>Chemical</t>
  </si>
  <si>
    <t>Unchanged</t>
  </si>
  <si>
    <t>high severity</t>
  </si>
  <si>
    <t>Dean et al., 2015</t>
  </si>
  <si>
    <t xml:space="preserve">Dean, S., Farrer, E. C., &amp; Menges, E. S. (2015). Fire Effects on Soil Biogeochemistry in Florida Scrubby Flatwoods. The American Midland Naturalist, 174(1), 49-64. </t>
  </si>
  <si>
    <t xml:space="preserve">Prescribed burn  </t>
  </si>
  <si>
    <t>NH4</t>
  </si>
  <si>
    <t>NO3</t>
  </si>
  <si>
    <t xml:space="preserve">Gimeno García et al., 2000, </t>
  </si>
  <si>
    <t>Gimeno-García, E., Andreu, V., Rubio, J.L. 2000. Changes in organic matter, nitrogen, phosphorus and cations as a result of fire and water erosion in a Mediterranean landscape. European Journal of Soil Science 51, 201-210</t>
  </si>
  <si>
    <t>Moderate</t>
  </si>
  <si>
    <t>Na</t>
  </si>
  <si>
    <t>Afif and Oliveira, 2006</t>
  </si>
  <si>
    <t>Matorral</t>
  </si>
  <si>
    <t>Ca</t>
  </si>
  <si>
    <t>Mg</t>
  </si>
  <si>
    <t>TP</t>
  </si>
  <si>
    <t>Alcañiz et al.,2016</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</si>
  <si>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https://doi.org/10.1016/j.scitotenv.2016.01.115</t>
  </si>
  <si>
    <t>Prescribe and low severity</t>
  </si>
  <si>
    <t>Alexis et al., 2007</t>
  </si>
  <si>
    <t>Prescribed</t>
  </si>
  <si>
    <t>Araya et al., 2016</t>
  </si>
  <si>
    <t>laboratory heating experiment</t>
  </si>
  <si>
    <t>Araya et al., 2017</t>
  </si>
  <si>
    <t>Moderate fire</t>
  </si>
  <si>
    <t>Arocena and Opio, 2003</t>
  </si>
  <si>
    <t>Arocena, J.M., Opio, C., 2003. Prescribed fire-induced changes in properties of sub-boreal forest soils. Geoderma 113, 1–16.</t>
  </si>
  <si>
    <t>Badía and Marti, 2003</t>
  </si>
  <si>
    <t xml:space="preserve">Spain </t>
  </si>
  <si>
    <t>250 °C</t>
  </si>
  <si>
    <t>Badía D, Martí C (2003) Plant ash and heat intensity effects on chemical and physical properties of two contrasting soils. Arid Land Res Manage 17:23–42</t>
  </si>
  <si>
    <t>500 °C</t>
  </si>
  <si>
    <t>Badía et al., 2017</t>
  </si>
  <si>
    <t>Badía, D., López-García, S., Martí, C., Ortíz-Perpiñá, O., Girona-García, A., &amp; Casanova-Gascón, J. (2017). Burn effects on soil properties associated to heat transfer under contrasting moisture content. Science of The Total Environment, 601-602, 1119-1128. doi: https://doi.org/10.1016/j.scitotenv.2017.05.254</t>
  </si>
  <si>
    <t>Fachin et al., 2020</t>
  </si>
  <si>
    <t>Slash and burn</t>
  </si>
  <si>
    <t>Agricultural land</t>
  </si>
  <si>
    <t xml:space="preserve">Slash and burn  </t>
  </si>
  <si>
    <t>Fernández-Fernández et al., 2015</t>
  </si>
  <si>
    <t>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t>
  </si>
  <si>
    <t>Fe</t>
  </si>
  <si>
    <t>Fonseca et al., 2017</t>
  </si>
  <si>
    <t>Fonseca, F., de Figueiredo, T., Nogueira, C., Quirós, A. 2017. Effecto of prescribed fire on soil properties and soil erosion i na mediterranean mountain area. Geoderma 307: 172-180.</t>
  </si>
  <si>
    <t>Prescribed fires</t>
  </si>
  <si>
    <t>Francos et al., 2019</t>
  </si>
  <si>
    <t>Francos, M., Stefanuto, B.B., übeda, X., Pereira, P. 2019. Long-term impact of prescribed fire on soil chemical properties in a wildland-urban interface. Northeastern Iberian Península</t>
  </si>
  <si>
    <t>Giardina et al., 2000</t>
  </si>
  <si>
    <t>Giardina, C.P., Sanford, R.L., Dockersmith, I.C. 2000. Changes in soil phosphorus and nitrogen during slash-and burn clearing of a dry tropical forest. Soil Science Society of America Journal 64, 339 - 405.</t>
  </si>
  <si>
    <t>slash an burn</t>
  </si>
  <si>
    <t>Gil et al., 2010</t>
  </si>
  <si>
    <t>Gil, J., Zavala, L.M., Bellinfante, N., Jordán, A. 2010. Acidez y capacidad de intercambio catiónico en los suelos afectados por incendios. Métodos de determinación e interpretación de resultados. In Actualización en métodos y técnicas de estudio de los suelos afectados por incendios forestales, A. Cerdà, A. Jordán (eds.), Cátedra de Divulgació de la Ciència, Valencia, pp. 315-331</t>
  </si>
  <si>
    <t>Australia</t>
  </si>
  <si>
    <t>BD</t>
  </si>
  <si>
    <t>SWR</t>
  </si>
  <si>
    <t>Grogan et al 2000</t>
  </si>
  <si>
    <t>Grogan, P., Bruns T.D., Chapin, F.S. 2000. Fire effects on ecosystem nitrogen cycling in a Californian bishop pine forest. Oecologia 122, 537-44</t>
  </si>
  <si>
    <t>Pinus muricata forest</t>
  </si>
  <si>
    <t>Kennard and Gholz, 2001</t>
  </si>
  <si>
    <t>Kennard, D.K., Gholz, H.L., 2001. Effects of high-intensity fires on soil properties and plant growth in a Bolivian dry forest. Plant Soil 234, 119–129.</t>
  </si>
  <si>
    <t>Bolivia</t>
  </si>
  <si>
    <t xml:space="preserve">high intensity   </t>
  </si>
  <si>
    <t xml:space="preserve">low intensity </t>
  </si>
  <si>
    <t>Nave et al., 2011</t>
  </si>
  <si>
    <t>Nave, L.E., Vance, E.D., Swanston, C.W., Curtis, P.S., 2011. Fire effects on temperate forest soil C and N storage. Ecol. Appl. 21 (4), 1189–1201.</t>
  </si>
  <si>
    <t>Otero et al., 2015</t>
  </si>
  <si>
    <t>Mn</t>
  </si>
  <si>
    <t>Pereira et al., 2017</t>
  </si>
  <si>
    <t>Pereira, P., Cerda, A., Martin, D., Úbeda, X., Depellegrin, D., Novara, A., . . . Miesel, J. (2017). Short-term low-severity spring grassland fire impacts on soil extractable elements and soil ratios in Lithuania. Science of the Total Environment, 578, 469-475. doi: 10.1016/j.scitotenv.2016.10.210</t>
  </si>
  <si>
    <t>Low severity</t>
  </si>
  <si>
    <t>Zn</t>
  </si>
  <si>
    <t>Prieto‐Fernández, A., Villar, M.C., Carballas, M., Carballas, T. 1993. Short‐term effects of a wildfire on the nitrogen status and its mineralization kinetics in an Atlantic forest soil. Soil Biology and Biochemistry 25, 1657‐1664</t>
  </si>
  <si>
    <t>Scharenbroch et al., 2012</t>
  </si>
  <si>
    <t>Scharenbroch, B.C., Nix, B., Jacobs, K.A., Bowles, M.L., 2012. Two decades of low-severity prescribed fire increases soil nutrient availability in Midwestern, USA oak (Quercus) forest. Geoderma 183-184, 89–91.</t>
  </si>
  <si>
    <t>Forest</t>
  </si>
  <si>
    <t>Precribed burning</t>
  </si>
  <si>
    <t>S</t>
  </si>
  <si>
    <t>Brye, 2006</t>
  </si>
  <si>
    <t>Brye, K.R., 2006. Soil physicochemical changes following 12 years of annual burning in a humidsubtropical tallgrass prairie: a hypothesis. Acta Oecol. 30, 407–413.</t>
  </si>
  <si>
    <t>Certini, 2005</t>
  </si>
  <si>
    <t>CERTINI, G. (2005): Effects of fire on properties of forest soils: a review. Oecologia 143, 1-10</t>
  </si>
  <si>
    <t>Giovannini et al., 1990</t>
  </si>
  <si>
    <t>Ponderosa pine forest</t>
  </si>
  <si>
    <t>mediun intensity )250 °C)</t>
  </si>
  <si>
    <t>high intensity (300°-3050°C.</t>
  </si>
  <si>
    <t>Lavoie et al., 2010</t>
  </si>
  <si>
    <t>Prescri be and low severity</t>
  </si>
  <si>
    <t>Parro et al., 2019</t>
  </si>
  <si>
    <t>Impact of post-fire management on soil respiration, carbon and nitrogen content in a managed hemiboreal forest. Jorunal of Environmental Management 233: 371-377.</t>
  </si>
  <si>
    <t>Estonia</t>
  </si>
  <si>
    <t>Romeo et al., 2020</t>
  </si>
  <si>
    <t>2020.  Short-term effects of different fire severities on soil properties and Pinus halepensis regeneration. J.For.Res. 31:1271-1282</t>
  </si>
  <si>
    <t>pinus halepensis</t>
  </si>
  <si>
    <t>High severity</t>
  </si>
  <si>
    <t>Úbeda et al., 2005</t>
  </si>
  <si>
    <t>Prescribed fire did not exceed 200 °C.</t>
  </si>
  <si>
    <t>Valkó et al., 2016</t>
  </si>
  <si>
    <t>Grassland</t>
  </si>
  <si>
    <t>Hosseini et al.,2017</t>
  </si>
  <si>
    <t>Hosseini, M., Geissen, V., González-Pelayo, O., Serpa, D., Machado, A.I., Rits. 2017. Effects of fire occurence and recurrence on nitrogen and phosphorus losses by overland flow in maritime pine plantations in north-central Portugal. Geoderma 289: 97-106</t>
  </si>
  <si>
    <t>Runoff and erosion potential</t>
  </si>
  <si>
    <t>Hueso-Gonzales et al., 2018</t>
  </si>
  <si>
    <t>Hueso -González, P., martínez-Murrillo, J.F., Ruiz-Sinoga J.D. 2018. Prescribed fire impacts on soil properties, overland flow and transport in a Mediterranean forest: A 5 year study.</t>
  </si>
  <si>
    <t>Heydari et al., 2016</t>
  </si>
  <si>
    <t>​Heydari, M.; Rostamy, A.; Najafi, F.; Dey, D. C. 2017. Effect of fire severity on physical and biochemical soil properties in Zagros oak (Quercus brantii Lindl.) forests in Iran. Journal of Forestry Research. 28(1): 95-104.​​​​​ https://doi.org/10.1007/s11676-016-0299-x.</t>
  </si>
  <si>
    <t>Iran</t>
  </si>
  <si>
    <t>Argentina</t>
  </si>
  <si>
    <t>Muñoz-Rojas, M., Erickson, T. E., Martini, D., Dixon, K. W., &amp; Merritt, D. J. (2016). Soil physicochemical and microbiological indicators of short, medium- and long-term post-fire recovery in semi-arid ecosystems. Ecological Indicators, 63, 14-22. doi: https://doi.org/10.1016/j.ecolind.2015.11.038</t>
  </si>
  <si>
    <t>Neill et al., 2007</t>
  </si>
  <si>
    <t>Wang et al., 2018</t>
  </si>
  <si>
    <t xml:space="preserve">Wang, W., Liu, X., Liu, J., Yang, Y., &amp; Cui, Q. (2018). Effects of moderate fire disturbance on soil physical and chemical properties in Kanas Taiga Forests. Southwest China Journal of Agricultural Sciences, 31(6), 1216-1220. </t>
  </si>
  <si>
    <t xml:space="preserve"> Increased</t>
  </si>
  <si>
    <t>Francos et al., 2018</t>
  </si>
  <si>
    <t>Francos, M., Úbeda, X., Pereira, P., &amp; Alcañiz, M. (2018). Long-term impact of wildfire on soils exposed to different fire severities. A case study in Cadiretes Massif (NE Iberian Peninsula). Science of The Total Environment, 615, 664-671. doi: https://doi.org/10.1016/j.scitotenv.2017.09.311</t>
  </si>
  <si>
    <t>Jimenez-Gonzales et al., 2016</t>
  </si>
  <si>
    <t>Wildifre</t>
  </si>
  <si>
    <t>Goméz-Rey et al., 2013a</t>
  </si>
  <si>
    <t>Gómez-Rey, M. X., Couto-Vázquez, A., García-Marco, S., &amp; González-Prieto, S. J. (2013a). Impact of fire and post-fire management techniques on soil chemical properties. Geoderma, 195-196, 155-164. doi:https://doi.org/10.1016/j.geoderma.2012.12.005</t>
  </si>
  <si>
    <t xml:space="preserve">Experimental fire  </t>
  </si>
  <si>
    <t>Goméz-Rey et al., 2013b</t>
  </si>
  <si>
    <t>Goméz-Rey et al., 2014</t>
  </si>
  <si>
    <t>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t>
  </si>
  <si>
    <t>Pinus sylvestris plantation and shrubs</t>
  </si>
  <si>
    <t>medium to high severity wilfire</t>
  </si>
  <si>
    <t>Campo et al., 2006</t>
  </si>
  <si>
    <t>Campo J, Andreu V, Gimeno E, Gonza´lez O, Rubio JL (2006) Occurrence of soil erosion after repeated experimental fires in a Mediterranean environment. Geomorphology 82:376–387</t>
  </si>
  <si>
    <t>experimental fire field station</t>
  </si>
  <si>
    <t>Larsen et al., 2009</t>
  </si>
  <si>
    <t>Larsen, I. J., MacDonald, L. H., Brown, E., Rough, D., Welsh, M. J., Pietraszek, J. H.,  Schaffrath, K. (2009). Causes of post-fire runoff and erosion: water repellency, cover, or soil sealing? Soil Science Society of America Journal, 73(4), 1393-1407. doi:10.2136/sssaj2007.0432</t>
  </si>
  <si>
    <t>DeBano, 2000</t>
  </si>
  <si>
    <t>Physical</t>
  </si>
  <si>
    <t>DeBano, L.F., 2000. Teh role of fire and soil heating on water repellency in wildland environments: A review</t>
  </si>
  <si>
    <t>lo to moderate</t>
  </si>
  <si>
    <t>Simansky et al., 2015</t>
  </si>
  <si>
    <t>Andreu et al., 2001</t>
  </si>
  <si>
    <t>ANDREU V., IMESON A.C., RUBIO J.L., 2001. Temporal changes in soil aggregates and water erosion after a wildfire in a Mediterranean pine forest. Catena 44, 69-80.</t>
  </si>
  <si>
    <t>García-Corona et al., 2004</t>
  </si>
  <si>
    <t>García-Corona, T., Benito, e., De Blas, E, Varela, M.E.. 2004 Effecto of heating on some soil physical properties related to its hydrological behaviour in two north.western Spanish soil. International Journal of Wildland Fire 13, 195-1999.</t>
  </si>
  <si>
    <t>Low severity (170 to 220 °C)</t>
  </si>
  <si>
    <t>Mean weight diameter</t>
  </si>
  <si>
    <t>Hidraulic conductivity</t>
  </si>
  <si>
    <t>Medium severity (380 to 460 °C)</t>
  </si>
  <si>
    <t>Destroyed</t>
  </si>
  <si>
    <t>Giovannini et al., 1988</t>
  </si>
  <si>
    <t>Giovannini, G., Lucchesi, S., Giachetti, M. 1988. Effect of heating on some physical and chemical parameters related to soil aggregation and erodibility. Soil Science 146, 255-262.</t>
  </si>
  <si>
    <t>Girona-García et al., 2018b</t>
  </si>
  <si>
    <t>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t>
  </si>
  <si>
    <t>Hubbert et al., 2006</t>
  </si>
  <si>
    <t>Chaparral</t>
  </si>
  <si>
    <t>Ibrahimi, K., Mowrer, J., Amami, R., Belaid, A. 2019. Burn Effefcts on Soil Aggregate Stability and Water Repellency of Two Soil Types from East and North Tunisia. Soil Science and Plan Analysis, 50:7, 827-837.</t>
  </si>
  <si>
    <t>low severity (100°C)</t>
  </si>
  <si>
    <t>Ibrahimi et al., 2019</t>
  </si>
  <si>
    <t>medium severity (300°C)</t>
  </si>
  <si>
    <t>high severity (600°C)</t>
  </si>
  <si>
    <t>Maitax-Solera et al., 2011</t>
  </si>
  <si>
    <t>Mataix-Solera, J., Cerdà, A., Arcenegui, V., Jordán, A., Zavala, L.M. 2011. Fire effects on soil aggregation: A review. Earth-Science Reviews 109, 44-60.</t>
  </si>
  <si>
    <t>Phillips et al., 2000</t>
  </si>
  <si>
    <t>Plaza Alvarez et al., 2019</t>
  </si>
  <si>
    <t>Plaza-Alvarez P.A., Lucas-Borja M.E., Sagra, S., Zema, D.A., González-Romero Jo, Mora D. 2019. Change in soil hydraulic conductivity after prescribed fires in Mediterranean pine forest. Jornal of Environmental Management 232(2019) 1021-1027)</t>
  </si>
  <si>
    <t>Pine forest</t>
  </si>
  <si>
    <t>Jiménez-Pinilla et al., 2016</t>
  </si>
  <si>
    <t>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https://doi.org/10.1016/j.scitotenv.2015.09.121</t>
  </si>
  <si>
    <t>Pinus halepensis and shrubs species</t>
  </si>
  <si>
    <t>Plaza Alvarez et al., 2018</t>
  </si>
  <si>
    <t>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https://doi.org/10.1016/j.scitotenv.2018.06.364</t>
  </si>
  <si>
    <t>Weninger, T., Filipović, V., Mešić, M., Clothier, B., &amp; Filipović, L. (2019). Estimating the extent of fire induced soil water repellency in Mediterranean environment. Geoderma, 338, 187-196. doi:https://doi.org/10.1016/j.geoderma.2018.12.008</t>
  </si>
  <si>
    <t>Jordan et al., 2011</t>
  </si>
  <si>
    <t>Jordán, A., Zavala, L. M., Mataix-Solera, J., Nava, A. L., &amp; Alanís, N. (2011). Effect of fire severity on water repellency and aggregate stability on Mexican volcanic soils. CATENA, 84(3), 136-147. doi: https://doi.org/10.1016/j.catena.2010.10.007</t>
  </si>
  <si>
    <t>Maitax-Solera and Doerr 2004</t>
  </si>
  <si>
    <t>Mataix-Solera J, Doerr SH (2004) Hydrophobicity and aggregate stability in calcareous topsoils from fire-affected pine forests in southeastern Spain. Geoderma 118:77–88</t>
  </si>
  <si>
    <t>Low to moderate fire</t>
  </si>
  <si>
    <t>Zavala, L.M. Grandes, A. J. P., Jordán, A., Bárcenas-Moreno, G. 2010. Effect of burning temperature on water repellency and aggregate stability in forest soils under laboratory condicions. Geoderma 158, 366-374.</t>
  </si>
  <si>
    <t>Low severity (100-150)</t>
  </si>
  <si>
    <t>250-300 °C</t>
  </si>
  <si>
    <t>400-450</t>
  </si>
  <si>
    <t>Cawson eta l., 2016</t>
  </si>
  <si>
    <t>Cawson, J. G., Nyman, P., Smith, H. G., Lane, P. N. J., &amp; Sheridan, G. J. (2016). How soil temperatures during prescribed burning affect soil water repellency, infiltration and erosion. Geoderma, 278, 12-22. doi: https://doi.org/10.1016/j.geoderma.2016.05.002</t>
  </si>
  <si>
    <t>Imeson AC, Verstraten JM, van Mulligen EJ, Sevink J (1992) The effects of fire and water repellence on infiltration and runoff under Mediterranean type forest. Catena 19:345–361</t>
  </si>
  <si>
    <t>Chief et al., 2012</t>
  </si>
  <si>
    <t>Vadilonga, T., Úbeda, X., Germann, P.F., Lorca,M., 2008. Effects of prescribed burnings on soil hydrological parameters. Hydrol. Process. 22, 4249–4256</t>
  </si>
  <si>
    <t>Forest-shrubland</t>
  </si>
  <si>
    <t>Prescribed fire (high intensity)</t>
  </si>
  <si>
    <t>Vadilonga, T., Úbeda, X., Germann, P.F., Lorca,M., 2008. Effects of prescribed burnings on soil hydrological parameters. Hydrol. Process. 22, 4249–4257</t>
  </si>
  <si>
    <t>Prescribed fire (low intensity 200 °C)</t>
  </si>
  <si>
    <t>Tipo</t>
  </si>
  <si>
    <t>Exchangeable cations</t>
  </si>
  <si>
    <t>hydraulic conductivity (Kunsat)</t>
  </si>
  <si>
    <t>Aaltonen et al., 2019</t>
  </si>
  <si>
    <t>control burning</t>
  </si>
  <si>
    <t xml:space="preserve">Effect  </t>
  </si>
  <si>
    <t>Climate warming in arctic/subarctic ecosystems will result in increased frequency of forest fires, elevated soil temperatures and thawing of permafrost, which have implications for soil organic matter (SOM) decomposition rates, the CO2 emissions and globally significant soil C stocks in this region. It is still unclear how decomposability and temperature sensitivity of SOM varies in different depths and different stages of succession following forest fire in permafrost regions and studies on long term effects of forest fires in these areas are lacking. To study this question, we took soil samples from 5, 10 and 30 cm depths from forest stands in Northwest Canada, underlain by permafrost, that were burnt by wildfire 3, 25 and over 100 years ago. We measured heterotrophic soil respiration at 1, 7, 13 and 19 °C. Fire had a significant effect on the active layer depth, and it increased the temperature sensitivity (Q10) of respiration in the surface (5 cm) and in the deepest soil layer (30 cm) in the 3-year-old area compared to the 25- and more than 100-year-old areas. Also the metabolic quotient (qCO2) of soil microbes was increased after fire. Though fires may facilitate the SOM decomposition by increasing active layer depth, they also decreased SOM quality, which may limit the rate of decomposition. After fire all of these changes reverted back to original levels with forest succession.</t>
  </si>
  <si>
    <t>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t>
  </si>
  <si>
    <t>Microbial qCO2</t>
  </si>
  <si>
    <t>3 years</t>
  </si>
  <si>
    <t>66° 22′ N, 136° 43′ W</t>
  </si>
  <si>
    <t>5-30 cm</t>
  </si>
  <si>
    <t>SOM Active layer depth</t>
  </si>
  <si>
    <t>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t>
  </si>
  <si>
    <t>UTM: 29 X712669; Y4790512</t>
  </si>
  <si>
    <t>12.3</t>
  </si>
  <si>
    <t>Moderate severity ( alto porcentaje de restos particialmente carbonizados)</t>
  </si>
  <si>
    <t>0-10 cm</t>
  </si>
  <si>
    <t>7 to 90 days</t>
  </si>
  <si>
    <t>UTM: 29 X712669; Y4790513</t>
  </si>
  <si>
    <t>UTM: 29 X712669; Y4790514</t>
  </si>
  <si>
    <t>Arcilla</t>
  </si>
  <si>
    <t>UTM: 29 X712669; Y4790515</t>
  </si>
  <si>
    <t>UTM: 29 X712669; Y4790516</t>
  </si>
  <si>
    <t>UTM: 29 X712669; Y4790517</t>
  </si>
  <si>
    <t>5-10 cm</t>
  </si>
  <si>
    <t>0-5 cm</t>
  </si>
  <si>
    <t>0 to 7 days</t>
  </si>
  <si>
    <t>0 to 90 days</t>
  </si>
  <si>
    <t>0 to 30 days</t>
  </si>
  <si>
    <t>UTM: 29 X712669; Y4790518</t>
  </si>
  <si>
    <t>UTM: 29 X712669; Y4790519</t>
  </si>
  <si>
    <t>UTM: 29 X712669; Y4790520</t>
  </si>
  <si>
    <t>UTM: 29 X712669; Y4790521</t>
  </si>
  <si>
    <t>UTM: 29 X712669; Y4790522</t>
  </si>
  <si>
    <t>Sandy</t>
  </si>
  <si>
    <t xml:space="preserve">Moderate severity   </t>
  </si>
  <si>
    <t>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
than at the outset but without statistical significance. The soil system, therefore, is still far from being recovered nine years later.</t>
  </si>
  <si>
    <t>In our study we report significant changes in soil chemical parameters after a prescribed fire. Nine-year after the prescribed fire results reveal
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t>
  </si>
  <si>
    <t>694mm</t>
  </si>
  <si>
    <t>13 °C.</t>
  </si>
  <si>
    <t>x: 514555 y: 4659552</t>
  </si>
  <si>
    <t>x: 514555 y: 4659553</t>
  </si>
  <si>
    <t>x: 514555 y: 4659554</t>
  </si>
  <si>
    <t>x: 514555 y: 4659555</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</si>
  <si>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https://doi.org/10.1016/j.scitotenv.2016.01.116</t>
  </si>
  <si>
    <t>Right after the fire</t>
  </si>
  <si>
    <t>Righ after the fire</t>
  </si>
  <si>
    <t>Right after fire</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</si>
  <si>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https://doi.org/10.1016/j.scitotenv.2016.01.114</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</si>
  <si>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https://doi.org/10.1016/j.scitotenv.2016.01.113</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</si>
  <si>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https://doi.org/10.1016/j.scitotenv.2016.01.112</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</si>
  <si>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https://doi.org/10.1016/j.scitotenv.2016.01.111</t>
  </si>
  <si>
    <t>Calcareous</t>
  </si>
  <si>
    <t>The immediate effect of fire is that of a net loss of C as CO2 gas and soot particles to the atmosphere. Nevertheless, a proportion of the ecosystem biomass is converted into charcoal, which contains highly recalcitrant molecular structures that contribute to long-term C storage. The present study aimed to assess
simultaneously losses to the atmosphere and charcoal production rates of C and N compounds as a result of prescription fire in a Florida scrub-oak ecosystem. Pre-fire and postfire charred and unburned organic matter stockswere determined for vegetation leaves and stems, litter and soil in 20 sub-plots installed
in a 30-ha area that was subjected to prescribed fire. Concentrations of C and N were determined, and fluxes among pools and to the
atmosphere were derived from these measurements. Soil C and N stocks were unchanged by the fire. Post-fire standing dead biomass contained 30% and 12% of pre-fire vegetation C and N stocks, respectively. In litter, post-fire stocks contained 64% and 83% of pre-fire C and N stocks, respectively. Most of the difference in relative losses between vegetation and litter could be attributed to substantial litter fall of charred and unburned leaves during the fire event. Indeed, an estimated 21% of pre-fire vegetation leaf C was found in the post-fire litter, while the remaining 79% was lost to the atmosphere. About 3/4 of the fire-induced leaf litter fall was in the form of unburned tissue and the remainder was charcoal, which amounted to 5% of pre-fire leaf C stocks. Charcoal production  ranged between 4% and 6% of the fireaffected biomass, i.e. the sum of charcoal production and atmospheric losses. This value is below the range of literature values for the transformation of plant tissue into stable soil organic matter through humification processes, which suggests that fire generates a smaller quantity of stable organic C than humification processes over decades and potentially centuries.</t>
  </si>
  <si>
    <t>1310 mm</t>
  </si>
  <si>
    <t>1311 mm</t>
  </si>
  <si>
    <t>Term</t>
  </si>
  <si>
    <t>9 years after de fire</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</si>
  <si>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https://doi.org/10.1016/j.scitotenv.2016.01.117</t>
  </si>
  <si>
    <t>C mineralization</t>
  </si>
  <si>
    <t>Grain yield</t>
  </si>
  <si>
    <t>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t>
  </si>
  <si>
    <t>0-15 cm</t>
  </si>
  <si>
    <t>14°08'S, 31°43'E</t>
  </si>
  <si>
    <t>24 °C</t>
  </si>
  <si>
    <t xml:space="preserve">24°C </t>
  </si>
  <si>
    <t>762 mm</t>
  </si>
  <si>
    <t>Sandy loam</t>
  </si>
  <si>
    <t>25 °C</t>
  </si>
  <si>
    <t>26 °C</t>
  </si>
  <si>
    <t>27 °C</t>
  </si>
  <si>
    <t>28 °C</t>
  </si>
  <si>
    <t>Moderate to high (460 to 600 °c)</t>
  </si>
  <si>
    <t>Moderate (Les than 460 °C)</t>
  </si>
  <si>
    <t>Ando, K., Shinjo, H., Noro, Y., Takenaka, S., Miura, R., Sokotela, S. B., &amp; Funakawa, S. (2014). Short-term effects of fire intensity on soil organic matter and nutrient release after slash-and-burn in Eastern Province, Zambia. Soil Science and Plant Nutrition, 60(2), 173-182. doi:10.1080/00380768.2014.883490</t>
  </si>
  <si>
    <t>Ando, K., Shinjo, H., Noro, Y., Takenaka, S., Miura, R., Sokotela, S. B., &amp; Funakawa, S. (2014). Short-term effects of fire intensity on soil organic matter and nutrient release after slash-and-burn in Eastern Province, Zambia. Soil Science and Plant Nutrition, 60(2), 173-182. doi:10.1080/00380768.2014.883491</t>
  </si>
  <si>
    <t>Ando, K., Shinjo, H., Noro, Y., Takenaka, S., Miura, R., Sokotela, S. B., &amp; Funakawa, S. (2014). Short-term effects of fire intensity on soil organic matter and nutrient release after slash-and-burn in Eastern Province, Zambia. Soil Science and Plant Nutrition, 60(2), 173-182. doi:10.1080/00380768.2014.883492</t>
  </si>
  <si>
    <t>Ando, K., Shinjo, H., Noro, Y., Takenaka, S., Miura, R., Sokotela, S. B., &amp; Funakawa, S. (2014). Short-term effects of fire intensity on soil organic matter and nutrient release after slash-and-burn in Eastern Province, Zambia. Soil Science and Plant Nutrition, 60(2), 173-182. doi:10.1080/00380768.2014.883493</t>
  </si>
  <si>
    <t>Ando, K., Shinjo, H., Noro, Y., Takenaka, S., Miura, R., Sokotela, S. B., &amp; Funakawa, S. (2014). Short-term effects of fire intensity on soil organic matter and nutrient release after slash-and-burn in Eastern Province, Zambia. Soil Science and Plant Nutrition, 60(2), 173-182. doi:10.1080/00380768.2014.883494</t>
  </si>
  <si>
    <t>Ando, K., Shinjo, H., Noro, Y., Takenaka, S., Miura, R., Sokotela, S. B., &amp; Funakawa, S. (2014). Short-term effects of fire intensity on soil organic matter and nutrient release after slash-and-burn in Eastern Province, Zambia. Soil Science and Plant Nutrition, 60(2), 173-182. doi:10.1080/00380768.2014.883495</t>
  </si>
  <si>
    <t>Ando, K., Shinjo, H., Noro, Y., Takenaka, S., Miura, R., Sokotela, S. B., &amp; Funakawa, S. (2014). Short-term effects of fire intensity on soil organic matter and nutrient release after slash-and-burn in Eastern Province, Zambia. Soil Science and Plant Nutrition, 60(2), 173-182. doi:10.1080/00380768.2014.883496</t>
  </si>
  <si>
    <t>The evolution of soil structure after a forest fire was studied on two zones representatives of a typical Mediterranean Pine forest. These zones were in opposite slope orientation but with similar topographical and pedological characteristics. Changes in soil macro-aggregation and water stable micro-aggregation were monitored seasonally during a year after the fire. The water erosion patterns were also studied from August 1993, immediately after the fire, to the end of 1996. The first five centimeters of soil depth were the most affected by fire temperature  showing clear differences on aggregate distribution and temporal variability between zones  In the north facing soil a substantial and gradual recovery on soil aggregation was observed mainly in the fraction grea ter than 5 mm diameter, this reached an increase of 27% in mass of aggregates. In the south slope the evolution of aggregation was smooth and restricted to the fraction minor than 0.1 mm. These differences between zones are reflected also in their values on soil cohesiveness and compaction, being lesser in the south oriented soils. Values of erosion parameters show that both zones have the higher soil losses during the immediate period (four months) after the fire, being more important in the south zone. This zone produced more sediment and runoff (52.42% and 29.95%, respectively) than north facing soils for the whole period studied.</t>
  </si>
  <si>
    <t>Runoff and sediments</t>
  </si>
  <si>
    <t>Differences have been observed between Mediterranean burned soils in opposite slope orientations on chemical and physical properties, which affects the incidence of water erosion processes. Soil organic matter and structural stability show lower levels in south facing soils; meanwhile ammonium nitrogen and calcium carbonate content increases. Fires of high intensity affect the aggregation of the first 50 mm of soil surface. This effect is mainly focused on the fraction of aggregates with diameters higher than 2 mm. The degradative effect of heating is also observed in the increase of aggregates with diameters lower than 0.1 mm. This fraction is always greater in the south oriented soils. Seasonal evolution is clearer on macroaggregates than in microaggregates. After the fire, an increase in aggregation is observed in winter and later spring to decrease strongly in summer and with the autumn rains characteristics of the Mediterranean climate. The fraction of microaggregates of 16-32 m reflects better these variations, showing a recovery at the end of winter in the north facing soil, but there is no clear recovery of the micro-structure in the south facing soils. In them, the increasing proportion of
microaggregates of less than 16 m reflects a progressive degradation. In the sediments of the catchment the predominant fraction of aggregates ranges from 0.5-1 mm. Aggregates with diameter major than 2mm are minimum. After winter equilibrium in the aggregate size is observed, only the fractions lower than 0.3 mm increases slightly.The effect of the aggregation state of these soils affects their physical properties, showing significant differences (P=0.05) on soil bulk density, cohesiveness and compaction. Significant differences have been also observed on erosion parameters, where north facing soils produce less runoff and soil losses, in 29.95% and 52.42% respectively, than soils south oriented. A common trend for both soils is that the highest values of soil losses are produced in the four months immediately after the fire. Soil/stones ratio gives an indication of the impact of erosion on soils. The evolution of its values agrees with the development of the erosion processes on the studied soils.</t>
  </si>
  <si>
    <t>High severity (higher than 400 °C)</t>
  </si>
  <si>
    <t>330 mm</t>
  </si>
  <si>
    <t>16.7</t>
  </si>
  <si>
    <t>910 mm</t>
  </si>
  <si>
    <t>11.1</t>
  </si>
  <si>
    <t>9.1</t>
  </si>
  <si>
    <t>1010 mm</t>
  </si>
  <si>
    <t>3.9</t>
  </si>
  <si>
    <t>1270 mm</t>
  </si>
  <si>
    <t>1080 mm</t>
  </si>
  <si>
    <t>7.2</t>
  </si>
  <si>
    <t>Moderate severity (350 and 450 °C)</t>
  </si>
  <si>
    <t>Low severity (150 to 250 °C)</t>
  </si>
  <si>
    <t>High severity (550 to 650 °C)</t>
  </si>
  <si>
    <t>SAS</t>
  </si>
  <si>
    <t>Specific Surface Area</t>
  </si>
  <si>
    <t>3.7</t>
  </si>
  <si>
    <t>3.8</t>
  </si>
  <si>
    <t>750 mm</t>
  </si>
  <si>
    <t>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t>
  </si>
  <si>
    <t>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t>
  </si>
  <si>
    <t>Laboratory heating experiment</t>
  </si>
  <si>
    <t>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t>
  </si>
  <si>
    <t>SOM concentration</t>
  </si>
  <si>
    <t>SOM distribucion</t>
  </si>
  <si>
    <t>SOM composition</t>
  </si>
  <si>
    <t>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
was lost. At higher temperatures a slight depletion of 13C and a steep depletion of 15N was observed. FTIR spectroscopy showed the reduction and disappearance of aliphatic OH functional groups with temperature increase and accumulation of aromatic carbon groups.
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t>
  </si>
  <si>
    <t>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t>
  </si>
  <si>
    <t>N19.48864 – E41.42058</t>
  </si>
  <si>
    <t>N19.48864 – E41.42059</t>
  </si>
  <si>
    <t>N19.48864 – E41.42060</t>
  </si>
  <si>
    <t>N19.48864 – E41.42061</t>
  </si>
  <si>
    <t>N19.48864 – E41.42062</t>
  </si>
  <si>
    <t>N19.48864 – E41.42063</t>
  </si>
  <si>
    <t>N20.02144 – E041.43806</t>
  </si>
  <si>
    <t>N20.27976 – E041.23758,</t>
  </si>
  <si>
    <t>403 mm</t>
  </si>
  <si>
    <t>Texture</t>
  </si>
  <si>
    <t>1 -10 cm</t>
  </si>
  <si>
    <t>920 KW/m</t>
  </si>
  <si>
    <t>680 KW/m</t>
  </si>
  <si>
    <t>1440 kW/m</t>
  </si>
  <si>
    <t>N20.02144 – E041.43807</t>
  </si>
  <si>
    <t>N20.02144 – E041.43808</t>
  </si>
  <si>
    <t>N20.02144 – E041.43809</t>
  </si>
  <si>
    <t>N20.02144 – E041.43810</t>
  </si>
  <si>
    <t>N20.02144 – E041.43811</t>
  </si>
  <si>
    <t>Mo</t>
  </si>
  <si>
    <t>Co</t>
  </si>
  <si>
    <t>Pb</t>
  </si>
  <si>
    <t>Etiquetas de columna</t>
  </si>
  <si>
    <t>(en blanco)</t>
  </si>
  <si>
    <t>Total general</t>
  </si>
  <si>
    <t>Etiquetas de fila</t>
  </si>
  <si>
    <t>Changed</t>
  </si>
  <si>
    <t>Cuenta de Variable</t>
  </si>
  <si>
    <t>Moderate severity</t>
  </si>
  <si>
    <t>Low to moderate severity</t>
  </si>
  <si>
    <t>Fire intensity</t>
  </si>
  <si>
    <t>Fire severity interpretation</t>
  </si>
  <si>
    <t>Mittal et al., 2019</t>
  </si>
  <si>
    <t>Mittal, D., Shukla, R., Verma, S., Sagar, A., Verma, K. S., Pandey, A., . . . Saini, A. K. (2019). Fire in pine grown regions of Himalayas depletes cultivable plant growth promoting beneficial microbes in the soil. Applied Soil Ecology, 139, 117-124. doi: https://doi.org/10.1016/j.apsoil.2019.03.020</t>
  </si>
  <si>
    <t>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t>
  </si>
  <si>
    <t>Beneficial microbes</t>
  </si>
  <si>
    <t>Mittal, D., Shukla, R., Verma, S., Sagar, A., Verma, K. S., Pandey, A., . . . Saini, A. K. (2019). Fire in pine grown regions of Himalayas depletes cultivable plant growth promoting beneficial microbes in the soil. Applied Soil Ecology, 139, 117-124. doi: https://doi.org/10.1016/j.apsoil.2019.03.021</t>
  </si>
  <si>
    <t>30°51′21.2″ to 30°90′59.7″ longitude 77°6′24.5″ to 77°12′07.7″</t>
  </si>
  <si>
    <t>In forest ecology, the fire incidences have severe impacts. Our analysis that bacterial population in the soil of burnt forest was five</t>
  </si>
  <si>
    <t>Mittal, D., Shukla, R., Verma, S., Sagar, A., Verma, K. S., Pandey, A., . . . Saini, A. K. (2019). Fire in pine grown regions of Himalayas depletes cultivable plant growth promoting beneficial microbes in the soil. Applied Soil Ecology, 139, 117-124. doi: https://doi.org/10.1016/j.apsoil.2019.03.022</t>
  </si>
  <si>
    <t>Mittal, D., Shukla, R., Verma, S., Sagar, A., Verma, K. S., Pandey, A., . . . Saini, A. K. (2019). Fire in pine grown regions of Himalayas depletes cultivable plant growth promoting beneficial microbes in the soil. Applied Soil Ecology, 139, 117-124. doi: https://doi.org/10.1016/j.apsoil.2019.03.023</t>
  </si>
  <si>
    <t>Mittal, D., Shukla, R., Verma, S., Sagar, A., Verma, K. S., Pandey, A., . . . Saini, A. K. (2019). Fire in pine grown regions of Himalayas depletes cultivable plant growth promoting beneficial microbes in the soil. Applied Soil Ecology, 139, 117-124. doi: https://doi.org/10.1016/j.apsoil.2019.03.024</t>
  </si>
  <si>
    <t>India</t>
  </si>
  <si>
    <t>Not specified</t>
  </si>
  <si>
    <t>1131 mm</t>
  </si>
  <si>
    <t>Código</t>
  </si>
  <si>
    <t>Short-term</t>
  </si>
  <si>
    <t>Mid-term</t>
  </si>
  <si>
    <t>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
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
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
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t>
  </si>
  <si>
    <t>0-1 cm</t>
  </si>
  <si>
    <t>1700 mm</t>
  </si>
  <si>
    <t>0-3 cm</t>
  </si>
  <si>
    <t>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
perhaps reducing their sizes into silt fraction and finer. The prescribed burns may also be responsible for the cracking patterns observed in soil aggregates and sand fraction potentially contributing to increased weathering rates.</t>
  </si>
  <si>
    <t>53°34´45´´N; 123°33´30´´W</t>
  </si>
  <si>
    <t>650 mm</t>
  </si>
  <si>
    <t>2.6</t>
  </si>
  <si>
    <t>Burnt pile</t>
  </si>
  <si>
    <t>Burnt windrow</t>
  </si>
  <si>
    <t>Base saturation</t>
  </si>
  <si>
    <t>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t>
  </si>
  <si>
    <t>Not especified</t>
  </si>
  <si>
    <t>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
Addition of the ashes increased organic matter content, C=N ratio, and pH in both soils and increased nutrient availability. These responses were greater in calcareous than in gypsiferous soil. Physical soil properties were not significantly modified by ash addition.</t>
  </si>
  <si>
    <t>350 mm</t>
  </si>
  <si>
    <t>Gypsiferous</t>
  </si>
  <si>
    <t>41°30´18´´ 0°18´40´´</t>
  </si>
  <si>
    <t>41°30´32´´ 0°18´54´´</t>
  </si>
  <si>
    <t>150 °C</t>
  </si>
  <si>
    <t>Medium severity</t>
  </si>
  <si>
    <t>351 mm</t>
  </si>
  <si>
    <t>Badía and Marti, 2002</t>
  </si>
  <si>
    <t xml:space="preserve">CE </t>
  </si>
  <si>
    <t>Porosity</t>
  </si>
  <si>
    <t>The overall conclusion in this study is that experimental fire modified the physical and chemical status of gypsiferous and calcareous soils in a similar qualitative
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t>
  </si>
  <si>
    <t>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
only significantly in the first centimeter of air-dried soils. Below 2 cm, burning had no significant effects on the brightness, OC, TN, or EC, for either wet or dry soil.</t>
  </si>
  <si>
    <t>0-2 cm</t>
  </si>
  <si>
    <t>Laboratory heating</t>
  </si>
  <si>
    <t>Once the fire is extinguished, the cooling is faster in the still wet soil than in dry soil due to the higher heat conductivity of the former.
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t>
  </si>
  <si>
    <t>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
frequency of prescribed burning for native grassland management may help to retain more soil nutrients to sustain a higher level of productivity.</t>
  </si>
  <si>
    <t>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t>
  </si>
  <si>
    <t>Experimental fires</t>
  </si>
  <si>
    <t>Ecosystem recoverty</t>
  </si>
  <si>
    <t>5 months after a fire</t>
  </si>
  <si>
    <t>39°45' N and 0°43' W</t>
  </si>
  <si>
    <t>400  mm</t>
  </si>
  <si>
    <t>17.2 °C</t>
  </si>
  <si>
    <t>Runoff yield</t>
  </si>
  <si>
    <t>Sediment yield</t>
  </si>
  <si>
    <t>Sediment dischange</t>
  </si>
  <si>
    <t>Mean infiltration rate</t>
  </si>
  <si>
    <t>Mean runoff coefficient</t>
  </si>
  <si>
    <t>8 years after  de fire</t>
  </si>
  <si>
    <t xml:space="preserve">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
</t>
  </si>
  <si>
    <t>The increasing frequency of fires and their repeated incidence in previously affected zones accelerate soil degradation processes by enhancing the effect of water
erosion. This has been clearly demonstrated with the data obtained from the Spanish studied plots burned in the summers of 1995 and 2003. During the 5-month period after both experimental fires, the soil was highly susceptible to water erosion, especially on the occasion of
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
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
contrast, the improvement on soil hydrological properties due to the natural growth of vegetation, besides its protective effect against water erosion, led to the very low rate of soil losses in the control unburned plots.</t>
  </si>
  <si>
    <t>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
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t>
  </si>
  <si>
    <t>Infiltration</t>
  </si>
  <si>
    <t>2-6 weeks after fire</t>
  </si>
  <si>
    <t>400 °C</t>
  </si>
  <si>
    <t>37° 43′ S, 145° 51′ E</t>
  </si>
  <si>
    <t>36° 25′ S, 146° 55′ E</t>
  </si>
  <si>
    <t>37° 18′ S, 143° 16′ E</t>
  </si>
  <si>
    <t>1173 mm</t>
  </si>
  <si>
    <t>1081 mm</t>
  </si>
  <si>
    <t>939 mm</t>
  </si>
  <si>
    <t>Many physical, chemical, mineralogical, and biological soil properties can be affected by forest fires. The effects are chiefly a result of burn severity, which consists of peak temperatures and duration of the fire. Climate, vegetation, and topography of the burnt area control the resilience of the soil system; some fire-induced changes can even be permanent. Low to moderate severity fires, such as most of those prescribed in forest management, promote renovation
of the dominant vegetation through elimination of undesired species and transient increase of pH and available nutrients. No irreversible ecosystem change occurs, but the enhancement of hydrophobicity can render the soil less able to soak up water and more prone to erosion. Severe fires, such as wildfires, generally have several negative effects on soil. They cause significant removal of organic matter, deterioration of both structure and porosity, considerable loss of nutrients through volatilisation, ash entrapment in smoke columns, leaching and erosion, and marked alteration of both quantity and specific composition ofmicrobial
and soil-dwelling invertebrate communities. However, despite common perceptions, if plants succeed in promptly recolonising the burnt area, the pre-fire level of most properties can be recovered and even enhanced. This work is a review of the up-to-date literature dealing with changes imposed by fires on properties of forest soils. Ecological implications of these changes are described.</t>
  </si>
  <si>
    <t>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
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t>
  </si>
  <si>
    <t>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
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
longer timescales, hence supporting the hypothesis that also in fireprone Mediterranean pine forests every single fire is a determinant factor of SOM composition.</t>
  </si>
  <si>
    <t>912 mm</t>
  </si>
  <si>
    <t>14.4 °C.</t>
  </si>
  <si>
    <t>sandy</t>
  </si>
  <si>
    <t>1 month</t>
  </si>
  <si>
    <t>0-7 cm</t>
  </si>
  <si>
    <t>Pre- and post-fire measurements were made for a low-intensity prescribed fire in a semiarid, shrub-woodland transition zone, and objectives were to: (i)
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t>
  </si>
  <si>
    <t>39.3923 and 39.3909° N and−115.0424 and −115.0435° W),</t>
  </si>
  <si>
    <t>7.1 °C</t>
  </si>
  <si>
    <t>304 mm</t>
  </si>
  <si>
    <t>5 days after the burn</t>
  </si>
  <si>
    <t>Canopy-Prescribed fire</t>
  </si>
  <si>
    <t>Interspace-Prescribe fire</t>
  </si>
  <si>
    <t>Air permeability</t>
  </si>
  <si>
    <t>Silt</t>
  </si>
  <si>
    <t>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
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t>
  </si>
  <si>
    <t>27.1806° N, 81.3500° W</t>
  </si>
  <si>
    <t>N mineralization</t>
  </si>
  <si>
    <t>This paper describes the heat transfer mechanisms operating as heat moves downward in the soil along steep temperature gradients during both wildfires and prescribed fires. The transfer of heat downward in the upper part of the soil is enhanced by the vaporization and movement of water and organic compounds. Available information on the changes in the chemistry of
vaporized organic compounds is summarized and discussed. An operational theory describing the formation of a highly water repellent soil condition during fire is presented. The relationship between the formation of this fire-related watershed condition and subsequent surface runoff and erosion from wildland ecosystems is explored. Worldwide literature describing fire-induced water repellency is reviewed and summarized</t>
  </si>
  <si>
    <t>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t>
  </si>
  <si>
    <t>0-20 cm</t>
  </si>
  <si>
    <t>Grass</t>
  </si>
  <si>
    <t>Sugar 2</t>
  </si>
  <si>
    <t>400 °c</t>
  </si>
  <si>
    <t>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t>
  </si>
  <si>
    <t>clay loam</t>
  </si>
  <si>
    <t>sandy clay loam</t>
  </si>
  <si>
    <t>15_x0003_ 480 13.200 N, 120_x0003_ 480 21.300 E</t>
  </si>
  <si>
    <t>15_x0003_ 470 51.400 N, 120_x0003_ 480 55.300 E</t>
  </si>
  <si>
    <t>14_x0003_ 590 29.100 N, 120_x0003_ 310 41.700 E</t>
  </si>
  <si>
    <t>14_x0003_ 030 49.600 N, 120_x0003_ 380 46.100E</t>
  </si>
  <si>
    <t>Al</t>
  </si>
  <si>
    <t>Several studies have demonstrated the effects of slash-and-burn agriculture on soil chemical properties immediately
or short-term after burning. This study aims to answer if: a) the slash-and-burn system affects soil chemical
properties; b) management effects remain in a fallowchronosequence; and if c) these effects are restricted to the
soil surface. The study was developed in the south-eastern region of the state of Paraná, located in southern
Brazil. On-site, the land preparation was made through procedures comprising of fire, cropping, and fallow.
The methodology was based on the chronosequence approach by different fallow periods: native forest,
30 days after burning, 2-year fallow, 5-year fallow, 7-year fallow, and 12-year fallow. The soil samples were collected
at 0–5 and 5–10 cm depths for chemical analysis (pH, organic matter, ions availability (extractable phosphorus,
potassium, calcium, magnesium and aluminum) and cation exchange capacity). The results indicate
significant changes at 0–5 cm depth. The soil organic matter levels remained constant throughout the
chronosequence. The direct effects of burning led to increased pH and nutrient availability (extractable phosphorus
and calcium), which decreased within 2 to 5 years of fallow. The increase in basic cations was sufficient to
guarantee the soil nutrient status up to 7 years of fallow. Successive slash-and-burn cycles in the same area
caused an increase in soil sand content, and reduced cation exchange capacity.</t>
  </si>
  <si>
    <t>The increment of ashes to the recently burnt area produced higher
extractable phosphorus and calcium contents at 0–5 cm depth; however,
the concentration waned after a 5-year fallow, returning to levels
similar to the forest. Extractable magnesium and potassium contents
did not increase after the fire, being lower or equal to the forest along
the chronosequence. Despite their variation along fallow, basic ion increments
were still enough to allow soil eutrophication in the recently
burnt, 2-year fallow and 7-year fallow areas.With the growth in cation
concentration and consequent pH increase, extractable aluminum was
neutralized, leading to a significant decline to its contents in studied
areas. Amidst changes, cation exchange capacity loss is evident in relation
to the forest along the entire chronosequence. This occurred due
to the rise in sand contents, caused by the recurrence of the system
through six decades, with more than ten cycles taking place in each
area and causing decreased reactive surfaces in soil particles.</t>
  </si>
  <si>
    <t>25° 23' 37" S; 51° 06' 27" W and 25° 23' 52" S; 51° 06' 19" W</t>
  </si>
  <si>
    <t>Bulk density</t>
  </si>
  <si>
    <t>(Varios elementos)</t>
  </si>
  <si>
    <t>Soil Water Repellency</t>
  </si>
  <si>
    <t>CEC</t>
  </si>
  <si>
    <t>Total</t>
  </si>
  <si>
    <t>Phosphatase</t>
  </si>
  <si>
    <t>Type</t>
  </si>
  <si>
    <t>Total Nitrogen</t>
  </si>
  <si>
    <t>Total Carbon</t>
  </si>
  <si>
    <t>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t>
  </si>
  <si>
    <t>1-10 cm</t>
  </si>
  <si>
    <t>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
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t>
  </si>
  <si>
    <t>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
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t>
  </si>
  <si>
    <t>Silty clay</t>
  </si>
  <si>
    <t>220 °C</t>
  </si>
  <si>
    <t>460 °C</t>
  </si>
  <si>
    <t>900 °C</t>
  </si>
  <si>
    <t>Strydom, T., Riddell, E. S., Rowe, T., Govender, N., Lorentz, S. A., le Roux, P. A. L., &amp; Wigley-Coetsee, C. (2019). The effect of experimental fires on soil hydrology and nutrients in an African savanna. Geoderma, 345, 114-122. doi: https://doi.org/10.1016/j.geoderma.2019.03.027</t>
  </si>
  <si>
    <t>Strydom et al., 2019</t>
  </si>
  <si>
    <t>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t>
  </si>
  <si>
    <t>granitic soils</t>
  </si>
  <si>
    <t>basaltic soils</t>
  </si>
  <si>
    <t>2-5 cm</t>
  </si>
  <si>
    <t>Boreal ecosystems contain a substantial fraction of the earth’s soil carbon stores and are prone to frequent
and severe wildfires. In this study, we examine changes in element and organic matter stocks due to a 1999 wildfire in
Alaska. One year after the wildfire, burned soils contained between 1071 and 1420 g/m2 less carbon than unburned
soils. Burned soils had lower nitrogen than unburned soils, higher calcium, and nearly unchanged potassium, magnesium,
and phosphorus stocks. Burned surface soils tended to have higher concentrations of noncombustible elements
such as calcium, potassium, magnesium, and phosphorus compared with unburned soils. Combustion losses of carbon
were mostly limited to surface dead moss and fibric horizons, with no change in the underlying mineral horizons.
Burning caused significant changes in soil organic matter structure, with a 12% higher ratio of carbon to combustible
organic matter in surface burned horizons compared with unburned horizons. Pyrolysis gas chromatography – mass
spectroscopy also shows preferential volatilization of polysaccharide-derived organic matter and enrichment of ligninand
lipid-derived compounds in surface soils. The chemistry of deeper soil layers in burned and unburned sites was
similar, suggesting that immediate fire impacts were restricted to the surface soil horizon.</t>
  </si>
  <si>
    <t>Moderate to severe</t>
  </si>
  <si>
    <t>Faria, et al., 2015</t>
  </si>
  <si>
    <t>Varela et al., 2015</t>
  </si>
  <si>
    <t>Varela, M.E., Benito, E., Keizer, J.J., 2015. Influence of wildfire severity on soil physical degradation in two pine forest stands of NW Spain. Catena 133; 342-348</t>
  </si>
  <si>
    <t>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t>
  </si>
  <si>
    <t>221 °C</t>
  </si>
  <si>
    <t>222 °C</t>
  </si>
  <si>
    <t>220°C - 380°C</t>
  </si>
  <si>
    <t>1180 mm</t>
  </si>
  <si>
    <t>42°28′36″N, 8°53′09″W</t>
  </si>
  <si>
    <t>42°42′11″N, 8°13′19″W</t>
  </si>
  <si>
    <t>1181 mm</t>
  </si>
  <si>
    <t>1182 mm</t>
  </si>
  <si>
    <t>1183 mm</t>
  </si>
  <si>
    <t>1184 mm</t>
  </si>
  <si>
    <t>1185 mm</t>
  </si>
  <si>
    <t>Ks</t>
  </si>
  <si>
    <t>MWD</t>
  </si>
  <si>
    <t>1186 mm</t>
  </si>
  <si>
    <t>1187 mm</t>
  </si>
  <si>
    <t>Varela, M.E., Benito, E., Keizer, J.J., 2015. Influence of wildfire severity on soil physical degradation in two pine forest stands of NW Spain. Catena 133; 342-349</t>
  </si>
  <si>
    <t>Varela, M.E., Benito, E., Keizer, J.J., 2015. Influence of wildfire severity on soil physical degradation in two pine forest stands of NW Spain. Catena 133; 342-350</t>
  </si>
  <si>
    <t>Varela, M.E., Benito, E., Keizer, J.J., 2015. Influence of wildfire severity on soil physical degradation in two pine forest stands of NW Spain. Catena 133; 342-351</t>
  </si>
  <si>
    <t>Varela, M.E., Benito, E., Keizer, J.J., 2015. Influence of wildfire severity on soil physical degradation in two pine forest stands of NW Spain. Catena 133; 342-352</t>
  </si>
  <si>
    <t>Varela, M.E., Benito, E., Keizer, J.J., 2015. Influence of wildfire severity on soil physical degradation in two pine forest stands of NW Spain. Catena 133; 342-353</t>
  </si>
  <si>
    <t>Varela, M.E., Benito, E., Keizer, J.J., 2015. Influence of wildfire severity on soil physical degradation in two pine forest stands of NW Spain. Catena 133; 342-354</t>
  </si>
  <si>
    <t>Varela, M.E., Benito, E., Keizer, J.J., 2015. Influence of wildfire severity on soil physical degradation in two pine forest stands of NW Spain. Catena 133; 342-355</t>
  </si>
  <si>
    <t>Varela, M.E., Benito, E., Keizer, J.J., 2015. Influence of wildfire severity on soil physical degradation in two pine forest stands of NW Spain. Catena 133; 342-356</t>
  </si>
  <si>
    <t>Varela, M.E., Benito, E., Keizer, J.J., 2015. Influence of wildfire severity on soil physical degradation in two pine forest stands of NW Spain. Catena 133; 342-357</t>
  </si>
  <si>
    <t>Varela et al., 2011</t>
  </si>
  <si>
    <t xml:space="preserve">Varela, S. A., Gobbi, M. E., &amp; Laos, F. (2011). Can biosolids compost improve, in the short term, native vegetation and soils fertility in burned Nothofagus pumilio forest in Patagonia, Argentina?.  Bosque (Valdivia), 32, 267-278. </t>
  </si>
  <si>
    <t>41º 14` S and 71º 17` W),</t>
  </si>
  <si>
    <t>1200 mm</t>
  </si>
  <si>
    <t>5°C</t>
  </si>
  <si>
    <t xml:space="preserve">Microbial biomass  </t>
  </si>
  <si>
    <t>In the Patagonian Andean forests, wildfires principally have an anthropic origin and constitute one of the most important disturbances.
They lead to severe losses of soil fertility and vegetation; particularly compromising the regeneration of native vegetation. Organic
amendments can facilitate the regeneration of vegetation, enhancing principally soil fertility conditions. Our objective was to evaluate
the effects of biosolids compost application as a tool for recovering soil fertility and regenerating vegetation in burnt areas of a
Nothofagus pumilio forest along two growing seasons. Considering the National Park status of the study area, low rates (2 kg m-2) of
biosolids compost application were used to minimize the polluting effect of this amendment. We considered two types of microsites,
with and without litter accumulation, in order to test whether biosolids application had a differential effect related to microsite type.
Soil properties, composition and cover vegetation were evaluated. We concluded that biosolids compost application improved some
of the physical-chemical, chemical and biological soil properties but did not contribute, over a period of almost two growing seasons,
to vegetation recovery. These results confirm that organic amendment application may be used as an initial restoration strategy at
microsite level in burnt N. pumilio forests related principally to a beneficial effect on soil fertility. The creation of fertility islands can
be a valid restoration strategy, but mechanisms to increase the reinstallation of native vegetation should be also applied.</t>
  </si>
  <si>
    <t>Wildfires can increase soil erosion due to the destruction of the vegetation and changes in soil organic matter
(SOM) quantity and quality. This fact is especially dramatic in the case of Mediterranean ecosystems. Therefore,
themajor goal of the present studywas to achieve a better understanding of the short-termeffects ofwildfires on
the quantity and quality of organic matter (OM) in the topsoil of burnt Mediterranean eucalyptus plantations in
north-central Portugal.
Wildfire had a large impact on slope-scale sediment losses, as they were approximately 30 times higher at the
burnt site than at the unburnt site over the first 25months after the fire. The pH and total nitrogen (TN) content
of the burnt topsoil showed a noticeable increase immediately after thewildfire,whereas the total organic carbon
(TOC) content revealed the opposite behavior. However, the TOC content showed a partial recovery during the
subsequent two years after the fire. The sediments eroded after the fire were consistently more acidic and richer
in TOC and TN than the burnt topsoil; they also revealed less pronounced changeswith time-since-fire compared
with the burnt topsoil.
Analytical pyrolysis analyses indicated that the fire resulted in an enrichment of aromatic compounds, nitrogen
(N) constituents, lignin-derived compounds and polysaccharides. The latter is best explained with the input of
partially charred OM, ash and decaying parts of plants killed by the fire. The thermal transformation of SOM
caused the thermal breakdown and cracking of n-alkane compounds, as was revealed by the increase of the
ratio of short-to-long chains and the alteration of the typical odd-over-even carbon predominance indexes.
The relative abundance of specific biomarkers for vegetation and, in particular for Eucalyptus globulus, such as
terpenoids eucalyptol and globulol decreased drastically or even disappeared from the pyrolysates of the burnt
topsoil. These fire-induced changes in the quality of topsoil OM persisted during the whole post-fire period of
25months. In general, the Py–GC/MS results pointed out that during the first two years after the fire the recovery
of the topsoil OM quality was practically negligible.</t>
  </si>
  <si>
    <t xml:space="preserve">SOM quantity </t>
  </si>
  <si>
    <t>Sediment losses</t>
  </si>
  <si>
    <t>0° 08′ 46″ N; 7° 59′ 35″ W;</t>
  </si>
  <si>
    <t>14.9 °C.</t>
  </si>
  <si>
    <t>1609 mm,</t>
  </si>
  <si>
    <t>Two years after the fire partial recovery of the soil properties were
indicated. The eroded sediments after the fire were consistently more
acidic and richer in TOC and TNthan the burnt topsoil, and also revealed less pronounced changes with time-since-fire, which confirmed thatthe loss of SOM in quality and quantity occurred during the two years
monitored.
Analytical pyrolysis of topsoil and sediment samples exposed that
fire effects at the burnt site involved:
(i) a comparative enrichment of the topsoil in aromatic compounds
and especially, PAHs derived from charcoal and partially charred
OMaswell as an additional enrichment of the eroded sediments,
which should be duly considered due to its abundance of persistent
organic pollutants.
(ii) increases in heterocyclicNtogetherwith an increase in the shortto-
long ratio of n-alkanes, and reduction in average chain length,
which all indicated thermal transformation of the fire affected
SOM.
(iii) a decrease of biomarkers of E. globulus as well as in other terpenoids
used as specific biomarkers of vegetation which is consistent
with noticeable fire-induced changes in vegetation cover</t>
  </si>
  <si>
    <t>Faria, S. R., De la Rosa, J. M., Knicker, H., González-Pérez, J. A., &amp; Keizer, J. J. (2015). Molecular characterization of wildfire impacts on organic matter in eroded sediments and topsoil in Mediterranean eucalypt stands. CATENA, 135, 29-37. doi:https://doi.org/10.1016/j.catena.2015.07.011</t>
  </si>
  <si>
    <t>Faria, S. R., De la Rosa, J. M., Knicker, H., González-Pérez, J. A., &amp; Keizer, J. J. (2015). Molecular characterization of wildfire impacts on organic matter in eroded sediments and topsoil in Mediterranean eucalypt stands. CATENA, 135, 29-37. doi:https://doi.org/10.1016/j.catena.2015.07.012</t>
  </si>
  <si>
    <t>Nitrification</t>
  </si>
  <si>
    <t>The study addresses a knowledge-gap in the long-term ecological consequences of fire and fire-fighting
chemicals. Ten years after a prescribed fire and the application of three fire-fighting chemicals, their effects on
the soil–plant systemwere evaluated. Five treatmentswere established: unburnt soils (US) and burnt soils treated
with water alone (BS), foaming agent (BS+Fo), Firesorb (BS+Fi) and ammoniumpolyphosphate (BS+Ap).
Soils (0–2 cm depth) and foliar material of shrubs (Erica umbellata, Pterospartum tridentatum and Ulex
micranthus) and trees (Pinus pinaster) were analysed for total N, δ15N, and soil-available and plant total macronutrients
and trace elements. Soil pH, NH4
+–N and NO3
−–N; pine basal diameter and height; and shrub cover
and heightwere alsomeasured. Compared with US plots, burnt soils had less nitrates and moreMo. Although differences
were not always significant, BS + Ap had the highest levels of soil available P, Na and Al. Plants from
BS + Ap plots had higher values of δ15N (P. pinaster and E. umbellata), P (all species), Na (P. tridentatum and
U. micranthus) and Mg (E. umbellata and P. tridentatum) than other treatments; while K in plants from
BS + Ap plots was the highest among treatments for P. pinaster and the lowest for the shrubs. Pines in US
plots were higher and wider than in burnt treatments, except for BS + Ap, where the tallest and widest trees
were found, although half of them were either dead (the second highest mortality after BS + Fi) or had a
distorted trunk. BS+Apwas the treatmentwith strongest effects on plants, showing E.umbellata the lowest coverage
and height, P. tridentatum the highest coverage, U. micranthus one of the lowest coverages and being the
only treatmentwhere Genista triacanthoswas absent. Consequently, it is concluded that both fire and ammonium
polyphosphate application had significant effects on the soil–plant system after 10 years.</t>
  </si>
  <si>
    <t>Cu</t>
  </si>
  <si>
    <t>Gutknecht et al.,2010</t>
  </si>
  <si>
    <t>Gutknecht, J.L.M., Henry, H.A.L., Balser, T.C., 2010. Inter-annual variation in soil extracellular enzyme activity in response to simulated global change and fire disturbance. Pedobiologia 53, 283–293. https://doi.org/10.1016/j.pedobi.2010.02</t>
  </si>
  <si>
    <t>San Emeterio, L.,Múgica, L., Gutiérrez, R., Juaristi, A., Pedro, J., Canals, R.M., 2014. Cambios en el nitrógeno edáfico tras la realización de quemas controladas para mejora de pastos pirenaicos. Pasos 43, 44–53.</t>
  </si>
  <si>
    <t>a-glucosidase</t>
  </si>
  <si>
    <t>Cellobiohydrolase</t>
  </si>
  <si>
    <t>Xylosidase</t>
  </si>
  <si>
    <t>acid phosphatase</t>
  </si>
  <si>
    <t>n-acetylglucosaminidase</t>
  </si>
  <si>
    <t>Miesel, J.R., Boerner, R.E., Skinner, C.N., 2011. Soil nitrogen mineralization and enzymatic
activities in fire and fire surrogate treatments in California. Can. J. Soil Sci. 91,
935–946. https://doi.org/10.4141/CJSS10098.</t>
  </si>
  <si>
    <t>Miesel et al., 2011</t>
  </si>
  <si>
    <t>Loamy</t>
  </si>
  <si>
    <t>Net nitrification</t>
  </si>
  <si>
    <t>Chitinase</t>
  </si>
  <si>
    <t>Phenol oxidase</t>
  </si>
  <si>
    <t>Low</t>
  </si>
  <si>
    <t>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t>
  </si>
  <si>
    <t>Inorganic nitrogen</t>
  </si>
  <si>
    <t>Acid phosphatase</t>
  </si>
  <si>
    <t>Cellulase</t>
  </si>
  <si>
    <t>inversate</t>
  </si>
  <si>
    <t>urease</t>
  </si>
  <si>
    <t>B-n-acetylglucosaminidase</t>
  </si>
  <si>
    <t>WHC</t>
  </si>
  <si>
    <t>TOC</t>
  </si>
  <si>
    <t>13.5 °C</t>
  </si>
  <si>
    <t>1209 mm</t>
  </si>
  <si>
    <t>N 38° 09′ 01.5″; W 2° 47′ 16.3″</t>
  </si>
  <si>
    <t>rendzina on carbonates;</t>
  </si>
  <si>
    <t>N 38° 10′ 00.6″; W2° 47′ 38.0″</t>
  </si>
  <si>
    <t>Calcic luvisols</t>
  </si>
  <si>
    <t>Alkaline phosphatase</t>
  </si>
  <si>
    <t>Wildfires are a recurrent disturbance in Mediterranean forests, triggered by high fuel load, high environmental
temperature and low humidity. Although, human intervention is behind the initiation of most fire episodes,
the situation is likely to worsen in the future due to the effects of climate change in the Mediterranean “hotspot”.
Here we study chemical, physical and microbial characteristics of burnt soils from two well differentiated
sites at Sierra de Cazorla, Segura and Las Villas Natural Park, Andalusia, (Spain) affected and unaffected by awildfire,
and followed their evolution for three years. The soils affected by a severe surface burn showed a significant
increase in organicmatter after 3 years fromthe fire. Viable bacteria and fungi also increased, especially 2–3years
post-burning. Substrate induced respiration (SIR) also increased significantly in burnt soil from site 1 (rendzina
on carbonate) while a significant decreasewas observed in the burnt soils sampled fromsite 2 (calcic luvisols) in
samples taken onemonth after the wildfire. A recovery in both SIR and organic matter was observed after 2 and
3 years. Of seven soil enzymes studied, only phosphatase activitywas significantly higher inmost burnt soils over
the three years. Analysis of bacterial community diversity using clone libraries showed a recovery in the number
of phyla in burnt soils after 2 and 3 years in both sites, with an increase in Proteobacteria and Firmicutes and a decrease
in Acidobacteria phyla. For Bacteroidetes, the percentageswere lower in most burnt samples. This study reveals
that if wildfire increases the organic matter availability, then the microbial community responds with
increased activity and biomass production. Although fire exerts an initial impact on the soil bacterial community,
its structure and functional profile soon recovers (after 2–3 years) contributing to soil recovery</t>
  </si>
  <si>
    <t>Rodríguez, J., González-Péres, J., Turmero, A., Hernández, M., Ball, A., González-Vila, F. Arias, E. 2018.  Physicochemical and microbial perturbations of Andalusian pine forest soils following a wildfire. Science of the Total Environment. 634: 650-660</t>
  </si>
  <si>
    <t>Knelman et al., 2015</t>
  </si>
  <si>
    <t>Knelman, J.E., Graham, E.B., Trahan, N.A., Schmidt, S.K., Nemergut, D.R., 2015. Fire severity shapes plant colonization effects on bacterial community structure, microbial biomass, and soil enzyme activity in secondary succession of a burned forest. Soil
Biol. Biochem. 90, 161–168. https://doi.org/10.1016/j.soilbio.2015.08.004.</t>
  </si>
  <si>
    <t>Nitrogen</t>
  </si>
  <si>
    <t>OC</t>
  </si>
  <si>
    <t>microbial biomass</t>
  </si>
  <si>
    <t>pondereosa pine forest</t>
  </si>
  <si>
    <t>Vega et al., 2012</t>
  </si>
  <si>
    <t>Wilfires</t>
  </si>
  <si>
    <t xml:space="preserve">Ca </t>
  </si>
  <si>
    <t>basal soil respiration</t>
  </si>
  <si>
    <t>Cmic</t>
  </si>
  <si>
    <t>ammonification rates</t>
  </si>
  <si>
    <t>nitrigication rates</t>
  </si>
  <si>
    <t>Pinus pinaster Atlantic cllimate</t>
  </si>
  <si>
    <t>Bases</t>
  </si>
  <si>
    <t>Vega, J.A., Fontúrbel, T., Merino, A., Fernández, C., Ferreiro, A., Jiménez, E., 2013. Testing the ability of visual indicators of soil burn severity to reflect changes in soilchemical and microbial properties in pine forests and shrubland. Plant Soil 369,
73–91. https://doi.org/10.1007/s11104-012-1532-9.</t>
  </si>
  <si>
    <t>Low severity fire</t>
  </si>
  <si>
    <t>Boerner et al., 2000</t>
  </si>
  <si>
    <t>Romanyá et al., 2001</t>
  </si>
  <si>
    <t>Boerner REJ, Decker KLM, Sutherland EK. 2000. Prescribe burning effects on soil enzyme activity in a southern Ohio harwood forest: a landscape scale analysis. Soil biol Biochem 32: 899-908.</t>
  </si>
  <si>
    <t>12.9 °C</t>
  </si>
  <si>
    <t>1059 mm</t>
  </si>
  <si>
    <t>157 °C</t>
  </si>
  <si>
    <t>210 °C</t>
  </si>
  <si>
    <t>0-15</t>
  </si>
  <si>
    <t>535 mm</t>
  </si>
  <si>
    <t>12.4 °C</t>
  </si>
  <si>
    <t>Boerner et al., 2003</t>
  </si>
  <si>
    <t>11.3 °C</t>
  </si>
  <si>
    <t>1024 mm</t>
  </si>
  <si>
    <t>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t>
  </si>
  <si>
    <t>Mediterranean</t>
  </si>
  <si>
    <t>Organic C</t>
  </si>
  <si>
    <t>Aggregates size</t>
  </si>
  <si>
    <t>Fernández-García, V., Marcos, E., Fernández-Guisuraga, J.M., Taboada A., Suarez-Seoane, S. and Calvo, L. 2019. Impact of burn severity on soil properties in a Pinus pinaster ecosystem immediately after fire. International Journal of Wildland Fire 28: 354-365</t>
  </si>
  <si>
    <t>Fernández-García, V., Marcos, E., Fernández-Guisuraga, J.M., Taboada A., Suarez-Seoane, S. and Calvo, L. 2019. Impact of burn severity on soil properties in a Pinus pinaster ecosystem immediately after fire. International Journal of Wildland Fire 28: 354-366</t>
  </si>
  <si>
    <t>Fernández-García, V., Marcos, E., Fernández-Guisuraga, J.M., Taboada A., Suarez-Seoane, S. and Calvo, L. 2019. Impact of burn severity on soil properties in a Pinus pinaster ecosystem immediately after fire. International Journal of Wildland Fire 28: 354-367</t>
  </si>
  <si>
    <t>Electric Conductivity</t>
  </si>
  <si>
    <t>700 mm</t>
  </si>
  <si>
    <t>500 mm</t>
  </si>
  <si>
    <t>9.4 °C</t>
  </si>
  <si>
    <t xml:space="preserve">Low severity  </t>
  </si>
  <si>
    <t>Microbial biomass</t>
  </si>
  <si>
    <t>Electric Condutivity</t>
  </si>
  <si>
    <t>Fernández-García, V., Miesel, J., Baeza, M. J., Marcos, E., &amp; Calvo, L. (2019). Wildfire effects on soil properties in fire-prone pine ecosystems: Indicators of burn severity legacy over the medium term after fire. Applied Soil Ecology, 135, 147-156. doi: https://doi.org/10.1016/j.apsoil.2018.12.003</t>
  </si>
  <si>
    <t>Fernández-García, V., Miesel, J., Baeza, M. J., Marcos, E., &amp; Calvo, L. (2019). Wildfire effects on soil properties in fire-prone pine ecosystems: Indicators of burn severity legacy over the medium term after fire. Applied Soil Ecology, 135, 147-156. doi: https://doi.org/10.1016/j.apsoil.2018.12.004</t>
  </si>
  <si>
    <t>Fernández-García, V., Miesel, J., Baeza, M. J., Marcos, E., &amp; Calvo, L. (2019). Wildfire effects on soil properties in fire-prone pine ecosystems: Indicators of burn severity legacy over the medium term after fire. Applied Soil Ecology, 135, 147-156. doi: https://doi.org/10.1016/j.apsoil.2018.12.005</t>
  </si>
  <si>
    <t>Fernández-García, V., Miesel, J., Baeza, M. J., Marcos, E., &amp; Calvo, L. (2019). Wildfire effects on soil properties in fire-prone pine ecosystems: Indicators of burn severity legacy over the medium term after fire. Applied Soil Ecology, 135, 147-156. doi: https://doi.org/10.1016/j.apsoil.2018.12.006</t>
  </si>
  <si>
    <t>Fernández-García, V., Miesel, J., Baeza, M. J., Marcos, E., &amp; Calvo, L. (2019). Wildfire effects on soil properties in fire-prone pine ecosystems: Indicators of burn severity legacy over the medium term after fire. Applied Soil Ecology, 135, 147-156. doi: https://doi.org/10.1016/j.apsoil.2018.12.007</t>
  </si>
  <si>
    <t>Fernández-García, V., Miesel, J., Baeza, M. J., Marcos, E., &amp; Calvo, L. (2019). Wildfire effects on soil properties in fire-prone pine ecosystems: Indicators of burn severity legacy over the medium term after fire. Applied Soil Ecology, 135, 147-156. doi: https://doi.org/10.1016/j.apsoil.2018.12.008</t>
  </si>
  <si>
    <t>Fernández-García, V., Miesel, J., Baeza, M. J., Marcos, E., &amp; Calvo, L. (2019). Wildfire effects on soil properties in fire-prone pine ecosystems: Indicators of burn severity legacy over the medium term after fire. Applied Soil Ecology, 135, 147-156. doi: https://doi.org/10.1016/j.apsoil.2018.12.009</t>
  </si>
  <si>
    <t>Fernández-García, V., Miesel, J., Baeza, M. J., Marcos, E., &amp; Calvo, L. (2019). Wildfire effects on soil properties in fire-prone pine ecosystems: Indicators of burn severity legacy over the medium term after fire. Applied Soil Ecology, 135, 147-156. doi: https://doi.org/10.1016/j.apsoil.2018.12.010</t>
  </si>
  <si>
    <t>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t>
  </si>
  <si>
    <t>Soil chemical (available P), biochemical (β-glucosidase, urease and acid phosphatase) and microbiological (microbial biomass C) properties were affected by burn severity over the medium term after fire in fire-prone pine ecosystems.
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
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
This study provides a reference for monitoring fire effects in fire-prone pine ecosystems in the Mediterranean Basin. We encourage managers to take into account burn severity when developing hazard reduction and restoration strategies over the medium term after large wildfires.</t>
  </si>
  <si>
    <t>Fonseca, F., de Figueiredo, T., Nogueira, C., Quirós, A. 2017. Effect of prescribed fire on soil properties and soil erosion i na mediterranean mountain area. Geoderma 307: 172-180.</t>
  </si>
  <si>
    <t>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t>
  </si>
  <si>
    <t>2 months</t>
  </si>
  <si>
    <t>6 months</t>
  </si>
  <si>
    <t>Electrical conductivity</t>
  </si>
  <si>
    <t>41°53′57.06″N, 6°40′55.39″W</t>
  </si>
  <si>
    <t>12 °C</t>
  </si>
  <si>
    <t>850 mm</t>
  </si>
  <si>
    <t>Exchangeable bases</t>
  </si>
  <si>
    <t>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t>
  </si>
  <si>
    <t>microbial diversity</t>
  </si>
  <si>
    <t>Microbial activity</t>
  </si>
  <si>
    <t>42° 38′ 58″ N; 8° 29′ 31″ W;</t>
  </si>
  <si>
    <t>15.2 °C</t>
  </si>
  <si>
    <t>1424 mm</t>
  </si>
  <si>
    <t>3 months</t>
  </si>
  <si>
    <t>Moisture (%)</t>
  </si>
  <si>
    <t>FC</t>
  </si>
  <si>
    <t>Total C</t>
  </si>
  <si>
    <t>basal respiration</t>
  </si>
  <si>
    <t>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
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
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
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t>
  </si>
  <si>
    <t>100 to 300 °C</t>
  </si>
  <si>
    <t>101 to 300 °C</t>
  </si>
  <si>
    <t>102 to 300 °C</t>
  </si>
  <si>
    <t>103 to 300 °C</t>
  </si>
  <si>
    <t>104 to 300 °C</t>
  </si>
  <si>
    <t>105 to 300 °C</t>
  </si>
  <si>
    <t>106 to 300 °C</t>
  </si>
  <si>
    <t>107 to 300 °C</t>
  </si>
  <si>
    <t>108 to 300 °C</t>
  </si>
  <si>
    <t>109 to 300 °C</t>
  </si>
  <si>
    <t>110 to 300 °C</t>
  </si>
  <si>
    <t>111 to 300 °C</t>
  </si>
  <si>
    <t>113 to 300 °C</t>
  </si>
  <si>
    <t>114 to 300 °C</t>
  </si>
  <si>
    <t>115 to 300 °C</t>
  </si>
  <si>
    <t>116 to 300 °C</t>
  </si>
  <si>
    <t>117 to 300 °C</t>
  </si>
  <si>
    <t>118 to 300 °C</t>
  </si>
  <si>
    <t>119 to 300 °C</t>
  </si>
  <si>
    <t>120 to 300 °C</t>
  </si>
  <si>
    <t>122 to 300 °C</t>
  </si>
  <si>
    <t>123 to 300 °C</t>
  </si>
  <si>
    <t>124 to 300 °C</t>
  </si>
  <si>
    <t>125 to 300 °C</t>
  </si>
  <si>
    <t>126 to 300 °C</t>
  </si>
  <si>
    <t>127 to 300 °C</t>
  </si>
  <si>
    <t>128 to 300 °C</t>
  </si>
  <si>
    <t>129 to 300 °C</t>
  </si>
  <si>
    <t>130 to 300 °C</t>
  </si>
  <si>
    <t>131 to 300 °C</t>
  </si>
  <si>
    <t>132 to 300 °C</t>
  </si>
  <si>
    <t>133 to 300 °C</t>
  </si>
  <si>
    <t>134 to 300 °C</t>
  </si>
  <si>
    <t>135 to 300 °C</t>
  </si>
  <si>
    <t>136 to 300 °C</t>
  </si>
  <si>
    <t>137 to 300 °C</t>
  </si>
  <si>
    <t>138 to 300 °C</t>
  </si>
  <si>
    <t>139 to 300 °C</t>
  </si>
  <si>
    <t>140 to 300 °C</t>
  </si>
  <si>
    <t>141 to 300 °C</t>
  </si>
  <si>
    <t>142 to 300 °C</t>
  </si>
  <si>
    <t>143 to 300 °C</t>
  </si>
  <si>
    <t>144 to 300 °C</t>
  </si>
  <si>
    <t>145 to 300 °C</t>
  </si>
  <si>
    <t>4 months</t>
  </si>
  <si>
    <t>5 months</t>
  </si>
  <si>
    <t>8 months</t>
  </si>
  <si>
    <t>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t>
  </si>
  <si>
    <t>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t>
  </si>
  <si>
    <t>41° 38′ 28.4” N - 1° 44′ 15.6 E</t>
  </si>
  <si>
    <t>14.2 °C</t>
  </si>
  <si>
    <t>550 mm</t>
  </si>
  <si>
    <t>Pinus halapensis, Pinus nigra and Quercus ilex</t>
  </si>
  <si>
    <t>AS</t>
  </si>
  <si>
    <t>Inorganic C</t>
  </si>
  <si>
    <t>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t>
  </si>
  <si>
    <t>41°11′43”N – 1°5′45″E</t>
  </si>
  <si>
    <t>Pinus halapensis and Quercur ilex</t>
  </si>
  <si>
    <t>15.8 °C</t>
  </si>
  <si>
    <t>65°C to 435 °C</t>
  </si>
  <si>
    <t>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
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
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t>
  </si>
  <si>
    <t>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t>
  </si>
  <si>
    <t>0.6 IBR</t>
  </si>
  <si>
    <t>One year after fire, we found a significant increase in the abundance of bacteria and fungi, as well as in the microbial activity of burned soils (BS) compared to unburned soils (UBS) of Araucaria araucana forests.
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
and Nothofagus pumilio, the two dominant tree species in these forests,
drastically reduced their abundance within fire-affected areas, with the
latter being absent from the severely burned areas. However, further
research is necessary as vegetation results are only preliminary and
they can vary in the short-to-medium term. This research is the first
attempt to understand the short-term relationship between fire, soi</t>
  </si>
  <si>
    <t>Soil bacteria</t>
  </si>
  <si>
    <t>Soil fungy</t>
  </si>
  <si>
    <t>10.5 °C</t>
  </si>
  <si>
    <t>2500 mm</t>
  </si>
  <si>
    <t>andisols</t>
  </si>
  <si>
    <t>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</si>
  <si>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doi:https://doi.org/10.1016/j.apsoil.2015.10.024</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</si>
  <si>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doi:https://doi.org/10.1016/j.apsoil.2015.10.025</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</si>
  <si>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doi:https://doi.org/10.1016/j.apsoil.2015.10.026</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</si>
  <si>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doi:https://doi.org/10.1016/j.apsoil.2015.10.027</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</si>
  <si>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doi:https://doi.org/10.1016/j.apsoil.2015.10.028</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</si>
  <si>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doi:https://doi.org/10.1016/j.apsoil.2015.10.029</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</si>
  <si>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doi:https://doi.org/10.1016/j.apsoil.2015.10.030</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</si>
  <si>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doi:https://doi.org/10.1016/j.apsoil.2015.10.031</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</si>
  <si>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doi:https://doi.org/10.1016/j.apsoil.2015.10.032</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</si>
  <si>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doi:https://doi.org/10.1016/j.apsoil.2015.10.033</t>
  </si>
  <si>
    <t>10 months</t>
  </si>
  <si>
    <t>33°36´17.52´´N, 101°54´7.55´´W</t>
  </si>
  <si>
    <t>475 mm</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</si>
  <si>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doi:https://doi.org/10.1016/j.apsoil.2015.10.034</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</si>
  <si>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doi:https://doi.org/10.1016/j.apsoil.2015.10.035</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</si>
  <si>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doi:https://doi.org/10.1016/j.apsoil.2015.10.036</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</si>
  <si>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doi:https://doi.org/10.1016/j.apsoil.2015.10.037</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</si>
  <si>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doi:https://doi.org/10.1016/j.apsoil.2015.10.038</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</si>
  <si>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doi:https://doi.org/10.1016/j.apsoil.2015.10.039</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</si>
  <si>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doi:https://doi.org/10.1016/j.apsoil.2015.10.040</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</si>
  <si>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doi:https://doi.org/10.1016/j.apsoil.2015.10.041</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</si>
  <si>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doi:https://doi.org/10.1016/j.apsoil.2015.10.042</t>
  </si>
  <si>
    <t>Prescribie fire</t>
  </si>
  <si>
    <t>With the exception of soil NH4 +-N concentrations immediately following the prescribed fires, soil chemical properties were not
affected by prescribed burning. However, increased NH4 +-N concentrations persisted up to six months post wildfire. Soil
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
fire. Soil microbial community structure shifts were measured following a procession from predominantly fungal communities to Gram positive bacteria up to 48 h post-prescribed fire before a dominance of Gram negative bacteria and actinomycetes was measured 168 h post fire.
The Livermore Ranch Complex Fire had a similar impact with decreased microbial biomass and enzymatic activity up to six months post-fire. As
fire was historically part of the semi-arid grassland ecosystem, our results which showed no long-term impacts on soil chemical properties related to C and N cycling suggest that the ecosystem can take advantage of abundant nutrient availability and recover from fire events.</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</si>
  <si>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doi:https://doi.org/10.1016/j.apsoil.2015.10.043</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</si>
  <si>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doi:https://doi.org/10.1016/j.apsoil.2015.10.044</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</si>
  <si>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doi:https://doi.org/10.1016/j.apsoil.2015.10.045</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</si>
  <si>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doi:https://doi.org/10.1016/j.apsoil.2015.10.046</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</si>
  <si>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doi:https://doi.org/10.1016/j.apsoil.2015.10.047</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</si>
  <si>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doi:https://doi.org/10.1016/j.apsoil.2015.10.048</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</si>
  <si>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doi:https://doi.org/10.1016/j.apsoil.2015.10.049</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</si>
  <si>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doi:https://doi.org/10.1016/j.apsoil.2015.10.050</t>
  </si>
  <si>
    <t>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t>
  </si>
  <si>
    <t>Aggregate size distribution</t>
  </si>
  <si>
    <t>Hydraulic conductivity</t>
  </si>
  <si>
    <t>41°28´36´´N, 8°53´09´´W</t>
  </si>
  <si>
    <t>42°08´28´´N, 7°32´015´´W</t>
  </si>
  <si>
    <t>Mean weight diameter MWD</t>
  </si>
  <si>
    <t>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t>
  </si>
  <si>
    <t>Organic N</t>
  </si>
  <si>
    <t>19°31′ N, 105°06′ W</t>
  </si>
  <si>
    <t>750 mm </t>
  </si>
  <si>
    <t>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
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t>
  </si>
  <si>
    <t>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
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
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t>
  </si>
  <si>
    <t>Sclerophyllous shrub</t>
  </si>
  <si>
    <t>400 mm</t>
  </si>
  <si>
    <t>NA</t>
  </si>
  <si>
    <t>1  month</t>
  </si>
  <si>
    <t xml:space="preserve">1 year </t>
  </si>
  <si>
    <t>11 months</t>
  </si>
  <si>
    <t xml:space="preserve">12 years </t>
  </si>
  <si>
    <t>12 years</t>
  </si>
  <si>
    <t xml:space="preserve">2 years </t>
  </si>
  <si>
    <t>7 years</t>
  </si>
  <si>
    <t xml:space="preserve">5 years </t>
  </si>
  <si>
    <t xml:space="preserve">3 years </t>
  </si>
  <si>
    <t xml:space="preserve">13 years </t>
  </si>
  <si>
    <t xml:space="preserve">3 month </t>
  </si>
  <si>
    <t xml:space="preserve">4 months </t>
  </si>
  <si>
    <t xml:space="preserve">5 months </t>
  </si>
  <si>
    <t xml:space="preserve">8 years </t>
  </si>
  <si>
    <t>Temperate forest soils store globally significant amounts of carbon (C) and nitrogen (N). Understanding how soil pools of these two elements change in response to disturbance and management is critical to maintaining ecosystem services such as forest productivity, greenhouse gas mitigation, and water resource protection. Fire is one of the principal disturbances acting on forest soil C and N storage and is also the subject of enormous management efforts. In the present article, we use meta-analysis to quantify fire effects on temperate forest soil C and N storage. Across a combined total of 468 soil C and N response ratios from 57 publications (concentrations and pool sizes), fire had significant overall effects on soil C (-26%) and soil N (-22%). The impacts of fire on forest floors were significantly different from its effects on mineral soils. Fires reduced forest floor C and N storage (pool sizes only) by an average of 59% and 50%, respectively, but the concentrations of these two elements did not change. Prescribed fires caused smaller reductions in forest floor C and N storage (-46% and -35%) than wildfires (-67% and -69%), and the presence of hardwoods also mitigated fire impacts. Burned forest floors recovered their C and N pools in an average of 128 and 103 years, respectively. Among mineral soils, there were no significant changes in C or N storage, but C and N concentrations declined significantly (-11% and -12%, respectively). Mineral soil C and N concentrations were significantly affected by fire type, with no change following prescribed burns, but significant reductions in response to wildfires. Geographic variation in fire effects on mineral soil C and N storage underscores the need for region-specific fire management plans, and the role of fire type in mediating C and N shifts (especially in the forest floor) indicates that averting wildfires through prescribed burning is desirable from a soils perspective</t>
  </si>
  <si>
    <t>Neill, C., Patterson, W.A., Crary, D.W., 2007. Responses of soil carbon, nitrogen and cations to the frequency and seasonality of prescribed burning in a Cape Cod oak-pine forest. For. Ecol. Manag. 250, 234–243.</t>
  </si>
  <si>
    <t>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t>
  </si>
  <si>
    <t>418570N, 708020W</t>
  </si>
  <si>
    <t>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t>
  </si>
  <si>
    <t>Valkó, O., Deák, B., Magura, T., Török, P., Kelemen, A., Tóth, K., Horváth, R., Nagy, D.D., Debnár, Z., Zsigrai, G., Kapocsi, I., Tóthmérész, B., 2016. Supporting biodiversity by prescribed burning in grasslands—a multi-taxa approach. Sci. Total Environ. 572, 1377–1384.</t>
  </si>
  <si>
    <t>There are contrasting opinions on the use of prescribed burning management in European grasslands. On the one hand, prescribed burning can be effectively used for the management of open landscapes, controlling dominant species, reducing accumulated litter or decreasing wildfire risk. On the other hand burning can have a detrimental impact on grassland biodiversity by supporting competitor grasses and by threatening several rare and endangered species, especially arthropods. We studied the effects of prescribed burning in alkaline grasslands of high conservation interest. Our aim was to test whether dormant-season prescribed burning can be an alternative conservation measure in these grasslands. We selected six sites in East-Hungary: in three sites, a prescribed fire was applied in November 2011, while three sites remained unburnt. We studied the effects of burning on soil characteristics, plant biomass and on the composition of vegetation and arthropod assemblages (isopods, spiders, ground beetles and rove beetles). Soil pH, organic matter, potassium and phosphorous did not change, but soluble salt content increased significantly in the burnt sites. Prescribed burning had several positive effects from the nature conservation viewpoint. Shannon diversity and the number of flowering shoots were higher, and the cover of the dominant grass Festuca pseudovina was lower in the burnt sites. Graminoid biomass was lower, while total, green and forb biomass were higher in the burnt plots compared to the control. The key finding of our study was that prescribed burning did not decrease the abundance and diversity of arthropod taxa. Species-level analyses showed that out of the most abundant invertebrate species, 10 were not affected, 1 was negatively and 1 was positively affected by burning. Moreover, our results suggest that prescribed burning leaving unburnt patches can be a viable management tool in open landscapes, because it supports plant diversity and does not threaten arthropods.</t>
  </si>
  <si>
    <t>Weninger, T., Filipović, V., Mešić, M., Clothier, B., &amp; Filipović, L. (2019). Estimating the extent of fire induced soil water repellency in Mediterranean environment. Geoderma, 338, 187-196. doi:https://doi.org/10.1016/j.geoderma.2018.12.009</t>
  </si>
  <si>
    <t>Weninger, T., Filipović, V., Mešić, M., Clothier, B., &amp; Filipović, L. (2019). Estimating the extent of fire induced soil water repellency in Mediterranean environment. Geoderma, 338, 187-196. doi:https://doi.org/10.1016/j.geoderma.2018.12.010</t>
  </si>
  <si>
    <t xml:space="preserve"> Savanna</t>
  </si>
  <si>
    <t>Araucaria</t>
  </si>
  <si>
    <t>Dry</t>
  </si>
  <si>
    <t>Taiga dominated by evergreen coniferous trees</t>
  </si>
  <si>
    <t>Subalpine</t>
  </si>
  <si>
    <t xml:space="preserve"> Mixed conifer forest</t>
  </si>
  <si>
    <t>Quercus brantii, Celtis australis L., Prunus mahaleb, Pistacia atlantica, Crataegus pontica and Prunus tottuesa</t>
  </si>
  <si>
    <t>Dry sclerophyll</t>
  </si>
  <si>
    <t>Wet sclerophyll</t>
  </si>
  <si>
    <t>Hemiboreal</t>
  </si>
  <si>
    <t>Eucalyptus</t>
  </si>
  <si>
    <t>Heathland</t>
  </si>
  <si>
    <t>Pine</t>
  </si>
  <si>
    <t>Oak-mixed conifer</t>
  </si>
  <si>
    <t>Larroulet,M.S., Hepper, E.N., Álvarez Redondo,M.P., Belmonte, V., Urioste, A.M., 2016. The Caldenal ecosystem: effects of a prescribed burning on soil chemical properties. Arid Land. Res. Manag. 30, 105–119.</t>
  </si>
  <si>
    <t>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t>
  </si>
  <si>
    <t>Microbial Organic Carbon</t>
  </si>
  <si>
    <t>Dispersed trees</t>
  </si>
  <si>
    <t xml:space="preserve">Dispersed trees </t>
  </si>
  <si>
    <t>0-6 cm</t>
  </si>
  <si>
    <t>36° 29′ S  64° 37′ W</t>
  </si>
  <si>
    <t>Temperate</t>
  </si>
  <si>
    <t>15 °C</t>
  </si>
  <si>
    <t>17 °C</t>
  </si>
  <si>
    <t>18 °C</t>
  </si>
  <si>
    <t>19 °C</t>
  </si>
  <si>
    <t>20 °C</t>
  </si>
  <si>
    <t>21 °C</t>
  </si>
  <si>
    <t>22 °C</t>
  </si>
  <si>
    <t>23 °C</t>
  </si>
  <si>
    <t>29 °C</t>
  </si>
  <si>
    <t>30 °C</t>
  </si>
  <si>
    <t>31 °C</t>
  </si>
  <si>
    <t>32 °C</t>
  </si>
  <si>
    <t>33 °C</t>
  </si>
  <si>
    <t>34 °C</t>
  </si>
  <si>
    <t xml:space="preserve">Oak  </t>
  </si>
  <si>
    <t>Oak</t>
  </si>
  <si>
    <t>Oak-pine</t>
  </si>
  <si>
    <t>Festuca nigrens</t>
  </si>
  <si>
    <t>Wild fire</t>
  </si>
  <si>
    <t>Scrub and oak</t>
  </si>
  <si>
    <t>Flatwoods</t>
  </si>
  <si>
    <t>Mixed conifer</t>
  </si>
  <si>
    <t xml:space="preserve">Sugar </t>
  </si>
  <si>
    <t>Taiga</t>
  </si>
  <si>
    <t xml:space="preserve">Temperate </t>
  </si>
  <si>
    <t xml:space="preserve">Woodland  </t>
  </si>
  <si>
    <t>Wildland</t>
  </si>
  <si>
    <t>Bush and trees</t>
  </si>
  <si>
    <t xml:space="preserve">Woodland </t>
  </si>
  <si>
    <t>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t>
  </si>
  <si>
    <t>25°23′46.6′′S, 51°6′21.7′′W</t>
  </si>
  <si>
    <t>44 years</t>
  </si>
  <si>
    <t>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t>
  </si>
  <si>
    <t>42°11′27″N; 04°13′34″W</t>
  </si>
  <si>
    <t>12 °C</t>
  </si>
  <si>
    <t>428 mm</t>
  </si>
  <si>
    <t>429 mm</t>
  </si>
  <si>
    <t>430 mm</t>
  </si>
  <si>
    <t>431 mm</t>
  </si>
  <si>
    <t>432 mm</t>
  </si>
  <si>
    <t>433 mm</t>
  </si>
  <si>
    <t>434 mm</t>
  </si>
  <si>
    <t>435 mm</t>
  </si>
  <si>
    <t>436 mm</t>
  </si>
  <si>
    <t>437 mm</t>
  </si>
  <si>
    <t>438 mm</t>
  </si>
  <si>
    <t>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"no intervention" tool should be contemplated. These findings provide information to be applied in adaptive forest management to improve the resilience of vulnerable ecosystems and to reduce burn severity in future fire events.</t>
  </si>
  <si>
    <t>5 years</t>
  </si>
  <si>
    <t>608309 E, 4254211 N; ETRS89 UTM 30N</t>
  </si>
  <si>
    <t>278.50mm</t>
  </si>
  <si>
    <t>15.85 °C</t>
  </si>
  <si>
    <t>Aridisols</t>
  </si>
  <si>
    <t xml:space="preserve">C organic </t>
  </si>
  <si>
    <t xml:space="preserve">Low severity </t>
  </si>
  <si>
    <t>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t>
  </si>
  <si>
    <t>N 38° 43′44″, W 0° 22′58″</t>
  </si>
  <si>
    <t>494.6 mm</t>
  </si>
  <si>
    <t>15.1 °C</t>
  </si>
  <si>
    <t xml:space="preserve"> Q. coccifera, R. officinalis, C. albidus, E. arborea and B. retusum.</t>
  </si>
  <si>
    <t>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https://doi.org/10.1016/j.scitotenv.2015.09.122</t>
  </si>
  <si>
    <t>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https://doi.org/10.1016/j.scitotenv.2015.09.123</t>
  </si>
  <si>
    <t>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https://doi.org/10.1016/j.scitotenv.2015.09.124</t>
  </si>
  <si>
    <t>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https://doi.org/10.1016/j.scitotenv.2015.09.125</t>
  </si>
  <si>
    <t>With regard to our observations we concluded that immediately
after the fire a notable increase in SWR was only observed in
P. halepensis plots.We also observed that the evolution of SWR throughout
the complete study was significantly different in plots affected by
fire than in control plots. We could also determine that ash presence,
absence and its incorporation into the soil played an important role in
SWR evolution following the forest fire. Roughly one year and a half
after the fire, SWR disappeared in plots affected by fire.</t>
  </si>
  <si>
    <t>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https://doi.org/10.1016/j.scitotenv.2015.09.126</t>
  </si>
  <si>
    <t>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https://doi.org/10.1016/j.scitotenv.2015.09.127</t>
  </si>
  <si>
    <t>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https://doi.org/10.1016/j.scitotenv.2015.09.128</t>
  </si>
  <si>
    <t>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https://doi.org/10.1016/j.scitotenv.2015.09.129</t>
  </si>
  <si>
    <t>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https://doi.org/10.1016/j.scitotenv.2015.09.130</t>
  </si>
  <si>
    <t>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https://doi.org/10.1016/j.scitotenv.2015.09.131</t>
  </si>
  <si>
    <t>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t>
  </si>
  <si>
    <t>38°03’39” N, 122°50’24” W,</t>
  </si>
  <si>
    <t>Productivity</t>
  </si>
  <si>
    <t>Microbial N</t>
  </si>
  <si>
    <t>This study examined soil physico-chemical properties, P fractions, and P sorption–desorption at two depths (0–3
and 3–6 cm) after a wildfire in a Pinus pinaster stand in north-central Portugal. Depending on fire severity, soils
from three sites were considered for this study: long-unburned (US), low crown consumption (LCC) and high
crown consumption (HCC). The fraction of fines (0–3 and 3–6 cm), total Mn concentration (0–3 and 3–6 cm),
and Fe oxyhydroxide content (0–3 cm) were significantly larger for burned (LCC and HCC) than for unburned
soils (US). On the contrary, the total organic content (TOC; 0–3 cm) of US was significantly larger than that of
LCC and HCC. Organic P showed the same pattern as TOC, while no significant differences were determined for
the rest of the P fractions. With respect to P sorption, faster kinetics and larger capacity onto LCC and HCC soil
were respectively related to their higher percentage of fines, and to their higher concentrations of Fe and Mn
oxyhydroxides, as compared to US. Meanwhile, desorption of P pointed to less tight binding of P on both LCC
and HCC soil than on US soil. Finally, only the Fe oxyhydroxide content at 0–3 cm depth, and both the fraction
of fines and the P sorption velocity at 3–6 cmdepth,were sensitive to fire severity. Itwas concluded thatwildfire
had significant short term effects on soil P fractions and P sorption–desorption, which were highly related to
direct effects on soil physico-chemical properties, and which may have relevant consequences at an ecosystem
level</t>
  </si>
  <si>
    <t>40°08′45.77″N, 7°59′08.22″W</t>
  </si>
  <si>
    <t>11.5 °C</t>
  </si>
  <si>
    <t>1500 mm</t>
  </si>
  <si>
    <t>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
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t>
  </si>
  <si>
    <t>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
Methods
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
Results
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
Conclusions
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t>
  </si>
  <si>
    <t>Nitrification rate</t>
  </si>
  <si>
    <t>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t>
  </si>
  <si>
    <t>The results obtained suggest that fire and restoration are factors
with a significant effect on the quantity and quality of the SOM. The
fire leads to a depletion of organic matter in thewhole soil and its coarse
fraction, resulting from losses of volatile compounds. On the contrary,
the concentration of organic matter in the fine soil fraction increased
to some extent, at expenses of pyrogenic material from the combustion
of the organic matter in coarser fractions. The restoration, produces a
general decrease in soil organic matter levels, to a large extent attributed
to the mixing and turning of topsoil materials with deeper soil
layers, with lower organic carbon content. Concerning SOM quality,
the combined use of statistical techniques, such as PCA and the representation
of the pyrolytic results as surface density plots in the space defined
by the atomic ratios of the pyrolysis compounds, suggested
independent changes in SOM either produced by fire or by the subsequent
restoration. The non-restored soil samples consist of three different
types of organic matter: i) extensively transformed organic matter,
with a large influence of alkyl compounds from a possible microbial activity,
the same occurs in the unburned sample, ii) organic matter from
the partial combustion of plant residues in coarsest particle fractions,
mainly thermally altered lignin and iii) heavily condensed, aromatic organicmatter
of pyrogenic origin. On the opposing side, the organicmatter
contained in the restored fine fraction shows a remarkable
proportion of fresh material (lignin, carbohydrates and fatty acids).
To the best of our knowledge, this is the first attempt to explain the
effect of post-fire rehabilitation in SOM composition at a molecular
level. A better knowledge of the effect of fire and of rehabilitation practices
in SOM and its evolution with time using appropriate and easy to
interpret graphical statistical approaches may help decision-makers in
choosing the best practices to optimize soil post-fire management and
rehabilitation strategies.</t>
  </si>
  <si>
    <t>Low to high</t>
  </si>
  <si>
    <t>Simansky V. 2015. Changes in Soil Structure and Soil Organic Matter Due to Different Severities of Fire. Ekológia. Vol 34:3</t>
  </si>
  <si>
    <t>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
decrease of smaller size fractions of water-stable macroaggregates (WSAma) (0.5−0.25) and a low severity of fire resulted in the decrease of WSAma 2−0.5 mm. On the other hand, the content of WSAma in the size fraction &gt;5 mm was higher by 54% and by 32% in the lower and higher severity
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t>
  </si>
  <si>
    <t>Water stable microaggregates (WSA)</t>
  </si>
  <si>
    <t>Water stable macroaggregates (WSA)</t>
  </si>
  <si>
    <t>Coefficient of aggregate stability</t>
  </si>
  <si>
    <t>SOM stability</t>
  </si>
  <si>
    <t>48°21´6.16˝N; 18°3´37.33˝E</t>
  </si>
  <si>
    <t>10 °C</t>
  </si>
  <si>
    <t>Fernández-Fernández, M., Gómez-Rey, M. X., &amp; González-Prieto, S. J. (2015). Effects of fire and three fire-fighting chemicals on main soil properties, plant nutrient content and vegetation growth and cover after 10 years. Science of The Total Environment, 515-516, 92-100. doi: https://doi.org/10.1016/j.scitotenv.2015.02.048</t>
  </si>
  <si>
    <t>The study addresses a knowledge-gap in the long-term ecological consequences of fire and fire-fighting chemicals. Ten years after a prescribed fire and the application of three fire-fighting chemicals, their effects on the soil–plant systemwere evaluated. Five treatmentswere established: unburnt soils (US) and burnt soils treated with water alone (BS), foaming agent (BS+Fo), Firesorb (BS+Fi) and ammoniumpolyphosphate (BS+Ap). Soils (0–2 cm depth) and foliar material of shrubs (Erica umbellata, Pterospartum tridentatum and Ulex micranthus) and trees (Pinus pinaster) were analysed for total N, δ15N, and soil-available and plant total macronutrients and trace elements. Soil pH, NH4 +–N and NO3 −–N; pine basal diameter and height; and shrub cover and heightwere alsomeasured. Compared with US plots, burnt soils had less nitrates and moreMo. Although differences were not always significant, BS + Ap had the highest levels of soil available P, Na and Al. Plants from BS + Ap plots had higher values of δ15N (P. pinaster and E. umbellata), P (all species), Na (P. tridentatum and U. micranthus) and Mg (E. umbellata and P. tridentatum) than other treatments; while K in plants from BS + Ap plots was the highest among treatments for P. pinaster and the lowest for the shrubs. Pines in US plots were higher and wider than in burnt treatments, except for BS + Ap, where the tallest and widest trees were found, although half of them were either dead (the second highest mortality after BS + Fi) or had a distorted trunk. BS+Apwas the treatmentwith strongest effects on plants, showing E.umbellata the lowest coverage and height, P. tridentatum the highest coverage, U. micranthus one of the lowest coverages and being the only treatmentwhere Genista triacanthoswas absent. Consequently, it is concluded that both fire and ammonium polyphosphate application had significant effects on the soil–plant system after 10 years.</t>
  </si>
  <si>
    <t>Boerner, R.E.J., Brinkman, J.A., 2003. Fire frequency and soil enzyme activity in southernOhio oak–hickory forests. Appl. Soil Ecol. 23, 137–146.</t>
  </si>
  <si>
    <t>Ibrahimi et al., 2018</t>
  </si>
  <si>
    <t>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t>
  </si>
  <si>
    <t>36° 54′ 51″ N, 9° 58′ 10″ E</t>
  </si>
  <si>
    <t>35° 49′ 24″ N, 10° 36′ 39″ E)</t>
  </si>
  <si>
    <t>450 mm</t>
  </si>
  <si>
    <t>17.5 °C</t>
  </si>
  <si>
    <t>Mannouba</t>
  </si>
  <si>
    <t>Clayed</t>
  </si>
  <si>
    <t>Sousse</t>
  </si>
  <si>
    <t>Mean weight diameter (MWD)</t>
  </si>
  <si>
    <t>Macroaggregates proportions (&gt;2 mm)</t>
  </si>
  <si>
    <t>Microaggregates proportion</t>
  </si>
  <si>
    <t xml:space="preserve">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
initially wettable. All burning treatments did not change this behavior. The present study is a contribution to shed light on the effects of burning on one of the main soil types in North and East Tunisia. However, more detailed investigations at laboratory and field scales
are needed in order to elucidate the mechanisms underlying the soils structural behavior due to
burning. </t>
  </si>
  <si>
    <t>375 mm</t>
  </si>
  <si>
    <t>acidic soils</t>
  </si>
  <si>
    <t>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t>
  </si>
  <si>
    <t>Study region. This study used intact soil cores collected at the Boulder Creek Critical Zone Observatory near Boulder, Colorado, USA to explore fire impacts on soil properties.
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
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t>
  </si>
  <si>
    <t>200-250 °C</t>
  </si>
  <si>
    <t>450-500 °C</t>
  </si>
  <si>
    <t>WDPT</t>
  </si>
  <si>
    <t>Laboratory study</t>
  </si>
  <si>
    <t>40.011976, −105.462776</t>
  </si>
  <si>
    <t>40.011976, −105.462777</t>
  </si>
  <si>
    <t>40.011976, −105.462778</t>
  </si>
  <si>
    <t>40.011976, −105.462779</t>
  </si>
  <si>
    <t>40.011976, −105.462780</t>
  </si>
  <si>
    <t>40.011976, −105.462781</t>
  </si>
  <si>
    <t>40.011976, −105.462782</t>
  </si>
  <si>
    <t>40.011976, −105.462783</t>
  </si>
  <si>
    <t>40.011976, −105.462784</t>
  </si>
  <si>
    <t>40.011976, −105.462785</t>
  </si>
  <si>
    <t>40.011976, −105.462786</t>
  </si>
  <si>
    <t>40.011976, −105.462787</t>
  </si>
  <si>
    <t>40.011976, −105.462788</t>
  </si>
  <si>
    <t>40.011976, −105.462789</t>
  </si>
  <si>
    <t>40.011976, −105.462790</t>
  </si>
  <si>
    <t>40.011976, −105.462791</t>
  </si>
  <si>
    <t>40.011976, −105.462792</t>
  </si>
  <si>
    <t>Aquic arguidolls</t>
  </si>
  <si>
    <t>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t>
  </si>
  <si>
    <t>Fire can affect soil properties depending on a number of factors including fire severity and soil type. Aggregate stability (AS) refers to soil structure resilience in response to external mechanical forces. Many authors consider soil aggregation to be a parameter reflecting soil health, as it depends on chemical, physical and biological factors. The response of AS to forest fires is complex, since it depends on how fire has affected other related properties such as organic matter content, soil microbiology, water repellency and soil mineralogy. Opinions differ concerning the effect of fire on AS. Some authors have observed a decrease in AS in soils affected by intense wildfire or severe laboratory heating. However, others have reported increases. We provide an up to date review of the research on this topic and an analysis of the causes for the different effects observed. The implications for soil system functioning and for the hydrology of the affected areas are also discussed. Generally, low severity fires do not produce notable changes in AS, although in some cases an increase has been observed and attributed to increased water repellency. In contrast, high severity fires can induce important changes in this property, but with different effects depending on the type of soil affected. The patterns observed can vary from a disaggregation as a consequence of the organic matter destruction, to a strong aggregation if a recrystallization of some minerals such as Fe and Al oxyhydroxides occurs when they are present in sufficient quantities in the soil, after exposure to high temperatures. Because of the complexity of the different possible effects and reasons for the potential changes in the fire-affected soil aggregates, the inclusion of other parameters in the studies is necessary to understand the results. The suggested parameters to include in the examination of AS are: soil organic matter, microbial biomass, water repellency, texture, aggregate size distribution, together with accurate ways of estimating fire severity. More research is needed on what implications there are for soil system functioning with the changes suffered by aggregates after fire. Studies including measurements at very different scales: from AS measurements in the laboratory to erosion rates measured at pedon, slope and catchment scales are also necessary.</t>
  </si>
  <si>
    <t>Different patterns of aggregate stability can be found in fire-affected soils. Fire severity plays a key role in the response of aggregation, but the behavior can be very different for a similar fire severity depending on the type of soil affected and the main binding agents implicated in the aggregation of particles of the particular soil. Three different patterns of aggregate stability behavior as a function of fire severity have been described in this review resulting from the detailed analysis of results from different studies. Fires of low severity in general do not produce important changes in aggregate stability, although in some cases an increase has been observed and attributed to the development of water repellency by burning. In general terms, high severity fires provoke important changes, but different trends are observed depending on the affected soil type. Patterns can vary from disaggregation as a consequence of the organic matter destruction to strong aggregation if a recrystallization of some minerals such as Fe and Al oxyhydroxides occurs when they are present in sufficient quantities in the soil and the necessary high temperatures are reached. Because of the complexity of the different possible patterns and reasons for the potential changes in the fire-affected soil aggregates, the inclusion of other parameters in these studies is necessary to understand the results. The suggested parameters to include in the future studies are: quantity and quality of soil organic matter, soil microbial parameters (e.g.: microbial biomass), water repellency, texture, and aggregate size distribution together with accurate parameters to estimate fire severity.
Future research should also explore lack of knowledge in such areas as the links between soil aggregation of fire-affected sites and soil system functioning; for example, in the case of increased aggregation due to the formation of strong aggregates at high temperatures caused by thermal fusion of clays, aggregates lost important quantities of organic matter fraction (including microbial biomass) and they also suffered mineral changes. What are the implications for the soil system in terms of fertility and hydrology as these types of aggregates are so different? How much time does the soil need to form new aggregates similar to those of the pre-fire situation? These questions remain today without a clear answer, and there must also be a difference with varying climatic and vegetation conditions</t>
  </si>
  <si>
    <t xml:space="preserve">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
</t>
  </si>
  <si>
    <t>Aggregate Stability</t>
  </si>
  <si>
    <t>Basal respiration</t>
  </si>
  <si>
    <t xml:space="preserve">CEC  </t>
  </si>
  <si>
    <t>Electric Conductiviy</t>
  </si>
  <si>
    <t>Microbial diversity</t>
  </si>
  <si>
    <t>NO3-N</t>
  </si>
  <si>
    <t>NH4-N</t>
  </si>
  <si>
    <t>Sediments</t>
  </si>
  <si>
    <t>Urease</t>
  </si>
  <si>
    <t xml:space="preserve">Microaggregates proportions </t>
  </si>
  <si>
    <t>Water Holdking Capacity (WHC)</t>
  </si>
  <si>
    <t>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t>
  </si>
  <si>
    <t>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t>
  </si>
  <si>
    <t>39°11′N, long. 82°22′W</t>
  </si>
  <si>
    <t>Silt loam</t>
  </si>
  <si>
    <t>Alfirsols</t>
  </si>
  <si>
    <t>38°43′N, long. 82°41′N</t>
  </si>
  <si>
    <t>158 °C</t>
  </si>
  <si>
    <t>159 °C</t>
  </si>
  <si>
    <t>160 °C</t>
  </si>
  <si>
    <t>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t>
  </si>
  <si>
    <t>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
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
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t>
  </si>
  <si>
    <t>Giovannini, G., Lucchesi, s., Giachetii, M.1990. Effect of heating on some Chemical parámeter related to soil fertility and plant growth. Soil Science 149: 344-350</t>
  </si>
  <si>
    <t>Giovannini, G., Lucchesi, s., Giachetii, M.1990. Effect of heating on some Chemical parámeter related to soil fertility and plant growth. Soil Science 149: 344-351</t>
  </si>
  <si>
    <t>Giovannini, G., Lucchesi, s., Giachetii, M.1990. Effect of heating on some Chemical parámeter related to soil fertility and plant growth. Soil Science 149: 344-352</t>
  </si>
  <si>
    <t>Giovannini, G., Lucchesi, s., Giachetii, M.1990. Effect of heating on some Chemical parámeter related to soil fertility and plant growth. Soil Science 149: 344-353</t>
  </si>
  <si>
    <t>Giovannini, G., Lucchesi, s., Giachetii, M.1990. Effect of heating on some Chemical parámeter related to soil fertility and plant growth. Soil Science 149: 344-354</t>
  </si>
  <si>
    <t>Giovannini, G., Lucchesi, s., Giachetii, M.1990. Effect of heating on some Chemical parámeter related to soil fertility and plant growth. Soil Science 149: 344-355</t>
  </si>
  <si>
    <t>Giovannini, G., Lucchesi, s., Giachetii, M.1990. Effect of heating on some Chemical parámeter related to soil fertility and plant growth. Soil Science 149: 344-356</t>
  </si>
  <si>
    <t>Giovannini, G., Lucchesi, s., Giachetii, M.1990. Effect of heating on some Chemical parámeter related to soil fertility and plant growth. Soil Science 149: 344-357</t>
  </si>
  <si>
    <t>Giovannini, G., Lucchesi, s., Giachetii, M.1990. Effect of heating on some Chemical parámeter related to soil fertility and plant growth. Soil Science 149: 344-358</t>
  </si>
  <si>
    <t>Giovannini, G., Lucchesi, s., Giachetii, M.1990. Effect of heating on some Chemical parámeter related to soil fertility and plant growth. Soil Science 149: 344-359</t>
  </si>
  <si>
    <t>Giovannini, G., Lucchesi, s., Giachetii, M.1990. Effect of heating on some Chemical parámeter related to soil fertility and plant growth. Soil Science 149: 344-360</t>
  </si>
  <si>
    <t>Giovannini, G., Lucchesi, s., Giachetii, M.1990. Effect of heating on some Chemical parámeter related to soil fertility and plant growth. Soil Science 149: 344-361</t>
  </si>
  <si>
    <t>Giovannini, G., Lucchesi, s., Giachetii, M.1990. Effect of heating on some Chemical parámeter related to soil fertility and plant growth. Soil Science 149: 344-362</t>
  </si>
  <si>
    <t>Giovannini, G., Lucchesi, s., Giachetii, M.1990. Effect of heating on some Chemical parámeter related to soil fertility and plant growth. Soil Science 149: 344-363</t>
  </si>
  <si>
    <t>Giovannini, G., Lucchesi, s., Giachetii, M.1990. Effect of heating on some Chemical parámeter related to soil fertility and plant growth. Soil Science 149: 344-364</t>
  </si>
  <si>
    <t>Giovannini, G., Lucchesi, s., Giachetii, M.1990. Effect of heating on some Chemical parámeter related to soil fertility and plant growth. Soil Science 149: 344-365</t>
  </si>
  <si>
    <t>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t>
  </si>
  <si>
    <t>Echinospartum horridum</t>
  </si>
  <si>
    <t>42°36′04.4″ N 0°00′43.3″ E</t>
  </si>
  <si>
    <t>5.7 °C</t>
  </si>
  <si>
    <t>Eutric to Calcaric Cambisol</t>
  </si>
  <si>
    <t>Silty loam</t>
  </si>
  <si>
    <t>Microbial C</t>
  </si>
  <si>
    <t>Mineralization</t>
  </si>
  <si>
    <t>Girona-García et al., 2018c</t>
  </si>
  <si>
    <t>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t>
  </si>
  <si>
    <t>Tella-SIN</t>
  </si>
  <si>
    <t>Buisán</t>
  </si>
  <si>
    <t>42°36′04.4″ N 0°00′43.3″ E),</t>
  </si>
  <si>
    <t>Fire severely decreased the SOC content in the&lt;0.25mm fraction
at 0–1 cm depth and in the 0.25–0.5mm at 0–2 cm depth. This translated
to a 45% SOC reduction at 0–1 cm depth in the whole soil that did
not recover during the studied period. SWR was reduced by burning
mainly at 0–1 cm depth for the&lt;0.25 to 2mm sieve fractions and the
whole soil. One year after the prescribed burning, SWR recovered in
these fractions, reaching even higher values than those of the unburned
soil. The AS of the 0.25–0.5mm aggregates increased after fire, but one
year later, it suffered a striking decrease in all aggregate sizes and
depths, probably related to cattle trampling. These findings suggest that
the direct effects of prescribed burning were still present one year after
burning, and further research is needed in order to assess the increased
soil loss risks of the post-fire situation. Based on our results, we can also
conclude that fine fractions (&lt; 2 mm) are more prone to be affected by
fire, and they determine the behaviour of the whole soil to a greater
extent than coarser fractions</t>
  </si>
  <si>
    <t>Girona-García A., Ortiz-Perpiñá, O., Badía-Villas D., Martí Dalmau, C. 2018. Effectos of prescribed burning on soil organic C, aggregate stability and water repellency in subalpine shrubland: Variations among sieve fractions and depths. Catena 166:68-77</t>
  </si>
  <si>
    <t>Girona-García A., Ortiz-Perpiñá, O., Badía-Villas D., Martí Dalmau, C. 2018. Effectos of prescribed burning on soil organic C, aggregate stability and water repellency in subalpine shrubland: Variations among sieve fractions and depths. Catena 166:68-78</t>
  </si>
  <si>
    <t>Girona-García A., Ortiz-Perpiñá, O., Badía-Villas D., Martí Dalmau, C. 2018. Effectos of prescribed burning on soil organic C, aggregate stability and water repellency in subalpine shrubland: Variations among sieve fractions and depths. Catena 166:68-79</t>
  </si>
  <si>
    <t>Girona-García A., Ortiz-Perpiñá, O., Badía-Villas D., Martí Dalmau, C. 2018. Effectos of prescribed burning on soil organic C, aggregate stability and water repellency in subalpine shrubland: Variations among sieve fractions and depths. Catena 166:68-80</t>
  </si>
  <si>
    <t>Girona-García A., Ortiz-Perpiñá, O., Badía-Villas D., Martí Dalmau, C. 2018. Effectos of prescribed burning on soil organic C, aggregate stability and water repellency in subalpine shrubland: Variations among sieve fractions and depths. Catena 166:68-81</t>
  </si>
  <si>
    <t>Girona-García A., Ortiz-Perpiñá, O., Badía-Villas D., Martí Dalmau, C. 2018. Effectos of prescribed burning on soil organic C, aggregate stability and water repellency in subalpine shrubland: Variations among sieve fractions and depths. Catena 166:68-82</t>
  </si>
  <si>
    <t>Girona-García A., Ortiz-Perpiñá, O., Badía-Villas D., Martí Dalmau, C. 2018. Effectos of prescribed burning on soil organic C, aggregate stability and water repellency in subalpine shrubland: Variations among sieve fractions and depths. Catena 166:68-83</t>
  </si>
  <si>
    <t>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
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
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t>
  </si>
  <si>
    <t>1-2 cm</t>
  </si>
  <si>
    <t>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t>
  </si>
  <si>
    <t>434 °C</t>
  </si>
  <si>
    <t>595 °C</t>
  </si>
  <si>
    <t>Asín de Broto</t>
  </si>
  <si>
    <t>Yebra de Basa</t>
  </si>
  <si>
    <t>42° 31′ 12.3″ N 0° 06′ 02.4″ W</t>
  </si>
  <si>
    <t>8.8 °C</t>
  </si>
  <si>
    <t>1120 mm</t>
  </si>
  <si>
    <t>Calcaric Cambisol</t>
  </si>
  <si>
    <t>Leptic Cambiasol</t>
  </si>
  <si>
    <t>42° 30′ 55.0″ N 0° 15′ 47.9″ W</t>
  </si>
  <si>
    <t>768 °C</t>
  </si>
  <si>
    <t>Microbial Biomass C</t>
  </si>
  <si>
    <t>1015 mm</t>
  </si>
  <si>
    <t>8.3 °C</t>
  </si>
  <si>
    <t>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t>
  </si>
  <si>
    <t>42° 38′ 58″ N; 8° 29′ 31″ W</t>
  </si>
  <si>
    <t>3036 mm</t>
  </si>
  <si>
    <t>B</t>
  </si>
  <si>
    <t xml:space="preserve">Co  </t>
  </si>
  <si>
    <t>Ashes</t>
  </si>
  <si>
    <t>UTM 29 T PG34168-71422</t>
  </si>
  <si>
    <t>UTM 29 T PG34168-71423</t>
  </si>
  <si>
    <t>UTM 29 T PG34168-71424</t>
  </si>
  <si>
    <t>UTM 29 T PG34168-71425</t>
  </si>
  <si>
    <t>UTM 29 T PG34168-71426</t>
  </si>
  <si>
    <t>UTM 29 T PG34168-71427</t>
  </si>
  <si>
    <t>UTM 29 T PG34168-71428</t>
  </si>
  <si>
    <t>UTM 29 T PG34168-71429</t>
  </si>
  <si>
    <t>UTM 29 T PG34168-71430</t>
  </si>
  <si>
    <t>UTM 29 T PG34168-71431</t>
  </si>
  <si>
    <t>UTM 29 T PG34168-71432</t>
  </si>
  <si>
    <t>UTM 29 T PG34168-71433</t>
  </si>
  <si>
    <t>UTM 29 T PG34168-71434</t>
  </si>
  <si>
    <t>UTM 29 T PG34168-71435</t>
  </si>
  <si>
    <t>UTM 29 T PG34168-71436</t>
  </si>
  <si>
    <t>UTM 29 T PG34168-71437</t>
  </si>
  <si>
    <t>UTM 29 T PG34168-71438</t>
  </si>
  <si>
    <t>UTM 29 T PG34168-71439</t>
  </si>
  <si>
    <t>UTM 29 T PG34168-71440</t>
  </si>
  <si>
    <t>UTM 29 T PG34168-71441</t>
  </si>
  <si>
    <t>UTM 29 T PG34168-71442</t>
  </si>
  <si>
    <t>UTM 29 T PG34168-71443</t>
  </si>
  <si>
    <t>UTM 29 T PG34168-71444</t>
  </si>
  <si>
    <t>UTM 29 T PG34168-71445</t>
  </si>
  <si>
    <t>UTM 29 T PG34168-71446</t>
  </si>
  <si>
    <t>UTM 29 T PG34168-71447</t>
  </si>
  <si>
    <t>UTM 29 T PG34168-71448</t>
  </si>
  <si>
    <t>UTM 29 T PG34168-71449</t>
  </si>
  <si>
    <t>UTM 29 T PG34168-71450</t>
  </si>
  <si>
    <t>UTM 29 T PG34168-71451</t>
  </si>
  <si>
    <t>UTM 29 T PG34168-71452</t>
  </si>
  <si>
    <t>UTM 29 T PG34168-71453</t>
  </si>
  <si>
    <t>7 °C</t>
  </si>
  <si>
    <t>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t>
  </si>
  <si>
    <t>36° 13.4′N  5° 36.0′ W</t>
  </si>
  <si>
    <t>603 mm</t>
  </si>
  <si>
    <t>Loam</t>
  </si>
  <si>
    <t>2 years</t>
  </si>
  <si>
    <t>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
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
The persistence of wettable conditions after destruction of soil water repellency can be considered as an index of fire severity, since it is a direct consequence of strong reduction of organic matter content.</t>
  </si>
  <si>
    <t>142 °C</t>
  </si>
  <si>
    <t>317 °C</t>
  </si>
  <si>
    <t>525 °C</t>
  </si>
  <si>
    <t>923 mm</t>
  </si>
  <si>
    <t>Guinto et al., 2001</t>
  </si>
  <si>
    <t>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t>
  </si>
  <si>
    <t>lat. 25°48* S, long. 152°37' E</t>
  </si>
  <si>
    <t>lat. 26°50' S, long. 152°53' E</t>
  </si>
  <si>
    <t>Gundale, M.J., DeLuca, T.H., Fiedler, C.E., Ramsey, P.W., Harrington, M.G., Gannon, J.E., 2005. Restoration treatments in a Montana ponderosa pine forest: effects on soil physical, chemical and biological properties. For. Ecol. Manag. 213, 25–38</t>
  </si>
  <si>
    <t>Gundale, M.J., DeLuca, T.H., Fiedler, C.E., Ramsey, P.W., Harrington, M.G., Gannon, J.E., 2005. Restoration treatments in a Montana ponderosa pine forest: effects on soil physical, chemical and biological properties. For. Ecol. Manag. 213, 25–39</t>
  </si>
  <si>
    <t>Gundale, M.J., DeLuca, T.H., Fiedler, C.E., Ramsey, P.W., Harrington, M.G., Gannon, J.E., 2005. Restoration treatments in a Montana ponderosa pine forest: effects on soil physical, chemical and biological properties. For. Ecol. Manag. 213, 25–40</t>
  </si>
  <si>
    <t>Gundale, M.J., DeLuca, T.H., Fiedler, C.E., Ramsey, P.W., Harrington, M.G., Gannon, J.E., 2005. Restoration treatments in a Montana ponderosa pine forest: effects on soil physical, chemical and biological properties. For. Ecol. Manag. 213, 25–41</t>
  </si>
  <si>
    <t>Gundale, M.J., DeLuca, T.H., Fiedler, C.E., Ramsey, P.W., Harrington, M.G., Gannon, J.E., 2005. Restoration treatments in a Montana ponderosa pine forest: effects on soil physical, chemical and biological properties. For. Ecol. Manag. 213, 25–42</t>
  </si>
  <si>
    <t>Gundale, M.J., DeLuca, T.H., Fiedler, C.E., Ramsey, P.W., Harrington, M.G., Gannon, J.E., 2005. Restoration treatments in a Montana ponderosa pine forest: effects on soil physical, chemical and biological properties. For. Ecol. Manag. 213, 25–43</t>
  </si>
  <si>
    <t>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t>
  </si>
  <si>
    <t>Gundale, M.J., DeLuca, T.H., Fiedler, C.E., Ramsey, P.W., Harrington, M.G., Gannon, J.E., 2005. Restoration treatments in a Montana ponderosa pine forest: effects on soil physical, chemical and biological properties. For. Ecol. Manag. 213, 25–44</t>
  </si>
  <si>
    <t>Gundale, M.J., DeLuca, T.H., Fiedler, C.E., Ramsey, P.W., Harrington, M.G., Gannon, J.E., 2005. Restoration treatments in a Montana ponderosa pine forest: effects on soil physical, chemical and biological properties. For. Ecol. Manag. 213, 25–45</t>
  </si>
  <si>
    <t>Gundale, M.J., DeLuca, T.H., Fiedler, C.E., Ramsey, P.W., Harrington, M.G., Gannon, J.E., 2005. Restoration treatments in a Montana ponderosa pine forest: effects on soil physical, chemical and biological properties. For. Ecol. Manag. 213, 25–46</t>
  </si>
  <si>
    <t>Gundale, M.J., DeLuca, T.H., Fiedler, C.E., Ramsey, P.W., Harrington, M.G., Gannon, J.E., 2005. Restoration treatments in a Montana ponderosa pine forest: effects on soil physical, chemical and biological properties. For. Ecol. Manag. 213, 25–47</t>
  </si>
  <si>
    <t>Gundale, M.J., DeLuca, T.H., Fiedler, C.E., Ramsey, P.W., Harrington, M.G., Gannon, J.E., 2005. Restoration treatments in a Montana ponderosa pine forest: effects on soil physical, chemical and biological properties. For. Ecol. Manag. 213, 25–48</t>
  </si>
  <si>
    <t>Gundale, M.J., DeLuca, T.H., Fiedler, C.E., Ramsey, P.W., Harrington, M.G., Gannon, J.E., 2005. Restoration treatments in a Montana ponderosa pine forest: effects on soil physical, chemical and biological properties. For. Ecol. Manag. 213, 25–49</t>
  </si>
  <si>
    <t>Hernández, T., García, C., Reinhardt, I. 1997: Short-term effect of wildfire on the chemical, biochemical and microbiological properties of Mediterranean pine forest soils. Biology and Fertility of Soils 25, 109-116.</t>
  </si>
  <si>
    <t>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t>
  </si>
  <si>
    <t>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t>
  </si>
  <si>
    <t>632 mm</t>
  </si>
  <si>
    <t>9.8 °C</t>
  </si>
  <si>
    <t>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t>
  </si>
  <si>
    <t>1600 mm</t>
  </si>
  <si>
    <t xml:space="preserve">Runoff  </t>
  </si>
  <si>
    <t>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
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
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
mainly for post-fire land management, since micro-plots may not be a good representative of post-fire hydrological processes at the field scale.</t>
  </si>
  <si>
    <t>Hubbert, K.P., Preisler, H.K., Wohlgemuth, P.M., Graham, R.C., Narog, M.G., 2006. Prescribed burning effectson soil physical properties and soilwater repellency in a steep chaparralwatershed, southern California, USA. Geoderma 130 (3–4), 284–298.</t>
  </si>
  <si>
    <t>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t>
  </si>
  <si>
    <t>0-4 cm</t>
  </si>
  <si>
    <t>34812V45U N, 117845V30U W</t>
  </si>
  <si>
    <t>678 mm</t>
  </si>
  <si>
    <t>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
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t>
  </si>
  <si>
    <t>Hydrophobicity</t>
  </si>
  <si>
    <t>X: 424.240 m, Y: 4.073.098 m; UTM30N/ED50</t>
  </si>
  <si>
    <t>589 mm</t>
  </si>
  <si>
    <t>An investigation is being made into the relationship between forest fire and hillslope hydrology in the Selva region of Catalonia over a three year period at sites with a known fire history. The major sites are on granite, granodiorite or on sediments derived from these rocks at locations between Santa Christina d'Aro and Santa Coloma de Farnes. It appears that there is a general relationship between the type of organic profile found in a forest and the impact of fire in terms of loss of organic matter, soil erosion hillslope hydrology and on the regeneration of the forest.
This paper summarises the results of about 150 rainfall simulation experiments and presents an overview of work carried out so far. A major conclusion is that runoff processes are discontinuous and spatially structured due mainly to the effects of water repellency.
As a result of surface properties (macropores, hydrophobic behaviour and swelling), four types of infiltration curve can be recognised. At many locations infiltration increases with time during the early part of an experiment, reaches a maximum value after about 30 minutes therupon subsequently decreasing. This type of relationship can not be modelled with standard infiltration equations. Illustrations are given of sections through both burnt and unburnt soils to show how the hydrophobic effect influences water penetration. It can be seen that infiltration patterns are similar for both burnt and unburnt soils and that micropores filled with organic matter are very important in conducting water through a water repellent surface layer. The hydrophobic layer traps water in the BC horizon and prevents evaporation and loss by upwards capillary movement. Although the hydrophobic effects mean that small areas sometimes have a high runoff coefficient, on larger areas there are many macropores and shrubs, beneath which the soil is permeable, and these trap runoff generated on the water repellent areas.
The main effect of fire is to illiminate the storage of water in the organic horizons (several cm). At first infiltration rates remain high but later these decrease as there is a reduction in porosity. The sites having a moder type profile have better water retention properties, more organic matter that survives the fire and a faster rate of vegetation recovery. Sites with a mor type profile can be degraded and erode if they are subject to disturbance.
The study provides another example of how, on seemingly uniform slopes, hydrological processes are structured by interactions with vegetation. The patterns produced by these interactions survive the effects of fire.</t>
  </si>
  <si>
    <t>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t>
  </si>
  <si>
    <t>37° 0.0490′ N; 5° 32.8628′ W</t>
  </si>
  <si>
    <t>610 mm</t>
  </si>
  <si>
    <t>Moderate intensity</t>
  </si>
  <si>
    <t>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t>
  </si>
  <si>
    <t>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t>
  </si>
  <si>
    <t>Knelman, J.E., Graham, E.B., Trahan, N.A., Schmidt, S.K., Nemergut, D.R., 2015. Fire severity shapes plant colonization effects on bacterial community structure, microbial biomass, and soil enzyme activity in secondary succession of a burned forest. Soil Biol. Biochem. 90, 161–168. https://doi.org/10.1016/j.soilbio.2015.08.004.</t>
  </si>
  <si>
    <t>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t>
  </si>
  <si>
    <t>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t>
  </si>
  <si>
    <t>Few studies have attempted to isolate the various factors that may cause the observed increases in peak flows and erosion after high‐severity wildfires. This study evaluated the effects of burning by: (i) comparing soil water repellency, surface cover, and sediment yields from severely burned hillslopes, unburned hillslopes, and hillslopes where the surface cover was removed by raking; and (ii) conducting rainfall simulations to compare runoff, erosion, and surface sealing from two soils with varying ash cover. The fire‐enhanced soil water repellency was only stronger on the burned hillslopes than the unburned hillslopes in the first summer after burning. For the first 5 yr after burning, the mean sediment yield from the burned hillslopes was 32 Mg ha−1, whereas the unburned hillslopes generated almost no sediment. Sediment yields from the raked and burned hillslopes were indistinguishable when they had comparable surface cover, rainfall erosivity, and soil water repellency values. The rainfall simulations on ash‐covered plots generated only 21 to 49% as much runoff and 42 to 67% as much sediment as the plots with no ash cover. Soil thin sections showed that the bare plots rapidly developed a structural soil seal. Successive simulations quickly eroded the ash cover and increased runoff and sediment yields to the levels observed from the bare plots. The results indicate that: (i) post‐fire sediment yields were primarily due to the loss of surface cover rather than fire‐enhanced soil water repellency; (ii) surface cover is important because it inhibits soil sealing; and (iii) ash temporarily prevents soil sealing and reduces post‐fire runoff and sediment yields.</t>
  </si>
  <si>
    <t>11 years</t>
  </si>
  <si>
    <t>51°17′42″N, 122°42′14″E to 51°56′31″N, 123°18′05″E</t>
  </si>
  <si>
    <t>(-4.7 °C)</t>
  </si>
  <si>
    <t>Lavoie, M., Starr, G., Mack, M., Martin, T., Gholz, H., 2010. Effects of a prescribed fire on understory vegetation, carbon pools, and soil nutrients in a longleaf pine-slash pine forest in Florida. Nat. Area J. 30, 82–94.</t>
  </si>
  <si>
    <t>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t>
  </si>
  <si>
    <t>Longleaf Pine</t>
  </si>
  <si>
    <t>29°44´N, 82°09´W</t>
  </si>
  <si>
    <t>1290 mm</t>
  </si>
  <si>
    <t>19.7 °C</t>
  </si>
  <si>
    <t xml:space="preserve">Ammonification  </t>
  </si>
  <si>
    <t>Three Mediterranean soils located in the north of the Province of Alicante (Spain) were studied for a year after a forest fire. The percentage of water-stable aggregates (between 0.2 and 4 mm) and organic matter content were measured. Microaggregates (&lt; 0.2 mm) were observed using electron microscopy. The results showed the importance of type of forest fire on soil organic matter and aggregates. Soil structure was more affected by surface fire (which affects mainly brushwood and soil surface) than crown fire (which burns the tops of trees and some brushwood). Accumulation of organic matter from burnt trees and brushwood in areas affected by crown fire and alterations in organic matter content through the soil profile were observed. Surface forest fire affected soil structure more negatively than crown fire as observed using electron microscopy. Soils affected by surface fire may be more easily eroded and recovery of vegetation may be delayed because of effects on soil structure. Organic matter content through the soil profile comparing burnt and adjacent unburnt soil could be used to determine the type of fire. Additional keywords: Forest fire; calcareous soil; Spain; Mediterranean type-areas.</t>
  </si>
  <si>
    <t>Soil hydrophobicity is known to enhance runoff responses to rainstorms and to increase soil aggregate stability (AS). It has been widely reported for acidic soils particularly under burnt, but also unburnt pine forests following dry periods. Few studies have reported hydrophobicity from alkaline soils, but they have not established whether hydrophobicity also occurs in burnt or unburnt pine forests on alkaline soil. This study examines the wettability and stability of air-dry aggregates and their size fractions (&lt;0.25, 0.25–0.5, 0.5–1 and 1–2 mm) taken from surface layers (0–2.5 and 2.5–5 cm depth) of alkaline, calcareous loamy soils. Four sites in southeastern Spain were sampled with comparable vegetation (&gt;30-year-old Aleppo pine {Pinus halepensis} and associated shrub community), geology (limestone), soil type (Lithic Xerorthents), slope angle and aspect (5–8°SW). Included were three sites (A, B, C) burned, respectively, in 1998, 1999 and 2000, and one unburnt for &gt;30 years (D). Hydrophobicity was detected in samples from all sites. Both spatial frequency and persistence of hydrophobicity (Water Drop Penetration Times (WDPT) ranged from 10 to 600 s), however, was lower than reported from studies of acidic soils under pine. This might be associated with a lower susceptibility of alkaline soils to hydrophobicity development and/or the comparatively low biomass production in the region. Probably because it had been most recently affected by severe fire, spatial frequency of hydrophobicity was higher at site B (53% of samples), compared to A, C and D (6%, 33% and 10% of samples, respectively). In contrast to some previous studies, the finest size fraction of the samples consistently had the highest degree of hydrophobicity. Degree of hydrophobicity was positively correlated with organic matter (OM) content (r=0.714). It is speculated that fine, interstitial hydrophobic organic matter accumulating in the finest sieve fraction contributes to this enhanced hydrophobicity. As shown in previous studies on acidic soils, aggregate stability increased with hydrophobicity (r=0.897 in the fraction 0.25–2 mm) for the samples investigated here. This elevated stability occurs despite an already relatively high level of aggregate stability amongst all samples investigated. Hydrophobicity observed at the study sites was not spatially contiguous and it may therefore enhance overland flow and slope wash over only short distances for most, except the very high intensity rainstorms that occur in the region. The increased stability of hydrophobic soil aggregates against slaking, however, may counter an otherwise enhanced susceptibility to erosion.</t>
  </si>
  <si>
    <t>Mataix-Solera J, Doerr SH (2004) Hydrophobicity and aggregate stability in calcareous topsoils from fire-affected pine forests in southeastern Spain. Geoderma 118:77–89</t>
  </si>
  <si>
    <t>Mataix-Solera J, Doerr SH (2004) Hydrophobicity and aggregate stability in calcareous topsoils from fire-affected pine forests in southeastern Spain. Geoderma 118:77–90</t>
  </si>
  <si>
    <t>260 mm</t>
  </si>
  <si>
    <t>19.5 °C</t>
  </si>
  <si>
    <t>Pinus halapensis</t>
  </si>
  <si>
    <t>0-2.5 cm</t>
  </si>
  <si>
    <t>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t>
  </si>
  <si>
    <t>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t>
  </si>
  <si>
    <t>Natural disturbances such as wildfires cause significant alterations to the structure and functioning of semi-arid ecosystems. After such disturbances, the recovery of the soil ecosystem as a whole, and more specifically the belowground microbial communities, is poorly understood. In this study, we aimed to (a) assess the short, medium and long term changes in soil physicochemical and microbiological indicators and indices after a wildfire in a semi-arid environment, (b) analyse the key relationships of multiple soil parameters and indices, and (c) identify the most suitable indicators of post-fire recovery. The study was conducted across a wildfire chronosequence spanning sites recently burnt (three months) through to 14 years after fire in a semi-arid hummock grassland ecosystem of northern Western Australia. Immediate effects of the fire on the soil system were evident with increases in pH, electrical conductivity, and available nutrients. These chemical indicators showed a strong correlation with fire age and were consistent in the direction of change. Variations in the microbial composition were apparent one year after the fire, with a higher proportional abundance of bacterial communities. The fungi to bacteria ratio and the microbial quotient (proportion of microbial C to total organic C) proved to be significant indices to reflect the recovery of soils in these semi-arid environments. Overall, this study highlights the importance of understanding the post-fire response of belowground ecosystems, and particularly changes and recovery of soil microbial communities, at different time periods. The approach and methods followed in this research can be effectively extrapolated to other areas. This study can be used to inform better soil management of degraded systems in a rapidly changing climate.</t>
  </si>
  <si>
    <t>Boreal forests are an important carbon (C) sink and fire is the main natural disturbance, directly affecting the C-cycle via emissions from combustion of biomass and organic matter and indirectly through long-term changes in C-dynamics including soil respiration. Carbon dioxide (CO2) emission from soil (soil respiration) is one of the largest fluxes in the global C-cycle. Recovery of vegetation, organic matter and soil respiration may be influenced by the intensity of post-fire management such as salvage logging. To study the impact of forest fire, fire and salvage, and recovery time on soil respiration and soil C and N content, we sampled two permanent research areas in north-western Estonia that were damaged by fire: Vihterpalu (59°13′ N 23°49′ E) in 1992 and Nõva (59°10′ N 23°45′ E) in 2008. Three types of sample plots were established: 1) unburned control with no harvesting (CO); 2) burned and uncleared (BU); and 3) burned and cleared (BC). Measurements were made in 2013, 21 years after wildfire in Vihterpalu and 5 years after wildfire in Nõva. Soil respiration ranged from 0.00 to 1.38 g CO2 m−2 h−1. Soil respiration in the burned and cleared areas (BC) was not reduced compared to burned and uncleared (BU) areas but the average soil respiration in unburned control areas was more than twice the value in burned areas (average soil respiration in CO areas was 0.34 CO2 m−2 h−1, versus 0.16 CO2 m−2 h−1, the average soil respiration of BC and BU combined). Recovery over 20 years was mixed; respiration was insignificantly lower on younger than older burned sites (when BC and BU values were combined, the average values were 0.15 vs. 0.17 g CO2 m−2 h−1, respectively); soil-C was greater in the older burned plots than the younger (when BC and BU values were combined, the average values were 9.71 vs. 5.99 kg m−2, respectively); but root biomass in older and recently burned areas was essentially the same (average 2.23 and 2.11 kg m−2, respectively); soil-N was highest on burned areas 20 years after fire. Twenty years post-fire may be insufficient time for carbon dynamics to fully recover on these low productivity sandy sites.</t>
  </si>
  <si>
    <t>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t>
  </si>
  <si>
    <t>9 months</t>
  </si>
  <si>
    <t>Pereira, P., Cerda, A., Martin, D., Úbeda, X., Depellegrin, D., Novara, A., . . . Miesel, J. (2017). Short-term low-severity spring grassland fire impacts on soil extractable elements and soil ratios in Lithuania. Science of the Total Environment, 578, 469-475. doi: 10.1016/j.scitotenv.2016.10.211</t>
  </si>
  <si>
    <t>Pereira, P., Cerda, A., Martin, D., Úbeda, X., Depellegrin, D., Novara, A., . . . Miesel, J. (2017). Short-term low-severity spring grassland fire impacts on soil extractable elements and soil ratios in Lithuania. Science of the Total Environment, 578, 469-475. doi: 10.1016/j.scitotenv.2016.10.212</t>
  </si>
  <si>
    <t>Pereira, P., Cerda, A., Martin, D., Úbeda, X., Depellegrin, D., Novara, A., . . . Miesel, J. (2017). Short-term low-severity spring grassland fire impacts on soil extractable elements and soil ratios in Lithuania. Science of the Total Environment, 578, 469-475. doi: 10.1016/j.scitotenv.2016.10.213</t>
  </si>
  <si>
    <t>Pereira, P., Cerda, A., Martin, D., Úbeda, X., Depellegrin, D., Novara, A., . . . Miesel, J. (2017). Short-term low-severity spring grassland fire impacts on soil extractable elements and soil ratios in Lithuania. Science of the Total Environment, 578, 469-475. doi: 10.1016/j.scitotenv.2016.10.214</t>
  </si>
  <si>
    <t>Pereira, P., Cerda, A., Martin, D., Úbeda, X., Depellegrin, D., Novara, A., . . . Miesel, J. (2017). Short-term low-severity spring grassland fire impacts on soil extractable elements and soil ratios in Lithuania. Science of the Total Environment, 578, 469-475. doi: 10.1016/j.scitotenv.2016.10.215</t>
  </si>
  <si>
    <t>Pereira, P., Cerda, A., Martin, D., Úbeda, X., Depellegrin, D., Novara, A., . . . Miesel, J. (2017). Short-term low-severity spring grassland fire impacts on soil extractable elements and soil ratios in Lithuania. Science of the Total Environment, 578, 469-475. doi: 10.1016/j.scitotenv.2016.10.216</t>
  </si>
  <si>
    <t>Pereira, P., Cerda, A., Martin, D., Úbeda, X., Depellegrin, D., Novara, A., . . . Miesel, J. (2017). Short-term low-severity spring grassland fire impacts on soil extractable elements and soil ratios in Lithuania. Science of the Total Environment, 578, 469-475. doi: 10.1016/j.scitotenv.2016.10.217</t>
  </si>
  <si>
    <t>Pereira, P., Cerda, A., Martin, D., Úbeda, X., Depellegrin, D., Novara, A., . . . Miesel, J. (2017). Short-term low-severity spring grassland fire impacts on soil extractable elements and soil ratios in Lithuania. Science of the Total Environment, 578, 469-475. doi: 10.1016/j.scitotenv.2016.10.218</t>
  </si>
  <si>
    <t>Pereira, P., Cerda, A., Martin, D., Úbeda, X., Depellegrin, D., Novara, A., . . . Miesel, J. (2017). Short-term low-severity spring grassland fire impacts on soil extractable elements and soil ratios in Lithuania. Science of the Total Environment, 578, 469-475. doi: 10.1016/j.scitotenv.2016.10.219</t>
  </si>
  <si>
    <t>Pereira, P., Cerda, A., Martin, D., Úbeda, X., Depellegrin, D., Novara, A., . . . Miesel, J. (2017). Short-term low-severity spring grassland fire impacts on soil extractable elements and soil ratios in Lithuania. Science of the Total Environment, 578, 469-475. doi: 10.1016/j.scitotenv.2016.10.220</t>
  </si>
  <si>
    <t>Pereira, P., Cerda, A., Martin, D., Úbeda, X., Depellegrin, D., Novara, A., . . . Miesel, J. (2017). Short-term low-severity spring grassland fire impacts on soil extractable elements and soil ratios in Lithuania. Science of the Total Environment, 578, 469-475. doi: 10.1016/j.scitotenv.2016.10.221</t>
  </si>
  <si>
    <t>Pereira, P., Cerda, A., Martin, D., Úbeda, X., Depellegrin, D., Novara, A., . . . Miesel, J. (2017). Short-term low-severity spring grassland fire impacts on soil extractable elements and soil ratios in Lithuania. Science of the Total Environment, 578, 469-475. doi: 10.1016/j.scitotenv.2016.10.222</t>
  </si>
  <si>
    <t>Pereira, P., Cerda, A., Martin, D., Úbeda, X., Depellegrin, D., Novara, A., . . . Miesel, J. (2017). Short-term low-severity spring grassland fire impacts on soil extractable elements and soil ratios in Lithuania. Science of the Total Environment, 578, 469-475. doi: 10.1016/j.scitotenv.2016.10.223</t>
  </si>
  <si>
    <t>Pereira, P., Cerda, A., Martin, D., Úbeda, X., Depellegrin, D., Novara, A., . . . Miesel, J. (2017). Short-term low-severity spring grassland fire impacts on soil extractable elements and soil ratios in Lithuania. Science of the Total Environment, 578, 469-475. doi: 10.1016/j.scitotenv.2016.10.224</t>
  </si>
  <si>
    <t>Pereira, P., Cerda, A., Martin, D., Úbeda, X., Depellegrin, D., Novara, A., . . . Miesel, J. (2017). Short-term low-severity spring grassland fire impacts on soil extractable elements and soil ratios in Lithuania. Science of the Total Environment, 578, 469-475. doi: 10.1016/j.scitotenv.2016.10.225</t>
  </si>
  <si>
    <t>Pereira, P., Cerda, A., Martin, D., Úbeda, X., Depellegrin, D., Novara, A., . . . Miesel, J. (2017). Short-term low-severity spring grassland fire impacts on soil extractable elements and soil ratios in Lithuania. Science of the Total Environment, 578, 469-475. doi: 10.1016/j.scitotenv.2016.10.226</t>
  </si>
  <si>
    <t>Pereira, P., Cerda, A., Martin, D., Úbeda, X., Depellegrin, D., Novara, A., . . . Miesel, J. (2017). Short-term low-severity spring grassland fire impacts on soil extractable elements and soil ratios in Lithuania. Science of the Total Environment, 578, 469-475. doi: 10.1016/j.scitotenv.2016.10.227</t>
  </si>
  <si>
    <t>Pereira, P., Cerda, A., Martin, D., Úbeda, X., Depellegrin, D., Novara, A., . . . Miesel, J. (2017). Short-term low-severity spring grassland fire impacts on soil extractable elements and soil ratios in Lithuania. Science of the Total Environment, 578, 469-475. doi: 10.1016/j.scitotenv.2016.10.228</t>
  </si>
  <si>
    <t>Pereira, P., Cerda, A., Martin, D., Úbeda, X., Depellegrin, D., Novara, A., . . . Miesel, J. (2017). Short-term low-severity spring grassland fire impacts on soil extractable elements and soil ratios in Lithuania. Science of the Total Environment, 578, 469-475. doi: 10.1016/j.scitotenv.2016.10.229</t>
  </si>
  <si>
    <t>Pereira, P., Cerda, A., Martin, D., Úbeda, X., Depellegrin, D., Novara, A., . . . Miesel, J. (2017). Short-term low-severity spring grassland fire impacts on soil extractable elements and soil ratios in Lithuania. Science of the Total Environment, 578, 469-475. doi: 10.1016/j.scitotenv.2016.10.230</t>
  </si>
  <si>
    <t>Pereira, P., Cerda, A., Martin, D., Úbeda, X., Depellegrin, D., Novara, A., . . . Miesel, J. (2017). Short-term low-severity spring grassland fire impacts on soil extractable elements and soil ratios in Lithuania. Science of the Total Environment, 578, 469-475. doi: 10.1016/j.scitotenv.2016.10.231</t>
  </si>
  <si>
    <t>Pereira, P., Cerda, A., Martin, D., Úbeda, X., Depellegrin, D., Novara, A., . . . Miesel, J. (2017). Short-term low-severity spring grassland fire impacts on soil extractable elements and soil ratios in Lithuania. Science of the Total Environment, 578, 469-475. doi: 10.1016/j.scitotenv.2016.10.232</t>
  </si>
  <si>
    <t>Pereira, P., Cerda, A., Martin, D., Úbeda, X., Depellegrin, D., Novara, A., . . . Miesel, J. (2017). Short-term low-severity spring grassland fire impacts on soil extractable elements and soil ratios in Lithuania. Science of the Total Environment, 578, 469-475. doi: 10.1016/j.scitotenv.2016.10.233</t>
  </si>
  <si>
    <t>Pereira, P., Cerda, A., Martin, D., Úbeda, X., Depellegrin, D., Novara, A., . . . Miesel, J. (2017). Short-term low-severity spring grassland fire impacts on soil extractable elements and soil ratios in Lithuania. Science of the Total Environment, 578, 469-475. doi: 10.1016/j.scitotenv.2016.10.234</t>
  </si>
  <si>
    <t>Pereira, P., Cerda, A., Martin, D., Úbeda, X., Depellegrin, D., Novara, A., . . . Miesel, J. (2017). Short-term low-severity spring grassland fire impacts on soil extractable elements and soil ratios in Lithuania. Science of the Total Environment, 578, 469-475. doi: 10.1016/j.scitotenv.2016.10.235</t>
  </si>
  <si>
    <t>Pereira, P., Cerda, A., Martin, D., Úbeda, X., Depellegrin, D., Novara, A., . . . Miesel, J. (2017). Short-term low-severity spring grassland fire impacts on soil extractable elements and soil ratios in Lithuania. Science of the Total Environment, 578, 469-475. doi: 10.1016/j.scitotenv.2016.10.236</t>
  </si>
  <si>
    <t>Pereira, P., Cerda, A., Martin, D., Úbeda, X., Depellegrin, D., Novara, A., . . . Miesel, J. (2017). Short-term low-severity spring grassland fire impacts on soil extractable elements and soil ratios in Lithuania. Science of the Total Environment, 578, 469-475. doi: 10.1016/j.scitotenv.2016.10.237</t>
  </si>
  <si>
    <t>Pereira, P., Cerda, A., Martin, D., Úbeda, X., Depellegrin, D., Novara, A., . . . Miesel, J. (2017). Short-term low-severity spring grassland fire impacts on soil extractable elements and soil ratios in Lithuania. Science of the Total Environment, 578, 469-475. doi: 10.1016/j.scitotenv.2016.10.238</t>
  </si>
  <si>
    <t>Pereira, P., Cerda, A., Martin, D., Úbeda, X., Depellegrin, D., Novara, A., . . . Miesel, J. (2017). Short-term low-severity spring grassland fire impacts on soil extractable elements and soil ratios in Lithuania. Science of the Total Environment, 578, 469-475. doi: 10.1016/j.scitotenv.2016.10.239</t>
  </si>
  <si>
    <t>54° 42′ N, 25° 08′ E</t>
  </si>
  <si>
    <t>735mm</t>
  </si>
  <si>
    <t>Albeluvisol</t>
  </si>
  <si>
    <t>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t>
  </si>
  <si>
    <t>Pinus nigra</t>
  </si>
  <si>
    <t>Mixed Pinus pinaster and Pinus nigra</t>
  </si>
  <si>
    <t>Mixed Pinus halapensis and Pinus pinaster</t>
  </si>
  <si>
    <t>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https://doi.org/10.1016/j.scitotenv.2018.06.365</t>
  </si>
  <si>
    <t>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https://doi.org/10.1016/j.scitotenv.2018.06.366</t>
  </si>
  <si>
    <t>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https://doi.org/10.1016/j.scitotenv.2018.06.367</t>
  </si>
  <si>
    <t>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https://doi.org/10.1016/j.scitotenv.2018.06.368</t>
  </si>
  <si>
    <t>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https://doi.org/10.1016/j.scitotenv.2018.06.369</t>
  </si>
  <si>
    <t>575,451E, 4,489,248 N</t>
  </si>
  <si>
    <t>10.2 °C</t>
  </si>
  <si>
    <t>561,373 E, 4,490,691 N</t>
  </si>
  <si>
    <t xml:space="preserve">561,373 E, 4,490,691 N </t>
  </si>
  <si>
    <t xml:space="preserve">557,588 E, 4,306,475 N </t>
  </si>
  <si>
    <t>600 mm</t>
  </si>
  <si>
    <t>SWC</t>
  </si>
  <si>
    <t>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https://doi.org/10.1016/j.scitotenv.2018.06.370</t>
  </si>
  <si>
    <t>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https://doi.org/10.1016/j.scitotenv.2018.06.371</t>
  </si>
  <si>
    <t>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
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t>
  </si>
  <si>
    <t>Climate</t>
  </si>
  <si>
    <t>Fir of spruce</t>
  </si>
  <si>
    <t>Volcanic soil</t>
  </si>
  <si>
    <t xml:space="preserve"> Shrubland</t>
  </si>
  <si>
    <t xml:space="preserve">Pine </t>
  </si>
  <si>
    <t>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t>
  </si>
  <si>
    <t>Dystric Cambisols</t>
  </si>
  <si>
    <t>559 mm</t>
  </si>
  <si>
    <t>N 37° 34′ 21″, W 6° 22′ 20.3″</t>
  </si>
  <si>
    <t>Invertase</t>
  </si>
  <si>
    <t xml:space="preserve">Clay loam </t>
  </si>
  <si>
    <t>Coarse</t>
  </si>
  <si>
    <t>Fine</t>
  </si>
  <si>
    <t>Loamy sand</t>
  </si>
  <si>
    <t>Silty clay loam</t>
  </si>
  <si>
    <t>Evaluation ranges</t>
  </si>
  <si>
    <t>Effect ranges</t>
  </si>
  <si>
    <t>The extent of the soil organic carbon pool doubles that present in the atmosphere and is about two to three times greater than that
accumulated in living organisms in all Earth’s terrestrial ecosystems. In such a scenario, one of the several ecological and environmental
impacts of fires is that biomass burning is a significant source of greenhouse gases responsible for global warming. Nevertheless, the
oxidation of biomass is usually incomplete and a range of pyrolysis compounds and particulate organic matter (OM) in aerosols are produced
simultaneously to the thermal modification of pre-existing C forms in soil. These changes lead to the evolution of the OM to ‘‘pyromorphic
humus’’, composed by rearranged macromolecular substances of weak colloidal properties and an enhanced resistance against chemical and
biological degradation. Hence the occurrence of fires in both undisturbed and agricultural ecosystems may produce long-lasting effects on
soils’ OM composition and dynamics. Due to the large extent of the C pool in soils, small deviations in the different C forms may also have a
significant effect in the global C balance and consequently on climate change. This paper reviews the effect of forest fires on the quantity and
quality of soils’ OM. It is focused mainly on the most stable pool of soil C; i.e., that having a large residence time, composed of free lipids,
colloidal fractions, including humic acids (HA) and fulvic acids (FA), and other resilient forms. The main transformations exerted by fire on
soil humus include the accumulation of new particulate C forms highly resistant to oxidation and biological degradation including the socalled
‘‘black carbon’’ (BC). Controversial environmental implications of such processes, specifically in the stabilisation of C in soil and their
bearing on the global C cycle are discussed.</t>
  </si>
  <si>
    <t>4182901800N; 783101100W</t>
  </si>
  <si>
    <t>11 °C</t>
  </si>
  <si>
    <t>1-5 cm</t>
  </si>
  <si>
    <t xml:space="preserve">Acidic soil </t>
  </si>
  <si>
    <t>Pinus halepensis with Pinus pinaster -PHPP</t>
  </si>
  <si>
    <t>264 °C</t>
  </si>
  <si>
    <t>361 °C</t>
  </si>
  <si>
    <t>X: 575451 E Y: 4489248 N</t>
  </si>
  <si>
    <t>X: 557588 E Y: 4306475 N</t>
  </si>
  <si>
    <t>X: 561373 E Y: 4490691 N</t>
  </si>
  <si>
    <t>Clayey</t>
  </si>
  <si>
    <t>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t>
  </si>
  <si>
    <t>41°49´´N 88°3´´0´W</t>
  </si>
  <si>
    <t>900 mm</t>
  </si>
  <si>
    <t>185 °C</t>
  </si>
  <si>
    <t>While grassland restorations have gained recent popularity throughout the United States, few restorations have been initiated on the highly
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t>
  </si>
  <si>
    <t>0-5</t>
  </si>
  <si>
    <t>76- 01 W, 39- 14 N</t>
  </si>
  <si>
    <t>Ultisols</t>
  </si>
  <si>
    <t>Terefe et al., 2008</t>
  </si>
  <si>
    <t>Terefe, W.T., Mariscal, S.I., Gomez, M.V., Espejo, S.R. 2008. Influence of heating on various properties of six Mediterranean soils. A laboratory study. Geoderma 143, 273-380.</t>
  </si>
  <si>
    <t>Hiperdystric Acrisol</t>
  </si>
  <si>
    <t>Cork oak and pasture</t>
  </si>
  <si>
    <t>Shrublands</t>
  </si>
  <si>
    <t>Mediterranean bushes</t>
  </si>
  <si>
    <t>Chromic Luvisol</t>
  </si>
  <si>
    <t>Rhodic calci Luvisol</t>
  </si>
  <si>
    <t>Dry agriculture</t>
  </si>
  <si>
    <t>Agricultura land</t>
  </si>
  <si>
    <t>Calcic Vertisol</t>
  </si>
  <si>
    <t>Degraded mediterranean bushes</t>
  </si>
  <si>
    <t>Rhodic calcic Luvisol</t>
  </si>
  <si>
    <t>Plinthic Palehumults</t>
  </si>
  <si>
    <t>Typic Palexeralfs</t>
  </si>
  <si>
    <t>Calcic Rhodoxeralfs</t>
  </si>
  <si>
    <t>Typic Calcixererts</t>
  </si>
  <si>
    <t>200 °C</t>
  </si>
  <si>
    <t>300 °C</t>
  </si>
  <si>
    <t>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t>
  </si>
  <si>
    <t>(Todas)</t>
  </si>
  <si>
    <t>1295 mm</t>
  </si>
  <si>
    <t>22.5 °C</t>
  </si>
  <si>
    <t>Cropland</t>
  </si>
  <si>
    <t>1563 mm</t>
  </si>
  <si>
    <t xml:space="preserve">Clay  </t>
  </si>
  <si>
    <t>Cfa</t>
  </si>
  <si>
    <t>Cfb</t>
  </si>
  <si>
    <t>BSk</t>
  </si>
  <si>
    <t>Dfa</t>
  </si>
  <si>
    <t>BsK</t>
  </si>
  <si>
    <t>Soil texture</t>
  </si>
  <si>
    <t>Effects measured</t>
  </si>
  <si>
    <t>Country</t>
  </si>
  <si>
    <t>Soil</t>
  </si>
  <si>
    <t xml:space="preserve">Variables </t>
  </si>
  <si>
    <t>Loamy sand; calcareous</t>
  </si>
  <si>
    <t>Loam; Acidic soils</t>
  </si>
  <si>
    <t>Loam; acidic soils</t>
  </si>
  <si>
    <t>Wilfire</t>
  </si>
  <si>
    <t>Clay loam -Calcareous</t>
  </si>
  <si>
    <t>Prescribe fire</t>
  </si>
  <si>
    <t>Clay</t>
  </si>
  <si>
    <t>Cambiasol-Calcareous</t>
  </si>
  <si>
    <t xml:space="preserve">Experimental fire </t>
  </si>
  <si>
    <t>Author</t>
  </si>
  <si>
    <t>Granged, A.J.P., Jordán, A., Zavala, L.M., Muñoz-Rojas, M., Mataix-Solera, J., 2011a. Short-term effects of experimental fire for a soil under eucalyptus forest (SE Australia). Geoderma 167–168, 125–134.</t>
  </si>
  <si>
    <t>Otero, M., Santos, D., Baros, A.C., Calapez, P., Maia, P., Keizer, J.J., Estves V.I., Lillebo, A.I. 2015. Soil properties, phosphorus fractions and sorption after wildfire in north-central Portugal. Geoderma Regional 5: 86-95</t>
  </si>
  <si>
    <t>Romanyá, J., Casals, P., Vallejo, V.R. 2001. Short-term effects of fire on soil nitrogen availability in Mediterranean grasslands and shrublands growing in old fields. Forest Ecology and Management. 147:39-53</t>
  </si>
  <si>
    <t>Variables  reported</t>
  </si>
  <si>
    <r>
      <t xml:space="preserve">Jiménez-Morillo </t>
    </r>
    <r>
      <rPr>
        <i/>
        <sz val="10"/>
        <color rgb="FF000000"/>
        <rFont val="Times New Roman"/>
        <family val="1"/>
      </rPr>
      <t>et al.,</t>
    </r>
    <r>
      <rPr>
        <sz val="10"/>
        <color rgb="FF000000"/>
        <rFont val="Times New Roman"/>
        <family val="1"/>
      </rPr>
      <t xml:space="preserve"> 2020</t>
    </r>
  </si>
  <si>
    <t>- </t>
  </si>
  <si>
    <t>-</t>
  </si>
  <si>
    <r>
      <t xml:space="preserve">Jiménez-Pinilla </t>
    </r>
    <r>
      <rPr>
        <i/>
        <sz val="10"/>
        <color rgb="FF000000"/>
        <rFont val="Times New Roman"/>
        <family val="1"/>
      </rPr>
      <t>et al</t>
    </r>
    <r>
      <rPr>
        <sz val="10"/>
        <color rgb="FF000000"/>
        <rFont val="Times New Roman"/>
        <family val="1"/>
      </rPr>
      <t>., 2016</t>
    </r>
  </si>
  <si>
    <r>
      <t xml:space="preserve">Vega </t>
    </r>
    <r>
      <rPr>
        <i/>
        <sz val="10"/>
        <color rgb="FF000000"/>
        <rFont val="Times New Roman"/>
        <family val="1"/>
      </rPr>
      <t>et al</t>
    </r>
    <r>
      <rPr>
        <sz val="10"/>
        <color rgb="FF000000"/>
        <rFont val="Times New Roman"/>
        <family val="1"/>
      </rPr>
      <t>., 2012</t>
    </r>
  </si>
  <si>
    <r>
      <t xml:space="preserve">Faría, </t>
    </r>
    <r>
      <rPr>
        <i/>
        <sz val="10"/>
        <color rgb="FF000000"/>
        <rFont val="Times New Roman"/>
        <family val="1"/>
      </rPr>
      <t>et al.,</t>
    </r>
    <r>
      <rPr>
        <sz val="10"/>
        <color rgb="FF000000"/>
        <rFont val="Times New Roman"/>
        <family val="1"/>
      </rPr>
      <t xml:space="preserve"> 2015</t>
    </r>
  </si>
  <si>
    <r>
      <t xml:space="preserve">Fernández-García </t>
    </r>
    <r>
      <rPr>
        <i/>
        <sz val="10"/>
        <color rgb="FF000000"/>
        <rFont val="Times New Roman"/>
        <family val="1"/>
      </rPr>
      <t>et al</t>
    </r>
    <r>
      <rPr>
        <sz val="10"/>
        <color rgb="FF000000"/>
        <rFont val="Times New Roman"/>
        <family val="1"/>
      </rPr>
      <t>., 2019a</t>
    </r>
  </si>
  <si>
    <r>
      <t xml:space="preserve">Goméz-Rey </t>
    </r>
    <r>
      <rPr>
        <i/>
        <sz val="10"/>
        <color rgb="FF000000"/>
        <rFont val="Times New Roman"/>
        <family val="1"/>
      </rPr>
      <t>et al.,</t>
    </r>
    <r>
      <rPr>
        <sz val="10"/>
        <color rgb="FF000000"/>
        <rFont val="Times New Roman"/>
        <family val="1"/>
      </rPr>
      <t xml:space="preserve"> 2013a</t>
    </r>
  </si>
  <si>
    <r>
      <t xml:space="preserve">Goméz-Rey </t>
    </r>
    <r>
      <rPr>
        <i/>
        <sz val="10"/>
        <color rgb="FF000000"/>
        <rFont val="Times New Roman"/>
        <family val="1"/>
      </rPr>
      <t>et al</t>
    </r>
    <r>
      <rPr>
        <sz val="10"/>
        <color rgb="FF000000"/>
        <rFont val="Times New Roman"/>
        <family val="1"/>
      </rPr>
      <t>., 2014</t>
    </r>
  </si>
  <si>
    <r>
      <t xml:space="preserve">Gutknecht </t>
    </r>
    <r>
      <rPr>
        <i/>
        <sz val="10"/>
        <color rgb="FF000000"/>
        <rFont val="Times New Roman"/>
        <family val="1"/>
      </rPr>
      <t>et al</t>
    </r>
    <r>
      <rPr>
        <sz val="10"/>
        <color rgb="FF000000"/>
        <rFont val="Times New Roman"/>
        <family val="1"/>
      </rPr>
      <t>.,2010</t>
    </r>
  </si>
  <si>
    <r>
      <t xml:space="preserve">Heydari </t>
    </r>
    <r>
      <rPr>
        <i/>
        <sz val="10"/>
        <color rgb="FF000000"/>
        <rFont val="Times New Roman"/>
        <family val="1"/>
      </rPr>
      <t>et al</t>
    </r>
    <r>
      <rPr>
        <sz val="10"/>
        <color rgb="FF000000"/>
        <rFont val="Times New Roman"/>
        <family val="1"/>
      </rPr>
      <t>., 2016</t>
    </r>
  </si>
  <si>
    <r>
      <t xml:space="preserve">Hosseini </t>
    </r>
    <r>
      <rPr>
        <i/>
        <sz val="10"/>
        <color rgb="FF000000"/>
        <rFont val="Times New Roman"/>
        <family val="1"/>
      </rPr>
      <t>et al</t>
    </r>
    <r>
      <rPr>
        <sz val="10"/>
        <color rgb="FF000000"/>
        <rFont val="Times New Roman"/>
        <family val="1"/>
      </rPr>
      <t>.,2017</t>
    </r>
  </si>
  <si>
    <r>
      <t xml:space="preserve">Jimenez-Gonzales </t>
    </r>
    <r>
      <rPr>
        <i/>
        <sz val="10"/>
        <color rgb="FF000000"/>
        <rFont val="Times New Roman"/>
        <family val="1"/>
      </rPr>
      <t>et al.,</t>
    </r>
    <r>
      <rPr>
        <sz val="10"/>
        <color rgb="FF000000"/>
        <rFont val="Times New Roman"/>
        <family val="1"/>
      </rPr>
      <t xml:space="preserve"> 2016</t>
    </r>
  </si>
  <si>
    <r>
      <t xml:space="preserve">Moya </t>
    </r>
    <r>
      <rPr>
        <i/>
        <sz val="10"/>
        <color rgb="FF000000"/>
        <rFont val="Times New Roman"/>
        <family val="1"/>
      </rPr>
      <t>et al</t>
    </r>
    <r>
      <rPr>
        <sz val="10"/>
        <color rgb="FF000000"/>
        <rFont val="Times New Roman"/>
        <family val="1"/>
      </rPr>
      <t>., 2019</t>
    </r>
  </si>
  <si>
    <r>
      <t xml:space="preserve">Otero </t>
    </r>
    <r>
      <rPr>
        <i/>
        <sz val="10"/>
        <color rgb="FF000000"/>
        <rFont val="Times New Roman"/>
        <family val="1"/>
      </rPr>
      <t>et al.,</t>
    </r>
    <r>
      <rPr>
        <sz val="10"/>
        <color rgb="FF000000"/>
        <rFont val="Times New Roman"/>
        <family val="1"/>
      </rPr>
      <t xml:space="preserve"> 2015</t>
    </r>
  </si>
  <si>
    <r>
      <t xml:space="preserve">Romeo </t>
    </r>
    <r>
      <rPr>
        <i/>
        <sz val="10"/>
        <color rgb="FF000000"/>
        <rFont val="Times New Roman"/>
        <family val="1"/>
      </rPr>
      <t>et al</t>
    </r>
    <r>
      <rPr>
        <sz val="10"/>
        <color rgb="FF000000"/>
        <rFont val="Times New Roman"/>
        <family val="1"/>
      </rPr>
      <t>., 2020</t>
    </r>
  </si>
  <si>
    <r>
      <t xml:space="preserve">Plaza Alvarez </t>
    </r>
    <r>
      <rPr>
        <i/>
        <sz val="10"/>
        <color rgb="FF000000"/>
        <rFont val="Times New Roman"/>
        <family val="1"/>
      </rPr>
      <t>et al</t>
    </r>
    <r>
      <rPr>
        <sz val="10"/>
        <color rgb="FF000000"/>
        <rFont val="Times New Roman"/>
        <family val="1"/>
      </rPr>
      <t>., 2019</t>
    </r>
  </si>
  <si>
    <r>
      <t xml:space="preserve">Alcañiz </t>
    </r>
    <r>
      <rPr>
        <i/>
        <sz val="10"/>
        <color rgb="FF000000"/>
        <rFont val="Times New Roman"/>
        <family val="1"/>
      </rPr>
      <t>et al</t>
    </r>
    <r>
      <rPr>
        <sz val="10"/>
        <color rgb="FF000000"/>
        <rFont val="Times New Roman"/>
        <family val="1"/>
      </rPr>
      <t>., 2016</t>
    </r>
  </si>
  <si>
    <r>
      <t xml:space="preserve">Fonseca </t>
    </r>
    <r>
      <rPr>
        <i/>
        <sz val="10"/>
        <color rgb="FF000000"/>
        <rFont val="Times New Roman"/>
        <family val="1"/>
      </rPr>
      <t>et al</t>
    </r>
    <r>
      <rPr>
        <sz val="10"/>
        <color rgb="FF000000"/>
        <rFont val="Times New Roman"/>
        <family val="1"/>
      </rPr>
      <t>., 2017</t>
    </r>
  </si>
  <si>
    <r>
      <t xml:space="preserve">Francos </t>
    </r>
    <r>
      <rPr>
        <i/>
        <sz val="10"/>
        <color rgb="FF000000"/>
        <rFont val="Times New Roman"/>
        <family val="1"/>
      </rPr>
      <t>et al.,</t>
    </r>
    <r>
      <rPr>
        <sz val="10"/>
        <color rgb="FF000000"/>
        <rFont val="Times New Roman"/>
        <family val="1"/>
      </rPr>
      <t xml:space="preserve"> 2019</t>
    </r>
  </si>
  <si>
    <r>
      <t xml:space="preserve">Hueso-Gonzales </t>
    </r>
    <r>
      <rPr>
        <i/>
        <sz val="10"/>
        <color rgb="FF000000"/>
        <rFont val="Times New Roman"/>
        <family val="1"/>
      </rPr>
      <t>et al</t>
    </r>
    <r>
      <rPr>
        <sz val="10"/>
        <color rgb="FF000000"/>
        <rFont val="Times New Roman"/>
        <family val="1"/>
      </rPr>
      <t>., 2018</t>
    </r>
  </si>
  <si>
    <r>
      <t xml:space="preserve">Meira-Castro </t>
    </r>
    <r>
      <rPr>
        <i/>
        <sz val="10"/>
        <color rgb="FF000000"/>
        <rFont val="Times New Roman"/>
        <family val="1"/>
      </rPr>
      <t>et al.,</t>
    </r>
    <r>
      <rPr>
        <sz val="10"/>
        <color rgb="FF000000"/>
        <rFont val="Times New Roman"/>
        <family val="1"/>
      </rPr>
      <t>2014</t>
    </r>
  </si>
  <si>
    <r>
      <t xml:space="preserve">Hubbert </t>
    </r>
    <r>
      <rPr>
        <i/>
        <sz val="10"/>
        <color rgb="FF000000"/>
        <rFont val="Times New Roman"/>
        <family val="1"/>
      </rPr>
      <t>et al</t>
    </r>
    <r>
      <rPr>
        <sz val="10"/>
        <color rgb="FF000000"/>
        <rFont val="Times New Roman"/>
        <family val="1"/>
      </rPr>
      <t>., 2006</t>
    </r>
  </si>
  <si>
    <r>
      <t xml:space="preserve">Plaza Alvarez </t>
    </r>
    <r>
      <rPr>
        <i/>
        <sz val="10"/>
        <color rgb="FF000000"/>
        <rFont val="Times New Roman"/>
        <family val="1"/>
      </rPr>
      <t>et al.,</t>
    </r>
    <r>
      <rPr>
        <sz val="10"/>
        <color rgb="FF000000"/>
        <rFont val="Times New Roman"/>
        <family val="1"/>
      </rPr>
      <t xml:space="preserve"> 2018</t>
    </r>
  </si>
  <si>
    <r>
      <t xml:space="preserve">Campo </t>
    </r>
    <r>
      <rPr>
        <i/>
        <sz val="10"/>
        <color rgb="FF000000"/>
        <rFont val="Times New Roman"/>
        <family val="1"/>
      </rPr>
      <t>et al.,</t>
    </r>
    <r>
      <rPr>
        <sz val="10"/>
        <color rgb="FF000000"/>
        <rFont val="Times New Roman"/>
        <family val="1"/>
      </rPr>
      <t xml:space="preserve"> 2006</t>
    </r>
  </si>
  <si>
    <t>Experimental fire</t>
  </si>
  <si>
    <r>
      <t xml:space="preserve">Fernández-Fernández </t>
    </r>
    <r>
      <rPr>
        <i/>
        <sz val="10"/>
        <color rgb="FF000000"/>
        <rFont val="Times New Roman"/>
        <family val="1"/>
      </rPr>
      <t>et al</t>
    </r>
    <r>
      <rPr>
        <sz val="10"/>
        <color rgb="FF000000"/>
        <rFont val="Times New Roman"/>
        <family val="1"/>
      </rPr>
      <t>., 2015</t>
    </r>
  </si>
  <si>
    <t>Gimeno García et al., 2000</t>
  </si>
  <si>
    <r>
      <t xml:space="preserve">Granged </t>
    </r>
    <r>
      <rPr>
        <i/>
        <sz val="10"/>
        <color rgb="FF000000"/>
        <rFont val="Times New Roman"/>
        <family val="1"/>
      </rPr>
      <t>et al</t>
    </r>
    <r>
      <rPr>
        <sz val="10"/>
        <color rgb="FF000000"/>
        <rFont val="Times New Roman"/>
        <family val="1"/>
      </rPr>
      <t>., 2011a</t>
    </r>
  </si>
  <si>
    <t>Alcañiz et al., 2016</t>
  </si>
  <si>
    <t>Certini et al., 2011</t>
  </si>
  <si>
    <t>Autor</t>
  </si>
  <si>
    <t>Plazo</t>
  </si>
  <si>
    <t>Referencia</t>
  </si>
  <si>
    <t>Clima</t>
  </si>
  <si>
    <t>Vegetación</t>
  </si>
  <si>
    <t>Ecosistema</t>
  </si>
  <si>
    <t>Tipo de Fuego</t>
  </si>
  <si>
    <t>Severidad del Fuego</t>
  </si>
  <si>
    <t>Resumen</t>
  </si>
  <si>
    <t>Conclusión</t>
  </si>
  <si>
    <t>Evaluación post incendio</t>
  </si>
  <si>
    <t>Ubicación</t>
  </si>
  <si>
    <t>Textura de Suelo</t>
  </si>
  <si>
    <t>Tipo de Suelo</t>
  </si>
  <si>
    <t>Precipitación media anual</t>
  </si>
  <si>
    <t>Temperatura media anual</t>
  </si>
  <si>
    <t>Tipo de propiedad</t>
  </si>
  <si>
    <t>Propiedad</t>
  </si>
  <si>
    <t>Comportamiento</t>
  </si>
  <si>
    <t>Gundale et al., 2005</t>
  </si>
  <si>
    <t>Gutknecht et al., 2010</t>
  </si>
  <si>
    <t>Hernández et al., 1997</t>
  </si>
  <si>
    <t>Hosseini et al., 2017</t>
  </si>
  <si>
    <t>Imeson et al., 1992</t>
  </si>
  <si>
    <t>Llarroulet et al., 2016</t>
  </si>
  <si>
    <t>Muñoz-Rojas et al., 2016</t>
  </si>
  <si>
    <t xml:space="preserve">Prieto Fernándes et al., 1993 </t>
  </si>
  <si>
    <t>Sherman et al., 2005</t>
  </si>
  <si>
    <t>Vadilonga et al., 2008</t>
  </si>
  <si>
    <t>Weninger et al., 2019</t>
  </si>
  <si>
    <t>Zavala et al., 2010</t>
  </si>
  <si>
    <t>Biológica</t>
  </si>
  <si>
    <t>Química</t>
  </si>
  <si>
    <t>Física</t>
  </si>
  <si>
    <t>Corto plazo</t>
  </si>
  <si>
    <t>No específico</t>
  </si>
  <si>
    <t>H. Aaltonen, M. Palviainen, X. Zhou, E. Köster, F. Berninger, J. Pumpanen, K. Köster. 2019. Temperature sensitivity of soil organic matter decomposition after forest fire in Canadian permafrost region J. Environ. Manag., 241 (2019), pp. 637-644</t>
  </si>
  <si>
    <t>H. Aaltonen, M. Palviainen, X. Zhou, E. Köster, F. Berninger, J. Pumpanen, K. Köster. 2019. Temperature sensitivity of soil organic matter decomposition after forest fire in Canadian permafrost region J. Environ. Manag., 241 (2019), pp. 637-645</t>
  </si>
  <si>
    <t>H. Aaltonen, M. Palviainen, X. Zhou, E. Köster, F. Berninger, J. Pumpanen, K. Köster. 2019. Temperature sensitivity of soil organic matter decomposition after forest fire in Canadian permafrost region J. Environ. Manag., 241 (2019), pp. 637-646</t>
  </si>
  <si>
    <t>Afif, E., Oliveira, P., 2006. Efectos del fuego prescrito sobre el matorral en las propiedades del suelo. Investig. Agrar. Sist. Recur. For. 15 (3), 262–270.</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</si>
  <si>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https://doi.org/10.1016/j.scitotenv.2016.01.118</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</si>
  <si>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https://doi.org/10.1016/j.scitotenv.2016.01.119</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</si>
  <si>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https://doi.org/10.1016/j.scitotenv.2016.01.120</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</si>
  <si>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https://doi.org/10.1016/j.scitotenv.2016.01.121</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</si>
  <si>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https://doi.org/10.1016/j.scitotenv.2016.01.122</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</si>
  <si>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https://doi.org/10.1016/j.scitotenv.2016.01.123</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</si>
  <si>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https://doi.org/10.1016/j.scitotenv.2016.01.124</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</si>
  <si>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https://doi.org/10.1016/j.scitotenv.2016.01.125</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</si>
  <si>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https://doi.org/10.1016/j.scitotenv.2016.01.126</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</si>
  <si>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https://doi.org/10.1016/j.scitotenv.2016.01.127</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</si>
  <si>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https://doi.org/10.1016/j.scitotenv.2016.01.128</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</si>
  <si>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https://doi.org/10.1016/j.scitotenv.2016.01.129</t>
  </si>
  <si>
    <t>Alexis, M., Rasse, R., Rumpel, C., Bardoux, G., Pechot, N., Schamalzer, P., Drake, B., Mariotti, A., 2007. Fire impact on C and N losses and charcoal production in a shrub oak ecosystem. Biogeochemistry 82 (2), 201–216. https://doi.org/10.1007/s10533-006-9063-1.</t>
  </si>
  <si>
    <t>Ando, K., Shinjo, H., Noro, Y., Takenaka, S., Miura, R., Sokotela, S. B., &amp; Funakawa, S. (2014). Short-term effects of fire intensity on soil organic matter and nutrient release after slash-and-burn in Eastern Province, Zambia. Soil Science and Plant Nutrition, 60(2), 173-182. doi:10.1080/00380768.2014.883497</t>
  </si>
  <si>
    <t>Ando, K., Shinjo, H., Noro, Y., Takenaka, S., Miura, R., Sokotela, S. B., &amp; Funakawa, S. (2014). Short-term effects of fire intensity on soil organic matter and nutrient release after slash-and-burn in Eastern Province, Zambia. Soil Science and Plant Nutrition, 60(2), 173-182. doi:10.1080/00380768.2014.883498</t>
  </si>
  <si>
    <t>Araya, S. N., Meding, M., and Berhe, A. A. (2016). Thermal alteration of soil physico-chemical properties: a systematic study to infer response of Sierra Nevada climosequence soils to forest fires, Soil, 2, 351–366, doi:10.5194/soil-2-351-2016, 2016.</t>
  </si>
  <si>
    <t>Araya SN, Fogel ML, Berhe AA (2017) Thermal alteration of soil organic matter properties: a systematic study to infer response of Sierra Nevada climosequence soils to forest fires. Soil 3:31–44. https://doi.org/10.5194/soil-3-31-2020</t>
  </si>
  <si>
    <t>Araya SN, Fogel ML, Berhe AA (2017) Thermal alteration of soil organic matter properties: a systematic study to infer response of Sierra Nevada climosequence soils to forest fires. Soil 3:31–44. https://doi.org/10.5194/soil-3-31-2021</t>
  </si>
  <si>
    <t>Araya SN, Fogel ML, Berhe AA (2017) Thermal alteration of soil organic matter properties: a systematic study to infer response of Sierra Nevada climosequence soils to forest fires. Soil 3:31–44. https://doi.org/10.5194/soil-3-31-2022</t>
  </si>
  <si>
    <t>Araya SN, Fogel ML, Berhe AA (2017) Thermal alteration of soil organic matter properties: a systematic study to infer response of Sierra Nevada climosequence soils to forest fires. Soil 3:31–44. https://doi.org/10.5194/soil-3-31-2023</t>
  </si>
  <si>
    <t>Araya SN, Fogel ML, Berhe AA (2017) Thermal alteration of soil organic matter properties: a systematic study to infer response of Sierra Nevada climosequence soils to forest fires. Soil 3:31–44. https://doi.org/10.5194/soil-3-31-2024</t>
  </si>
  <si>
    <t>Araya SN, Fogel ML, Berhe AA (2017) Thermal alteration of soil organic matter properties: a systematic study to infer response of Sierra Nevada climosequence soils to forest fires. Soil 3:31–44. https://doi.org/10.5194/soil-3-31-2025</t>
  </si>
  <si>
    <t>Araya SN, Fogel ML, Berhe AA (2017) Thermal alteration of soil organic matter properties: a systematic study to infer response of Sierra Nevada climosequence soils to forest fires. Soil 3:31–44. https://doi.org/10.5194/soil-3-31-2026</t>
  </si>
  <si>
    <t>Araya SN, Fogel ML, Berhe AA (2017) Thermal alteration of soil organic matter properties: a systematic study to infer response of Sierra Nevada climosequence soils to forest fires. Soil 3:31–44. https://doi.org/10.5194/soil-3-31-2027</t>
  </si>
  <si>
    <t>Araya SN, Fogel ML, Berhe AA (2017) Thermal alteration of soil organic matter properties: a systematic study to infer response of Sierra Nevada climosequence soils to forest fires. Soil 3:31–44. https://doi.org/10.5194/soil-3-31-2028</t>
  </si>
  <si>
    <t>Araya SN, Fogel ML, Berhe AA (2017) Thermal alteration of soil organic matter properties: a systematic study to infer response of Sierra Nevada climosequence soils to forest fires. Soil 3:31–44. https://doi.org/10.5194/soil-3-31-2029</t>
  </si>
  <si>
    <t>Araya SN, Fogel ML, Berhe AA (2017) Thermal alteration of soil organic matter properties: a systematic study to infer response of Sierra Nevada climosequence soils to forest fires. Soil 3:31–44. https://doi.org/10.5194/soil-3-31-2030</t>
  </si>
  <si>
    <t>Araya SN, Fogel ML, Berhe AA (2017) Thermal alteration of soil organic matter properties: a systematic study to infer response of Sierra Nevada climosequence soils to forest fires. Soil 3:31–44. https://doi.org/10.5194/soil-3-31-2031</t>
  </si>
  <si>
    <t>Araya SN, Fogel ML, Berhe AA (2017) Thermal alteration of soil organic matter properties: a systematic study to infer response of Sierra Nevada climosequence soils to forest fires. Soil 3:31–44. https://doi.org/10.5194/soil-3-31-2032</t>
  </si>
  <si>
    <t>Araya SN, Fogel ML, Berhe AA (2017) Thermal alteration of soil organic matter properties: a systematic study to infer response of Sierra Nevada climosequence soils to forest fires. Soil 3:31–44. https://doi.org/10.5194/soil-3-31-2033</t>
  </si>
  <si>
    <t>Araya SN, Fogel ML, Berhe AA (2017) Thermal alteration of soil organic matter properties: a systematic study to infer response of Sierra Nevada climosequence soils to forest fires. Soil 3:31–44. https://doi.org/10.5194/soil-3-31-2034</t>
  </si>
  <si>
    <t>Araya SN, Fogel ML, Berhe AA (2017) Thermal alteration of soil organic matter properties: a systematic study to infer response of Sierra Nevada climosequence soils to forest fires. Soil 3:31–44. https://doi.org/10.5194/soil-3-31-2035</t>
  </si>
  <si>
    <t>Araya SN, Fogel ML, Berhe AA (2017) Thermal alteration of soil organic matter properties: a systematic study to infer response of Sierra Nevada climosequence soils to forest fires. Soil 3:31–44. https://doi.org/10.5194/soil-3-31-2036</t>
  </si>
  <si>
    <t>Araya SN, Fogel ML, Berhe AA (2017) Thermal alteration of soil organic matter properties: a systematic study to infer response of Sierra Nevada climosequence soils to forest fires. Soil 3:31–44. https://doi.org/10.5194/soil-3-31-2037</t>
  </si>
  <si>
    <t>Araya SN, Fogel ML, Berhe AA (2017) Thermal alteration of soil organic matter properties: a systematic study to infer response of Sierra Nevada climosequence soils to forest fires. Soil 3:31–44. https://doi.org/10.5194/soil-3-31-2038</t>
  </si>
  <si>
    <t>Araya SN, Fogel ML, Berhe AA (2017) Thermal alteration of soil organic matter properties: a systematic study to infer response of Sierra Nevada climosequence soils to forest fires. Soil 3:31–44. https://doi.org/10.5194/soil-3-31-2039</t>
  </si>
  <si>
    <t>Araya SN, Fogel ML, Berhe AA (2017) Thermal alteration of soil organic matter properties: a systematic study to infer response of Sierra Nevada climosequence soils to forest fires. Soil 3:31–44. https://doi.org/10.5194/soil-3-31-2040</t>
  </si>
  <si>
    <t>Araya SN, Fogel ML, Berhe AA (2017) Thermal alteration of soil organic matter properties: a systematic study to infer response of Sierra Nevada climosequence soils to forest fires. Soil 3:31–44. https://doi.org/10.5194/soil-3-31-2041</t>
  </si>
  <si>
    <t>Araya SN, Fogel ML, Berhe AA (2017) Thermal alteration of soil organic matter properties: a systematic study to infer response of Sierra Nevada climosequence soils to forest fires. Soil 3:31–44. https://doi.org/10.5194/soil-3-31-2042</t>
  </si>
  <si>
    <t>Araya SN, Fogel ML, Berhe AA (2017) Thermal alteration of soil organic matter properties: a systematic study to infer response of Sierra Nevada climosequence soils to forest fires. Soil 3:31–44. https://doi.org/10.5194/soil-3-31-2043</t>
  </si>
  <si>
    <t>Araya SN, Fogel ML, Berhe AA (2017) Thermal alteration of soil organic matter properties: a systematic study to infer response of Sierra Nevada climosequence soils to forest fires. Soil 3:31–44. https://doi.org/10.5194/soil-3-31-2044</t>
  </si>
  <si>
    <t>Araya SN, Fogel ML, Berhe AA (2017) Thermal alteration of soil organic matter properties: a systematic study to infer response of Sierra Nevada climosequence soils to forest fires. Soil 3:31–44. https://doi.org/10.5194/soil-3-31-2045</t>
  </si>
  <si>
    <t>Araya SN, Fogel ML, Berhe AA (2017) Thermal alteration of soil organic matter properties: a systematic study to infer response of Sierra Nevada climosequence soils to forest fires. Soil 3:31–44. https://doi.org/10.5194/soil-3-31-2046</t>
  </si>
  <si>
    <t>Araya SN, Fogel ML, Berhe AA (2017) Thermal alteration of soil organic matter properties: a systematic study to infer response of Sierra Nevada climosequence soils to forest fires. Soil 3:31–44. https://doi.org/10.5194/soil-3-31-2047</t>
  </si>
  <si>
    <t>Araya SN, Fogel ML, Berhe AA (2017) Thermal alteration of soil organic matter properties: a systematic study to infer response of Sierra Nevada climosequence soils to forest fires. Soil 3:31–44. https://doi.org/10.5194/soil-3-31-2048</t>
  </si>
  <si>
    <t>Araya SN, Fogel ML, Berhe AA (2017) Thermal alteration of soil organic matter properties: a systematic study to infer response of Sierra Nevada climosequence soils to forest fires. Soil 3:31–44. https://doi.org/10.5194/soil-3-31-2049</t>
  </si>
  <si>
    <t>Araya SN, Fogel ML, Berhe AA (2017) Thermal alteration of soil organic matter properties: a systematic study to infer response of Sierra Nevada climosequence soils to forest fires. Soil 3:31–44. https://doi.org/10.5194/soil-3-31-2050</t>
  </si>
  <si>
    <t>Araya SN, Fogel ML, Berhe AA (2017) Thermal alteration of soil organic matter properties: a systematic study to infer response of Sierra Nevada climosequence soils to forest fires. Soil 3:31–44. https://doi.org/10.5194/soil-3-31-2051</t>
  </si>
  <si>
    <t>Araya SN, Fogel ML, Berhe AA (2017) Thermal alteration of soil organic matter properties: a systematic study to infer response of Sierra Nevada climosequence soils to forest fires. Soil 3:31–44. https://doi.org/10.5194/soil-3-31-2052</t>
  </si>
  <si>
    <t>Araya SN, Fogel ML, Berhe AA (2017) Thermal alteration of soil organic matter properties: a systematic study to infer response of Sierra Nevada climosequence soils to forest fires. Soil 3:31–44. https://doi.org/10.5194/soil-3-31-2053</t>
  </si>
  <si>
    <t>Araya SN, Fogel ML, Berhe AA (2017) Thermal alteration of soil organic matter properties: a systematic study to infer response of Sierra Nevada climosequence soils to forest fires. Soil 3:31–44. https://doi.org/10.5194/soil-3-31-2054</t>
  </si>
  <si>
    <t>Araya SN, Fogel ML, Berhe AA (2017) Thermal alteration of soil organic matter properties: a systematic study to infer response of Sierra Nevada climosequence soils to forest fires. Soil 3:31–44. https://doi.org/10.5194/soil-3-31-2055</t>
  </si>
  <si>
    <t>Araya SN, Fogel ML, Berhe AA (2017) Thermal alteration of soil organic matter properties: a systematic study to infer response of Sierra Nevada climosequence soils to forest fires. Soil 3:31–44. https://doi.org/10.5194/soil-3-31-2056</t>
  </si>
  <si>
    <t>Araya SN, Fogel ML, Berhe AA (2017) Thermal alteration of soil organic matter properties: a systematic study to infer response of Sierra Nevada climosequence soils to forest fires. Soil 3:31–44. https://doi.org/10.5194/soil-3-31-2057</t>
  </si>
  <si>
    <t>Araya SN, Fogel ML, Berhe AA (2017) Thermal alteration of soil organic matter properties: a systematic study to infer response of Sierra Nevada climosequence soils to forest fires. Soil 3:31–44. https://doi.org/10.5194/soil-3-31-2058</t>
  </si>
  <si>
    <t>Araya SN, Fogel ML, Berhe AA (2017) Thermal alteration of soil organic matter properties: a systematic study to infer response of Sierra Nevada climosequence soils to forest fires. Soil 3:31–44. https://doi.org/10.5194/soil-3-31-2059</t>
  </si>
  <si>
    <t>Araya SN, Fogel ML, Berhe AA (2017) Thermal alteration of soil organic matter properties: a systematic study to infer response of Sierra Nevada climosequence soils to forest fires. Soil 3:31–44. https://doi.org/10.5194/soil-3-31-2060</t>
  </si>
  <si>
    <t>Araya SN, Fogel ML, Berhe AA (2017) Thermal alteration of soil organic matter properties: a systematic study to infer response of Sierra Nevada climosequence soils to forest fires. Soil 3:31–44. https://doi.org/10.5194/soil-3-31-2061</t>
  </si>
  <si>
    <t>Araya SN, Fogel ML, Berhe AA (2017) Thermal alteration of soil organic matter properties: a systematic study to infer response of Sierra Nevada climosequence soils to forest fires. Soil 3:31–44. https://doi.org/10.5194/soil-3-31-2062</t>
  </si>
  <si>
    <t>Araya SN, Fogel ML, Berhe AA (2017) Thermal alteration of soil organic matter properties: a systematic study to infer response of Sierra Nevada climosequence soils to forest fires. Soil 3:31–44. https://doi.org/10.5194/soil-3-31-2063</t>
  </si>
  <si>
    <t>Araya SN, Fogel ML, Berhe AA (2017) Thermal alteration of soil organic matter properties: a systematic study to infer response of Sierra Nevada climosequence soils to forest fires. Soil 3:31–44. https://doi.org/10.5194/soil-3-31-2064</t>
  </si>
  <si>
    <t>Badía D, Martí C (2003) Plant ash and heat intensity effects on chemical and physical properties of two contrasting soils. Arid Land Res Manage 17:23–43</t>
  </si>
  <si>
    <t>Badía D, Martí C (2003) Plant ash and heat intensity effects on chemical and physical properties of two contrasting soils. Arid Land Res Manage 17:23–44</t>
  </si>
  <si>
    <t>Badía D, Martí C (2003) Plant ash and heat intensity effects on chemical and physical properties of two contrasting soils. Arid Land Res Manage 17:23–45</t>
  </si>
  <si>
    <t>Badía D, Martí C (2003) Plant ash and heat intensity effects on chemical and physical properties of two contrasting soils. Arid Land Res Manage 17:23–46</t>
  </si>
  <si>
    <t>Badía D, Martí C (2003) Plant ash and heat intensity effects on chemical and physical properties of two contrasting soils. Arid Land Res Manage 17:23–47</t>
  </si>
  <si>
    <t>Badía D, Martí C (2003) Plant ash and heat intensity effects on chemical and physical properties of two contrasting soils. Arid Land Res Manage 17:23–48</t>
  </si>
  <si>
    <t>Badía D, Martí C (2003) Plant ash and heat intensity effects on chemical and physical properties of two contrasting soils. Arid Land Res Manage 17:23–49</t>
  </si>
  <si>
    <t>Badía D, Martí C (2003) Plant ash and heat intensity effects on chemical and physical properties of two contrasting soils. Arid Land Res Manage 17:23–50</t>
  </si>
  <si>
    <t>Badía D, Martí C (2003) Plant ash and heat intensity effects on chemical and physical properties of two contrasting soils. Arid Land Res Manage 17:23–51</t>
  </si>
  <si>
    <t>Badía D, Martí C (2003) Plant ash and heat intensity effects on chemical and physical properties of two contrasting soils. Arid Land Res Manage 17:23–52</t>
  </si>
  <si>
    <t>Badía D, Martí C (2003) Plant ash and heat intensity effects on chemical and physical properties of two contrasting soils. Arid Land Res Manage 17:23–53</t>
  </si>
  <si>
    <t>Badía D, Martí C (2003) Plant ash and heat intensity effects on chemical and physical properties of two contrasting soils. Arid Land Res Manage 17:23–54</t>
  </si>
  <si>
    <t>Badía D, Martí C (2003) Plant ash and heat intensity effects on chemical and physical properties of two contrasting soils. Arid Land Res Manage 17:23–55</t>
  </si>
  <si>
    <t>Badía D, Martí C (2003) Plant ash and heat intensity effects on chemical and physical properties of two contrasting soils. Arid Land Res Manage 17:23–56</t>
  </si>
  <si>
    <t>Badía D, Martí C (2003) Plant ash and heat intensity effects on chemical and physical properties of two contrasting soils. Arid Land Res Manage 17:23–57</t>
  </si>
  <si>
    <t>Badía D, Martí C (2003) Plant ash and heat intensity effects on chemical and physical properties of two contrasting soils. Arid Land Res Manage 17:23–58</t>
  </si>
  <si>
    <t>Badía D, Martí C (2003) Plant ash and heat intensity effects on chemical and physical properties of two contrasting soils. Arid Land Res Manage 17:23–59</t>
  </si>
  <si>
    <t>Badía D, Martí C (2003) Plant ash and heat intensity effects on chemical and physical properties of two contrasting soils. Arid Land Res Manage 17:23–60</t>
  </si>
  <si>
    <t>Badía D, Martí C (2003) Plant ash and heat intensity effects on chemical and physical properties of two contrasting soils. Arid Land Res Manage 17:23–61</t>
  </si>
  <si>
    <t>Badía D, Martí C (2003) Plant ash and heat intensity effects on chemical and physical properties of two contrasting soils. Arid Land Res Manage 17:23–62</t>
  </si>
  <si>
    <t>Badía D, Martí C (2003) Plant ash and heat intensity effects on chemical and physical properties of two contrasting soils. Arid Land Res Manage 17:23–63</t>
  </si>
  <si>
    <t>Badía D, Martí C (2003) Plant ash and heat intensity effects on chemical and physical properties of two contrasting soils. Arid Land Res Manage 17:23–64</t>
  </si>
  <si>
    <t>Badía D, Martí C (2003) Plant ash and heat intensity effects on chemical and physical properties of two contrasting soils. Arid Land Res Manage 17:23–65</t>
  </si>
  <si>
    <t>Badía D, Martí C (2003) Plant ash and heat intensity effects on chemical and physical properties of two contrasting soils. Arid Land Res Manage 17:23–66</t>
  </si>
  <si>
    <t>Badía D, Martí C (2003) Plant ash and heat intensity effects on chemical and physical properties of two contrasting soils. Arid Land Res Manage 17:23–67</t>
  </si>
  <si>
    <t>Badía D, Martí C (2003) Plant ash and heat intensity effects on chemical and physical properties of two contrasting soils. Arid Land Res Manage 17:23–68</t>
  </si>
  <si>
    <t>Badía D, Martí C (2003) Plant ash and heat intensity effects on chemical and physical properties of two contrasting soils. Arid Land Res Manage 17:23–69</t>
  </si>
  <si>
    <t>Badía D, Martí C (2003) Plant ash and heat intensity effects on chemical and physical properties of two contrasting soils. Arid Land Res Manage 17:23–70</t>
  </si>
  <si>
    <t>Badía D, Martí C (2003) Plant ash and heat intensity effects on chemical and physical properties of two contrasting soils. Arid Land Res Manage 17:23–71</t>
  </si>
  <si>
    <t>Badía D, Martí C (2003) Plant ash and heat intensity effects on chemical and physical properties of two contrasting soils. Arid Land Res Manage 17:23–72</t>
  </si>
  <si>
    <t>Badía D, Martí C (2003) Plant ash and heat intensity effects on chemical and physical properties of two contrasting soils. Arid Land Res Manage 17:23–73</t>
  </si>
  <si>
    <t>Badía D, Martí C (2003) Plant ash and heat intensity effects on chemical and physical properties of two contrasting soils. Arid Land Res Manage 17:23–74</t>
  </si>
  <si>
    <t>Badía D, Martí C (2003) Plant ash and heat intensity effects on chemical and physical properties of two contrasting soils. Arid Land Res Manage 17:23–75</t>
  </si>
  <si>
    <t>Badía D, Martí C (2003) Plant ash and heat intensity effects on chemical and physical properties of two contrasting soils. Arid Land Res Manage 17:23–76</t>
  </si>
  <si>
    <t>Badía D, Martí C (2003) Plant ash and heat intensity effects on chemical and physical properties of two contrasting soils. Arid Land Res Manage 17:23–77</t>
  </si>
  <si>
    <t>Badía D, Martí C (2003) Plant ash and heat intensity effects on chemical and physical properties of two contrasting soils. Arid Land Res Manage 17:23–78</t>
  </si>
  <si>
    <t>Badía D, Martí C (2003) Plant ash and heat intensity effects on chemical and physical properties of two contrasting soils. Arid Land Res Manage 17:23–79</t>
  </si>
  <si>
    <t>Badía D, Martí C (2003) Plant ash and heat intensity effects on chemical and physical properties of two contrasting soils. Arid Land Res Manage 17:23–80</t>
  </si>
  <si>
    <t>Badía D, Martí C (2003) Plant ash and heat intensity effects on chemical and physical properties of two contrasting soils. Arid Land Res Manage 17:23–81</t>
  </si>
  <si>
    <t>Badía D, Martí C (2003) Plant ash and heat intensity effects on chemical and physical properties of two contrasting soils. Arid Land Res Manage 17:23–82</t>
  </si>
  <si>
    <t>Badía D, Martí C (2003) Plant ash and heat intensity effects on chemical and physical properties of two contrasting soils. Arid Land Res Manage 17:23–83</t>
  </si>
  <si>
    <t>Badía D, Martí C (2003) Plant ash and heat intensity effects on chemical and physical properties of two contrasting soils. Arid Land Res Manage 17:23–84</t>
  </si>
  <si>
    <t>Badía D, Martí C (2003) Plant ash and heat intensity effects on chemical and physical properties of two contrasting soils. Arid Land Res Manage 17:23–85</t>
  </si>
  <si>
    <t>Badía D, Martí C (2003) Plant ash and heat intensity effects on chemical and physical properties of two contrasting soils. Arid Land Res Manage 17:23–86</t>
  </si>
  <si>
    <t>Badía D, Martí C (2003) Plant ash and heat intensity effects on chemical and physical properties of two contrasting soils. Arid Land Res Manage 17:23–87</t>
  </si>
  <si>
    <t>Badía D, Martí C (2003) Plant ash and heat intensity effects on chemical and physical properties of two contrasting soils. Arid Land Res Manage 17:23–88</t>
  </si>
  <si>
    <t>Badía D, Martí C (2003) Plant ash and heat intensity effects on chemical and physical properties of two contrasting soils. Arid Land Res Manage 17:23–89</t>
  </si>
  <si>
    <t>Badía D, Martí C (2003) Plant ash and heat intensity effects on chemical and physical properties of two contrasting soils. Arid Land Res Manage 17:23–90</t>
  </si>
  <si>
    <t>Badía D, Martí C (2003) Plant ash and heat intensity effects on chemical and physical properties of two contrasting soils. Arid Land Res Manage 17:23–91</t>
  </si>
  <si>
    <t>Badía D, Martí C (2003) Plant ash and heat intensity effects on chemical and physical properties of two contrasting soils. Arid Land Res Manage 17:23–92</t>
  </si>
  <si>
    <t>Badía D, Martí C (2003) Plant ash and heat intensity effects on chemical and physical properties of two contrasting soils. Arid Land Res Manage 17:23–93</t>
  </si>
  <si>
    <t>Badía D, Martí C (2003) Plant ash and heat intensity effects on chemical and physical properties of two contrasting soils. Arid Land Res Manage 17:23–94</t>
  </si>
  <si>
    <t>Badía D, Martí C (2003) Plant ash and heat intensity effects on chemical and physical properties of two contrasting soils. Arid Land Res Manage 17:23–95</t>
  </si>
  <si>
    <t>Badía D, Martí C (2003) Plant ash and heat intensity effects on chemical and physical properties of two contrasting soils. Arid Land Res Manage 17:23–96</t>
  </si>
  <si>
    <t>Badía D, Martí C (2003) Plant ash and heat intensity effects on chemical and physical properties of two contrasting soils. Arid Land Res Manage 17:23–97</t>
  </si>
  <si>
    <t>Badía D, Martí C (2003) Plant ash and heat intensity effects on chemical and physical properties of two contrasting soils. Arid Land Res Manage 17:23–98</t>
  </si>
  <si>
    <t>Badía D, Martí C (2003) Plant ash and heat intensity effects on chemical and physical properties of two contrasting soils. Arid Land Res Manage 17:23–99</t>
  </si>
  <si>
    <t>Badía D, Martí C (2003) Plant ash and heat intensity effects on chemical and physical properties of two contrasting soils. Arid Land Res Manage 17:23–100</t>
  </si>
  <si>
    <t>Badía D, Martí C (2003) Plant ash and heat intensity effects on chemical and physical properties of two contrasting soils. Arid Land Res Manage 17:23–101</t>
  </si>
  <si>
    <t>Badía D, Martí C (2003) Plant ash and heat intensity effects on chemical and physical properties of two contrasting soils. Arid Land Res Manage 17:23–102</t>
  </si>
  <si>
    <t>Badía D, Martí C (2003) Plant ash and heat intensity effects on chemical and physical properties of two contrasting soils. Arid Land Res Manage 17:23–103</t>
  </si>
  <si>
    <t>Badía D, Martí C (2003) Plant ash and heat intensity effects on chemical and physical properties of two contrasting soils. Arid Land Res Manage 17:23–104</t>
  </si>
  <si>
    <t>Badía D, Martí C (2003) Plant ash and heat intensity effects on chemical and physical properties of two contrasting soils. Arid Land Res Manage 17:23–105</t>
  </si>
  <si>
    <t>Badía D, Martí C (2003) Plant ash and heat intensity effects on chemical and physical properties of two contrasting soils. Arid Land Res Manage 17:23–106</t>
  </si>
  <si>
    <t>Badía D, Martí C (2003) Plant ash and heat intensity effects on chemical and physical properties of two contrasting soils. Arid Land Res Manage 17:23–107</t>
  </si>
  <si>
    <t>Badía D, Martí C (2003) Plant ash and heat intensity effects on chemical and physical properties of two contrasting soils. Arid Land Res Manage 17:23–108</t>
  </si>
  <si>
    <t>Badía D, Martí C (2003) Plant ash and heat intensity effects on chemical and physical properties of two contrasting soils. Arid Land Res Manage 17:23–109</t>
  </si>
  <si>
    <t>Badía D, Martí C (2003) Plant ash and heat intensity effects on chemical and physical properties of two contrasting soils. Arid Land Res Manage 17:23–110</t>
  </si>
  <si>
    <t>Badía D, Martí C (2003) Plant ash and heat intensity effects on chemical and physical properties of two contrasting soils. Arid Land Res Manage 17:23–111</t>
  </si>
  <si>
    <t>Badía D, Martí C (2003) Plant ash and heat intensity effects on chemical and physical properties of two contrasting soils. Arid Land Res Manage 17:23–112</t>
  </si>
  <si>
    <t>Badía D, Martí C (2003) Plant ash and heat intensity effects on chemical and physical properties of two contrasting soils. Arid Land Res Manage 17:23–113</t>
  </si>
  <si>
    <t>Badía D, Martí C (2003) Plant ash and heat intensity effects on chemical and physical properties of two contrasting soils. Arid Land Res Manage 17:23–114</t>
  </si>
  <si>
    <t>Badía D, Martí C (2003) Plant ash and heat intensity effects on chemical and physical properties of two contrasting soils. Arid Land Res Manage 17:23–115</t>
  </si>
  <si>
    <t>Badía D, Martí C (2003) Plant ash and heat intensity effects on chemical and physical properties of two contrasting soils. Arid Land Res Manage 17:23–116</t>
  </si>
  <si>
    <t>Badía D, Martí C (2003) Plant ash and heat intensity effects on chemical and physical properties of two contrasting soils. Arid Land Res Manage 17:23–117</t>
  </si>
  <si>
    <t>Badía D, Martí C (2003) Plant ash and heat intensity effects on chemical and physical properties of two contrasting soils. Arid Land Res Manage 17:23–118</t>
  </si>
  <si>
    <t>Badía D, Martí C (2003) Plant ash and heat intensity effects on chemical and physical properties of two contrasting soils. Arid Land Res Manage 17:23–119</t>
  </si>
  <si>
    <t>Badía D, Martí C (2003) Plant ash and heat intensity effects on chemical and physical properties of two contrasting soils. Arid Land Res Manage 17:23–120</t>
  </si>
  <si>
    <t>Badía D, Martí C (2003) Plant ash and heat intensity effects on chemical and physical properties of two contrasting soils. Arid Land Res Manage 17:23–121</t>
  </si>
  <si>
    <t>Badía D, Martí C (2003) Plant ash and heat intensity effects on chemical and physical properties of two contrasting soils. Arid Land Res Manage 17:23–122</t>
  </si>
  <si>
    <t>Badía D, Martí C (2003) Plant ash and heat intensity effects on chemical and physical properties of two contrasting soils. Arid Land Res Manage 17:23–123</t>
  </si>
  <si>
    <t>Badía D, Martí C (2003) Plant ash and heat intensity effects on chemical and physical properties of two contrasting soils. Arid Land Res Manage 17:23–124</t>
  </si>
  <si>
    <t>Badía D, Martí C (2003) Plant ash and heat intensity effects on chemical and physical properties of two contrasting soils. Arid Land Res Manage 17:23–125</t>
  </si>
  <si>
    <t>Badía D, Martí C (2003) Plant ash and heat intensity effects on chemical and physical properties of two contrasting soils. Arid Land Res Manage 17:23–126</t>
  </si>
  <si>
    <t>Badía D, Martí C (2003) Plant ash and heat intensity effects on chemical and physical properties of two contrasting soils. Arid Land Res Manage 17:23–127</t>
  </si>
  <si>
    <t>Badía D, Martí C (2003) Plant ash and heat intensity effects on chemical and physical properties of two contrasting soils. Arid Land Res Manage 17:23–128</t>
  </si>
  <si>
    <t>Badía D, Martí C (2003) Plant ash and heat intensity effects on chemical and physical properties of two contrasting soils. Arid Land Res Manage 17:23–129</t>
  </si>
  <si>
    <t>Badía D, Martí C (2003) Plant ash and heat intensity effects on chemical and physical properties of two contrasting soils. Arid Land Res Manage 17:23–130</t>
  </si>
  <si>
    <t>Badía D, Martí C (2003) Plant ash and heat intensity effects on chemical and physical properties of two contrasting soils. Arid Land Res Manage 17:23–131</t>
  </si>
  <si>
    <t>Badía D, Martí C (2003) Plant ash and heat intensity effects on chemical and physical properties of two contrasting soils. Arid Land Res Manage 17:23–132</t>
  </si>
  <si>
    <t>Badía D, Martí C (2003) Plant ash and heat intensity effects on chemical and physical properties of two contrasting soils. Arid Land Res Manage 17:23–133</t>
  </si>
  <si>
    <t>Badía D, Martí C (2003) Plant ash and heat intensity effects on chemical and physical properties of two contrasting soils. Arid Land Res Manage 17:23–134</t>
  </si>
  <si>
    <t>Badía D, Martí C (2003) Plant ash and heat intensity effects on chemical and physical properties of two contrasting soils. Arid Land Res Manage 17:23–135</t>
  </si>
  <si>
    <t>Badía D, Martí C (2003) Plant ash and heat intensity effects on chemical and physical properties of two contrasting soils. Arid Land Res Manage 17:23–136</t>
  </si>
  <si>
    <t>Badía D, Martí C (2003) Plant ash and heat intensity effects on chemical and physical properties of two contrasting soils. Arid Land Res Manage 17:23–137</t>
  </si>
  <si>
    <t>Badía D, Martí C (2003) Plant ash and heat intensity effects on chemical and physical properties of two contrasting soils. Arid Land Res Manage 17:23–138</t>
  </si>
  <si>
    <t>Badía, D., López-García, S., Martí, C., Ortíz-Perpiñá, O., Girona-García, A., &amp; Casanova-Gascón, J. (2017). Burn effects on soil properties associated to heat transfer under contrasting moisture content. Science of The Total Environment, 601-602, 1119-1128. doi: https://doi.org/10.1016/j.scitotenv.2017.05.255</t>
  </si>
  <si>
    <t>Badía, D., López-García, S., Martí, C., Ortíz-Perpiñá, O., Girona-García, A., &amp; Casanova-Gascón, J. (2017). Burn effects on soil properties associated to heat transfer under contrasting moisture content. Science of The Total Environment, 601-602, 1119-1128. doi: https://doi.org/10.1016/j.scitotenv.2017.05.256</t>
  </si>
  <si>
    <t>Badía, D., López-García, S., Martí, C., Ortíz-Perpiñá, O., Girona-García, A., &amp; Casanova-Gascón, J. (2017). Burn effects on soil properties associated to heat transfer under contrasting moisture content. Science of The Total Environment, 601-602, 1119-1128. doi: https://doi.org/10.1016/j.scitotenv.2017.05.257</t>
  </si>
  <si>
    <t>Badía, D., López-García, S., Martí, C., Ortíz-Perpiñá, O., Girona-García, A., &amp; Casanova-Gascón, J. (2017). Burn effects on soil properties associated to heat transfer under contrasting moisture content. Science of The Total Environment, 601-602, 1119-1128. doi: https://doi.org/10.1016/j.scitotenv.2017.05.258</t>
  </si>
  <si>
    <t>Subtropical húmedo</t>
  </si>
  <si>
    <t>Brasil</t>
  </si>
  <si>
    <t>Canadá</t>
  </si>
  <si>
    <t>Croacia</t>
  </si>
  <si>
    <t>Hungría</t>
  </si>
  <si>
    <t>Irán</t>
  </si>
  <si>
    <t>Italia</t>
  </si>
  <si>
    <t>Lituania</t>
  </si>
  <si>
    <t>México</t>
  </si>
  <si>
    <t>Filipinas</t>
  </si>
  <si>
    <t>Arabia Saudita</t>
  </si>
  <si>
    <t>Eslovaquia</t>
  </si>
  <si>
    <t>Sudáfrica</t>
  </si>
  <si>
    <t>España</t>
  </si>
  <si>
    <t>Túnez</t>
  </si>
  <si>
    <t>EE.UU.</t>
  </si>
  <si>
    <t>Desértico frío</t>
  </si>
  <si>
    <t>Semi árido frío</t>
  </si>
  <si>
    <t>Bwk</t>
  </si>
  <si>
    <t>Oceánico templado</t>
  </si>
  <si>
    <t>Continental templado</t>
  </si>
  <si>
    <t>63°53.322′N, 145°44.439′W</t>
  </si>
  <si>
    <t>Continental Subarctic Climate</t>
  </si>
  <si>
    <t>Dsc</t>
  </si>
  <si>
    <t>Boreal dry</t>
  </si>
  <si>
    <t>Chief, K., Young, M.H., Shafer, D.S., 2012. Changes in soil structure and hydraulic properties in a wooded- shrubland ecosystem following a prescribed fire. Soil Sci. Soc. Am. J. 76, 1965–1977.</t>
  </si>
  <si>
    <t>Wieting et al., 2017. Quantifying the effects of wildfire on changes in soil propoerties by surface burning of soils from the Boulder Creek Critical Zone Observatory. Journal of Hydrology: Regional Studies 13: 43-57</t>
  </si>
  <si>
    <t>Wieting et al., 2017. Quantifying the effects of wildfire on changes in soil propoerties by surface burning of soils from the Boulder Creek Critical Zone Observatory. Journal of Hydrology: Regional Studies 13: 43-58</t>
  </si>
  <si>
    <t>Wieting et al., 2017. Quantifying the effects of wildfire on changes in soil propoerties by surface burning of soils from the Boulder Creek Critical Zone Observatory. Journal of Hydrology: Regional Studies 13: 43-59</t>
  </si>
  <si>
    <t>Wieting et al., 2017. Quantifying the effects of wildfire on changes in soil propoerties by surface burning of soils from the Boulder Creek Critical Zone Observatory. Journal of Hydrology: Regional Studies 13: 43-60</t>
  </si>
  <si>
    <t>Wieting et al., 2017. Quantifying the effects of wildfire on changes in soil propoerties by surface burning of soils from the Boulder Creek Critical Zone Observatory. Journal of Hydrology: Regional Studies 13: 43-61</t>
  </si>
  <si>
    <t>Wieting et al., 2017. Quantifying the effects of wildfire on changes in soil propoerties by surface burning of soils from the Boulder Creek Critical Zone Observatory. Journal of Hydrology: Regional Studies 13: 43-62</t>
  </si>
  <si>
    <t>Wieting et al., 2017. Quantifying the effects of wildfire on changes in soil propoerties by surface burning of soils from the Boulder Creek Critical Zone Observatory. Journal of Hydrology: Regional Studies 13: 43-63</t>
  </si>
  <si>
    <t>Wieting et al., 2017. Quantifying the effects of wildfire on changes in soil propoerties by surface burning of soils from the Boulder Creek Critical Zone Observatory. Journal of Hydrology: Regional Studies 13: 43-64</t>
  </si>
  <si>
    <t>Wieting et al., 2017. Quantifying the effects of wildfire on changes in soil propoerties by surface burning of soils from the Boulder Creek Critical Zone Observatory. Journal of Hydrology: Regional Studies 13: 43-65</t>
  </si>
  <si>
    <t>Wieting et al., 2017. Quantifying the effects of wildfire on changes in soil propoerties by surface burning of soils from the Boulder Creek Critical Zone Observatory. Journal of Hydrology: Regional Studies 13: 43-66</t>
  </si>
  <si>
    <t>Wieting et al., 2017. Quantifying the effects of wildfire on changes in soil propoerties by surface burning of soils from the Boulder Creek Critical Zone Observatory. Journal of Hydrology: Regional Studies 13: 43-67</t>
  </si>
  <si>
    <t>Wieting et al., 2017. Quantifying the effects of wildfire on changes in soil propoerties by surface burning of soils from the Boulder Creek Critical Zone Observatory. Journal of Hydrology: Regional Studies 13: 43-68</t>
  </si>
  <si>
    <t>Wieting et al., 2017. Quantifying the effects of wildfire on changes in soil propoerties by surface burning of soils from the Boulder Creek Critical Zone Observatory. Journal of Hydrology: Regional Studies 13: 43-69</t>
  </si>
  <si>
    <t>Wieting et al., 2017. Quantifying the effects of wildfire on changes in soil propoerties by surface burning of soils from the Boulder Creek Critical Zone Observatory. Journal of Hydrology: Regional Studies 13: 43-70</t>
  </si>
  <si>
    <t>Wieting et al., 2017. Quantifying the effects of wildfire on changes in soil propoerties by surface burning of soils from the Boulder Creek Critical Zone Observatory. Journal of Hydrology: Regional Studies 13: 43-71</t>
  </si>
  <si>
    <t>Wieting et al., 2017. Quantifying the effects of wildfire on changes in soil propoerties by surface burning of soils from the Boulder Creek Critical Zone Observatory. Journal of Hydrology: Regional Studies 13: 43-72</t>
  </si>
  <si>
    <t>Wieting et al., 2017. Quantifying the effects of wildfire on changes in soil propoerties by surface burning of soils from the Boulder Creek Critical Zone Observatory. Journal of Hydrology: Regional Studies 13: 43-73</t>
  </si>
  <si>
    <t>Guinto, D.F., Xu, Z.H., House, A.P.N., Saffigna, P.G., 2001. Soil chemical properties and Forest floor  nutrients under repeated prescribed-burning in eucalypt forest of South-East Queensland, Australia. N. Z. J. For. Sci. 31 (2), 170–187.</t>
  </si>
  <si>
    <t>Scrubby flatwoods</t>
  </si>
  <si>
    <t>Sherman, L.A., Brye, K.R., Gill, D.E., Koenig, K.A., 2005. Soil chemistry as affected by first-time prescribed burning of a grassland restoration on a coastal plain Ultisol. Soil Sci. 170 (11), 913–927.</t>
  </si>
  <si>
    <t>Csb</t>
  </si>
  <si>
    <t>Mediterráneo oceánico</t>
  </si>
  <si>
    <t>BWh</t>
  </si>
  <si>
    <t>Árico cálido</t>
  </si>
  <si>
    <t>Muñoz-Rojas, M., Erickson, T. E., Martini, D., Dixon, K. W., &amp; Merritt, D. J. (2016). Soil physicochemical and microbiological indicators of short, medium- and long-term post-fire recovery in semi-arid ecosystems. Ecological Indicators, 63, 14-22. doi: https://doi.org/10.1016/j.ecolind.2015.11.039</t>
  </si>
  <si>
    <t>Muñoz-Rojas, M., Erickson, T. E., Martini, D., Dixon, K. W., &amp; Merritt, D. J. (2016). Soil physicochemical and microbiological indicators of short, medium- and long-term post-fire recovery in semi-arid ecosystems. Ecological Indicators, 63, 14-22. doi: https://doi.org/10.1016/j.ecolind.2015.11.040</t>
  </si>
  <si>
    <t>Aw</t>
  </si>
  <si>
    <t>Tropical de sabana</t>
  </si>
  <si>
    <t>Fachín et al., 2020. Evolution of the soil chemical properties in slash and burn agriculture along several years of fallow. Sciencie of the total environment.</t>
  </si>
  <si>
    <t>Sub tropical húmedo</t>
  </si>
  <si>
    <t>Thomaz, E. L. (2017). Realistic soil-heating gradient temperature linearly changes most of the soil chemical properties. Soil Science and Plant Nutrition, 63(1), 84-91. doi:10.1080/00380768.2016.1255539</t>
  </si>
  <si>
    <t>Thomaz, E. L. (2017). Realistic soil-heating gradient temperature linearly changes most of the soil chemical properties. Soil Science and Plant Nutrition, 63(1), 84-91. doi:10.1080/00380768.2016.1255540</t>
  </si>
  <si>
    <t>Thomaz, E. L. (2017). Realistic soil-heating gradient temperature linearly changes most of the soil chemical properties. Soil Science and Plant Nutrition, 63(1), 84-91. doi:10.1080/00380768.2016.1255541</t>
  </si>
  <si>
    <t>Thomaz, E. L. (2017). Realistic soil-heating gradient temperature linearly changes most of the soil chemical properties. Soil Science and Plant Nutrition, 63(1), 84-91. doi:10.1080/00380768.2016.1255542</t>
  </si>
  <si>
    <t>Thomaz, E. L. (2017). Realistic soil-heating gradient temperature linearly changes most of the soil chemical properties. Soil Science and Plant Nutrition, 63(1), 84-91. doi:10.1080/00380768.2016.1255543</t>
  </si>
  <si>
    <t>Thomaz, E. L. (2017). Realistic soil-heating gradient temperature linearly changes most of the soil chemical properties. Soil Science and Plant Nutrition, 63(1), 84-91. doi:10.1080/00380768.2016.1255544</t>
  </si>
  <si>
    <t>Thomaz, E. L. (2017). Realistic soil-heating gradient temperature linearly changes most of the soil chemical properties. Soil Science and Plant Nutrition, 63(1), 84-91. doi:10.1080/00380768.2016.1255545</t>
  </si>
  <si>
    <t>Thomaz, E. L. (2017). Realistic soil-heating gradient temperature linearly changes most of the soil chemical properties. Soil Science and Plant Nutrition, 63(1), 84-91. doi:10.1080/00380768.2016.1255546</t>
  </si>
  <si>
    <t>Thomaz, E. L. (2017). Realistic soil-heating gradient temperature linearly changes most of the soil chemical properties. Soil Science and Plant Nutrition, 63(1), 84-91. doi:10.1080/00380768.2016.1255547</t>
  </si>
  <si>
    <t>Thomaz, E. L. (2017). Realistic soil-heating gradient temperature linearly changes most of the soil chemical properties. Soil Science and Plant Nutrition, 63(1), 84-91. doi:10.1080/00380768.2016.1255548</t>
  </si>
  <si>
    <t>Thomaz, E. L. (2017). Realistic soil-heating gradient temperature linearly changes most of the soil chemical properties. Soil Science and Plant Nutrition, 63(1), 84-91. doi:10.1080/00380768.2016.1255549</t>
  </si>
  <si>
    <t>Thomaz, E. L. (2017). Realistic soil-heating gradient temperature linearly changes most of the soil chemical properties. Soil Science and Plant Nutrition, 63(1), 84-91. doi:10.1080/00380768.2016.1255550</t>
  </si>
  <si>
    <t>Thomaz, E. L. (2017). Realistic soil-heating gradient temperature linearly changes most of the soil chemical properties. Soil Science and Plant Nutrition, 63(1), 84-91. doi:10.1080/00380768.2016.1255551</t>
  </si>
  <si>
    <t>Thomaz, E. L. (2017). Realistic soil-heating gradient temperature linearly changes most of the soil chemical properties. Soil Science and Plant Nutrition, 63(1), 84-91. doi:10.1080/00380768.2016.1255552</t>
  </si>
  <si>
    <t>Thomaz, E. L. (2017). Realistic soil-heating gradient temperature linearly changes most of the soil chemical properties. Soil Science and Plant Nutrition, 63(1), 84-91. doi:10.1080/00380768.2016.1255553</t>
  </si>
  <si>
    <t>Thomaz, E. L. (2017). Realistic soil-heating gradient temperature linearly changes most of the soil chemical properties. Soil Science and Plant Nutrition, 63(1), 84-91. doi:10.1080/00380768.2016.1255554</t>
  </si>
  <si>
    <t>Thomaz, E. L. (2017). Realistic soil-heating gradient temperature linearly changes most of the soil chemical properties. Soil Science and Plant Nutrition, 63(1), 84-91. doi:10.1080/00380768.2016.1255555</t>
  </si>
  <si>
    <t>H. Aaltonen, M. Palviainen, X. Zhou, E. Köster, F. Berninger, J. Pumpanen, K. Köster. 2019. Temperature sensitivity of soil organic matter decomposition after forest fire in Canadian permafrost region J. Environ. Manag., 241 (2019), pp. 637-647</t>
  </si>
  <si>
    <t>H. Aaltonen, M. Palviainen, X. Zhou, E. Köster, F. Berninger, J. Pumpanen, K. Köster. 2019. Temperature sensitivity of soil organic matter decomposition after forest fire in Canadian permafrost region J. Environ. Manag., 241 (2019), pp. 637-648</t>
  </si>
  <si>
    <t>H. Aaltonen, M. Palviainen, X. Zhou, E. Köster, F. Berninger, J. Pumpanen, K. Köster. 2019. Temperature sensitivity of soil organic matter decomposition after forest fire in Canadian permafrost region J. Environ. Manag., 241 (2019), pp. 637-649</t>
  </si>
  <si>
    <t>H. Aaltonen, M. Palviainen, X. Zhou, E. Köster, F. Berninger, J. Pumpanen, K. Köster. 2019. Temperature sensitivity of soil organic matter decomposition after forest fire in Canadian permafrost region J. Environ. Manag., 241 (2019), pp. 637-650</t>
  </si>
  <si>
    <t>H. Aaltonen, M. Palviainen, X. Zhou, E. Köster, F. Berninger, J. Pumpanen, K. Köster. 2019. Temperature sensitivity of soil organic matter decomposition after forest fire in Canadian permafrost region J. Environ. Manag., 241 (2019), pp. 637-651</t>
  </si>
  <si>
    <t>H. Aaltonen, M. Palviainen, X. Zhou, E. Köster, F. Berninger, J. Pumpanen, K. Köster. 2019. Temperature sensitivity of soil organic matter decomposition after forest fire in Canadian permafrost region J. Environ. Manag., 241 (2019), pp. 637-652</t>
  </si>
  <si>
    <t>H. Aaltonen, M. Palviainen, X. Zhou, E. Köster, F. Berninger, J. Pumpanen, K. Köster. 2019. Temperature sensitivity of soil organic matter decomposition after forest fire in Canadian permafrost region J. Environ. Manag., 241 (2019), pp. 637-653</t>
  </si>
  <si>
    <t>Dfc</t>
  </si>
  <si>
    <t>Subpolar</t>
  </si>
  <si>
    <t>Fuentes-Ramirez, A., Barrientos, M., Almonacid, L., Arriagada-Escamilla, C., &amp; Salas-Eljatib, C. (2018). Short-term response of soil microorganisms, nutrients and plant recovery in fire-affected Araucaria araucana forests. Applied Soil Ecology, 131, 99-106. doi: https://doi.org/10.1016/j.apsoil.2018.08.011</t>
  </si>
  <si>
    <t>Fuentes-Ramirez, A., Barrientos, M., Almonacid, L., Arriagada-Escamilla, C., &amp; Salas-Eljatib, C. (2018). Short-term response of soil microorganisms, nutrients and plant recovery in fire-affected Araucaria araucana forests. Applied Soil Ecology, 131, 99-106. doi: https://doi.org/10.1016/j.apsoil.2018.08.012</t>
  </si>
  <si>
    <t>Fuentes-Ramirez, A., Barrientos, M., Almonacid, L., Arriagada-Escamilla, C., &amp; Salas-Eljatib, C. (2018). Short-term response of soil microorganisms, nutrients and plant recovery in fire-affected Araucaria araucana forests. Applied Soil Ecology, 131, 99-106. doi: https://doi.org/10.1016/j.apsoil.2018.08.013</t>
  </si>
  <si>
    <t>Fuentes-Ramirez, A., Barrientos, M., Almonacid, L., Arriagada-Escamilla, C., &amp; Salas-Eljatib, C. (2018). Short-term response of soil microorganisms, nutrients and plant recovery in fire-affected Araucaria araucana forests. Applied Soil Ecology, 131, 99-106. doi: https://doi.org/10.1016/j.apsoil.2018.08.014</t>
  </si>
  <si>
    <t>Fuentes-Ramirez, A., Barrientos, M., Almonacid, L., Arriagada-Escamilla, C., &amp; Salas-Eljatib, C. (2018). Short-term response of soil microorganisms, nutrients and plant recovery in fire-affected Araucaria araucana forests. Applied Soil Ecology, 131, 99-106. doi: https://doi.org/10.1016/j.apsoil.2018.08.015</t>
  </si>
  <si>
    <t>Fuentes-Ramirez, A., Barrientos, M., Almonacid, L., Arriagada-Escamilla, C., &amp; Salas-Eljatib, C. (2018). Short-term response of soil microorganisms, nutrients and plant recovery in fire-affected Araucaria araucana forests. Applied Soil Ecology, 131, 99-106. doi: https://doi.org/10.1016/j.apsoil.2018.08.016</t>
  </si>
  <si>
    <t>38°S, 71°W</t>
  </si>
  <si>
    <t>Csa</t>
  </si>
  <si>
    <t>43° 31′ 48″ N, 16° 15′ 0″ E).</t>
  </si>
  <si>
    <t>Mediterráneao típico</t>
  </si>
  <si>
    <t>2 month</t>
  </si>
  <si>
    <t>3 month</t>
  </si>
  <si>
    <t>810 mm</t>
  </si>
  <si>
    <t>811 mm</t>
  </si>
  <si>
    <t>812 mm</t>
  </si>
  <si>
    <t>16.3 °C</t>
  </si>
  <si>
    <t>Our quantitative results extended the available studies about fireinduced SWR to the calcareous East-Mediterranean coastal area. Four different measurement methods were applied and distinct SWR, at least in the top layer of 0 to 2 cm depth, was found with both field and lab methods. The selected burnt plots showed large SWR effect and differences to a control plot (unaffected by fire). The field infiltration measurements using TI and MD performed with water and ethanol showed large differences in infiltration volumes, sorptivities, and finally the calculated RI. The SWR was found to decrease with increasing depth and correlate with organic matter content, as found in previous studies. The effect of fire induced SWR was clearly detected with all applied methods. The study also resulted in pointing out the necessity in unique repellency</t>
  </si>
  <si>
    <t>The fire occurrence in Mediterranean climate regions and the area affected by fire in general are rising due to prolonged drought periods and redistribution of rainfall. This can have effect on soil properties and local scale hydrology by increasing fire induced soil water repellency (SWR). The main objective of our research was to assess the degree of fire induced SWR in the Mediterranean karst area using multiple easy-to-perform field and laboratory methods. The field infiltration measurements were performed with a tension disc infiltrometer (TI) and a minidisc tension infiltrometer (MD) using water and ethanol as an infiltrating liquid on two locations: burnt (B) and control (C, unaffected by fire). Additionally, water drop penetration time test (WDPT), and molarity of ethanol droplet time test (MED) were applied at the laboratory on disturbed and undisturbed soil samples at various depths. All measurements revealed significant differences between burnt and control plots. Infiltration and hydraulic conductivity were reduced and repellency index (RI) was increased at the fire affected sites. The SWR decreased with depth which can be associated with decreasing organic matter and fire burning effect. The WDPT and MED methods in combination with mini disc tension infiltrometer measurements were found useful for the determination of sub-critical SWR. Further research is needed to develop a framework for the quantitative SWR classification, as well as subsequent estimation of the relevance of SWR on critical hydrological processes such as infiltration, runoff, and preferential flow.</t>
  </si>
  <si>
    <t>Dfb</t>
  </si>
  <si>
    <t>Festuca sp</t>
  </si>
  <si>
    <t>4 month</t>
  </si>
  <si>
    <t>Cwa</t>
  </si>
  <si>
    <t xml:space="preserve">Subtropical   </t>
  </si>
  <si>
    <t>Mediterráneo típico</t>
  </si>
  <si>
    <t>Certini, G., Nocentini, C., Knicker, H., Arfaioli, P., and Rumpel, C., 2011. Wilfire effects on soil organic matter quantity and quality in two fire prone Mediterranean pine forest. Geoderma 167-168: 148-155</t>
  </si>
  <si>
    <t>Certini, G., Nocentini, C., Knicker, H., Arfaioli, P., and Rumpel, C., 2011. Wilfire effects on soil organic matter quantity and quality in two fire prone Mediterranean pine forest. Geoderma 167-168: 148-156</t>
  </si>
  <si>
    <t>Certini, G., Nocentini, C., Knicker, H., Arfaioli, P., and Rumpel, C., 2011. Wilfire effects on soil organic matter quantity and quality in two fire prone Mediterranean pine forest. Geoderma 167-168: 148-157</t>
  </si>
  <si>
    <t>Certini, G., Nocentini, C., Knicker, H., Arfaioli, P., and Rumpel, C., 2011. Wilfire effects on soil organic matter quantity and quality in two fire prone Mediterranean pine forest. Geoderma 167-168: 148-158</t>
  </si>
  <si>
    <t>Certini, G., Nocentini, C., Knicker, H., Arfaioli, P., and Rumpel, C., 2011. Wilfire effects on soil organic matter quantity and quality in two fire prone Mediterranean pine forest. Geoderma 167-168: 148-159</t>
  </si>
  <si>
    <t>Certini, G., Nocentini, C., Knicker, H., Arfaioli, P., and Rumpel, C., 2011. Wilfire effects on soil organic matter quantity and quality in two fire prone Mediterranean pine forest. Geoderma 167-168: 148-160</t>
  </si>
  <si>
    <t>Cwb</t>
  </si>
  <si>
    <t>Templado de montaña</t>
  </si>
  <si>
    <t>J.A. González-Pérez, F.J. González-Vila, G. Almendros, H. Knicker. 2004. The effect of fire on soil organic matter—a review Environ. Int., 30 (6), pp. 855-870</t>
  </si>
  <si>
    <t>Sugar cane</t>
  </si>
  <si>
    <t>Shrubland</t>
  </si>
  <si>
    <t>Savanna</t>
  </si>
  <si>
    <t>Faria, S. R., De la Rosa, J. M., Knicker, H., González-Pérez, J. A., &amp; Keizer, J. J. (2015). Molecular characterization of wildfire impacts on organic matter in eroded sediments and topsoil in Mediterranean eucalypt stands. CATENA, 135, 29-37. doi:https://doi.org/10.1016/j.catena.2015.07.013</t>
  </si>
  <si>
    <t>Faria, S. R., De la Rosa, J. M., Knicker, H., González-Pérez, J. A., &amp; Keizer, J. J. (2015). Molecular characterization of wildfire impacts on organic matter in eroded sediments and topsoil in Mediterranean eucalypt stands. CATENA, 135, 29-37. doi:https://doi.org/10.1016/j.catena.2015.07.014</t>
  </si>
  <si>
    <t>Faria, S. R., De la Rosa, J. M., Knicker, H., González-Pérez, J. A., &amp; Keizer, J. J. (2015). Molecular characterization of wildfire impacts on organic matter in eroded sediments and topsoil in Mediterranean eucalypt stands. CATENA, 135, 29-37. doi:https://doi.org/10.1016/j.catena.2015.07.015</t>
  </si>
  <si>
    <t>Meira-Castro, A., Shakesby, R.A., Espinha Marques, J., Doerr, S., Meixedo, J.P., Teixeira, J., Chaminé, H.I., 2014. Effects of prescribed fire on surface soil in a Pinus pinaster plantation, northern Portugal. Environ. Earth Sci. 73 (6), 3011–3018.</t>
  </si>
  <si>
    <t>13 °C</t>
  </si>
  <si>
    <t>14 °C</t>
  </si>
  <si>
    <t>16 °C</t>
  </si>
  <si>
    <t>Árido cálido</t>
  </si>
  <si>
    <t>Strydom, T., Riddell, E. S., Rowe, T., Govender, N., Lorentz, S. A., le Roux, P. A. L., &amp; Wigley-Coetsee, C. (2019). The effect of experimental fires on soil hydrology and nutrients in an African savanna. Geoderma, 345, 114-122. doi: https://doi.org/10.1016/j.geoderma.2019.03.028</t>
  </si>
  <si>
    <t>Strydom, T., Riddell, E. S., Rowe, T., Govender, N., Lorentz, S. A., le Roux, P. A. L., &amp; Wigley-Coetsee, C. (2019). The effect of experimental fires on soil hydrology and nutrients in an African savanna. Geoderma, 345, 114-122. doi: https://doi.org/10.1016/j.geoderma.2019.03.029</t>
  </si>
  <si>
    <t>Strydom, T., Riddell, E. S., Rowe, T., Govender, N., Lorentz, S. A., le Roux, P. A. L., &amp; Wigley-Coetsee, C. (2019). The effect of experimental fires on soil hydrology and nutrients in an African savanna. Geoderma, 345, 114-122. doi: https://doi.org/10.1016/j.geoderma.2019.03.030</t>
  </si>
  <si>
    <t>Strydom, T., Riddell, E. S., Rowe, T., Govender, N., Lorentz, S. A., le Roux, P. A. L., &amp; Wigley-Coetsee, C. (2019). The effect of experimental fires on soil hydrology and nutrients in an African savanna. Geoderma, 345, 114-122. doi: https://doi.org/10.1016/j.geoderma.2019.03.031</t>
  </si>
  <si>
    <t>Strydom, T., Riddell, E. S., Rowe, T., Govender, N., Lorentz, S. A., le Roux, P. A. L., &amp; Wigley-Coetsee, C. (2019). The effect of experimental fires on soil hydrology and nutrients in an African savanna. Geoderma, 345, 114-122. doi: https://doi.org/10.1016/j.geoderma.2019.03.032</t>
  </si>
  <si>
    <t>Strydom, T., Riddell, E. S., Rowe, T., Govender, N., Lorentz, S. A., le Roux, P. A. L., &amp; Wigley-Coetsee, C. (2019). The effect of experimental fires on soil hydrology and nutrients in an African savanna. Geoderma, 345, 114-122. doi: https://doi.org/10.1016/j.geoderma.2019.03.033</t>
  </si>
  <si>
    <t>BSh</t>
  </si>
  <si>
    <t>Semiárido cálido</t>
  </si>
  <si>
    <t>Jiménez-Gonzáles M.A., De la Rosa, J, M., Jiménez-Morillo, N., almendro, G., Gonzáles-Pérez, A., Knicker, H. (2016). Post fire recovery of soil organic matter in a Cambisol from typical Mediterranean forest in Southwestern Spain. Science of the Total Environment 572: 1414-1421</t>
  </si>
  <si>
    <t>Jiménez-Gonzáles M.A., De la Rosa, J, M., Jiménez-Morillo, N., almendro, G., Gonzáles-Pérez, A., Knicker, H. (2016). Post fire recovery of soil organic matter in a Cambisol from typical Mediterranean forest in Southwestern Spain. Science of the Total Environment 572: 1414-1422</t>
  </si>
  <si>
    <t>Jiménez-Gonzáles M.A., De la Rosa, J, M., Jiménez-Morillo, N., almendro, G., Gonzáles-Pérez, A., Knicker, H. (2016). Post fire recovery of soil organic matter in a Cambisol from typical Mediterranean forest in Southwestern Spain. Science of the Total Environment 572: 1414-1423</t>
  </si>
  <si>
    <t>Jiménez-Gonzáles M.A., De la Rosa, J, M., Jiménez-Morillo, N., almendro, G., Gonzáles-Pérez, A., Knicker, H. (2016). Post fire recovery of soil organic matter in a Cambisol from typical Mediterranean forest in Southwestern Spain. Science of the Total Environment 572: 1414-1424</t>
  </si>
  <si>
    <t>Jiménez-Gonzáles M.A., De la Rosa, J, M., Jiménez-Morillo, N., almendro, G., Gonzáles-Pérez, A., Knicker, H. (2016). Post fire recovery of soil organic matter in a Cambisol from typical Mediterranean forest in Southwestern Spain. Science of the Total Environment 572: 1414-1425</t>
  </si>
  <si>
    <t>Jiménez-Gonzáles M.A., De la Rosa, J, M., Jiménez-Morillo, N., almendro, G., Gonzáles-Pérez, A., Knicker, H. (2016). Post fire recovery of soil organic matter in a Cambisol from typical Mediterranean forest in Southwestern Spain. Science of the Total Environment 572: 1414-1426</t>
  </si>
  <si>
    <t>Jiménez-Gonzáles M.A., De la Rosa, J, M., Jiménez-Morillo, N., almendro, G., Gonzáles-Pérez, A., Knicker, H. (2016). Post fire recovery of soil organic matter in a Cambisol from typical Mediterranean forest in Southwestern Spain. Science of the Total Environment 572: 1414-1427</t>
  </si>
  <si>
    <t>Jiménez-Gonzáles M.A., De la Rosa, J, M., Jiménez-Morillo, N., almendro, G., Gonzáles-Pérez, A., Knicker, H. (2016). Post fire recovery of soil organic matter in a Cambisol from typical Mediterranean forest in Southwestern Spain. Science of the Total Environment 572: 1414-1428</t>
  </si>
  <si>
    <t>38°23'N 1° 00'W</t>
  </si>
  <si>
    <t>Úbeda, X., Lorca, M., Outeiro, L., Bernia, S., Castellnou, M., 2005. Effects of prescribed fire on soil quality in Mediterranean grassland (Prades Mountains, northeast Spain). Int. J. Wildland. Fire 14, 379–384.</t>
  </si>
  <si>
    <t>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t>
  </si>
  <si>
    <t>Prescribed burning is a forest management tool to reduce forest fire hazards. It is largely applied in the USA and is gaining importance worldwide, particularly in Europe. However, its effects on soils still have to be better understood. This study analyses the effects of two types of prescribed burnings (i.e. low and high burn severities of up to 200 °C and at or above 400 °C) on soil hydrophobicity, infiltration, and water storage capacity of top soils. Prescribed burnings were performed on four different plots in southern and western Catalonia, Spain. Soil samples were collected before and after burning to assess water repellency with the water drop penetration time (WDPT). Three rainfall simulations before burning and three after burning were executed on areas of 1 m2, and soil water contents at four to five depths were measured every 4 min during and after rainfall simulations using time domain reflectometry equipment (TDR). Following burning at both severities, water storage capacity of the top soil decreased between 1Ð7 and 5Ð4%vol on all four plots. No significant changes in volume flux density and velocity of the wetting fronts were discernible. Water drop penetration times increased moderately at the soil surface of the plots that were exposed to the high burn severity, and decreased slightly when burn severity was low. On two of the four plots the presence of partially moist organic litter prevented the underlying soil from excessive heating. Changes in hydrophobicity and water storage capacity of the top soil did not affect infiltration.</t>
  </si>
  <si>
    <t xml:space="preserve">Cfa </t>
  </si>
  <si>
    <t>Semiárido frío</t>
  </si>
  <si>
    <t>38°03’39” N, 122°50’24” W</t>
  </si>
  <si>
    <t>Bsk</t>
  </si>
  <si>
    <t>Phillips, D.H., Foss, J.E., Buckner, E.R., Evans, R.M., FitzPatrick, E.A., 2000. Response of surface horizons in an oak forest to prescribed burning. Soil Sci. Soc. Am. J. 64, 754–760.</t>
  </si>
  <si>
    <t>The reduction of forest floor ground cover and litter layers by prescribed fires may alter the morphology (field and micro) and physical properties of surface horizons. This study determined long‐term (35 yr) changes in surface horizon bulk density, organic matter concentration and content, and morphology in response to periodic (5 yr) and annual (1 yr) prescribed fires. Soils were fine‐silty, siliceous, thermic Glossic Fragiuldults, supporting mixed oak vegetation in middle Tennessee. Upper mineral soils (0‐ to 2‐cm and 0‐ to 7.6‐cm depths) were sampled and detailed field descriptions made. Periodic and control plots had a thin layer of Oi, Oe, and Oa horizons 5 yr after the 1993 burn, whereas on annual burn plots a 1‐ to 2‐cm charred layer was present. Significant reductions in organic matter concentration and mean thickness of the A horizon were found from burning (A horizons thicknesses were 6.4, 4.6, and 2.9 cm in control, periodic, and annual plots, respectively). Periodic burns did not significantly alter the organic matter and bulk density of the upper 7.6 cm of mineral soil; however, annual burns did result in significantly higher bulk densities (1.01, 1.07, and 1.29 Mg m−3 in control, periodic, and annual plots, respectively) and lower organic matter concentrations and contents. Microscopic investigations confirmed that compaction was increased from annual burning. Thin sections also revealed that the granular structure of the A horizons in control and periodic plots resulted from bioterbation of macro and mesofauna, fungi, and roots. Long‐term annual burning greatly affected surface soil properties, whereas periodic burning on a 5‐yr cycle had only limited effects.</t>
  </si>
  <si>
    <t>35 years</t>
  </si>
  <si>
    <t xml:space="preserve">Silty  </t>
  </si>
  <si>
    <t>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t>
  </si>
  <si>
    <t>23 years</t>
  </si>
  <si>
    <t>186 °C</t>
  </si>
  <si>
    <t>187 °C</t>
  </si>
  <si>
    <t>188 °C</t>
  </si>
  <si>
    <t>189 °C</t>
  </si>
  <si>
    <t>190 °C</t>
  </si>
  <si>
    <t>191 °C</t>
  </si>
  <si>
    <t>192 °C</t>
  </si>
  <si>
    <t>193 °C</t>
  </si>
  <si>
    <t>194 °C</t>
  </si>
  <si>
    <t>195 °C</t>
  </si>
  <si>
    <t>Sub tropical con invierno seco</t>
  </si>
  <si>
    <t>Cod_Koppen</t>
  </si>
  <si>
    <t>Tipo clima</t>
  </si>
  <si>
    <t>Seco (árido y semiárido)</t>
  </si>
  <si>
    <t>Templado o mesotérmico</t>
  </si>
  <si>
    <t>Continental o microtérmico</t>
  </si>
  <si>
    <t>Tropical o macrotérmico</t>
  </si>
  <si>
    <t>Efecto a largo plazo</t>
  </si>
  <si>
    <t>Efecto inmediato</t>
  </si>
  <si>
    <t>Efecto a corto plazo</t>
  </si>
  <si>
    <t>Efecto a medio plazo</t>
  </si>
  <si>
    <t>Study region. This study used intact soil cores collected at the Boulder Creek Critical Zone Observatory near Boulder, Colorado, USA to explore fire impacts on soil properties.
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 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t>
  </si>
  <si>
    <t xml:space="preserve"> Shrublands</t>
  </si>
  <si>
    <t xml:space="preserve">Laboratory heating  </t>
  </si>
  <si>
    <t>Wildfires</t>
  </si>
  <si>
    <t>Boreal ecosystems contain a substantial fraction of the earth’s soil carbon stores and are prone to frequent and severe wildfires. In this study, we examine changes in element and organic matter stocks due to a 1999 wildfire in Alaska. One year after the wildfire, burned soils contained between 1071 and 1420 g/m2 less carbon than unburned soils. Burned soils had lower nitrogen than unburned soils, higher calcium, and nearly unchanged potassium, magnesium, and phosphorus stocks. Burned surface soils tended to have higher concentrations of noncombustible elements such as calcium, potassium, magnesium, and phosphorus compared with unburned soils. Combustion losses of carbon were mostly limited to surface dead moss and fibric horizons, with no change in the underlying mineral horizons. Burning caused significant changes in soil organic matter structure, with a 12% higher ratio of carbon to combustible organic matter in surface burned horizons compared with unburned horizons. Pyrolysis gas chromatography – mass spectroscopy also shows preferential volatilization of polysaccharide-derived organic matter and enrichment of ligninand lipid-derived compounds in surface soils. The chemistry of deeper soil layers in burned and unburned sites was similar, suggesting that immediate fire impacts were restricted to the surface soil horizon.</t>
  </si>
  <si>
    <t>The immediate effect of fire is that of a net loss of C as CO2 gas and soot particles to the atmosphere. Nevertheless, a proportion of the ecosystem biomass is converted into charcoal, which contains highly recalcitrant molecular structures that contribute to long-term C storage. The present study aimed to assess simultaneously losses to the atmosphere and charcoal production rates of C and N compounds as a result of prescription fire in a Florida scrub-oak ecosystem. Pre-fire and postfire charred and unburned organic matter stockswere determined for vegetation leaves and stems, litter and soil in 20 sub-plots installed in a 30-ha area that was subjected to prescribed fire. Concentrations of C and N were determined, and fluxes among pools and to the atmosphere were derived from these measurements. Soil C and N stocks were unchanged by the fire. Post-fire standing dead biomass contained 30% and 12% of pre-fire vegetation C and N stocks, respectively. In litter, post-fire stocks contained 64% and 83% of pre-fire C and N stocks, respectively. Most of the difference in relative losses between vegetation and litter could be attributed to substantial litter fall of charred and unburned leaves during the fire event. Indeed, an estimated 21% of pre-fire vegetation leaf C was found in the post-fire litter, while the remaining 79% was lost to the atmosphere. About 3/4 of the fire-induced leaf litter fall was in the form of unburned tissue and the remainder was charcoal, which amounted to 5% of pre-fire leaf C stocks. Charcoal production  ranged between 4% and 6% of the fireaffected biomass, i.e. the sum of charcoal production and atmospheric losses. This value is below the range of literature values for the transformation of plant tissue into stable soil organic matter through humification processes, which suggests that fire generates a smaller quantity of stable organic C than humification processes over decades and potentially centuries.</t>
  </si>
  <si>
    <t>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 decrease of smaller size fractions of water-stable macroaggregates (WSAma) (0.5−0.25) and a low severity of fire resulted in the decrease of WSAma 2−0.5 mm. On the other hand, the content of WSAma in the size fraction &gt;5 mm was higher by 54% and by 32% in the lower and higher severity 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t>
  </si>
  <si>
    <t>The study addresses a knowledge-gap in the long-term ecological consequences of fire and fire-fighting
chemicals. Ten years after a prescribed fire and the application of three fire-fighting chemicals, their effects on
the soil–plant systemwere evaluated. Five treatmentswere established: unburnt soils (US) and burnt soils treated
with water alone (BS), foaming agent (BS+Fo), Firesorb (BS+Fi) and ammoniumpolyphosphate (BS+Ap).
Soils (0–2 cm depth) and foliar material of shrubs (Erica umbellata, Pterospartum tridentatum and Ulex
micranthus) and trees (Pinus pinaster) were analysed for total N, δ15N, and soil-available and plant total macronutrients and trace elements. Soil pH, NH4+–N and NO3−–N; pine basal diameter and height; and shrub cover
and heightwere alsomeasured. Compared with US plots, burnt soils had less nitrates and moreMo. Although differences were not always significant, BS + Ap had the highest levels of soil available P, Na and Al. Plants from
BS + Ap plots had higher values of δ15N (P. pinaster and E. umbellata), P (all species), Na (P. tridentatum and
U. micranthus) and Mg (E. umbellata and P. tridentatum) than other treatments; while K in plants from
BS + Ap plots was the highest among treatments for P. pinaster and the lowest for the shrubs. Pines in US
plots were higher and wider than in burnt treatments, except for BS + Ap, where the tallest and widest trees
were found, although half of them were either dead (the second highest mortality after BS + Fi) or had a
distorted trunk. BS+Apwas the treatmentwith strongest effects on plants, showing E.umbellata the lowest coverage
and height, P. tridentatum the highest coverage, U. micranthus one of the lowest coverages and being the
only treatmentwhere Genista triacanthoswas absent. Consequently, it is concluded that both fire and ammonium
polyphosphate application had significant effects on the soil–plant system after 10 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</si>
</sst>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sz val="8"/>
      <name val="Calibri"/>
      <family val="2"/>
      <scheme val="minor"/>
    </font>
    <font>
      <sz val="9"/>
      <color rgb="FF2E2E2E"/>
      <name val="Georgia"/>
      <family val="1"/>
    </font>
    <font>
      <b/>
      <sz val="11"/>
      <color theme="1"/>
      <name val="Calibri"/>
      <family val="2"/>
      <scheme val="minor"/>
    </font>
    <font>
      <sz val="11"/>
      <color rgb="FF000000"/>
      <name val="Calibri"/>
      <family val="2"/>
      <scheme val="minor"/>
    </font>
    <font>
      <sz val="10"/>
      <color theme="1"/>
      <name val="Times New Roman"/>
      <family val="1"/>
    </font>
    <font>
      <b/>
      <sz val="10"/>
      <color rgb="FF000000"/>
      <name val="Times New Roman"/>
      <family val="1"/>
    </font>
    <font>
      <sz val="10"/>
      <color rgb="FF000000"/>
      <name val="Times New Roman"/>
      <family val="1"/>
    </font>
    <font>
      <i/>
      <sz val="10"/>
      <color rgb="FF000000"/>
      <name val="Times New Roman"/>
      <family val="1"/>
    </font>
  </fonts>
  <fills count="10">
    <fill>
      <patternFill patternType="none"/>
    </fill>
    <fill>
      <patternFill patternType="gray125"/>
    </fill>
    <fill>
      <patternFill patternType="solid">
        <fgColor theme="5" tint="0.59999389629810485"/>
        <bgColor indexed="64"/>
      </patternFill>
    </fill>
    <fill>
      <patternFill patternType="solid">
        <fgColor rgb="FFFFFF00"/>
        <bgColor indexed="64"/>
      </patternFill>
    </fill>
    <fill>
      <patternFill patternType="solid">
        <fgColor theme="4" tint="0.79998168889431442"/>
        <bgColor theme="4" tint="0.79998168889431442"/>
      </patternFill>
    </fill>
    <fill>
      <patternFill patternType="solid">
        <fgColor theme="9" tint="0.59999389629810485"/>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rgb="FFF2F2F2"/>
        <bgColor indexed="64"/>
      </patternFill>
    </fill>
    <fill>
      <patternFill patternType="solid">
        <fgColor rgb="FFFFC000"/>
        <bgColor indexed="64"/>
      </patternFill>
    </fill>
  </fills>
  <borders count="6">
    <border>
      <left/>
      <right/>
      <top/>
      <bottom/>
      <diagonal/>
    </border>
    <border>
      <left/>
      <right/>
      <top/>
      <bottom style="thin">
        <color theme="4" tint="0.39997558519241921"/>
      </bottom>
      <diagonal/>
    </border>
    <border>
      <left/>
      <right style="medium">
        <color indexed="64"/>
      </right>
      <top/>
      <bottom style="medium">
        <color indexed="64"/>
      </bottom>
      <diagonal/>
    </border>
    <border>
      <left/>
      <right/>
      <top/>
      <bottom style="medium">
        <color indexed="64"/>
      </bottom>
      <diagonal/>
    </border>
    <border>
      <left/>
      <right style="medium">
        <color indexed="64"/>
      </right>
      <top/>
      <bottom/>
      <diagonal/>
    </border>
    <border>
      <left/>
      <right/>
      <top style="medium">
        <color indexed="64"/>
      </top>
      <bottom/>
      <diagonal/>
    </border>
  </borders>
  <cellStyleXfs count="1">
    <xf numFmtId="0" fontId="0" fillId="0" borderId="0"/>
  </cellStyleXfs>
  <cellXfs count="35">
    <xf numFmtId="0" fontId="0" fillId="0" borderId="0" xfId="0"/>
    <xf numFmtId="0" fontId="0" fillId="0" borderId="0" xfId="0" applyFill="1"/>
    <xf numFmtId="16" fontId="0" fillId="0" borderId="0" xfId="0" applyNumberFormat="1" applyFill="1"/>
    <xf numFmtId="0" fontId="0" fillId="0" borderId="0" xfId="0" pivotButton="1"/>
    <xf numFmtId="0" fontId="0" fillId="0" borderId="0" xfId="0" applyAlignment="1">
      <alignment horizontal="left"/>
    </xf>
    <xf numFmtId="0" fontId="0" fillId="0" borderId="0" xfId="0" applyNumberFormat="1"/>
    <xf numFmtId="0" fontId="0" fillId="0" borderId="0" xfId="0" applyFill="1" applyAlignment="1">
      <alignment wrapText="1"/>
    </xf>
    <xf numFmtId="0" fontId="0" fillId="2" borderId="0" xfId="0" applyFill="1"/>
    <xf numFmtId="0" fontId="2" fillId="0" borderId="0" xfId="0" applyFont="1" applyFill="1"/>
    <xf numFmtId="0" fontId="0" fillId="3" borderId="0" xfId="0" applyFill="1"/>
    <xf numFmtId="0" fontId="3" fillId="4" borderId="1" xfId="0" applyFont="1" applyFill="1" applyBorder="1"/>
    <xf numFmtId="0" fontId="4" fillId="0" borderId="2" xfId="0" applyFont="1" applyBorder="1" applyAlignment="1">
      <alignment vertical="center"/>
    </xf>
    <xf numFmtId="0" fontId="4" fillId="0" borderId="2" xfId="0" applyFont="1" applyBorder="1" applyAlignment="1">
      <alignment horizontal="right" vertical="center"/>
    </xf>
    <xf numFmtId="0" fontId="0" fillId="5" borderId="0" xfId="0" applyFill="1"/>
    <xf numFmtId="0" fontId="0" fillId="0" borderId="3" xfId="0" applyBorder="1" applyAlignment="1">
      <alignment vertical="center" wrapText="1"/>
    </xf>
    <xf numFmtId="0" fontId="4" fillId="0" borderId="3" xfId="0" applyFont="1" applyBorder="1" applyAlignment="1">
      <alignment horizontal="right" vertical="center" wrapText="1"/>
    </xf>
    <xf numFmtId="0" fontId="0" fillId="0" borderId="3" xfId="0" applyBorder="1" applyAlignment="1">
      <alignment horizontal="right" vertical="center" wrapText="1"/>
    </xf>
    <xf numFmtId="0" fontId="5" fillId="0" borderId="2" xfId="0" applyFont="1" applyBorder="1" applyAlignment="1">
      <alignment vertical="center"/>
    </xf>
    <xf numFmtId="0" fontId="4" fillId="0" borderId="3" xfId="0" applyFont="1" applyBorder="1" applyAlignment="1">
      <alignment vertical="center" wrapText="1"/>
    </xf>
    <xf numFmtId="0" fontId="4" fillId="0" borderId="4" xfId="0" applyFont="1" applyBorder="1" applyAlignment="1">
      <alignment vertical="center"/>
    </xf>
    <xf numFmtId="0" fontId="0" fillId="0" borderId="0" xfId="0" applyBorder="1" applyAlignment="1">
      <alignment horizontal="right" vertical="center" wrapText="1"/>
    </xf>
    <xf numFmtId="0" fontId="0" fillId="0" borderId="3" xfId="0" applyBorder="1"/>
    <xf numFmtId="0" fontId="4" fillId="0" borderId="0" xfId="0" applyFont="1" applyAlignment="1">
      <alignment vertical="center"/>
    </xf>
    <xf numFmtId="0" fontId="0" fillId="6" borderId="0" xfId="0" applyFill="1"/>
    <xf numFmtId="0" fontId="0" fillId="7" borderId="0" xfId="0" applyFill="1"/>
    <xf numFmtId="0" fontId="7" fillId="8" borderId="3" xfId="0" applyFont="1" applyFill="1" applyBorder="1" applyAlignment="1">
      <alignment horizontal="right" vertical="center" wrapText="1"/>
    </xf>
    <xf numFmtId="0" fontId="7" fillId="8" borderId="0" xfId="0" applyFont="1" applyFill="1" applyAlignment="1">
      <alignment vertical="center"/>
    </xf>
    <xf numFmtId="0" fontId="7" fillId="8" borderId="0" xfId="0" applyFont="1" applyFill="1" applyAlignment="1">
      <alignment horizontal="right" vertical="center" wrapText="1"/>
    </xf>
    <xf numFmtId="0" fontId="7" fillId="3" borderId="0" xfId="0" applyFont="1" applyFill="1" applyAlignment="1">
      <alignment horizontal="right" vertical="center" wrapText="1"/>
    </xf>
    <xf numFmtId="0" fontId="6" fillId="8" borderId="5" xfId="0" applyFont="1" applyFill="1" applyBorder="1" applyAlignment="1">
      <alignment vertical="center"/>
    </xf>
    <xf numFmtId="0" fontId="6" fillId="8" borderId="3" xfId="0" applyFont="1" applyFill="1" applyBorder="1" applyAlignment="1">
      <alignment vertical="center"/>
    </xf>
    <xf numFmtId="0" fontId="6" fillId="8" borderId="5" xfId="0" applyFont="1" applyFill="1" applyBorder="1" applyAlignment="1">
      <alignment horizontal="center" vertical="center" wrapText="1"/>
    </xf>
    <xf numFmtId="0" fontId="0" fillId="3" borderId="0" xfId="0" applyFill="1" applyAlignment="1">
      <alignment wrapText="1"/>
    </xf>
    <xf numFmtId="0" fontId="0" fillId="9" borderId="0" xfId="0" applyFill="1"/>
    <xf numFmtId="0" fontId="0" fillId="9" borderId="0" xfId="0" applyFill="1" applyAlignment="1">
      <alignment wrapText="1"/>
    </xf>
  </cellXfs>
  <cellStyles count="1">
    <cellStyle name="Normal" xfId="0" builtinId="0"/>
  </cellStyles>
  <dxfs count="64">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rgb="FF000000"/>
          <bgColor auto="1"/>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b val="0"/>
        <i val="0"/>
        <strike val="0"/>
        <condense val="0"/>
        <extend val="0"/>
        <outline val="0"/>
        <shadow val="0"/>
        <u val="none"/>
        <vertAlign val="baseline"/>
        <sz val="11"/>
        <color rgb="FF000000"/>
        <name val="Calibri"/>
        <family val="2"/>
        <scheme val="minor"/>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0" formatCode="General"/>
      <alignment horizontal="general" vertical="center" textRotation="0" wrapText="0" indent="0" justifyLastLine="0" shrinkToFit="0" readingOrder="0"/>
      <border diagonalUp="0" diagonalDown="0">
        <left/>
        <right style="medium">
          <color indexed="64"/>
        </right>
        <top/>
        <bottom style="medium">
          <color indexed="64"/>
        </bottom>
        <vertical/>
        <horizontal/>
      </border>
    </dxf>
    <dxf>
      <font>
        <b val="0"/>
        <i val="0"/>
        <strike val="0"/>
        <condense val="0"/>
        <extend val="0"/>
        <outline val="0"/>
        <shadow val="0"/>
        <u val="none"/>
        <vertAlign val="baseline"/>
        <sz val="11"/>
        <color rgb="FF000000"/>
        <name val="Calibri"/>
        <family val="2"/>
        <scheme val="minor"/>
      </font>
      <numFmt numFmtId="0" formatCode="General"/>
      <alignment horizontal="general" vertical="center" textRotation="0" wrapText="0" indent="0" justifyLastLine="0" shrinkToFit="0" readingOrder="0"/>
      <border diagonalUp="0" diagonalDown="0">
        <left/>
        <right style="medium">
          <color indexed="64"/>
        </right>
        <top/>
        <bottom style="medium">
          <color indexed="64"/>
        </bottom>
        <vertical/>
        <horizontal/>
      </border>
    </dxf>
    <dxf>
      <alignment horizontal="right" vertical="center" textRotation="0" wrapText="1"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11"/>
        <color rgb="FF000000"/>
        <name val="Calibri"/>
        <family val="2"/>
        <scheme val="minor"/>
      </font>
      <alignment horizontal="general" vertical="center" textRotation="0" wrapText="0" indent="0" justifyLastLine="0" shrinkToFit="0" readingOrder="0"/>
      <border diagonalUp="0" diagonalDown="0">
        <left/>
        <right style="medium">
          <color indexed="64"/>
        </right>
        <top/>
        <bottom style="medium">
          <color indexed="64"/>
        </bottom>
        <vertical/>
        <horizontal/>
      </border>
    </dxf>
    <dxf>
      <font>
        <b val="0"/>
        <i val="0"/>
        <strike val="0"/>
        <condense val="0"/>
        <extend val="0"/>
        <outline val="0"/>
        <shadow val="0"/>
        <u val="none"/>
        <vertAlign val="baseline"/>
        <sz val="11"/>
        <color rgb="FF000000"/>
        <name val="Calibri"/>
        <family val="2"/>
        <scheme val="minor"/>
      </font>
      <alignment horizontal="general" vertical="center" textRotation="0" wrapText="0" indent="0" justifyLastLine="0" shrinkToFit="0" readingOrder="0"/>
      <border diagonalUp="0" diagonalDown="0">
        <left/>
        <right style="medium">
          <color indexed="64"/>
        </right>
        <top/>
        <bottom style="medium">
          <color indexed="64"/>
        </bottom>
        <vertical/>
        <horizontal/>
      </border>
    </dxf>
    <dxf>
      <font>
        <b val="0"/>
        <i val="0"/>
        <strike val="0"/>
        <condense val="0"/>
        <extend val="0"/>
        <outline val="0"/>
        <shadow val="0"/>
        <u val="none"/>
        <vertAlign val="baseline"/>
        <sz val="11"/>
        <color rgb="FF000000"/>
        <name val="Calibri"/>
        <family val="2"/>
        <scheme val="minor"/>
      </font>
      <alignment horizontal="general" vertical="center" textRotation="0" wrapText="0" indent="0" justifyLastLine="0" shrinkToFit="0" readingOrder="0"/>
      <border diagonalUp="0" diagonalDown="0">
        <left/>
        <right style="medium">
          <color indexed="64"/>
        </right>
        <top/>
        <bottom style="medium">
          <color indexed="64"/>
        </bottom>
        <vertical/>
        <horizontal/>
      </border>
    </dxf>
    <dxf>
      <font>
        <b val="0"/>
        <i val="0"/>
        <strike val="0"/>
        <condense val="0"/>
        <extend val="0"/>
        <outline val="0"/>
        <shadow val="0"/>
        <u val="none"/>
        <vertAlign val="baseline"/>
        <sz val="11"/>
        <color rgb="FF000000"/>
        <name val="Calibri"/>
        <family val="2"/>
        <scheme val="minor"/>
      </font>
      <alignment horizontal="general" vertical="center" textRotation="0" wrapText="0" indent="0" justifyLastLine="0" shrinkToFit="0" readingOrder="0"/>
      <border diagonalUp="0" diagonalDown="0">
        <left/>
        <right style="medium">
          <color indexed="64"/>
        </right>
        <top/>
        <bottom style="medium">
          <color indexed="64"/>
        </bottom>
        <vertical/>
        <horizontal/>
      </border>
    </dxf>
    <dxf>
      <font>
        <b val="0"/>
        <i val="0"/>
        <strike val="0"/>
        <condense val="0"/>
        <extend val="0"/>
        <outline val="0"/>
        <shadow val="0"/>
        <u val="none"/>
        <vertAlign val="baseline"/>
        <sz val="11"/>
        <color rgb="FF000000"/>
        <name val="Calibri"/>
        <family val="2"/>
        <scheme val="minor"/>
      </font>
      <alignment horizontal="general" vertical="center" textRotation="0" wrapText="0" indent="0" justifyLastLine="0" shrinkToFit="0" readingOrder="0"/>
      <border diagonalUp="0" diagonalDown="0">
        <left/>
        <right style="medium">
          <color indexed="64"/>
        </right>
        <top/>
        <bottom style="medium">
          <color indexed="64"/>
        </bottom>
        <vertical/>
        <horizontal/>
      </border>
    </dxf>
    <dxf>
      <border outline="0">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1"/>
        <color rgb="FF000000"/>
        <name val="Calibri"/>
        <family val="2"/>
        <scheme val="minor"/>
      </font>
      <alignment horizontal="general" vertical="center" textRotation="0" wrapText="0" indent="0" justifyLastLine="0" shrinkToFit="0" readingOrder="0"/>
    </dxf>
    <dxf>
      <border outline="0">
        <bottom style="medium">
          <color indexed="64"/>
        </bottom>
      </border>
    </dxf>
  </dxfs>
  <tableStyles count="0" defaultTableStyle="TableStyleMedium2" defaultPivotStyle="PivotStyleLight16"/>
  <colors>
    <mruColors>
      <color rgb="FF007A37"/>
      <color rgb="FF006C3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L"/>
        </a:p>
      </c:txPr>
    </c:title>
    <c:autoTitleDeleted val="0"/>
    <c:plotArea>
      <c:layout>
        <c:manualLayout>
          <c:layoutTarget val="inner"/>
          <c:xMode val="edge"/>
          <c:yMode val="edge"/>
          <c:x val="0.2629851268591426"/>
          <c:y val="0.12939995335561899"/>
          <c:w val="0.69379265091863518"/>
          <c:h val="0.74403579760863225"/>
        </c:manualLayout>
      </c:layout>
      <c:barChart>
        <c:barDir val="bar"/>
        <c:grouping val="percentStacked"/>
        <c:varyColors val="0"/>
        <c:ser>
          <c:idx val="0"/>
          <c:order val="0"/>
          <c:tx>
            <c:strRef>
              <c:f>Gráfico_Chemical!$C$1</c:f>
              <c:strCache>
                <c:ptCount val="1"/>
                <c:pt idx="0">
                  <c:v>Decreased</c:v>
                </c:pt>
              </c:strCache>
            </c:strRef>
          </c:tx>
          <c:spPr>
            <a:solidFill>
              <a:srgbClr val="C00000"/>
            </a:solidFill>
            <a:ln>
              <a:noFill/>
            </a:ln>
            <a:effectLst/>
          </c:spPr>
          <c:invertIfNegative val="0"/>
          <c:cat>
            <c:strRef>
              <c:extLst>
                <c:ext xmlns:c15="http://schemas.microsoft.com/office/drawing/2012/chart" uri="{02D57815-91ED-43cb-92C2-25804820EDAC}">
                  <c15:fullRef>
                    <c15:sqref>Gráfico_Chemical!$A$8:$B$19</c15:sqref>
                  </c15:fullRef>
                  <c15:levelRef>
                    <c15:sqref>Gráfico_Chemical!$B$8:$B$19</c15:sqref>
                  </c15:levelRef>
                </c:ext>
              </c:extLst>
              <c:f>Gráfico_Chemical!$B$8:$B$19</c:f>
              <c:strCache>
                <c:ptCount val="12"/>
                <c:pt idx="0">
                  <c:v>Available P</c:v>
                </c:pt>
                <c:pt idx="1">
                  <c:v>Ca</c:v>
                </c:pt>
                <c:pt idx="2">
                  <c:v>CEC</c:v>
                </c:pt>
                <c:pt idx="3">
                  <c:v>EC</c:v>
                </c:pt>
                <c:pt idx="4">
                  <c:v>K</c:v>
                </c:pt>
                <c:pt idx="5">
                  <c:v>Mg</c:v>
                </c:pt>
                <c:pt idx="6">
                  <c:v>Na</c:v>
                </c:pt>
                <c:pt idx="7">
                  <c:v>NH4</c:v>
                </c:pt>
                <c:pt idx="8">
                  <c:v>NO3</c:v>
                </c:pt>
                <c:pt idx="9">
                  <c:v>pH</c:v>
                </c:pt>
                <c:pt idx="10">
                  <c:v>Total Carbon</c:v>
                </c:pt>
                <c:pt idx="11">
                  <c:v>Total Nitrogen</c:v>
                </c:pt>
              </c:strCache>
            </c:strRef>
          </c:cat>
          <c:val>
            <c:numRef>
              <c:f>Gráfico_Chemical!$C$8:$C$19</c:f>
              <c:numCache>
                <c:formatCode>General</c:formatCode>
                <c:ptCount val="12"/>
                <c:pt idx="0">
                  <c:v>2</c:v>
                </c:pt>
                <c:pt idx="2">
                  <c:v>11</c:v>
                </c:pt>
                <c:pt idx="3">
                  <c:v>4</c:v>
                </c:pt>
                <c:pt idx="4">
                  <c:v>2</c:v>
                </c:pt>
                <c:pt idx="5">
                  <c:v>3</c:v>
                </c:pt>
                <c:pt idx="6">
                  <c:v>4</c:v>
                </c:pt>
                <c:pt idx="8">
                  <c:v>2</c:v>
                </c:pt>
                <c:pt idx="9">
                  <c:v>2</c:v>
                </c:pt>
                <c:pt idx="10">
                  <c:v>19</c:v>
                </c:pt>
                <c:pt idx="11">
                  <c:v>20</c:v>
                </c:pt>
              </c:numCache>
            </c:numRef>
          </c:val>
          <c:extLst>
            <c:ext xmlns:c16="http://schemas.microsoft.com/office/drawing/2014/chart" uri="{C3380CC4-5D6E-409C-BE32-E72D297353CC}">
              <c16:uniqueId val="{00000000-6552-4C10-B241-5F223E1E286A}"/>
            </c:ext>
          </c:extLst>
        </c:ser>
        <c:ser>
          <c:idx val="1"/>
          <c:order val="1"/>
          <c:tx>
            <c:strRef>
              <c:f>Gráfico_Chemical!$D$1</c:f>
              <c:strCache>
                <c:ptCount val="1"/>
                <c:pt idx="0">
                  <c:v>Increased</c:v>
                </c:pt>
              </c:strCache>
            </c:strRef>
          </c:tx>
          <c:spPr>
            <a:solidFill>
              <a:srgbClr val="007A37"/>
            </a:solidFill>
            <a:ln>
              <a:noFill/>
            </a:ln>
            <a:effectLst/>
          </c:spPr>
          <c:invertIfNegative val="0"/>
          <c:cat>
            <c:strRef>
              <c:extLst>
                <c:ext xmlns:c15="http://schemas.microsoft.com/office/drawing/2012/chart" uri="{02D57815-91ED-43cb-92C2-25804820EDAC}">
                  <c15:fullRef>
                    <c15:sqref>Gráfico_Chemical!$A$8:$B$19</c15:sqref>
                  </c15:fullRef>
                  <c15:levelRef>
                    <c15:sqref>Gráfico_Chemical!$B$8:$B$19</c15:sqref>
                  </c15:levelRef>
                </c:ext>
              </c:extLst>
              <c:f>Gráfico_Chemical!$B$8:$B$19</c:f>
              <c:strCache>
                <c:ptCount val="12"/>
                <c:pt idx="0">
                  <c:v>Available P</c:v>
                </c:pt>
                <c:pt idx="1">
                  <c:v>Ca</c:v>
                </c:pt>
                <c:pt idx="2">
                  <c:v>CEC</c:v>
                </c:pt>
                <c:pt idx="3">
                  <c:v>EC</c:v>
                </c:pt>
                <c:pt idx="4">
                  <c:v>K</c:v>
                </c:pt>
                <c:pt idx="5">
                  <c:v>Mg</c:v>
                </c:pt>
                <c:pt idx="6">
                  <c:v>Na</c:v>
                </c:pt>
                <c:pt idx="7">
                  <c:v>NH4</c:v>
                </c:pt>
                <c:pt idx="8">
                  <c:v>NO3</c:v>
                </c:pt>
                <c:pt idx="9">
                  <c:v>pH</c:v>
                </c:pt>
                <c:pt idx="10">
                  <c:v>Total Carbon</c:v>
                </c:pt>
                <c:pt idx="11">
                  <c:v>Total Nitrogen</c:v>
                </c:pt>
              </c:strCache>
            </c:strRef>
          </c:cat>
          <c:val>
            <c:numRef>
              <c:f>Gráfico_Chemical!$D$8:$D$19</c:f>
              <c:numCache>
                <c:formatCode>General</c:formatCode>
                <c:ptCount val="12"/>
                <c:pt idx="0">
                  <c:v>25</c:v>
                </c:pt>
                <c:pt idx="1">
                  <c:v>17</c:v>
                </c:pt>
                <c:pt idx="2">
                  <c:v>2</c:v>
                </c:pt>
                <c:pt idx="3">
                  <c:v>17</c:v>
                </c:pt>
                <c:pt idx="4">
                  <c:v>24</c:v>
                </c:pt>
                <c:pt idx="5">
                  <c:v>17</c:v>
                </c:pt>
                <c:pt idx="6">
                  <c:v>7</c:v>
                </c:pt>
                <c:pt idx="7">
                  <c:v>14</c:v>
                </c:pt>
                <c:pt idx="8">
                  <c:v>11</c:v>
                </c:pt>
                <c:pt idx="9">
                  <c:v>34</c:v>
                </c:pt>
                <c:pt idx="10">
                  <c:v>9</c:v>
                </c:pt>
                <c:pt idx="11">
                  <c:v>19</c:v>
                </c:pt>
              </c:numCache>
            </c:numRef>
          </c:val>
          <c:extLst>
            <c:ext xmlns:c16="http://schemas.microsoft.com/office/drawing/2014/chart" uri="{C3380CC4-5D6E-409C-BE32-E72D297353CC}">
              <c16:uniqueId val="{00000001-6552-4C10-B241-5F223E1E286A}"/>
            </c:ext>
          </c:extLst>
        </c:ser>
        <c:ser>
          <c:idx val="2"/>
          <c:order val="2"/>
          <c:tx>
            <c:strRef>
              <c:f>Gráfico_Chemical!$E$1</c:f>
              <c:strCache>
                <c:ptCount val="1"/>
                <c:pt idx="0">
                  <c:v>Unchanged</c:v>
                </c:pt>
              </c:strCache>
            </c:strRef>
          </c:tx>
          <c:spPr>
            <a:solidFill>
              <a:srgbClr val="FFC000"/>
            </a:solidFill>
            <a:ln>
              <a:noFill/>
            </a:ln>
            <a:effectLst/>
          </c:spPr>
          <c:invertIfNegative val="0"/>
          <c:cat>
            <c:strRef>
              <c:extLst>
                <c:ext xmlns:c15="http://schemas.microsoft.com/office/drawing/2012/chart" uri="{02D57815-91ED-43cb-92C2-25804820EDAC}">
                  <c15:fullRef>
                    <c15:sqref>Gráfico_Chemical!$A$8:$B$19</c15:sqref>
                  </c15:fullRef>
                  <c15:levelRef>
                    <c15:sqref>Gráfico_Chemical!$B$8:$B$19</c15:sqref>
                  </c15:levelRef>
                </c:ext>
              </c:extLst>
              <c:f>Gráfico_Chemical!$B$8:$B$19</c:f>
              <c:strCache>
                <c:ptCount val="12"/>
                <c:pt idx="0">
                  <c:v>Available P</c:v>
                </c:pt>
                <c:pt idx="1">
                  <c:v>Ca</c:v>
                </c:pt>
                <c:pt idx="2">
                  <c:v>CEC</c:v>
                </c:pt>
                <c:pt idx="3">
                  <c:v>EC</c:v>
                </c:pt>
                <c:pt idx="4">
                  <c:v>K</c:v>
                </c:pt>
                <c:pt idx="5">
                  <c:v>Mg</c:v>
                </c:pt>
                <c:pt idx="6">
                  <c:v>Na</c:v>
                </c:pt>
                <c:pt idx="7">
                  <c:v>NH4</c:v>
                </c:pt>
                <c:pt idx="8">
                  <c:v>NO3</c:v>
                </c:pt>
                <c:pt idx="9">
                  <c:v>pH</c:v>
                </c:pt>
                <c:pt idx="10">
                  <c:v>Total Carbon</c:v>
                </c:pt>
                <c:pt idx="11">
                  <c:v>Total Nitrogen</c:v>
                </c:pt>
              </c:strCache>
            </c:strRef>
          </c:cat>
          <c:val>
            <c:numRef>
              <c:f>Gráfico_Chemical!$E$8:$E$19</c:f>
              <c:numCache>
                <c:formatCode>General</c:formatCode>
                <c:ptCount val="12"/>
                <c:pt idx="0">
                  <c:v>14</c:v>
                </c:pt>
                <c:pt idx="1">
                  <c:v>13</c:v>
                </c:pt>
                <c:pt idx="2">
                  <c:v>14</c:v>
                </c:pt>
                <c:pt idx="3">
                  <c:v>4</c:v>
                </c:pt>
                <c:pt idx="4">
                  <c:v>16</c:v>
                </c:pt>
                <c:pt idx="5">
                  <c:v>11</c:v>
                </c:pt>
                <c:pt idx="6">
                  <c:v>6</c:v>
                </c:pt>
                <c:pt idx="7">
                  <c:v>4</c:v>
                </c:pt>
                <c:pt idx="8">
                  <c:v>5</c:v>
                </c:pt>
                <c:pt idx="9">
                  <c:v>29</c:v>
                </c:pt>
                <c:pt idx="10">
                  <c:v>13</c:v>
                </c:pt>
                <c:pt idx="11">
                  <c:v>20</c:v>
                </c:pt>
              </c:numCache>
            </c:numRef>
          </c:val>
          <c:extLst>
            <c:ext xmlns:c16="http://schemas.microsoft.com/office/drawing/2014/chart" uri="{C3380CC4-5D6E-409C-BE32-E72D297353CC}">
              <c16:uniqueId val="{00000002-6552-4C10-B241-5F223E1E286A}"/>
            </c:ext>
          </c:extLst>
        </c:ser>
        <c:dLbls>
          <c:showLegendKey val="0"/>
          <c:showVal val="0"/>
          <c:showCatName val="0"/>
          <c:showSerName val="0"/>
          <c:showPercent val="0"/>
          <c:showBubbleSize val="0"/>
        </c:dLbls>
        <c:gapWidth val="150"/>
        <c:overlap val="100"/>
        <c:axId val="1420997535"/>
        <c:axId val="1420988383"/>
      </c:barChart>
      <c:catAx>
        <c:axId val="14209975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1420988383"/>
        <c:crosses val="autoZero"/>
        <c:auto val="1"/>
        <c:lblAlgn val="ctr"/>
        <c:lblOffset val="100"/>
        <c:noMultiLvlLbl val="0"/>
      </c:catAx>
      <c:valAx>
        <c:axId val="142098838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14209975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L"/>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L"/>
        </a:p>
      </c:txPr>
    </c:title>
    <c:autoTitleDeleted val="0"/>
    <c:plotArea>
      <c:layout>
        <c:manualLayout>
          <c:layoutTarget val="inner"/>
          <c:xMode val="edge"/>
          <c:yMode val="edge"/>
          <c:x val="0.2629851268591426"/>
          <c:y val="0.12939995335561899"/>
          <c:w val="0.69379265091863518"/>
          <c:h val="0.74403579760863225"/>
        </c:manualLayout>
      </c:layout>
      <c:barChart>
        <c:barDir val="bar"/>
        <c:grouping val="percentStacked"/>
        <c:varyColors val="0"/>
        <c:ser>
          <c:idx val="0"/>
          <c:order val="0"/>
          <c:tx>
            <c:strRef>
              <c:f>Gráfico_physical!$C$1</c:f>
              <c:strCache>
                <c:ptCount val="1"/>
                <c:pt idx="0">
                  <c:v>Decreased</c:v>
                </c:pt>
              </c:strCache>
            </c:strRef>
          </c:tx>
          <c:spPr>
            <a:solidFill>
              <a:srgbClr val="C00000"/>
            </a:solidFill>
            <a:ln>
              <a:noFill/>
            </a:ln>
            <a:effectLst/>
          </c:spPr>
          <c:invertIfNegative val="0"/>
          <c:cat>
            <c:strRef>
              <c:extLst>
                <c:ext xmlns:c15="http://schemas.microsoft.com/office/drawing/2012/chart" uri="{02D57815-91ED-43cb-92C2-25804820EDAC}">
                  <c15:fullRef>
                    <c15:sqref>Gráfico_physical!$A$20:$B$22</c15:sqref>
                  </c15:fullRef>
                  <c15:levelRef>
                    <c15:sqref>Gráfico_physical!$B$20:$B$22</c15:sqref>
                  </c15:levelRef>
                </c:ext>
              </c:extLst>
              <c:f>Gráfico_physical!$B$20:$B$22</c:f>
              <c:strCache>
                <c:ptCount val="3"/>
                <c:pt idx="0">
                  <c:v>Bulk density</c:v>
                </c:pt>
                <c:pt idx="1">
                  <c:v>Soil Aggregate Stability</c:v>
                </c:pt>
                <c:pt idx="2">
                  <c:v>Soil Water Repellency</c:v>
                </c:pt>
              </c:strCache>
            </c:strRef>
          </c:cat>
          <c:val>
            <c:numRef>
              <c:f>Gráfico_physical!$C$20:$C$22</c:f>
              <c:numCache>
                <c:formatCode>General</c:formatCode>
                <c:ptCount val="3"/>
                <c:pt idx="0">
                  <c:v>3</c:v>
                </c:pt>
                <c:pt idx="1">
                  <c:v>16</c:v>
                </c:pt>
                <c:pt idx="2">
                  <c:v>5</c:v>
                </c:pt>
              </c:numCache>
            </c:numRef>
          </c:val>
          <c:extLst>
            <c:ext xmlns:c16="http://schemas.microsoft.com/office/drawing/2014/chart" uri="{C3380CC4-5D6E-409C-BE32-E72D297353CC}">
              <c16:uniqueId val="{00000000-201F-4098-84D7-D36627D70791}"/>
            </c:ext>
          </c:extLst>
        </c:ser>
        <c:ser>
          <c:idx val="1"/>
          <c:order val="1"/>
          <c:tx>
            <c:strRef>
              <c:f>Gráfico_physical!$D$1</c:f>
              <c:strCache>
                <c:ptCount val="1"/>
                <c:pt idx="0">
                  <c:v>Increased</c:v>
                </c:pt>
              </c:strCache>
            </c:strRef>
          </c:tx>
          <c:spPr>
            <a:solidFill>
              <a:srgbClr val="007A37"/>
            </a:solidFill>
            <a:ln>
              <a:noFill/>
            </a:ln>
            <a:effectLst/>
          </c:spPr>
          <c:invertIfNegative val="0"/>
          <c:cat>
            <c:strRef>
              <c:extLst>
                <c:ext xmlns:c15="http://schemas.microsoft.com/office/drawing/2012/chart" uri="{02D57815-91ED-43cb-92C2-25804820EDAC}">
                  <c15:fullRef>
                    <c15:sqref>Gráfico_physical!$A$20:$B$22</c15:sqref>
                  </c15:fullRef>
                  <c15:levelRef>
                    <c15:sqref>Gráfico_physical!$B$20:$B$22</c15:sqref>
                  </c15:levelRef>
                </c:ext>
              </c:extLst>
              <c:f>Gráfico_physical!$B$20:$B$22</c:f>
              <c:strCache>
                <c:ptCount val="3"/>
                <c:pt idx="0">
                  <c:v>Bulk density</c:v>
                </c:pt>
                <c:pt idx="1">
                  <c:v>Soil Aggregate Stability</c:v>
                </c:pt>
                <c:pt idx="2">
                  <c:v>Soil Water Repellency</c:v>
                </c:pt>
              </c:strCache>
            </c:strRef>
          </c:cat>
          <c:val>
            <c:numRef>
              <c:f>Gráfico_physical!$D$20:$D$22</c:f>
              <c:numCache>
                <c:formatCode>General</c:formatCode>
                <c:ptCount val="3"/>
                <c:pt idx="0">
                  <c:v>7</c:v>
                </c:pt>
                <c:pt idx="1">
                  <c:v>4</c:v>
                </c:pt>
                <c:pt idx="2">
                  <c:v>14</c:v>
                </c:pt>
              </c:numCache>
            </c:numRef>
          </c:val>
          <c:extLst>
            <c:ext xmlns:c16="http://schemas.microsoft.com/office/drawing/2014/chart" uri="{C3380CC4-5D6E-409C-BE32-E72D297353CC}">
              <c16:uniqueId val="{00000001-201F-4098-84D7-D36627D70791}"/>
            </c:ext>
          </c:extLst>
        </c:ser>
        <c:ser>
          <c:idx val="2"/>
          <c:order val="2"/>
          <c:tx>
            <c:strRef>
              <c:f>Gráfico_physical!$E$1</c:f>
              <c:strCache>
                <c:ptCount val="1"/>
                <c:pt idx="0">
                  <c:v>Unchanged</c:v>
                </c:pt>
              </c:strCache>
            </c:strRef>
          </c:tx>
          <c:spPr>
            <a:solidFill>
              <a:srgbClr val="FFC000"/>
            </a:solidFill>
            <a:ln>
              <a:noFill/>
            </a:ln>
            <a:effectLst/>
          </c:spPr>
          <c:invertIfNegative val="0"/>
          <c:cat>
            <c:strRef>
              <c:extLst>
                <c:ext xmlns:c15="http://schemas.microsoft.com/office/drawing/2012/chart" uri="{02D57815-91ED-43cb-92C2-25804820EDAC}">
                  <c15:fullRef>
                    <c15:sqref>Gráfico_physical!$A$20:$B$22</c15:sqref>
                  </c15:fullRef>
                  <c15:levelRef>
                    <c15:sqref>Gráfico_physical!$B$20:$B$22</c15:sqref>
                  </c15:levelRef>
                </c:ext>
              </c:extLst>
              <c:f>Gráfico_physical!$B$20:$B$22</c:f>
              <c:strCache>
                <c:ptCount val="3"/>
                <c:pt idx="0">
                  <c:v>Bulk density</c:v>
                </c:pt>
                <c:pt idx="1">
                  <c:v>Soil Aggregate Stability</c:v>
                </c:pt>
                <c:pt idx="2">
                  <c:v>Soil Water Repellency</c:v>
                </c:pt>
              </c:strCache>
            </c:strRef>
          </c:cat>
          <c:val>
            <c:numRef>
              <c:f>Gráfico_physical!$E$20:$E$22</c:f>
              <c:numCache>
                <c:formatCode>General</c:formatCode>
                <c:ptCount val="3"/>
                <c:pt idx="0">
                  <c:v>15</c:v>
                </c:pt>
                <c:pt idx="1">
                  <c:v>11</c:v>
                </c:pt>
                <c:pt idx="2">
                  <c:v>5</c:v>
                </c:pt>
              </c:numCache>
            </c:numRef>
          </c:val>
          <c:extLst>
            <c:ext xmlns:c16="http://schemas.microsoft.com/office/drawing/2014/chart" uri="{C3380CC4-5D6E-409C-BE32-E72D297353CC}">
              <c16:uniqueId val="{00000004-201F-4098-84D7-D36627D70791}"/>
            </c:ext>
          </c:extLst>
        </c:ser>
        <c:dLbls>
          <c:showLegendKey val="0"/>
          <c:showVal val="0"/>
          <c:showCatName val="0"/>
          <c:showSerName val="0"/>
          <c:showPercent val="0"/>
          <c:showBubbleSize val="0"/>
        </c:dLbls>
        <c:gapWidth val="150"/>
        <c:overlap val="100"/>
        <c:axId val="1420997535"/>
        <c:axId val="1420988383"/>
      </c:barChart>
      <c:catAx>
        <c:axId val="14209975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1420988383"/>
        <c:crosses val="autoZero"/>
        <c:auto val="1"/>
        <c:lblAlgn val="ctr"/>
        <c:lblOffset val="100"/>
        <c:noMultiLvlLbl val="0"/>
      </c:catAx>
      <c:valAx>
        <c:axId val="142098838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14209975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L"/>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L"/>
        </a:p>
      </c:txPr>
    </c:title>
    <c:autoTitleDeleted val="0"/>
    <c:plotArea>
      <c:layout>
        <c:manualLayout>
          <c:layoutTarget val="inner"/>
          <c:xMode val="edge"/>
          <c:yMode val="edge"/>
          <c:x val="0.2629851268591426"/>
          <c:y val="0.12939995335561899"/>
          <c:w val="0.69379265091863518"/>
          <c:h val="0.74403579760863225"/>
        </c:manualLayout>
      </c:layout>
      <c:barChart>
        <c:barDir val="bar"/>
        <c:grouping val="percentStacked"/>
        <c:varyColors val="0"/>
        <c:ser>
          <c:idx val="0"/>
          <c:order val="0"/>
          <c:tx>
            <c:strRef>
              <c:f>Gráfico!$C$1</c:f>
              <c:strCache>
                <c:ptCount val="1"/>
                <c:pt idx="0">
                  <c:v>Decreased</c:v>
                </c:pt>
              </c:strCache>
            </c:strRef>
          </c:tx>
          <c:spPr>
            <a:solidFill>
              <a:srgbClr val="C00000"/>
            </a:solidFill>
            <a:ln>
              <a:noFill/>
            </a:ln>
            <a:effectLst/>
          </c:spPr>
          <c:invertIfNegative val="0"/>
          <c:cat>
            <c:strRef>
              <c:extLst>
                <c:ext xmlns:c15="http://schemas.microsoft.com/office/drawing/2012/chart" uri="{02D57815-91ED-43cb-92C2-25804820EDAC}">
                  <c15:fullRef>
                    <c15:sqref>Gráfico!$A$2:$B$7</c15:sqref>
                  </c15:fullRef>
                  <c15:levelRef>
                    <c15:sqref>Gráfico!$B$2:$B$7</c15:sqref>
                  </c15:levelRef>
                </c:ext>
              </c:extLst>
              <c:f>Gráfico!$B$2:$B$7</c:f>
              <c:strCache>
                <c:ptCount val="6"/>
                <c:pt idx="0">
                  <c:v>B-glucosidase</c:v>
                </c:pt>
                <c:pt idx="1">
                  <c:v>Phosphatase</c:v>
                </c:pt>
                <c:pt idx="2">
                  <c:v>Ureasa</c:v>
                </c:pt>
                <c:pt idx="3">
                  <c:v>C/N ratio</c:v>
                </c:pt>
                <c:pt idx="4">
                  <c:v>SOC</c:v>
                </c:pt>
                <c:pt idx="5">
                  <c:v>SOM</c:v>
                </c:pt>
              </c:strCache>
            </c:strRef>
          </c:cat>
          <c:val>
            <c:numRef>
              <c:f>Gráfico!$C$2:$C$7</c:f>
              <c:numCache>
                <c:formatCode>General</c:formatCode>
                <c:ptCount val="6"/>
                <c:pt idx="0">
                  <c:v>5</c:v>
                </c:pt>
                <c:pt idx="1">
                  <c:v>2</c:v>
                </c:pt>
                <c:pt idx="2">
                  <c:v>5</c:v>
                </c:pt>
                <c:pt idx="3">
                  <c:v>13</c:v>
                </c:pt>
                <c:pt idx="4">
                  <c:v>12</c:v>
                </c:pt>
                <c:pt idx="5">
                  <c:v>15</c:v>
                </c:pt>
              </c:numCache>
            </c:numRef>
          </c:val>
          <c:extLst>
            <c:ext xmlns:c16="http://schemas.microsoft.com/office/drawing/2014/chart" uri="{C3380CC4-5D6E-409C-BE32-E72D297353CC}">
              <c16:uniqueId val="{00000000-03D5-47B8-9C04-83D16B51923E}"/>
            </c:ext>
          </c:extLst>
        </c:ser>
        <c:ser>
          <c:idx val="1"/>
          <c:order val="1"/>
          <c:tx>
            <c:strRef>
              <c:f>Gráfico!$D$1</c:f>
              <c:strCache>
                <c:ptCount val="1"/>
                <c:pt idx="0">
                  <c:v>Increased</c:v>
                </c:pt>
              </c:strCache>
            </c:strRef>
          </c:tx>
          <c:spPr>
            <a:solidFill>
              <a:srgbClr val="007A37"/>
            </a:solidFill>
            <a:ln>
              <a:noFill/>
            </a:ln>
            <a:effectLst/>
          </c:spPr>
          <c:invertIfNegative val="0"/>
          <c:cat>
            <c:strRef>
              <c:extLst>
                <c:ext xmlns:c15="http://schemas.microsoft.com/office/drawing/2012/chart" uri="{02D57815-91ED-43cb-92C2-25804820EDAC}">
                  <c15:fullRef>
                    <c15:sqref>Gráfico!$A$2:$B$7</c15:sqref>
                  </c15:fullRef>
                  <c15:levelRef>
                    <c15:sqref>Gráfico!$B$2:$B$7</c15:sqref>
                  </c15:levelRef>
                </c:ext>
              </c:extLst>
              <c:f>Gráfico!$B$2:$B$7</c:f>
              <c:strCache>
                <c:ptCount val="6"/>
                <c:pt idx="0">
                  <c:v>B-glucosidase</c:v>
                </c:pt>
                <c:pt idx="1">
                  <c:v>Phosphatase</c:v>
                </c:pt>
                <c:pt idx="2">
                  <c:v>Ureasa</c:v>
                </c:pt>
                <c:pt idx="3">
                  <c:v>C/N ratio</c:v>
                </c:pt>
                <c:pt idx="4">
                  <c:v>SOC</c:v>
                </c:pt>
                <c:pt idx="5">
                  <c:v>SOM</c:v>
                </c:pt>
              </c:strCache>
            </c:strRef>
          </c:cat>
          <c:val>
            <c:numRef>
              <c:f>Gráfico!$D$2:$D$7</c:f>
              <c:numCache>
                <c:formatCode>General</c:formatCode>
                <c:ptCount val="6"/>
                <c:pt idx="0">
                  <c:v>0</c:v>
                </c:pt>
                <c:pt idx="1">
                  <c:v>1</c:v>
                </c:pt>
                <c:pt idx="2">
                  <c:v>0</c:v>
                </c:pt>
                <c:pt idx="3">
                  <c:v>6</c:v>
                </c:pt>
                <c:pt idx="4">
                  <c:v>5</c:v>
                </c:pt>
                <c:pt idx="5">
                  <c:v>4</c:v>
                </c:pt>
              </c:numCache>
            </c:numRef>
          </c:val>
          <c:extLst>
            <c:ext xmlns:c16="http://schemas.microsoft.com/office/drawing/2014/chart" uri="{C3380CC4-5D6E-409C-BE32-E72D297353CC}">
              <c16:uniqueId val="{00000001-03D5-47B8-9C04-83D16B51923E}"/>
            </c:ext>
          </c:extLst>
        </c:ser>
        <c:ser>
          <c:idx val="2"/>
          <c:order val="2"/>
          <c:tx>
            <c:strRef>
              <c:f>Gráfico!$E$1</c:f>
              <c:strCache>
                <c:ptCount val="1"/>
                <c:pt idx="0">
                  <c:v>Unchanged</c:v>
                </c:pt>
              </c:strCache>
            </c:strRef>
          </c:tx>
          <c:spPr>
            <a:solidFill>
              <a:srgbClr val="FFC000"/>
            </a:solidFill>
            <a:ln>
              <a:noFill/>
            </a:ln>
            <a:effectLst/>
          </c:spPr>
          <c:invertIfNegative val="0"/>
          <c:cat>
            <c:strRef>
              <c:extLst>
                <c:ext xmlns:c15="http://schemas.microsoft.com/office/drawing/2012/chart" uri="{02D57815-91ED-43cb-92C2-25804820EDAC}">
                  <c15:fullRef>
                    <c15:sqref>Gráfico!$A$2:$B$7</c15:sqref>
                  </c15:fullRef>
                  <c15:levelRef>
                    <c15:sqref>Gráfico!$B$2:$B$7</c15:sqref>
                  </c15:levelRef>
                </c:ext>
              </c:extLst>
              <c:f>Gráfico!$B$2:$B$7</c:f>
              <c:strCache>
                <c:ptCount val="6"/>
                <c:pt idx="0">
                  <c:v>B-glucosidase</c:v>
                </c:pt>
                <c:pt idx="1">
                  <c:v>Phosphatase</c:v>
                </c:pt>
                <c:pt idx="2">
                  <c:v>Ureasa</c:v>
                </c:pt>
                <c:pt idx="3">
                  <c:v>C/N ratio</c:v>
                </c:pt>
                <c:pt idx="4">
                  <c:v>SOC</c:v>
                </c:pt>
                <c:pt idx="5">
                  <c:v>SOM</c:v>
                </c:pt>
              </c:strCache>
            </c:strRef>
          </c:cat>
          <c:val>
            <c:numRef>
              <c:f>Gráfico!$E$2:$E$7</c:f>
              <c:numCache>
                <c:formatCode>General</c:formatCode>
                <c:ptCount val="6"/>
                <c:pt idx="0">
                  <c:v>5</c:v>
                </c:pt>
                <c:pt idx="1">
                  <c:v>4</c:v>
                </c:pt>
                <c:pt idx="2">
                  <c:v>1</c:v>
                </c:pt>
                <c:pt idx="3">
                  <c:v>9</c:v>
                </c:pt>
                <c:pt idx="4">
                  <c:v>4</c:v>
                </c:pt>
                <c:pt idx="5">
                  <c:v>15</c:v>
                </c:pt>
              </c:numCache>
            </c:numRef>
          </c:val>
          <c:extLst>
            <c:ext xmlns:c16="http://schemas.microsoft.com/office/drawing/2014/chart" uri="{C3380CC4-5D6E-409C-BE32-E72D297353CC}">
              <c16:uniqueId val="{00000002-03D5-47B8-9C04-83D16B51923E}"/>
            </c:ext>
          </c:extLst>
        </c:ser>
        <c:dLbls>
          <c:showLegendKey val="0"/>
          <c:showVal val="0"/>
          <c:showCatName val="0"/>
          <c:showSerName val="0"/>
          <c:showPercent val="0"/>
          <c:showBubbleSize val="0"/>
        </c:dLbls>
        <c:gapWidth val="150"/>
        <c:overlap val="100"/>
        <c:axId val="1420997535"/>
        <c:axId val="1420988383"/>
      </c:barChart>
      <c:catAx>
        <c:axId val="14209975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1420988383"/>
        <c:crosses val="autoZero"/>
        <c:auto val="1"/>
        <c:lblAlgn val="ctr"/>
        <c:lblOffset val="100"/>
        <c:noMultiLvlLbl val="0"/>
      </c:catAx>
      <c:valAx>
        <c:axId val="142098838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14209975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L"/>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6</xdr:col>
      <xdr:colOff>539750</xdr:colOff>
      <xdr:row>2</xdr:row>
      <xdr:rowOff>38100</xdr:rowOff>
    </xdr:from>
    <xdr:to>
      <xdr:col>14</xdr:col>
      <xdr:colOff>38100</xdr:colOff>
      <xdr:row>25</xdr:row>
      <xdr:rowOff>146050</xdr:rowOff>
    </xdr:to>
    <xdr:graphicFrame macro="">
      <xdr:nvGraphicFramePr>
        <xdr:cNvPr id="2" name="Gráfico 1">
          <a:extLst>
            <a:ext uri="{FF2B5EF4-FFF2-40B4-BE49-F238E27FC236}">
              <a16:creationId xmlns:a16="http://schemas.microsoft.com/office/drawing/2014/main" id="{55971BB2-BB42-4A39-82CA-3C16051B41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539750</xdr:colOff>
      <xdr:row>2</xdr:row>
      <xdr:rowOff>38100</xdr:rowOff>
    </xdr:from>
    <xdr:to>
      <xdr:col>14</xdr:col>
      <xdr:colOff>38100</xdr:colOff>
      <xdr:row>25</xdr:row>
      <xdr:rowOff>146050</xdr:rowOff>
    </xdr:to>
    <xdr:graphicFrame macro="">
      <xdr:nvGraphicFramePr>
        <xdr:cNvPr id="2" name="Gráfico 1">
          <a:extLst>
            <a:ext uri="{FF2B5EF4-FFF2-40B4-BE49-F238E27FC236}">
              <a16:creationId xmlns:a16="http://schemas.microsoft.com/office/drawing/2014/main" id="{30C64369-1283-4BD4-9BD7-051271E504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539750</xdr:colOff>
      <xdr:row>2</xdr:row>
      <xdr:rowOff>38100</xdr:rowOff>
    </xdr:from>
    <xdr:to>
      <xdr:col>14</xdr:col>
      <xdr:colOff>38100</xdr:colOff>
      <xdr:row>25</xdr:row>
      <xdr:rowOff>146050</xdr:rowOff>
    </xdr:to>
    <xdr:graphicFrame macro="">
      <xdr:nvGraphicFramePr>
        <xdr:cNvPr id="2" name="Gráfico 1">
          <a:extLst>
            <a:ext uri="{FF2B5EF4-FFF2-40B4-BE49-F238E27FC236}">
              <a16:creationId xmlns:a16="http://schemas.microsoft.com/office/drawing/2014/main" id="{D9669364-AAD7-4B67-8BDF-5829D9C71F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lauduarte r" refreshedDate="44228.754140625002" createdVersion="6" refreshedVersion="6" minRefreshableVersion="3" recordCount="1897" xr:uid="{664B5858-85A2-4C52-B7C8-9FAACEE40370}">
  <cacheSource type="worksheet">
    <worksheetSource ref="A1:X1048576" sheet="BD_Referencias"/>
  </cacheSource>
  <cacheFields count="29">
    <cacheField name="Authors" numFmtId="0">
      <sharedItems containsBlank="1"/>
    </cacheField>
    <cacheField name="Topic" numFmtId="0">
      <sharedItems containsBlank="1"/>
    </cacheField>
    <cacheField name="Topic 2" numFmtId="0">
      <sharedItems containsBlank="1"/>
    </cacheField>
    <cacheField name="Topic 3" numFmtId="0">
      <sharedItems containsBlank="1"/>
    </cacheField>
    <cacheField name="Term" numFmtId="0">
      <sharedItems containsBlank="1"/>
    </cacheField>
    <cacheField name="Reference" numFmtId="0">
      <sharedItems containsBlank="1" longText="1"/>
    </cacheField>
    <cacheField name="País" numFmtId="0">
      <sharedItems containsBlank="1"/>
    </cacheField>
    <cacheField name="Climate" numFmtId="0">
      <sharedItems containsBlank="1"/>
    </cacheField>
    <cacheField name="Vegetation" numFmtId="0">
      <sharedItems containsBlank="1"/>
    </cacheField>
    <cacheField name="Ecosystem" numFmtId="0">
      <sharedItems containsBlank="1"/>
    </cacheField>
    <cacheField name="Type of fire" numFmtId="0">
      <sharedItems containsBlank="1"/>
    </cacheField>
    <cacheField name="Fire intensity" numFmtId="0">
      <sharedItems containsBlank="1"/>
    </cacheField>
    <cacheField name="Fire severity interpretation" numFmtId="0">
      <sharedItems containsBlank="1" count="13">
        <s v="High severity"/>
        <s v="Low severity"/>
        <s v="Moderate severity"/>
        <s v="Medium severity"/>
        <m/>
        <s v="Not specified"/>
        <s v="Low severity  "/>
        <s v="Low to moderate severity"/>
        <s v="Moderate intensity"/>
        <s v="Low to high"/>
        <s v="Unknown"/>
        <s v="Low severity "/>
        <s v="Moderate to severe"/>
      </sharedItems>
    </cacheField>
    <cacheField name="Effect  " numFmtId="0">
      <sharedItems containsBlank="1"/>
    </cacheField>
    <cacheField name="Effect ranges" numFmtId="0">
      <sharedItems containsNonDate="0" containsString="0" containsBlank="1"/>
    </cacheField>
    <cacheField name="Summary" numFmtId="0">
      <sharedItems containsBlank="1" longText="1"/>
    </cacheField>
    <cacheField name="Conclusion" numFmtId="0">
      <sharedItems containsBlank="1" longText="1"/>
    </cacheField>
    <cacheField name="Evaluacion after the fire" numFmtId="0">
      <sharedItems containsBlank="1"/>
    </cacheField>
    <cacheField name="Evaluation ranges" numFmtId="0">
      <sharedItems containsNonDate="0" containsString="0" containsBlank="1"/>
    </cacheField>
    <cacheField name="Exact Location" numFmtId="0">
      <sharedItems containsBlank="1"/>
    </cacheField>
    <cacheField name="Texture" numFmtId="0">
      <sharedItems containsBlank="1"/>
    </cacheField>
    <cacheField name="Soil type" numFmtId="0">
      <sharedItems containsBlank="1"/>
    </cacheField>
    <cacheField name="Mean Anual Precipitation (mm)" numFmtId="0">
      <sharedItems containsBlank="1"/>
    </cacheField>
    <cacheField name="Mean Anual Temperature" numFmtId="0">
      <sharedItems containsBlank="1" containsMixedTypes="1" containsNumber="1" containsInteger="1" minValue="1" maxValue="18"/>
    </cacheField>
    <cacheField name="Variable" numFmtId="0">
      <sharedItems containsBlank="1" count="116">
        <s v="Basal respiration"/>
        <s v="SOM"/>
        <s v="SOM quality"/>
        <s v="Available P"/>
        <s v="Ca"/>
        <s v="K"/>
        <s v="Mg"/>
        <s v="Na"/>
        <s v="NO3-N"/>
        <s v="pH"/>
        <s v="TC"/>
        <s v="Texture"/>
        <s v="TN"/>
        <s v="TP"/>
        <s v="Runoff  "/>
        <s v="Aggregate Stability"/>
        <s v="Electrical conductivity"/>
        <s v="C mineralization"/>
        <s v="Grain yield"/>
        <s v="NH4-N"/>
        <s v="C/N ratio"/>
        <s v="CEC  "/>
        <s v="Specific Surface Area"/>
        <s v="Co"/>
        <s v="Mo"/>
        <s v="Pb"/>
        <s v="B-glucosidase"/>
        <s v="Microbial biomass C"/>
        <s v="TOC"/>
        <s v="BD"/>
        <s v="Exchangeable cations"/>
        <s v="Porosity"/>
        <s v="Runoff and erosion potential"/>
        <s v="S"/>
        <s v="SWR"/>
        <s v="Acid phosphatase"/>
        <s v="Chitinase"/>
        <s v="Phenol oxidase"/>
        <s v="Fe"/>
        <s v="Mn"/>
        <s v="Zn"/>
        <s v="Ecosystem recoverty"/>
        <s v="Mean infiltration rate"/>
        <s v="Mean runoff coefficient"/>
        <s v="Sediments"/>
        <s v="Infiltration"/>
        <s v="Hydraulic conductivity"/>
        <s v="N mineralization"/>
        <s v="Al"/>
        <s v="Cu"/>
        <s v="Nitrification"/>
        <s v="Aggregates size"/>
        <s v="Microbial biomass"/>
        <s v="Urease"/>
        <s v="FC"/>
        <s v="Microbial diversity"/>
        <s v="Moisture (%)"/>
        <s v="Inorganic C"/>
        <s v="Microbial activity"/>
        <s v="Soil bacteria"/>
        <s v="Soil fungy"/>
        <s v="Mean weight diameter MWD"/>
        <s v="Ca "/>
        <s v="Mean weight diameter (MWD)"/>
        <s v="B"/>
        <s v="Co  "/>
        <s v="Ashes"/>
        <s v="Microbial N"/>
        <s v="Productivity"/>
        <s v="a-glucosidase"/>
        <s v="Cellobiohydrolase"/>
        <s v="n-acetylglucosaminidase"/>
        <s v="WHC"/>
        <s v="Xylosidase"/>
        <s v="Hydrophobicity"/>
        <s v="Macroaggregates proportions (&gt;2 mm)"/>
        <s v="Microaggregates proportion"/>
        <s v="Ammonification  "/>
        <s v="Beneficial microbes"/>
        <s v="C organic "/>
        <s v="Alkaline phosphatase"/>
        <s v="B-n-acetylglucosaminidase"/>
        <s v="Cellulase"/>
        <s v="Invertase"/>
        <s v="Inorganic nitrogen"/>
        <s v="Mineralization"/>
        <s v="Microaggregates proportions "/>
        <s v="Bases"/>
        <m/>
        <s v="Silt" u="1"/>
        <s v="cec " u="1"/>
        <s v="Arcilla" u="1"/>
        <s v="EC" u="1"/>
        <s v="Ureasa" u="1"/>
        <s v="SOC" u="1"/>
        <s v="CE " u="1"/>
        <s v="SOM concentration" u="1"/>
        <s v="Hidraulic conductivity" u="1"/>
        <s v="SOM quantity" u="1"/>
        <s v="SOM composition" u="1"/>
        <s v="SAS" u="1"/>
        <s v="microbial diversity/activity" u="1"/>
        <s v="Phophatase" u="1"/>
        <s v="Air permeability" u="1"/>
        <s v="SOM Active layer depth" u="1"/>
        <s v="NO3" u="1"/>
        <s v="Base saturation" u="1"/>
        <s v="Soil Aggregate Stability" u="1"/>
        <s v="SOM distribucion" u="1"/>
        <s v="Microbial qCO2" u="1"/>
        <s v="Sediment yield" u="1"/>
        <s v="Mean weight diameter" u="1"/>
        <s v="Runoff yield" u="1"/>
        <s v="Runoff and sediments" u="1"/>
        <s v="NH4" u="1"/>
        <s v="Sediment dischange" u="1"/>
      </sharedItems>
    </cacheField>
    <cacheField name="Status" numFmtId="0">
      <sharedItems containsBlank="1" count="57">
        <s v=" Increased"/>
        <s v="Changed"/>
        <s v="Unchanged"/>
        <s v="Decreased"/>
        <s v="Destroyed"/>
        <m/>
        <s v="None  " u="1"/>
        <s v="Disappeared" u="1"/>
        <s v=" the organic form and transform to inorganic form" u="1"/>
        <s v="Increased (formation of the hydrophobic film on teh externa surface of aggregates)" u="1"/>
        <s v="Inreased" u="1"/>
        <s v="Decreases" u="1"/>
        <s v="Increased (released of inorganic ions from the combusted organic matter)" u="1"/>
        <s v="change (burned soil were depleted in ligning and enriched in unspecific aromatics and polycyclic aromatic hidrocarbons." u="1"/>
        <s v="Decreaed" u="1"/>
        <s v="increased immediately after the fire" u="1"/>
        <s v="Increased " u="1"/>
        <s v="Increased," u="1"/>
        <s v="Lower" u="1"/>
        <s v="Increased or destroyed" u="1"/>
        <s v="Increased (soil organic carbon)" u="1"/>
        <s v="Decreased " u="1"/>
        <s v="Decreased (al low T.. Les than 90 °C)" u="1"/>
        <s v=" Increases" u="1"/>
        <s v="None (3 years later)" u="1"/>
        <s v="Increased" u="1"/>
        <s v="Decrased" u="1"/>
        <s v="Decreasede" u="1"/>
        <s v="Increase" u="1"/>
        <s v="None" u="1"/>
        <s v="Decreaesed" u="1"/>
        <s v="Reduced" u="1"/>
        <s v="None " u="1"/>
        <s v="Uncahnged" u="1"/>
        <s v="Changes" u="1"/>
        <s v="Alteration of SOM quality at molecular level due to climate and post fire management activities." u="1"/>
        <s v="Increases right after (4 months)" u="1"/>
        <s v="Increasaed" u="1"/>
        <s v="Decrease" u="1"/>
        <s v="Reduces ( in the long term)" u="1"/>
        <s v="Increased (collapse of the organo mineral aggregates and  sealing due to the clogging of soil pores by the ash" u="1"/>
        <s v="Unchanged " u="1"/>
        <s v="Decreasesd" u="1"/>
        <s v="Inccreased" u="1"/>
        <s v="Increase (immediately after teh fire i nthe tipsoil due to charred vegetation, whereas a decrease was observed i nthe underlying soil layer)" u="1"/>
        <s v="Decrease " u="1"/>
        <s v="Increases" u="1"/>
        <s v="Decreased (lost of high density charged fractions such as organic matter)" u="1"/>
        <s v="Unchaged" u="1"/>
        <s v="Decresed" u="1"/>
        <s v="Increased (organic acids denaturation and release of bases." u="1"/>
        <s v="Partially destoyed" u="1"/>
        <s v="Completely destroyed" u="1"/>
        <s v="J creased" u="1"/>
        <s v="None (dry)" u="1"/>
        <s v="Change" u="1"/>
        <s v="Deccreased" u="1"/>
      </sharedItems>
    </cacheField>
    <cacheField name="Columna1" numFmtId="0">
      <sharedItems containsBlank="1" longText="1"/>
    </cacheField>
    <cacheField name="Columna2" numFmtId="0">
      <sharedItems containsBlank="1" longText="1"/>
    </cacheField>
    <cacheField name="Columna3" numFmtId="0">
      <sharedItems containsBlank="1" longText="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lauduarte r" refreshedDate="44228.754141203703" createdVersion="6" refreshedVersion="6" minRefreshableVersion="3" recordCount="1897" xr:uid="{25CBB967-DA48-4F98-B0AA-E941F54DB9DF}">
  <cacheSource type="worksheet">
    <worksheetSource ref="A1:X1048576" sheet="BD_Referencias"/>
  </cacheSource>
  <cacheFields count="31">
    <cacheField name="Authors" numFmtId="0">
      <sharedItems containsBlank="1" count="119">
        <s v="Aaltonen et al., 2019"/>
        <s v="Afif and Oliveira, 2006"/>
        <s v="Alanis-Morales et al., 2000"/>
        <s v="Alcañiz et al., 2018"/>
        <s v="Alcañiz et al.,2016"/>
        <s v="Alexis et al., 2007"/>
        <s v="Ando et al., 2014"/>
        <s v="Andreu et al., 2001"/>
        <s v="Araya et al., 2016"/>
        <s v="Araya et al., 2017"/>
        <s v="Aref, 2011"/>
        <s v="Armas-Herrera et al., 2016"/>
        <s v="Arocena and Opio, 2003"/>
        <s v="Badía and Marti, 2002"/>
        <s v="Badía and Marti, 2003"/>
        <s v="Badía et al., 2017"/>
        <s v="Boerner et al., 2000"/>
        <s v="Boerner et al., 2003"/>
        <s v="Brye, 2006"/>
        <s v="Campo et al., 2006"/>
        <s v="Cawson eta l., 2016"/>
        <s v="Certini, 2005"/>
        <s v="Certini, 2011"/>
        <s v="Chief et al., 2012"/>
        <s v="Dean et al., 2015"/>
        <s v="DeBano, 2000"/>
        <s v="Dicen et al., 2020"/>
        <s v="Fachin et al., 2020"/>
        <s v="Faria, et al., 2015"/>
        <s v="Fernández-Fernández et al., 2015"/>
        <s v="Fernández-García et al., 2019a"/>
        <s v="Fernández-García et al., 2019b"/>
        <s v="Fonseca et al., 2017"/>
        <s v="Fontúrbel et al., 2012"/>
        <s v="Francos et al., 2018"/>
        <s v="Francos et al., 2019"/>
        <s v="Fuentes-Ramírez et al., 2018"/>
        <s v="Fultz et al., 2016"/>
        <s v="García-Corona et al., 2004"/>
        <s v="Giardina et al., 2000"/>
        <s v="Gil et al., 2010"/>
        <s v="Gimeno García et al., 2000, "/>
        <s v="Giovannini et al., 1988"/>
        <s v="Giovannini et al., 1990"/>
        <s v="Girona-García et al., 2018a"/>
        <s v="Girona-García et al., 2018b"/>
        <s v="Girona-García et al., 2018c"/>
        <s v="Girona-García et al., 2019"/>
        <s v="Goméz-Rey et al., 2013a"/>
        <s v="Goméz-Rey et al., 2013b"/>
        <s v="Goméz-Rey et al., 2014"/>
        <s v="Gonzales-Pérez, 2004"/>
        <s v="Granged et al., 2011a"/>
        <s v="Granged et al., 2011b"/>
        <s v="Grogan et al 2000"/>
        <s v="Guinto et al., 2001"/>
        <s v="Gundale et al.,2005"/>
        <s v="Gutknecht et al.,2010"/>
        <s v="Hernández et al, 1997"/>
        <s v="Heydari et al., 2016"/>
        <s v="Hosseini et al.,2017"/>
        <s v="Hubbert et al., 2006"/>
        <s v="Hueso-Gonzales et al., 2018"/>
        <s v="Ibrahimi et al., 2018"/>
        <s v="Ibrahimi et al., 2019"/>
        <s v="Imeson et al 1992"/>
        <s v="Inbar et al., 1998"/>
        <s v="Jimenez-Gonzales et al., 2016"/>
        <s v="Jiménez-Morillo et al., 2020"/>
        <s v="Jiménez-Pinilla et al., 2016"/>
        <s v="Jordan et al., 2011"/>
        <s v="Kennard and Gholz, 2001"/>
        <s v="Knelman et al., 2015"/>
        <s v="Kong et al., 2019"/>
        <s v="Larsen et al., 2009"/>
        <s v="Lavoie et al., 2010"/>
        <s v="Llarroulet et al. 2016"/>
        <s v="Maitax-Solera 2002"/>
        <s v="Maitax-Solera and Doerr 2004"/>
        <s v="Maitax-Solera et al., 2011"/>
        <s v="Meira-Castro et al.,2014"/>
        <s v="Miesel et al., 2011"/>
        <s v="Mittal et al., 2019"/>
        <s v="Morales et al., 2000"/>
        <s v="Moya et al., 2019"/>
        <s v="Muñoz-Rojas et al.,2016"/>
        <s v="Nave et al., 2011"/>
        <s v="Neff et al., 2005"/>
        <s v="Neill et al., 2007"/>
        <s v="Otero et al., 2015"/>
        <s v="Parro et al., 2019"/>
        <s v="Pereira et al., 2017"/>
        <s v="Phillips et al., 2000"/>
        <s v="Plaza Alvarez et al., 2018"/>
        <s v="Plaza Alvarez et al., 2019"/>
        <s v="Prieto Fernándes et al 1993, "/>
        <s v="Rodríguez et al., 2017"/>
        <s v="Rodríguez et al., 2018"/>
        <s v="Romanyá et al., 2001"/>
        <s v="Romeo et al., 2020"/>
        <s v="San Emeterio et al., 2014"/>
        <s v="Scharenbroch et al., 2012"/>
        <s v="Shakesby 2011"/>
        <s v="Sherman et al.,2005"/>
        <s v="Simansky et al., 2015"/>
        <s v="Strydom et al., 2019"/>
        <s v="Terefe et al., 2008"/>
        <s v="Thomaz, 2017"/>
        <s v="Úbeda et al., 2005"/>
        <s v="Vadilonga et al, 2008"/>
        <s v="Valkó et al., 2016"/>
        <s v="Varela et al., 2011"/>
        <s v="Varela et al., 2015"/>
        <s v="Vega et al., 2012"/>
        <s v="Wang et al., 2018"/>
        <s v="Weninger et al.,2019"/>
        <s v="Wieting et al., 2017."/>
        <s v="Zavala et al 2010."/>
        <m/>
      </sharedItems>
    </cacheField>
    <cacheField name="Topic" numFmtId="0">
      <sharedItems containsBlank="1" count="8">
        <s v="Biological"/>
        <s v="Chemical"/>
        <s v="Physical"/>
        <s v="Runoff"/>
        <s v="Productive"/>
        <s v="Ecosystem"/>
        <s v="Restoration"/>
        <m/>
      </sharedItems>
    </cacheField>
    <cacheField name="Topic 2" numFmtId="0">
      <sharedItems containsBlank="1"/>
    </cacheField>
    <cacheField name="Topic 3" numFmtId="0">
      <sharedItems containsBlank="1"/>
    </cacheField>
    <cacheField name="Term" numFmtId="0">
      <sharedItems containsBlank="1" count="5">
        <s v="Mid-term"/>
        <s v="Short-term"/>
        <s v="Not specified"/>
        <s v="Long-term"/>
        <m/>
      </sharedItems>
    </cacheField>
    <cacheField name="Reference" numFmtId="0">
      <sharedItems containsBlank="1" longText="1"/>
    </cacheField>
    <cacheField name="País" numFmtId="0">
      <sharedItems containsBlank="1"/>
    </cacheField>
    <cacheField name="Climate" numFmtId="0">
      <sharedItems containsBlank="1" count="52">
        <s v="Boreal"/>
        <s v="Atlantic"/>
        <m/>
        <s v="Mediterranean"/>
        <s v="Temperate"/>
        <s v="Florida"/>
        <s v="Tropical"/>
        <s v="Tropical dry"/>
        <s v="Northern Al Baha. Al Kahla forest"/>
        <s v="Temperate oceanic climate"/>
        <s v="Sub boreal"/>
        <s v="BKw- Hot Summer Continental Climate"/>
        <s v="Cfa"/>
        <s v="Cfb"/>
        <s v="BSk-semi arid"/>
        <s v="Humid subtropical zone"/>
        <s v="Oceanic  "/>
        <s v="Oceanic climate"/>
        <s v="Mediterranean "/>
        <s v="Tropical and Subtropical Steppe Climate"/>
        <s v="Semi-arid"/>
        <s v="Forest soil"/>
        <s v="Tropical-dry"/>
        <s v="Subalpine "/>
        <s v="Oceanic"/>
        <s v="BSk"/>
        <s v="California"/>
        <s v="Subtropical"/>
        <s v="Himalayas"/>
        <s v="Temperate "/>
        <s v="Boreal Dry "/>
        <s v="Meso mediterranean"/>
        <s v="Hemiboreal"/>
        <s v="Atlantic clima zone"/>
        <s v="Pirenaicos"/>
        <s v="Dfa"/>
        <s v="Coastal plain"/>
        <s v="Patagonia"/>
        <s v="Transition zone (Mediterranean - Atlantic)"/>
        <s v="Laboratory study"/>
        <s v="Dry" u="1"/>
        <s v="Semi arid" u="1"/>
        <s v="Vinton county" u="1"/>
        <s v="Temperate - dry" u="1"/>
        <s v="Andalucían" u="1"/>
        <s v="Lawrence County" u="1"/>
        <s v="Maritime" u="1"/>
        <s v="Andean Patagonian" u="1"/>
        <s v="Mediterranean forest" u="1"/>
        <s v="Temperate humid" u="1"/>
        <s v="Temperate rainy" u="1"/>
        <s v="Dry " u="1"/>
      </sharedItems>
    </cacheField>
    <cacheField name="Vegetation" numFmtId="0">
      <sharedItems containsBlank="1"/>
    </cacheField>
    <cacheField name="Ecosystem" numFmtId="0">
      <sharedItems containsBlank="1"/>
    </cacheField>
    <cacheField name="Type of fire" numFmtId="0">
      <sharedItems containsBlank="1"/>
    </cacheField>
    <cacheField name="Fire intensity" numFmtId="0">
      <sharedItems containsBlank="1"/>
    </cacheField>
    <cacheField name="Fire severity interpretation" numFmtId="0">
      <sharedItems containsBlank="1" count="13">
        <s v="High severity"/>
        <s v="Low severity"/>
        <s v="Moderate severity"/>
        <s v="Medium severity"/>
        <m/>
        <s v="Not specified"/>
        <s v="Low severity  "/>
        <s v="Low to moderate severity"/>
        <s v="Moderate intensity"/>
        <s v="Low to high"/>
        <s v="Unknown"/>
        <s v="Low severity "/>
        <s v="Moderate to severe"/>
      </sharedItems>
    </cacheField>
    <cacheField name="Effect  " numFmtId="0">
      <sharedItems containsBlank="1"/>
    </cacheField>
    <cacheField name="Effect ranges" numFmtId="0">
      <sharedItems containsNonDate="0" containsString="0" containsBlank="1"/>
    </cacheField>
    <cacheField name="Summary" numFmtId="0">
      <sharedItems containsBlank="1" longText="1"/>
    </cacheField>
    <cacheField name="Conclusion" numFmtId="0">
      <sharedItems containsBlank="1" longText="1"/>
    </cacheField>
    <cacheField name="Evaluacion after the fire" numFmtId="0">
      <sharedItems containsBlank="1"/>
    </cacheField>
    <cacheField name="Evaluation ranges" numFmtId="0">
      <sharedItems containsNonDate="0" containsString="0" containsBlank="1"/>
    </cacheField>
    <cacheField name="Exact Location" numFmtId="0">
      <sharedItems containsBlank="1"/>
    </cacheField>
    <cacheField name="Texture" numFmtId="0">
      <sharedItems containsBlank="1"/>
    </cacheField>
    <cacheField name="Soil type" numFmtId="0">
      <sharedItems containsBlank="1"/>
    </cacheField>
    <cacheField name="Mean Anual Precipitation (mm)" numFmtId="0">
      <sharedItems containsBlank="1"/>
    </cacheField>
    <cacheField name="Mean Anual Temperature" numFmtId="0">
      <sharedItems containsBlank="1" containsMixedTypes="1" containsNumber="1" containsInteger="1" minValue="1" maxValue="18"/>
    </cacheField>
    <cacheField name="Variable" numFmtId="0">
      <sharedItems containsBlank="1" count="90">
        <s v="Basal respiration"/>
        <s v="SOM"/>
        <s v="SOM quality"/>
        <s v="Available P"/>
        <s v="Ca"/>
        <s v="K"/>
        <s v="Mg"/>
        <s v="Na"/>
        <s v="NO3-N"/>
        <s v="pH"/>
        <s v="TC"/>
        <s v="Texture"/>
        <s v="TN"/>
        <s v="TP"/>
        <s v="Runoff  "/>
        <s v="Aggregate Stability"/>
        <s v="Electrical conductivity"/>
        <s v="C mineralization"/>
        <s v="Grain yield"/>
        <s v="NH4-N"/>
        <s v="C/N ratio"/>
        <s v="CEC  "/>
        <s v="Specific Surface Area"/>
        <s v="Co"/>
        <s v="Mo"/>
        <s v="Pb"/>
        <s v="B-glucosidase"/>
        <s v="Microbial biomass C"/>
        <s v="TOC"/>
        <s v="BD"/>
        <s v="Exchangeable cations"/>
        <s v="Porosity"/>
        <s v="Runoff and erosion potential"/>
        <s v="S"/>
        <s v="SWR"/>
        <s v="Acid phosphatase"/>
        <s v="Chitinase"/>
        <s v="Phenol oxidase"/>
        <s v="Fe"/>
        <s v="Mn"/>
        <s v="Zn"/>
        <s v="Ecosystem recoverty"/>
        <s v="Mean infiltration rate"/>
        <s v="Mean runoff coefficient"/>
        <s v="Sediments"/>
        <s v="Infiltration"/>
        <s v="Hydraulic conductivity"/>
        <s v="N mineralization"/>
        <s v="Al"/>
        <s v="Cu"/>
        <s v="Nitrification"/>
        <s v="Aggregates size"/>
        <s v="Microbial biomass"/>
        <s v="Urease"/>
        <s v="FC"/>
        <s v="Microbial diversity"/>
        <s v="Moisture (%)"/>
        <s v="Inorganic C"/>
        <s v="Microbial activity"/>
        <s v="Soil bacteria"/>
        <s v="Soil fungy"/>
        <s v="Mean weight diameter MWD"/>
        <s v="Ca "/>
        <s v="Mean weight diameter (MWD)"/>
        <s v="B"/>
        <s v="Co  "/>
        <s v="Ashes"/>
        <s v="Microbial N"/>
        <s v="Productivity"/>
        <s v="a-glucosidase"/>
        <s v="Cellobiohydrolase"/>
        <s v="n-acetylglucosaminidase"/>
        <s v="WHC"/>
        <s v="Xylosidase"/>
        <s v="Hydrophobicity"/>
        <s v="Macroaggregates proportions (&gt;2 mm)"/>
        <s v="Microaggregates proportion"/>
        <s v="Ammonification  "/>
        <s v="Beneficial microbes"/>
        <s v="C organic "/>
        <s v="Alkaline phosphatase"/>
        <s v="B-n-acetylglucosaminidase"/>
        <s v="Cellulase"/>
        <s v="Invertase"/>
        <s v="Inorganic nitrogen"/>
        <s v="Mineralization"/>
        <s v="Microaggregates proportions "/>
        <s v="Bases"/>
        <m/>
        <s v="SOC" u="1"/>
      </sharedItems>
    </cacheField>
    <cacheField name="Status" numFmtId="0">
      <sharedItems containsBlank="1" count="8">
        <s v=" Increased"/>
        <s v="Changed"/>
        <s v="Unchanged"/>
        <s v="Decreased"/>
        <s v="Destroyed"/>
        <m/>
        <s v="Increased" u="1"/>
        <s v="Unchaged" u="1"/>
      </sharedItems>
    </cacheField>
    <cacheField name="Columna1" numFmtId="0">
      <sharedItems containsBlank="1" longText="1"/>
    </cacheField>
    <cacheField name="Columna2" numFmtId="0">
      <sharedItems containsBlank="1" longText="1"/>
    </cacheField>
    <cacheField name="Columna3" numFmtId="0">
      <sharedItems containsBlank="1" longText="1"/>
    </cacheField>
    <cacheField name="Columna4" numFmtId="0">
      <sharedItems containsBlank="1"/>
    </cacheField>
    <cacheField name="Columna5"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lauduarte r" refreshedDate="44228.75414178241" createdVersion="6" refreshedVersion="6" minRefreshableVersion="3" recordCount="1896" xr:uid="{8E4B2A44-0759-40F6-A31E-10FB4DBED977}">
  <cacheSource type="worksheet">
    <worksheetSource name="BD_fire_disturbances"/>
  </cacheSource>
  <cacheFields count="31">
    <cacheField name="Authors" numFmtId="0">
      <sharedItems count="118">
        <s v="Aaltonen et al., 2019"/>
        <s v="Afif and Oliveira, 2006"/>
        <s v="Alanis-Morales et al., 2000"/>
        <s v="Alcañiz et al., 2018"/>
        <s v="Alcañiz et al.,2016"/>
        <s v="Alexis et al., 2007"/>
        <s v="Ando et al., 2014"/>
        <s v="Andreu et al., 2001"/>
        <s v="Araya et al., 2016"/>
        <s v="Araya et al., 2017"/>
        <s v="Aref, 2011"/>
        <s v="Armas-Herrera et al., 2016"/>
        <s v="Arocena and Opio, 2003"/>
        <s v="Badía and Marti, 2002"/>
        <s v="Badía and Marti, 2003"/>
        <s v="Badía et al., 2017"/>
        <s v="Boerner et al., 2000"/>
        <s v="Boerner et al., 2003"/>
        <s v="Brye, 2006"/>
        <s v="Campo et al., 2006"/>
        <s v="Cawson eta l., 2016"/>
        <s v="Certini, 2005"/>
        <s v="Certini, 2011"/>
        <s v="Chief et al., 2012"/>
        <s v="Dean et al., 2015"/>
        <s v="DeBano, 2000"/>
        <s v="Dicen et al., 2020"/>
        <s v="Fachin et al., 2020"/>
        <s v="Faria, et al., 2015"/>
        <s v="Fernández-Fernández et al., 2015"/>
        <s v="Fernández-García et al., 2019a"/>
        <s v="Fernández-García et al., 2019b"/>
        <s v="Fonseca et al., 2017"/>
        <s v="Fontúrbel et al., 2012"/>
        <s v="Francos et al., 2018"/>
        <s v="Francos et al., 2019"/>
        <s v="Fuentes-Ramírez et al., 2018"/>
        <s v="Fultz et al., 2016"/>
        <s v="García-Corona et al., 2004"/>
        <s v="Giardina et al., 2000"/>
        <s v="Gil et al., 2010"/>
        <s v="Gimeno García et al., 2000, "/>
        <s v="Giovannini et al., 1988"/>
        <s v="Giovannini et al., 1990"/>
        <s v="Girona-García et al., 2018a"/>
        <s v="Girona-García et al., 2018b"/>
        <s v="Girona-García et al., 2018c"/>
        <s v="Girona-García et al., 2019"/>
        <s v="Goméz-Rey et al., 2013a"/>
        <s v="Goméz-Rey et al., 2013b"/>
        <s v="Goméz-Rey et al., 2014"/>
        <s v="Gonzales-Pérez, 2004"/>
        <s v="Granged et al., 2011a"/>
        <s v="Granged et al., 2011b"/>
        <s v="Grogan et al 2000"/>
        <s v="Guinto et al., 2001"/>
        <s v="Gundale et al.,2005"/>
        <s v="Gutknecht et al.,2010"/>
        <s v="Hernández et al, 1997"/>
        <s v="Heydari et al., 2016"/>
        <s v="Hosseini et al.,2017"/>
        <s v="Hubbert et al., 2006"/>
        <s v="Hueso-Gonzales et al., 2018"/>
        <s v="Ibrahimi et al., 2018"/>
        <s v="Ibrahimi et al., 2019"/>
        <s v="Imeson et al 1992"/>
        <s v="Inbar et al., 1998"/>
        <s v="Jimenez-Gonzales et al., 2016"/>
        <s v="Jiménez-Morillo et al., 2020"/>
        <s v="Jiménez-Pinilla et al., 2016"/>
        <s v="Jordan et al., 2011"/>
        <s v="Kennard and Gholz, 2001"/>
        <s v="Knelman et al., 2015"/>
        <s v="Kong et al., 2019"/>
        <s v="Larsen et al., 2009"/>
        <s v="Lavoie et al., 2010"/>
        <s v="Llarroulet et al. 2016"/>
        <s v="Maitax-Solera 2002"/>
        <s v="Maitax-Solera and Doerr 2004"/>
        <s v="Maitax-Solera et al., 2011"/>
        <s v="Meira-Castro et al.,2014"/>
        <s v="Miesel et al., 2011"/>
        <s v="Mittal et al., 2019"/>
        <s v="Morales et al., 2000"/>
        <s v="Moya et al., 2019"/>
        <s v="Muñoz-Rojas et al.,2016"/>
        <s v="Nave et al., 2011"/>
        <s v="Neff et al., 2005"/>
        <s v="Neill et al., 2007"/>
        <s v="Otero et al., 2015"/>
        <s v="Parro et al., 2019"/>
        <s v="Pereira et al., 2017"/>
        <s v="Phillips et al., 2000"/>
        <s v="Plaza Alvarez et al., 2018"/>
        <s v="Plaza Alvarez et al., 2019"/>
        <s v="Prieto Fernándes et al 1993, "/>
        <s v="Rodríguez et al., 2017"/>
        <s v="Rodríguez et al., 2018"/>
        <s v="Romanyá et al., 2001"/>
        <s v="Romeo et al., 2020"/>
        <s v="San Emeterio et al., 2014"/>
        <s v="Scharenbroch et al., 2012"/>
        <s v="Shakesby 2011"/>
        <s v="Sherman et al.,2005"/>
        <s v="Simansky et al., 2015"/>
        <s v="Strydom et al., 2019"/>
        <s v="Terefe et al., 2008"/>
        <s v="Thomaz, 2017"/>
        <s v="Úbeda et al., 2005"/>
        <s v="Vadilonga et al, 2008"/>
        <s v="Valkó et al., 2016"/>
        <s v="Varela et al., 2011"/>
        <s v="Varela et al., 2015"/>
        <s v="Vega et al., 2012"/>
        <s v="Wang et al., 2018"/>
        <s v="Weninger et al.,2019"/>
        <s v="Wieting et al., 2017."/>
        <s v="Zavala et al 2010."/>
      </sharedItems>
    </cacheField>
    <cacheField name="Topic" numFmtId="0">
      <sharedItems count="7">
        <s v="Biological"/>
        <s v="Chemical"/>
        <s v="Physical"/>
        <s v="Runoff"/>
        <s v="Productive"/>
        <s v="Ecosystem"/>
        <s v="Restoration"/>
      </sharedItems>
    </cacheField>
    <cacheField name="Topic 2" numFmtId="0">
      <sharedItems/>
    </cacheField>
    <cacheField name="Topic 3" numFmtId="0">
      <sharedItems/>
    </cacheField>
    <cacheField name="Term" numFmtId="0">
      <sharedItems count="4">
        <s v="Mid-term"/>
        <s v="Short-term"/>
        <s v="Not specified"/>
        <s v="Long-term"/>
      </sharedItems>
    </cacheField>
    <cacheField name="Reference" numFmtId="0">
      <sharedItems longText="1"/>
    </cacheField>
    <cacheField name="País" numFmtId="0">
      <sharedItems/>
    </cacheField>
    <cacheField name="Climate" numFmtId="0">
      <sharedItems containsBlank="1" count="42">
        <s v="Boreal"/>
        <s v="Atlantic"/>
        <m/>
        <s v="Mediterranean"/>
        <s v="Temperate"/>
        <s v="Florida"/>
        <s v="Tropical"/>
        <s v="Tropical dry"/>
        <s v="Northern Al Baha. Al Kahla forest"/>
        <s v="Temperate oceanic climate"/>
        <s v="Sub boreal"/>
        <s v="BKw- Hot Summer Continental Climate"/>
        <s v="Cfa"/>
        <s v="Cfb"/>
        <s v="BSk-semi arid"/>
        <s v="Humid subtropical zone"/>
        <s v="Oceanic  "/>
        <s v="Oceanic climate"/>
        <s v="Mediterranean "/>
        <s v="Tropical and Subtropical Steppe Climate"/>
        <s v="Semi-arid"/>
        <s v="Forest soil"/>
        <s v="Tropical-dry"/>
        <s v="Subalpine "/>
        <s v="Oceanic"/>
        <s v="BSk"/>
        <s v="California"/>
        <s v="Subtropical"/>
        <s v="Himalayas"/>
        <s v="Temperate "/>
        <s v="Boreal Dry "/>
        <s v="Meso mediterranean"/>
        <s v="Hemiboreal"/>
        <s v="Atlantic clima zone"/>
        <s v="Pirenaicos"/>
        <s v="Dfa"/>
        <s v="Coastal plain"/>
        <s v="Patagonia"/>
        <s v="Transition zone (Mediterranean - Atlantic)"/>
        <s v="Laboratory study"/>
        <s v="Maritime" u="1"/>
        <s v="Andean Patagonian" u="1"/>
      </sharedItems>
    </cacheField>
    <cacheField name="Vegetation" numFmtId="0">
      <sharedItems containsBlank="1"/>
    </cacheField>
    <cacheField name="Ecosystem" numFmtId="0">
      <sharedItems count="24">
        <s v="Forest"/>
        <s v="Matorral"/>
        <s v="Review"/>
        <s v="Forest "/>
        <s v="Woodland "/>
        <s v="Woodland  "/>
        <s v=" Mixed conifer forest"/>
        <s v="Grassland "/>
        <s v="Not specified"/>
        <s v="Grassland"/>
        <s v=" Shrubland"/>
        <s v="Pine forest"/>
        <s v="Flatwoods"/>
        <s v="Agricultural land"/>
        <s v="Wildland"/>
        <s v="Heathland"/>
        <s v="Chaparral"/>
        <s v="Dispersed trees "/>
        <s v="Dispersed trees"/>
        <s v=" Savanna"/>
        <s v="Shrublands"/>
        <s v="Agricultura land"/>
        <s v="Forest-shrubland"/>
        <s v="Laboratory study"/>
      </sharedItems>
    </cacheField>
    <cacheField name="Type of fire" numFmtId="0">
      <sharedItems containsBlank="1"/>
    </cacheField>
    <cacheField name="Fire intensity" numFmtId="0">
      <sharedItems containsBlank="1"/>
    </cacheField>
    <cacheField name="Fire severity interpretation" numFmtId="0">
      <sharedItems containsBlank="1" count="13">
        <s v="High severity"/>
        <s v="Low severity"/>
        <s v="Moderate severity"/>
        <s v="Medium severity"/>
        <m/>
        <s v="Not specified"/>
        <s v="Low severity  "/>
        <s v="Low to moderate severity"/>
        <s v="Moderate intensity"/>
        <s v="Low to high"/>
        <s v="Unknown"/>
        <s v="Low severity "/>
        <s v="Moderate to severe"/>
      </sharedItems>
    </cacheField>
    <cacheField name="Effect  " numFmtId="0">
      <sharedItems containsBlank="1"/>
    </cacheField>
    <cacheField name="Effect ranges" numFmtId="0">
      <sharedItems containsNonDate="0" containsString="0" containsBlank="1"/>
    </cacheField>
    <cacheField name="Summary" numFmtId="0">
      <sharedItems containsBlank="1" longText="1"/>
    </cacheField>
    <cacheField name="Conclusion" numFmtId="0">
      <sharedItems containsBlank="1" longText="1"/>
    </cacheField>
    <cacheField name="Evaluacion after the fire" numFmtId="0">
      <sharedItems/>
    </cacheField>
    <cacheField name="Evaluation ranges" numFmtId="0">
      <sharedItems containsNonDate="0" containsString="0" containsBlank="1"/>
    </cacheField>
    <cacheField name="Exact Location" numFmtId="0">
      <sharedItems containsBlank="1"/>
    </cacheField>
    <cacheField name="Texture" numFmtId="0">
      <sharedItems containsBlank="1"/>
    </cacheField>
    <cacheField name="Soil type" numFmtId="0">
      <sharedItems containsBlank="1"/>
    </cacheField>
    <cacheField name="Mean Anual Precipitation (mm)" numFmtId="0">
      <sharedItems containsBlank="1"/>
    </cacheField>
    <cacheField name="Mean Anual Temperature" numFmtId="0">
      <sharedItems containsBlank="1" containsMixedTypes="1" containsNumber="1" containsInteger="1" minValue="1" maxValue="18"/>
    </cacheField>
    <cacheField name="Variable" numFmtId="0">
      <sharedItems/>
    </cacheField>
    <cacheField name="Status" numFmtId="0">
      <sharedItems containsBlank="1"/>
    </cacheField>
    <cacheField name="Columna1" numFmtId="0">
      <sharedItems containsBlank="1" longText="1"/>
    </cacheField>
    <cacheField name="Columna2" numFmtId="0">
      <sharedItems containsBlank="1" longText="1"/>
    </cacheField>
    <cacheField name="Columna3" numFmtId="0">
      <sharedItems containsBlank="1" longText="1"/>
    </cacheField>
    <cacheField name="Columna4" numFmtId="0">
      <sharedItems containsBlank="1"/>
    </cacheField>
    <cacheField name="Columna5"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97">
  <r>
    <s v="Aaltonen et al., 2019"/>
    <s v="Biological"/>
    <s v="Soil impacts"/>
    <s v="NA"/>
    <s v="Mid-term"/>
    <s v="H. Aaltonen, M. Palviainen, X. Zhou, E. Köster, F. Berninger, J. Pumpanen, K. Köster_x000a_Temperature sensitivity of soil organic matter decomposition after forest fire in Canadian permafrost region_x000a_J. Environ. Manag., 241 (2019), pp. 637-644"/>
    <s v="Canada"/>
    <s v="Boreal"/>
    <s v="Taiga dominated by evergreen coniferous trees"/>
    <s v="Forest"/>
    <s v="Forest fire"/>
    <s v="High severity"/>
    <x v="0"/>
    <s v="5-30 cm"/>
    <m/>
    <s v="Climate warming in arctic/subarctic ecosystems will result in increased frequency of forest fires, elevated soil temperatures and thawing of permafrost, which have implications for soil organic matter (SOM) decomposition rates, the CO2 emissions and globally significant soil C stocks in this region. It is still unclear how decomposability and temperature sensitivity of SOM varies in different depths and different stages of succession following forest fire in permafrost regions and studies on long term effects of forest fires in these areas are lacking. To study this question, we took soil samples from 5, 10 and 30 cm depths from forest stands in Northwest Canada, underlain by permafrost, that were burnt by wildfire 3, 25 and over 100 years ago. We measured heterotrophic soil respiration at 1, 7, 13 and 19 °C. Fire had a significant effect on the active layer depth, and it increased the temperature sensitivity (Q10) of respiration in the surface (5 cm) and in the deepest soil layer (30 cm) in the 3-year-old area compared to the 25- and more than 100-year-old areas. Also the metabolic quotient (qCO2) of soil microbes was increased after fire. Though fires may facilitate the SOM decomposition by increasing active layer depth, they also decreased SOM quality, which may limit the rate of decomposition. After fire all of these changes reverted back to original levels with forest success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years"/>
    <m/>
    <s v="66° 22′ N, 136° 43′ W"/>
    <s v="Silt loam"/>
    <m/>
    <s v="Not specified"/>
    <m/>
    <x v="0"/>
    <x v="0"/>
    <m/>
    <m/>
    <m/>
  </r>
  <r>
    <s v="Aaltonen et al., 2019"/>
    <s v="Biological"/>
    <s v="Soil impacts"/>
    <s v="NA"/>
    <s v="Mid-term"/>
    <s v="H. Aaltonen, M. Palviainen, X. Zhou, E. Köster, F. Berninger, J. Pumpanen, K. Köster_x000a_Temperature sensitivity of soil organic matter decomposition after forest fire in Canadian permafrost region_x000a_J. Environ. Manag., 241 (2019), pp. 637-644"/>
    <s v="Canada"/>
    <s v="Boreal"/>
    <s v="Taiga dominated by evergreen coniferous trees"/>
    <s v="Forest"/>
    <s v="Forest fire"/>
    <s v="High severity"/>
    <x v="0"/>
    <s v="5-30 cm"/>
    <m/>
    <s v="Climate warming in arctic/subarctic ecosystems will result in increased frequency of forest fires, elevated soil temperatures and thawing of permafrost, which have implications for soil organic matter (SOM) decomposition rates, the CO2 emissions and globally significant soil C stocks in this region. It is still unclear how decomposability and temperature sensitivity of SOM varies in different depths and different stages of succession following forest fire in permafrost regions and studies on long term effects of forest fires in these areas are lacking. To study this question, we took soil samples from 5, 10 and 30 cm depths from forest stands in Northwest Canada, underlain by permafrost, that were burnt by wildfire 3, 25 and over 100 years ago. We measured heterotrophic soil respiration at 1, 7, 13 and 19 °C. Fire had a significant effect on the active layer depth, and it increased the temperature sensitivity (Q10) of respiration in the surface (5 cm) and in the deepest soil layer (30 cm) in the 3-year-old area compared to the 25- and more than 100-year-old areas. Also the metabolic quotient (qCO2) of soil microbes was increased after fire. Though fires may facilitate the SOM decomposition by increasing active layer depth, they also decreased SOM quality, which may limit the rate of decomposition. After fire all of these changes reverted back to original levels with forest success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years"/>
    <m/>
    <s v="66° 22′ N, 136° 43′ W"/>
    <s v="Silt loam"/>
    <m/>
    <s v="Not specified"/>
    <m/>
    <x v="1"/>
    <x v="0"/>
    <m/>
    <m/>
    <m/>
  </r>
  <r>
    <s v="Aaltonen et al., 2019"/>
    <s v="Biological"/>
    <s v="Soil impacts"/>
    <s v="NA"/>
    <s v="Mid-term"/>
    <s v="H. Aaltonen, M. Palviainen, X. Zhou, E. Köster, F. Berninger, J. Pumpanen, K. Köster_x000a_Temperature sensitivity of soil organic matter decomposition after forest fire in Canadian permafrost region_x000a_J. Environ. Manag., 241 (2019), pp. 637-644"/>
    <s v="Canada"/>
    <s v="Boreal"/>
    <s v="Taiga dominated by evergreen coniferous trees"/>
    <s v="Forest"/>
    <s v="Forest fire"/>
    <s v="High severity"/>
    <x v="0"/>
    <s v="5-30 cm"/>
    <m/>
    <s v="Climate warming in arctic/subarctic ecosystems will result in increased frequency of forest fires, elevated soil temperatures and thawing of permafrost, which have implications for soil organic matter (SOM) decomposition rates, the CO2 emissions and globally significant soil C stocks in this region. It is still unclear how decomposability and temperature sensitivity of SOM varies in different depths and different stages of succession following forest fire in permafrost regions and studies on long term effects of forest fires in these areas are lacking. To study this question, we took soil samples from 5, 10 and 30 cm depths from forest stands in Northwest Canada, underlain by permafrost, that were burnt by wildfire 3, 25 and over 100 years ago. We measured heterotrophic soil respiration at 1, 7, 13 and 19 °C. Fire had a significant effect on the active layer depth, and it increased the temperature sensitivity (Q10) of respiration in the surface (5 cm) and in the deepest soil layer (30 cm) in the 3-year-old area compared to the 25- and more than 100-year-old areas. Also the metabolic quotient (qCO2) of soil microbes was increased after fire. Though fires may facilitate the SOM decomposition by increasing active layer depth, they also decreased SOM quality, which may limit the rate of decomposition. After fire all of these changes reverted back to original levels with forest success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years"/>
    <m/>
    <s v="66° 22′ N, 136° 43′ W"/>
    <s v="Silt loam"/>
    <m/>
    <s v="Not specified"/>
    <m/>
    <x v="2"/>
    <x v="1"/>
    <m/>
    <m/>
    <m/>
  </r>
  <r>
    <s v="Afif and Oliveira, 2006"/>
    <s v="Chemical"/>
    <s v="Soil impacts"/>
    <s v="NA"/>
    <s v="Short-term"/>
    <s v="Afif, E., Oliveira, P., 2006. Efectos del fuego prescrito sobre el matorral en las propiedades del_x000a_suelo. Investig. Agrar. Sist. Recur. For. 15 (3), 262–270."/>
    <s v="Spain"/>
    <s v="Atlantic"/>
    <m/>
    <s v="Matorral"/>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21"/>
    <s v="Sandy"/>
    <s v="acidic soils"/>
    <s v="1131 mm"/>
    <s v="12.3"/>
    <x v="3"/>
    <x v="0"/>
    <s v="El incremento a la fertilidad trans la quema podría ser aprovechado para el rápido establecimiento de una cubierta vegetal. Incremento momentáneo de fertilidad."/>
    <m/>
    <m/>
  </r>
  <r>
    <s v="Afif and Oliveira, 2006"/>
    <s v="Chemical"/>
    <s v="Soil impacts"/>
    <s v="NA"/>
    <s v="Short-term"/>
    <s v="Afif, E., Oliveira, P., 2006. Efectos del fuego prescrito sobre el matorral en las propiedades del_x000a_suelo. Investig. Agrar. Sist. Recur. For. 15 (3), 262–270."/>
    <s v="Spain"/>
    <s v="Atlantic"/>
    <m/>
    <s v="Matorral"/>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7"/>
    <s v="Sandy"/>
    <s v="acidic soils"/>
    <s v="1131 mm"/>
    <s v="12.3"/>
    <x v="4"/>
    <x v="2"/>
    <s v="El incremento a la fertilidad trans la quema podría ser aprovechado para el rápido establecimiento de una cubierta vegetal. Incremento momentáneo de fertilidad."/>
    <m/>
    <m/>
  </r>
  <r>
    <s v="Afif and Oliveira, 2006"/>
    <s v="Chemical"/>
    <s v="Soil impacts"/>
    <s v="NA"/>
    <s v="Short-term"/>
    <s v="Afif, E., Oliveira, P., 2006. Efectos del fuego prescrito sobre el matorral en las propiedades del_x000a_suelo. Investig. Agrar. Sist. Recur. For. 15 (3), 262–270."/>
    <s v="Spain"/>
    <s v="Atlantic"/>
    <m/>
    <s v="Matorral"/>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1  month"/>
    <m/>
    <s v="UTM: 29 X712669; Y4790522"/>
    <s v="Sandy"/>
    <s v="acidic soils"/>
    <s v="1131 mm"/>
    <s v="12.3"/>
    <x v="5"/>
    <x v="0"/>
    <s v="El incremento a la fertilidad trans la quema podría ser aprovechado para el rápido establecimiento de una cubierta vegetal. Incremento momentáneo de fertilidad."/>
    <m/>
    <m/>
  </r>
  <r>
    <s v="Afif and Oliveira, 2006"/>
    <s v="Chemical"/>
    <s v="Soil impacts"/>
    <s v="NA"/>
    <s v="Short-term"/>
    <s v="Afif, E., Oliveira, P., 2006. Efectos del fuego prescrito sobre el matorral en las propiedades del_x000a_suelo. Investig. Agrar. Sist. Recur. For. 15 (3), 262–270."/>
    <s v="Spain"/>
    <s v="Atlantic"/>
    <m/>
    <s v="Matorral"/>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8"/>
    <s v="Sandy"/>
    <s v="acidic soils"/>
    <s v="1131 mm"/>
    <s v="12.3"/>
    <x v="6"/>
    <x v="2"/>
    <s v="El incremento a la fertilidad trans la quema podría ser aprovechado para el rápido establecimiento de una cubierta vegetal. Incremento momentáneo de fertilidad."/>
    <m/>
    <m/>
  </r>
  <r>
    <s v="Afif and Oliveira, 2006"/>
    <s v="Chemical"/>
    <s v="Soil impacts"/>
    <s v="NA"/>
    <s v="Short-term"/>
    <s v="Afif, E., Oliveira, P., 2006. Efectos del fuego prescrito sobre el matorral en las propiedades del_x000a_suelo. Investig. Agrar. Sist. Recur. For. 15 (3), 262–270."/>
    <s v="Spain"/>
    <s v="Atlantic"/>
    <m/>
    <s v="Matorral"/>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6"/>
    <s v="Sandy"/>
    <s v="acidic soils"/>
    <s v="1131 mm"/>
    <s v="12.3"/>
    <x v="7"/>
    <x v="2"/>
    <s v="El incremento a la fertilidad trans la quema podría ser aprovechado para el rápido establecimiento de una cubierta vegetal. Incremento momentáneo de fertilidad."/>
    <m/>
    <m/>
  </r>
  <r>
    <s v="Afif and Oliveira, 2006"/>
    <s v="Chemical"/>
    <s v="Soil impacts"/>
    <s v="NA"/>
    <s v="Short-term"/>
    <s v="Afif, E., Oliveira, P., 2006. Efectos del fuego prescrito sobre el matorral en las propiedades del_x000a_suelo. Investig. Agrar. Sist. Recur. For. 15 (3), 262–270."/>
    <s v="Spain"/>
    <s v="Atlantic"/>
    <m/>
    <s v="Matorral"/>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9"/>
    <s v="Sandy"/>
    <s v="acidic soils"/>
    <s v="1131 mm"/>
    <s v="12.3"/>
    <x v="8"/>
    <x v="0"/>
    <s v="El incremento a la fertilidad trans la quema podría ser aprovechado para el rápido establecimiento de una cubierta vegetal. Incremento momentáneo de fertilidad."/>
    <m/>
    <m/>
  </r>
  <r>
    <s v="Afif and Oliveira, 2006"/>
    <s v="Chemical"/>
    <s v="Soil impacts"/>
    <s v="NA"/>
    <s v="Short-term"/>
    <s v="Afif, E., Oliveira, P., 2006. Efectos del fuego prescrito sobre el matorral en las propiedades del_x000a_suelo. Investig. Agrar. Sist. Recur. For. 15 (3), 262–270."/>
    <s v="Spain"/>
    <s v="Atlantic"/>
    <m/>
    <s v="Matorral"/>
    <s v="Prescribed fire"/>
    <s v="Moderate severity ( alto porcentaje de restos particialmente carbonizados)"/>
    <x v="2"/>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2"/>
    <s v="Sandy"/>
    <s v="acidic soils"/>
    <s v="1131 mm"/>
    <s v="12.3"/>
    <x v="9"/>
    <x v="2"/>
    <s v="El incremento a la fertilidad trans la quema podría ser aprovechado para el rápido establecimiento de una cubierta vegetal. Incremento momentáneo de fertilidad."/>
    <m/>
    <m/>
  </r>
  <r>
    <s v="Afif and Oliveira, 2006"/>
    <s v="Chemical"/>
    <s v="Soil impacts"/>
    <s v="NA"/>
    <s v="Short-term"/>
    <s v="Afif, E., Oliveira, P., 2006. Efectos del fuego prescrito sobre el matorral en las propiedades del_x000a_suelo. Investig. Agrar. Sist. Recur. For. 15 (3), 262–270."/>
    <s v="Spain"/>
    <s v="Atlantic"/>
    <m/>
    <s v="Matorral"/>
    <s v="Prescribed fire"/>
    <s v="Moderate severity ( alto porcentaje de restos particialmente carbonizados)"/>
    <x v="2"/>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3"/>
    <s v="Sandy"/>
    <s v="acidic soils"/>
    <s v="1131 mm"/>
    <s v="12.3"/>
    <x v="10"/>
    <x v="0"/>
    <s v="El incremento a la fertilidad trans la quema podría ser aprovechado para el rápido establecimiento de una cubierta vegetal. Incremento momentáneo de fertilidad."/>
    <m/>
    <m/>
  </r>
  <r>
    <s v="Afif and Oliveira, 2006"/>
    <s v="Physical"/>
    <s v="Soil impacts"/>
    <s v="NA"/>
    <s v="Short-term"/>
    <s v="Afif, E., Oliveira, P., 2006. Efectos del fuego prescrito sobre el matorral en las propiedades del_x000a_suelo. Investig. Agrar. Sist. Recur. For. 15 (3), 262–270."/>
    <s v="Spain"/>
    <s v="Atlantic"/>
    <m/>
    <s v="Matorral"/>
    <s v="Prescribed fire"/>
    <s v="Moderate severity ( alto porcentaje de restos particialmente carbonizados)"/>
    <x v="2"/>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4 months"/>
    <m/>
    <s v="UTM: 29 X712669; Y4790514"/>
    <s v="Sandy"/>
    <s v="acidic soils"/>
    <s v="1131 mm"/>
    <s v="12.3"/>
    <x v="11"/>
    <x v="0"/>
    <m/>
    <m/>
    <m/>
  </r>
  <r>
    <s v="Afif and Oliveira, 2006"/>
    <s v="Chemical"/>
    <s v="Soil impacts"/>
    <s v="NA"/>
    <s v="Short-term"/>
    <s v="Afif, E., Oliveira, P., 2006. Efectos del fuego prescrito sobre el matorral en las propiedades del_x000a_suelo. Investig. Agrar. Sist. Recur. For. 15 (3), 262–270."/>
    <s v="Spain"/>
    <s v="Atlantic"/>
    <m/>
    <s v="Matorral"/>
    <s v="Prescribed fire"/>
    <s v="Moderate severity   "/>
    <x v="2"/>
    <s v="0-5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Righ after the fire"/>
    <m/>
    <s v="UTM: 29 X712669; Y4790515"/>
    <s v="Sandy"/>
    <s v="acidic soils"/>
    <s v="1131 mm"/>
    <s v="12.3"/>
    <x v="12"/>
    <x v="0"/>
    <s v="El incremento a la fertilidad trans la quema podría ser aprovechado para el rápido establecimiento de una cubierta vegetal. Incremento momentáneo de fertilidad."/>
    <m/>
    <m/>
  </r>
  <r>
    <s v="Afif and Oliveira, 2006"/>
    <s v="Chemical"/>
    <s v="Soil impacts"/>
    <s v="NA"/>
    <s v="Short-term"/>
    <s v="Afif, E., Oliveira, P., 2006. Efectos del fuego prescrito sobre el matorral en las propiedades del_x000a_suelo. Investig. Agrar. Sist. Recur. For. 15 (3), 262–270."/>
    <s v="Spain"/>
    <s v="Atlantic"/>
    <m/>
    <s v="Matorral"/>
    <s v="Prescribed fire"/>
    <s v="Moderate severity   "/>
    <x v="2"/>
    <s v="5-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6"/>
    <s v="Sandy"/>
    <s v="acidic soils"/>
    <s v="1131 mm"/>
    <s v="12.3"/>
    <x v="12"/>
    <x v="3"/>
    <s v="El incremento a la fertilidad trans la quema podría ser aprovechado para el rápido establecimiento de una cubierta vegetal. Incremento momentáneo de fertilidad."/>
    <m/>
    <m/>
  </r>
  <r>
    <s v="Afif and Oliveira, 2006"/>
    <s v="Chemical"/>
    <s v="Soil impacts"/>
    <s v="NA"/>
    <s v="Short-term"/>
    <s v="Afif, E., Oliveira, P., 2006. Efectos del fuego prescrito sobre el matorral en las propiedades del_x000a_suelo. Investig. Agrar. Sist. Recur. For. 15 (3), 262–270."/>
    <s v="Spain"/>
    <s v="Atlantic"/>
    <m/>
    <s v="Matorral"/>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20"/>
    <s v="Sandy"/>
    <s v="acidic soils"/>
    <s v="1131 mm"/>
    <s v="12.3"/>
    <x v="13"/>
    <x v="0"/>
    <s v="El incremento a la fertilidad trans la quema podría ser aprovechado para el rápido establecimiento de una cubierta vegetal. Incremento momentáneo de fertilidad."/>
    <m/>
    <m/>
  </r>
  <r>
    <s v="Alanis-Morales et al., 2000"/>
    <s v="Runoff"/>
    <s v="Runoff"/>
    <s v="NA"/>
    <s v="Not specified"/>
    <s v="2000. The Effect of Prescribed Burning on Surface Runoff in a Pine Forest Stand of Chihuahua, Mexico. Forest Ecology and Management 137: 199-207"/>
    <s v="Mexico"/>
    <m/>
    <s v="Pine"/>
    <s v="Forest"/>
    <s v="Prescribed fire"/>
    <s v="Low to moderate   "/>
    <x v="2"/>
    <s v="Not especified"/>
    <m/>
    <s v="During the period from October 1989 to December 1992, the in¯uence of prescribed burning on runoff volumes was investigated within a Pinus arizonica Engelm.-dominated stand in Chihuahua, Mexico. Prescribed burning increased surface runoff, especially in plots treated with prescribed burns applied over two consecutive years. Surface runoff continued to be large one year after ®re application, stressing the temporal effect of prescribed burns. The increment of surface runoff was statistically associated with the reduction of forest fuels and litter-layer depth. Suggestions regarding the application of prescribed burning are given to better safeguard against negative impacts associated with this silvicultural practice._x000a_"/>
    <s v="The application of prescribed burning reduced forest fuels and increased the depth of surface runoff in a pine forest stand dominated by Pinus arizonica Engelm. in Madera, Chihuahua, Mexico. This effect was noted in plots treated with prescribed burning during two consecutive years, and diminished one year after the application of the treatment, stressing the relative importance of ®re frequency in hydrologically related processes. The depth of organic litter statistically controlled the depth of runoff, but other processes appeared to enhance the production of surface runoff"/>
    <s v="Not specified"/>
    <m/>
    <s v="2980804000N and 10881300400W"/>
    <s v="Sandy"/>
    <m/>
    <s v="838 mm"/>
    <s v="9.68C "/>
    <x v="14"/>
    <x v="0"/>
    <s v="Surface runoff continued to be large one year after fire application, stressing the temporal effecto of prescribed burns.. The incremento of surface funoff was associated with the reduction of forest fuels and litter layer depth."/>
    <m/>
    <m/>
  </r>
  <r>
    <s v="Alcañiz et al., 2018"/>
    <s v="Physical"/>
    <s v="Review "/>
    <s v="NA"/>
    <s v="Not specified"/>
    <s v="Alcañiz, M., Outeiro, L., Francos, M., &amp; Úbeda, X. (2018). Effects of prescribed fires on soil properties: A review. Science of The Total Environment, 613-614, 944-957. doi: https://doi.org/10.1016/j.scitotenv.2017.09.144"/>
    <s v="NA"/>
    <m/>
    <m/>
    <s v="Review"/>
    <s v="Prescribed fire"/>
    <s v="Low to moderate"/>
    <x v="2"/>
    <s v="Not especified"/>
    <m/>
    <s v="Soils constitute one of the most valuable resources on earth, especially because soil is renewable on human time scales. During the 20th century, a period marked by a widespread rural exodus and land abandonment, fire suppression policies were adopted facilitating the accumulation of fuel in forested areas, exacerbating the effects of wildfires, leading to severe degradation of soils. Prescribed fires emerged as an option for protecting forests and their soils from wildfires through the reduction of fuels levels. However such fires can serve other objectives, including stimulating the regeneration of a particular plant species, maintaining biological diversity or as a tool for recovering grasslands in encroached lands. This paper reviews studies examining the short- and long- term impacts_x000a_of prescribed fires on the physical, chemical and biological soil properties; in so doing, it provides a summary of the benefits and drawbacks of this technique, to help determine if prescribed fires can be useful for managing the landscape. From the study conducted, we can affirm that prescribed fires affects soil properties but differ greatly depending on soil initial characteristics, vegetation or type of fire. Also, it is possible to see that soil's physical and biological properties are more strongly affected by prescribed fires than are its chemical properties. Finally, we conclude that prescribed fires clearly constitute a disturbance on the environment (positive, neutral or negative depending on the soil property studied), but most of the studies reviewed report a good recovery and their effects could be less pronounced than those ofwildfires because of the limited soil heating and lower fire intensity and severity."/>
    <s v="Prescribed fires appear to be a good tool for restoring fire-dependent ecosystems by helping to reduce fuel loadings. These controlled interventions constitute an integrated vegetation management technique, which should protect forests fromthe risk ofwildfires.While prescribed fires are also a disturbance to the environment, research to date typically reports the recovery of soil properties as illustrated herein by the predominance of positive or neutral effects on the various parameters analyzed. Having said this, the soils' physical and biological properties seem to be the most negatively affected with N50% of the analyses_x000a_reviewed here reporting detrimental effects, with exception of two characteristics, namely soil texture and invertebrate biomass. Thismanagement practice has, however, also been shown to have frequent benefits for the broader environment, including increased soil nutrient availability after low-intensity and severity fires. Nevertheless, more research is clearly required, especially to determine the effects of prescribed fires in different ecosystems. Likewise, we need to know more about the effects of fire recurrence so as to use the tool effectively in our vegetated environments. At the same time it is essential to modify society's awareness of prescribed fires, so that there is a greate  appreciation that the application of a controlled fire is a means of preventing large wildfires from destroying our ecosystems."/>
    <s v="Not specified"/>
    <m/>
    <s v="Not specified"/>
    <s v="Not specified"/>
    <m/>
    <m/>
    <m/>
    <x v="15"/>
    <x v="1"/>
    <m/>
    <m/>
    <m/>
  </r>
  <r>
    <s v="Alcañiz et al.,2016"/>
    <s v="Chemical"/>
    <s v="Soil impacts"/>
    <s v="NA"/>
    <s v="Short-term"/>
    <s v="Alcañiz, M., Outeiro, L., Francos, M., Farguell, J., &amp; Úbeda, X. (2016). Long-term dynamics of soil chemical properties after a prescribed fire in a Mediterranean forest (Montgrí Massif, Catalonia, Spain). Science of The Total Environment, 572, 1329-1335. doi: https://doi.org/10.1016/j.scitotenv.2016.01.111"/>
    <s v="Spain"/>
    <s v="Mediterranean"/>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x v="3"/>
    <x v="0"/>
    <m/>
    <m/>
    <m/>
  </r>
  <r>
    <s v="Alcañiz et al.,2016"/>
    <s v="Chemical"/>
    <s v="Soil impacts"/>
    <s v="NA"/>
    <s v="Short-term"/>
    <s v="Alcañiz, M., Outeiro, L., Francos, M., Farguell, J., &amp; Úbeda, X. (2016). Long-term dynamics of soil chemical properties after a prescribed fire in a Mediterranean forest (Montgrí Massif, Catalonia, Spain). Science of The Total Environment, 572, 1329-1335. doi: https://doi.org/10.1016/j.scitotenv.2016.01.107"/>
    <s v="Spain"/>
    <s v="Mediterranean"/>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x v="4"/>
    <x v="0"/>
    <m/>
    <m/>
    <m/>
  </r>
  <r>
    <s v="Alcañiz et al.,2016"/>
    <s v="Chemical"/>
    <s v="Soil impacts"/>
    <s v="NA"/>
    <s v="Long-term"/>
    <s v="Alcañiz, M., Outeiro, L., Francos, M., Farguell, J., &amp; Úbeda, X. (2016). Long-term dynamics of soil chemical properties after a prescribed fire in a Mediterranean forest (Montgrí Massif, Catalonia, Spain). Science of The Total Environment, 572, 1329-1335. doi: https://doi.org/10.1016/j.scitotenv.2016.01.101"/>
    <s v="Spain"/>
    <s v="Temperate"/>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4"/>
    <s v="Not specified"/>
    <s v="Calcareous"/>
    <s v="694mm"/>
    <s v="13 °C."/>
    <x v="16"/>
    <x v="0"/>
    <m/>
    <m/>
    <m/>
  </r>
  <r>
    <s v="Alcañiz et al.,2016"/>
    <s v="Chemical"/>
    <s v="Soil impacts"/>
    <s v="NA"/>
    <s v="Short-term"/>
    <s v="Alcañiz, M., Outeiro, L., Francos, M., Farguell, J., &amp; Úbeda, X. (2016). Long-term dynamics of soil chemical properties after a prescribed fire in a Mediterranean forest (Montgrí Massif, Catalonia, Spain). Science of The Total Environment, 572, 1329-1335. doi: https://doi.org/10.1016/j.scitotenv.2016.01.108"/>
    <s v="Spain"/>
    <s v="Mediterranean"/>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x v="16"/>
    <x v="0"/>
    <m/>
    <m/>
    <m/>
  </r>
  <r>
    <s v="Alcañiz et al.,2016"/>
    <s v="Chemical"/>
    <s v="Soil impacts"/>
    <s v="NA"/>
    <s v="Short-term"/>
    <s v="Alcañiz, M., Outeiro, L., Francos, M., Farguell, J., &amp; Úbeda, X. (2016). Long-term dynamics of soil chemical properties after a prescribed fire in a Mediterranean forest (Montgrí Massif, Catalonia, Spain). Science of The Total Environment, 572, 1329-1335. doi: https://doi.org/10.1016/j.scitotenv.2016.01.99"/>
    <s v="Spain"/>
    <s v="Mediterranean"/>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x v="16"/>
    <x v="3"/>
    <m/>
    <m/>
    <m/>
  </r>
  <r>
    <s v="Alcañiz et al.,2016"/>
    <s v="Chemical"/>
    <s v="Soil impacts"/>
    <s v="NA"/>
    <s v="Short-term"/>
    <s v="Alcañiz, M., Outeiro, L., Francos, M., Farguell, J., &amp; Úbeda, X. (2016). Long-term dynamics of soil chemical properties after a prescribed fire in a Mediterranean forest (Montgrí Massif, Catalonia, Spain). Science of The Total Environment, 572, 1329-1335. doi: https://doi.org/10.1016/j.scitotenv.2016.01.113"/>
    <s v="Spain"/>
    <s v="Mediterranean"/>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x v="16"/>
    <x v="2"/>
    <m/>
    <m/>
    <m/>
  </r>
  <r>
    <s v="Alcañiz et al.,2016"/>
    <s v="Chemical"/>
    <s v="Soil impacts"/>
    <s v="NA"/>
    <s v="Short-term"/>
    <s v="Alcañiz, M., Outeiro, L., Francos, M., Farguell, J., &amp; Úbeda, X. (2016). Long-term dynamics of soil chemical properties after a prescribed fire in a Mediterranean forest (Montgrí Massif, Catalonia, Spain). Science of The Total Environment, 572, 1329-1335. doi: https://doi.org/10.1016/j.scitotenv.2016.01.110"/>
    <s v="Spain"/>
    <s v="Mediterranean"/>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x v="5"/>
    <x v="0"/>
    <m/>
    <m/>
    <m/>
  </r>
  <r>
    <s v="Alcañiz et al.,2016"/>
    <s v="Chemical"/>
    <s v="Soil impacts"/>
    <s v="NA"/>
    <s v="Short-term"/>
    <s v="Alcañiz, M., Outeiro, L., Francos, M., Farguell, J., &amp; Úbeda, X. (2016). Long-term dynamics of soil chemical properties after a prescribed fire in a Mediterranean forest (Montgrí Massif, Catalonia, Spain). Science of The Total Environment, 572, 1329-1335. doi: https://doi.org/10.1016/j.scitotenv.2016.01.109"/>
    <s v="Spain"/>
    <s v="Mediterranean"/>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x v="5"/>
    <x v="2"/>
    <m/>
    <m/>
    <m/>
  </r>
  <r>
    <s v="Alcañiz et al.,2016"/>
    <s v="Chemical"/>
    <s v="Soil impacts"/>
    <s v="NA"/>
    <s v="Short-term"/>
    <s v="Alcañiz, M., Outeiro, L., Francos, M., Farguell, J., &amp; Úbeda, X. (2016). Long-term dynamics of soil chemical properties after a prescribed fire in a Mediterranean forest (Montgrí Massif, Catalonia, Spain). Science of The Total Environment, 572, 1329-1335. doi: https://doi.org/10.1016/j.scitotenv.2016.01.112"/>
    <s v="Spain"/>
    <s v="Mediterranean"/>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x v="6"/>
    <x v="0"/>
    <m/>
    <m/>
    <m/>
  </r>
  <r>
    <s v="Alcañiz et al.,2016"/>
    <s v="Chemical"/>
    <s v="Soil impacts"/>
    <s v="NA"/>
    <s v="Short-term"/>
    <s v="Alcañiz, M., Outeiro, L., Francos, M., Farguell, J., &amp; Úbeda, X. (2016). Long-term dynamics of soil chemical properties after a prescribed fire in a Mediterranean forest (Montgrí Massif, Catalonia, Spain). Science of The Total Environment, 572, 1329-1335. doi: https://doi.org/10.1016/j.scitotenv.2016.01.105"/>
    <s v="Spain"/>
    <s v="Mediterranean"/>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x v="6"/>
    <x v="0"/>
    <m/>
    <m/>
    <m/>
  </r>
  <r>
    <s v="Alcañiz et al.,2016"/>
    <s v="Chemical"/>
    <s v="Soil impacts"/>
    <s v="NA"/>
    <s v="Short-term"/>
    <s v="Alcañiz, M., Outeiro, L., Francos, M., Farguell, J., &amp; Úbeda, X. (2016). Long-term dynamics of soil chemical properties after a prescribed fire in a Mediterranean forest (Montgrí Massif, Catalonia, Spain). Science of The Total Environment, 572, 1329-1335. doi: https://doi.org/10.1016/j.scitotenv.2016.01.116"/>
    <s v="Spain"/>
    <s v="Mediterranean"/>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3"/>
    <s v="Not specified"/>
    <s v="Calcareous"/>
    <s v="694mm"/>
    <s v="13 °C."/>
    <x v="9"/>
    <x v="0"/>
    <m/>
    <m/>
    <m/>
  </r>
  <r>
    <s v="Alcañiz et al.,2016"/>
    <s v="Chemical"/>
    <s v="Soil impacts"/>
    <s v="NA"/>
    <s v="Long-term"/>
    <s v="Alcañiz, M., Outeiro, L., Francos, M., Farguell, J., &amp; Úbeda, X. (2016). Long-term dynamics of soil chemical properties after a prescribed fire in a Mediterranean forest (Montgrí Massif, Catalonia, Spain). Science of The Total Environment, 572, 1329-1335. doi: https://doi.org/10.1016/j.scitotenv.2016.01.103"/>
    <s v="Spain"/>
    <s v="Temperate"/>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4"/>
    <s v="Not specified"/>
    <s v="Calcareous"/>
    <s v="694mm"/>
    <s v="13 °C."/>
    <x v="9"/>
    <x v="2"/>
    <m/>
    <m/>
    <m/>
  </r>
  <r>
    <s v="Alcañiz et al.,2016"/>
    <s v="Chemical"/>
    <s v="Soil impacts"/>
    <s v="NA"/>
    <s v="Short-term"/>
    <s v="Alcañiz, M., Outeiro, L., Francos, M., Farguell, J., &amp; Úbeda, X. (2016). Long-term dynamics of soil chemical properties after a prescribed fire in a Mediterranean forest (Montgrí Massif, Catalonia, Spain). Science of The Total Environment, 572, 1329-1335. doi: https://doi.org/10.1016/j.scitotenv.2016.01.115"/>
    <s v="Spain"/>
    <s v="Mediterranean"/>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2"/>
    <s v="Not specified"/>
    <s v="Calcareous"/>
    <s v="694mm"/>
    <s v="13 °C."/>
    <x v="9"/>
    <x v="2"/>
    <m/>
    <m/>
    <m/>
  </r>
  <r>
    <s v="Alcañiz et al.,2016"/>
    <s v="Chemical"/>
    <s v="Soil impacts"/>
    <s v="NA"/>
    <s v="Short-term"/>
    <s v="Alcañiz, M., Outeiro, L., Francos, M., Farguell, J., &amp; Úbeda, X. (2016). Long-term dynamics of soil chemical properties after a prescribed fire in a Mediterranean forest (Montgrí Massif, Catalonia, Spain). Science of The Total Environment, 572, 1329-1335. doi: https://doi.org/10.1016/j.scitotenv.2016.01.115"/>
    <s v="Spain"/>
    <s v="Mediterranean"/>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3"/>
    <s v="Not specified"/>
    <s v="Calcareous"/>
    <s v="694mm"/>
    <s v="13 °C."/>
    <x v="10"/>
    <x v="0"/>
    <m/>
    <m/>
    <m/>
  </r>
  <r>
    <s v="Alcañiz et al.,2016"/>
    <s v="Chemical"/>
    <s v="Soil impacts"/>
    <s v="NA"/>
    <s v="Short-term"/>
    <s v="Alcañiz, M., Outeiro, L., Francos, M., Farguell, J., &amp; Úbeda, X. (2016). Long-term dynamics of soil chemical properties after a prescribed fire in a Mediterranean forest (Montgrí Massif, Catalonia, Spain). Science of The Total Environment, 572, 1329-1335. doi: https://doi.org/10.1016/j.scitotenv.2016.01.116"/>
    <s v="Spain"/>
    <s v="Mediterranean"/>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x v="10"/>
    <x v="2"/>
    <m/>
    <m/>
    <m/>
  </r>
  <r>
    <s v="Alcañiz et al.,2016"/>
    <s v="Chemical"/>
    <s v="Soil impacts"/>
    <s v="NA"/>
    <s v="Long-term"/>
    <s v="Alcañiz, M., Outeiro, L., Francos, M., Farguell, J., &amp; Úbeda, X. (2016). Long-term dynamics of soil chemical properties after a prescribed fire in a Mediterranean forest (Montgrí Massif, Catalonia, Spain). Science of The Total Environment, 572, 1329-1335. doi: https://doi.org/10.1016/j.scitotenv.2016.01.117"/>
    <s v="Spain"/>
    <s v="Temperate"/>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5"/>
    <s v="Not specified"/>
    <s v="Calcareous"/>
    <s v="694mm"/>
    <s v="13 °C."/>
    <x v="10"/>
    <x v="2"/>
    <m/>
    <m/>
    <m/>
  </r>
  <r>
    <s v="Alcañiz et al.,2016"/>
    <s v="Chemical"/>
    <s v="Soil impacts"/>
    <s v="NA"/>
    <s v="Short-term"/>
    <s v="Alcañiz, M., Outeiro, L., Francos, M., Farguell, J., &amp; Úbeda, X. (2016). Long-term dynamics of soil chemical properties after a prescribed fire in a Mediterranean forest (Montgrí Massif, Catalonia, Spain). Science of The Total Environment, 572, 1329-1335. doi: https://doi.org/10.1016/j.scitotenv.2016.01.114"/>
    <s v="Spain"/>
    <s v="Mediterranean"/>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x v="12"/>
    <x v="0"/>
    <m/>
    <m/>
    <m/>
  </r>
  <r>
    <s v="Alcañiz et al.,2016"/>
    <s v="Chemical"/>
    <s v="Soil impacts"/>
    <s v="NA"/>
    <s v="Short-term"/>
    <s v="Alcañiz, M., Outeiro, L., Francos, M., Farguell, J., &amp; Úbeda, X. (2016). Long-term dynamics of soil chemical properties after a prescribed fire in a Mediterranean forest (Montgrí Massif, Catalonia, Spain). Science of The Total Environment, 572, 1329-1335. doi: https://doi.org/10.1016/j.scitotenv.2016.01.115"/>
    <s v="Spain"/>
    <s v="Mediterranean"/>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x v="12"/>
    <x v="0"/>
    <m/>
    <m/>
    <m/>
  </r>
  <r>
    <s v="Alcañiz et al.,2016"/>
    <s v="Chemical"/>
    <s v="Soil impacts"/>
    <s v="NA"/>
    <s v="Long-term"/>
    <s v="Alcañiz, M., Outeiro, L., Francos, M., Farguell, J., &amp; Úbeda, X. (2016). Long-term dynamics of soil chemical properties after a prescribed fire in a Mediterranean forest (Montgrí Massif, Catalonia, Spain). Science of The Total Environment, 572, 1329-1335. doi: https://doi.org/10.1016/j.scitotenv.2016.01.113"/>
    <s v="Spain"/>
    <s v="Temperate"/>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4"/>
    <s v="Not specified"/>
    <s v="Calcareous"/>
    <s v="694mm"/>
    <s v="13 °C."/>
    <x v="12"/>
    <x v="2"/>
    <m/>
    <m/>
    <m/>
  </r>
  <r>
    <s v="Alexis et al., 2007"/>
    <s v="Chemical"/>
    <s v="Soil impacts"/>
    <s v="NA"/>
    <s v="Not specified"/>
    <s v="Alexis, M., Rasse, R., Rumpel, C., Bardoux, G., Pechot, N., Schamalzer, P., Drake, B., Mariotti,_x000a_A., 2007. Fire impact on C and N losses and charcoal production in a shrub oak ecosystem._x000a_Biogeochemistry 82 (2), 201–216. https://doi.org/10.1007/s10533-006-9063-1."/>
    <s v="USA"/>
    <s v="Florida"/>
    <s v="Scrub and oak"/>
    <s v="Forest"/>
    <m/>
    <s v="Prescribed"/>
    <x v="2"/>
    <s v="0-5 cm"/>
    <m/>
    <s v="The immediate effect of fire is that of a net loss of C as CO2 gas and soot particles to the atmosphere. Nevertheless, a proportion of the ecosystem biomass is converted into charcoal, which contains highly recalcitrant molecular structures that contribute to long-term C storage. The present study aimed to assess_x000a_simultaneously losses to the atmosphere and charcoal production rates of C and N compounds as a result of prescription fire in a Florida scrub-oak ecosystem. Pre-fire and postfire charred and unburned organic matter stockswere determined for vegetation leaves and stems, litter and soil in 20 sub-plots installed_x000a_in a 30-ha area that was subjected to prescribed fire. Concentrations of C and N were determined, and fluxes among pools and to the_x000a_atmosphere were derived from these measurements. Soil C and N stocks were unchanged by the fire. Post-fire standing dead biomass contained 30% and 12% of pre-fire vegetation C and N stocks, respectively. In litter, post-fire stocks contained 64% and 83% of pre-fire C and N stocks, respectively. Most of the difference in relative losses between vegetation and litter could be attributed to substantial litter fall of charred and unburned leaves during the fire event. Indeed, an estimated 21% of pre-fire vegetation leaf C was found in the post-fire litter, while the remaining 79% was lost to the atmosphere. About 3/4 of the fire-induced leaf litter fall was in the form of unburned tissue and the remainder was charcoal, which amounted to 5% of pre-fire leaf C stocks. Charcoal production  ranged between 4% and 6% of the fireaffected biomass, i.e. the sum of charcoal production and atmospheric losses. This value is below the range of literature values for the transformation of plant tissue into stable soil organic matter through humification processes, which suggests that fire generates a smaller quantity of stable organic C than humification processes over decades and potentially centuries."/>
    <m/>
    <s v="Not specified"/>
    <m/>
    <s v="Not specified"/>
    <s v="Sandy"/>
    <m/>
    <s v="1310 mm"/>
    <m/>
    <x v="10"/>
    <x v="2"/>
    <m/>
    <m/>
    <m/>
  </r>
  <r>
    <s v="Alexis et al., 2007"/>
    <s v="Chemical"/>
    <s v="Soil impacts"/>
    <s v="NA"/>
    <s v="Not specified"/>
    <s v="Alexis, M., Rasse, R., Rumpel, C., Bardoux, G., Pechot, N., Schamalzer, P., Drake, B., Mariotti,_x000a_A., 2007. Fire impact on C and N losses and charcoal production in a shrub oak ecosystem._x000a_Biogeochemistry 82 (2), 201–216. https://doi.org/10.1007/s10533-006-9063-1."/>
    <s v="USA"/>
    <s v="Florida"/>
    <s v="Scrub and oak"/>
    <s v="Forest"/>
    <m/>
    <s v="Prescribed"/>
    <x v="2"/>
    <s v="0-5 cm"/>
    <m/>
    <s v="The immediate effect of fire is that of a net loss of C as CO2 gas and soot particles to the atmosphere. Nevertheless, a proportion of the ecosystem biomass is converted into charcoal, which contains highly recalcitrant molecular structures that contribute to long-term C storage. The present study aimed to assess_x000a_simultaneously losses to the atmosphere and charcoal production rates of C and N compounds as a result of prescription fire in a Florida scrub-oak ecosystem. Pre-fire and postfire charred and unburned organic matter stockswere determined for vegetation leaves and stems, litter and soil in 20 sub-plots installed_x000a_in a 30-ha area that was subjected to prescribed fire. Concentrations of C and N were determined, and fluxes among pools and to the_x000a_atmosphere were derived from these measurements. Soil C and N stocks were unchanged by the fire. Post-fire standing dead biomass contained 30% and 12% of pre-fire vegetation C and N stocks, respectively. In litter, post-fire stocks contained 64% and 83% of pre-fire C and N stocks, respectively. Most of the difference in relative losses between vegetation and litter could be attributed to substantial litter fall of charred and unburned leaves during the fire event. Indeed, an estimated 21% of pre-fire vegetation leaf C was found in the post-fire litter, while the remaining 79% was lost to the atmosphere. About 3/4 of the fire-induced leaf litter fall was in the form of unburned tissue and the remainder was charcoal, which amounted to 5% of pre-fire leaf C stocks. Charcoal production  ranged between 4% and 6% of the fireaffected biomass, i.e. the sum of charcoal production and atmospheric losses. This value is below the range of literature values for the transformation of plant tissue into stable soil organic matter through humification processes, which suggests that fire generates a smaller quantity of stable organic C than humification processes over decades and potentially centuries."/>
    <m/>
    <s v="Not specified"/>
    <m/>
    <s v="Not specified"/>
    <s v="Sandy"/>
    <m/>
    <s v="1311 mm"/>
    <m/>
    <x v="12"/>
    <x v="2"/>
    <m/>
    <m/>
    <m/>
  </r>
  <r>
    <s v="Ando et al., 2014"/>
    <s v="Chemical"/>
    <s v="Soil impacts"/>
    <s v="NA"/>
    <s v="Short-term"/>
    <s v="Ando, K., Shinjo, H., Noro, Y., Takenaka, S., Miura, R., Sokotela, S. B., &amp; Funakawa, S. (2014). Short-term effects of fire intensity on soil organic matter and nutrient release after slash-and-burn in Eastern Province, Zambia. Soil Science and Plant Nutrition, 60(2), 173-182. doi:10.1080/00380768.2014.883495"/>
    <s v="Zambia"/>
    <m/>
    <s v="Bush and trees"/>
    <s v="Woodland "/>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8 °C"/>
    <x v="3"/>
    <x v="0"/>
    <m/>
    <m/>
    <m/>
  </r>
  <r>
    <s v="Ando et al., 2014"/>
    <s v="Biological"/>
    <s v="Soil impacts"/>
    <s v="NA"/>
    <s v="Short-term"/>
    <s v="Ando, K., Shinjo, H., Noro, Y., Takenaka, S., Miura, R., Sokotela, S. B., &amp; Funakawa, S. (2014). Short-term effects of fire intensity on soil organic matter and nutrient release after slash-and-burn in Eastern Province, Zambia. Soil Science and Plant Nutrition, 60(2), 173-182. doi:10.1080/00380768.2014.883490"/>
    <s v="Zambia"/>
    <m/>
    <s v="Bush and trees"/>
    <s v="Woodland "/>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x v="17"/>
    <x v="0"/>
    <m/>
    <m/>
    <m/>
  </r>
  <r>
    <s v="Ando et al., 2014"/>
    <s v="Chemical"/>
    <s v="Soil impacts"/>
    <s v="NA"/>
    <s v="Short-term"/>
    <s v="Ando, K., Shinjo, H., Noro, Y., Takenaka, S., Miura, R., Sokotela, S. B., &amp; Funakawa, S. (2014). Short-term effects of fire intensity on soil organic matter and nutrient release after slash-and-burn in Eastern Province, Zambia. Soil Science and Plant Nutrition, 60(2), 173-182. doi:10.1080/00380768.2014.883492"/>
    <s v="Zambia"/>
    <m/>
    <s v="Bush and trees"/>
    <s v="Woodland "/>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x v="4"/>
    <x v="0"/>
    <m/>
    <m/>
    <m/>
  </r>
  <r>
    <s v="Ando et al., 2014"/>
    <s v="Productive"/>
    <s v="Soil impacts"/>
    <s v="NA"/>
    <s v="Short-term"/>
    <s v="Ando, K., Shinjo, H., Noro, Y., Takenaka, S., Miura, R., Sokotela, S. B., &amp; Funakawa, S. (2014). Short-term effects of fire intensity on soil organic matter and nutrient release after slash-and-burn in Eastern Province, Zambia. Soil Science and Plant Nutrition, 60(2), 173-182. doi:10.1080/00380768.2014.883496"/>
    <s v="Zambia"/>
    <m/>
    <s v="Bush and trees"/>
    <s v="Woodland "/>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x v="18"/>
    <x v="0"/>
    <m/>
    <m/>
    <m/>
  </r>
  <r>
    <s v="Ando et al., 2014"/>
    <s v="Chemical"/>
    <s v="Soil impacts"/>
    <s v="NA"/>
    <s v="Short-term"/>
    <s v="Ando, K., Shinjo, H., Noro, Y., Takenaka, S., Miura, R., Sokotela, S. B., &amp; Funakawa, S. (2014). Short-term effects of fire intensity on soil organic matter and nutrient release after slash-and-burn in Eastern Province, Zambia. Soil Science and Plant Nutrition, 60(2), 173-182. doi:10.1080/00380768.2014.883494"/>
    <s v="Zambia"/>
    <m/>
    <s v="Bush and trees"/>
    <s v="Woodland "/>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x v="5"/>
    <x v="0"/>
    <m/>
    <m/>
    <m/>
  </r>
  <r>
    <s v="Ando et al., 2014"/>
    <s v="Chemical"/>
    <s v="Soil impacts"/>
    <s v="NA"/>
    <s v="Short-term"/>
    <s v="Ando, K., Shinjo, H., Noro, Y., Takenaka, S., Miura, R., Sokotela, S. B., &amp; Funakawa, S. (2014). Short-term effects of fire intensity on soil organic matter and nutrient release after slash-and-burn in Eastern Province, Zambia. Soil Science and Plant Nutrition, 60(2), 173-182. doi:10.1080/00380768.2014.883493"/>
    <s v="Zambia"/>
    <m/>
    <s v="Bush and trees"/>
    <s v="Woodland "/>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7 °C"/>
    <x v="19"/>
    <x v="0"/>
    <m/>
    <m/>
    <m/>
  </r>
  <r>
    <s v="Ando et al., 2014"/>
    <s v="Chemical"/>
    <s v="Soil impacts"/>
    <s v="NA"/>
    <s v="Short-term"/>
    <s v="Ando, K., Shinjo, H., Noro, Y., Takenaka, S., Miura, R., Sokotela, S. B., &amp; Funakawa, S. (2014). Short-term effects of fire intensity on soil organic matter and nutrient release after slash-and-burn in Eastern Province, Zambia. Soil Science and Plant Nutrition, 60(2), 173-182. doi:10.1080/00380768.2014.883488"/>
    <s v="Zambia"/>
    <m/>
    <s v="Bush and trees"/>
    <s v="Woodland "/>
    <s v="Slash and burn"/>
    <s v="Moderate (Les than 46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x v="10"/>
    <x v="3"/>
    <m/>
    <m/>
    <m/>
  </r>
  <r>
    <s v="Ando et al., 2014"/>
    <s v="Chemical"/>
    <s v="Soil impacts"/>
    <s v="NA"/>
    <s v="Short-term"/>
    <s v="Ando, K., Shinjo, H., Noro, Y., Takenaka, S., Miura, R., Sokotela, S. B., &amp; Funakawa, S. (2014). Short-term effects of fire intensity on soil organic matter and nutrient release after slash-and-burn in Eastern Province, Zambia. Soil Science and Plant Nutrition, 60(2), 173-182. doi:10.1080/00380768.2014.883487"/>
    <s v="Zambia"/>
    <m/>
    <s v="Bush and trees"/>
    <s v="Woodland "/>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 °C"/>
    <x v="10"/>
    <x v="3"/>
    <m/>
    <m/>
    <m/>
  </r>
  <r>
    <s v="Ando et al., 2014"/>
    <s v="Chemical"/>
    <s v="Soil impacts"/>
    <s v="NA"/>
    <s v="Short-term"/>
    <s v="Ando, K., Shinjo, H., Noro, Y., Takenaka, S., Miura, R., Sokotela, S. B., &amp; Funakawa, S. (2014). Short-term effects of fire intensity on soil organic matter and nutrient release after slash-and-burn in Eastern Province, Zambia. Soil Science and Plant Nutrition, 60(2), 173-182. doi:10.1080/00380768.2014.883489"/>
    <s v="Zambia"/>
    <m/>
    <s v="Bush and trees"/>
    <s v="Woodland "/>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5 °C"/>
    <x v="12"/>
    <x v="3"/>
    <m/>
    <m/>
    <m/>
  </r>
  <r>
    <s v="Ando et al., 2014"/>
    <s v="Chemical"/>
    <s v="Soil impacts"/>
    <s v="NA"/>
    <s v="Short-term"/>
    <s v="Ando, K., Shinjo, H., Noro, Y., Takenaka, S., Miura, R., Sokotela, S. B., &amp; Funakawa, S. (2014). Short-term effects of fire intensity on soil organic matter and nutrient release after slash-and-burn in Eastern Province, Zambia. Soil Science and Plant Nutrition, 60(2), 173-182. doi:10.1080/00380768.2014.883491"/>
    <s v="Zambia"/>
    <m/>
    <s v="Bush and trees"/>
    <s v="Woodland "/>
    <s v="Slash and burn"/>
    <s v="Moderate (Les than 46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6 °C"/>
    <x v="12"/>
    <x v="2"/>
    <m/>
    <m/>
    <m/>
  </r>
  <r>
    <s v="Andreu et al., 2001"/>
    <s v="Physical"/>
    <s v="Soil impacts"/>
    <s v="NA"/>
    <s v="Short-term"/>
    <s v="ANDREU V., IMESON A.C., RUBIO J.L., 2001. Temporal changes in soil aggregates and water erosion after a wildfire in a Mediterranean pine forest. Catena 44, 69-80."/>
    <s v="Spain"/>
    <s v="Mediterranean"/>
    <s v="Pine"/>
    <s v="Forest"/>
    <s v="Wildfire"/>
    <s v="High severity (higher than 400 °C)"/>
    <x v="0"/>
    <s v="0-5 cm"/>
    <m/>
    <s v="The evolution of soil structure after a forest fire was studied on two zones representatives of a typical Mediterranean Pine forest. These zones were in opposite slope orientation but with similar topographical and pedological characteristics. Changes in soil macro-aggregation and water stable micro-aggregation were monitored seasonally during a year after the fire. The water erosion patterns were also studied from August 1993, immediately after the fire, to the end of 1996. The first five centimeters of soil depth were the most affected by fire temperature  showing clear differences on aggregate distribution and temporal variability between zones  In the north facing soil a substantial and gradual recovery on soil aggregation was observed mainly in the fraction grea ter than 5 mm diameter, this reached an increase of 27% in mass of aggregates. In the south slope the evolution of aggregation was smooth and restricted to the fraction minor than 0.1 mm. These differences between zones are reflected also in their values on soil cohesiveness and compaction, being lesser in the south oriented soils. Values of erosion parameters show that both zones have the higher soil losses during the immediate period (four months) after the fire, being more important in the south zone. This zone produced more sediment and runoff (52.42% and 29.95%, respectively) than north facing soils for the whole period studied."/>
    <s v="Differences have been observed between Mediterranean burned soils in opposite slope orientations on chemical and physical properties, which affects the incidence of water erosion processes. Soil organic matter and structural stability show lower levels in south facing soils; meanwhile ammonium nitrogen and calcium carbonate content increases. Fires of high intensity affect the aggregation of the first 50 mm of soil surface. This effect is mainly focused on the fraction of aggregates with diameters higher than 2 mm. The degradative effect of heating is also observed in the increase of aggregates with diameters lower than 0.1 mm. This fraction is always greater in the south oriented soils. Seasonal evolution is clearer on macroaggregates than in microaggregates. After the fire, an increase in aggregation is observed in winter and later spring to decrease strongly in summer and with the autumn rains characteristics of the Mediterranean climate. The fraction of microaggregates of 16-32 m reflects better these variations, showing a recovery at the end of winter in the north facing soil, but there is no clear recovery of the micro-structure in the south facing soils. In them, the increasing proportion of_x000a_microaggregates of less than 16 m reflects a progressive degradation. In the sediments of the catchment the predominant fraction of aggregates ranges from 0.5-1 mm. Aggregates with diameter major than 2mm are minimum. After winter equilibrium in the aggregate size is observed, only the fractions lower than 0.3 mm increases slightly.The effect of the aggregation state of these soils affects their physical properties, showing significant differences (P=0.05) on soil bulk density, cohesiveness and compaction. Significant differences have been also observed on erosion parameters, where north facing soils produce less runoff and soil losses, in 29.95% and 52.42% respectively, than soils south oriented. A common trend for both soils is that the highest values of soil losses are produced in the four months immediately after the fire. Soil/stones ratio gives an indication of the impact of erosion on soils. The evolution of its values agrees with the development of the erosion processes on the studied soils."/>
    <s v="1 month"/>
    <m/>
    <s v="Not specified"/>
    <s v="Sandy loam"/>
    <m/>
    <m/>
    <m/>
    <x v="15"/>
    <x v="3"/>
    <m/>
    <m/>
    <m/>
  </r>
  <r>
    <s v="Andreu et al., 2001"/>
    <s v="Runoff"/>
    <s v="Runoff"/>
    <s v="NA"/>
    <s v="Short-term"/>
    <s v="ANDREU V., IMESON A.C., RUBIO J.L., 2001. Temporal changes in soil aggregates and water erosion after a wildfire in a Mediterranean pine forest. Catena 44, 69-80."/>
    <s v="Spain"/>
    <s v="Mediterranean"/>
    <s v="Pine"/>
    <s v="Forest"/>
    <s v="Wildfire"/>
    <s v="High severity (higher than 400 °C)"/>
    <x v="0"/>
    <s v="0-5 cm"/>
    <m/>
    <s v="The evolution of soil structure after a forest fire was studied on two zones representatives of a typical Mediterranean Pine forest. These zones were in opposite slope orientation but with similar topographical and pedological characteristics. Changes in soil macro-aggregation and water stable micro-aggregation were monitored seasonally during a year after the fire. The water erosion patterns were also studied from August 1993, immediately after the fire, to the end of 1996. The first five centimeters of soil depth were the most affected by fire temperature  showing clear differences on aggregate distribution and temporal variability between zones  In the north facing soil a substantial and gradual recovery on soil aggregation was observed mainly in the fraction grea ter than 5 mm diameter, this reached an increase of 27% in mass of aggregates. In the south slope the evolution of aggregation was smooth and restricted to the fraction minor than 0.1 mm. These differences between zones are reflected also in their values on soil cohesiveness and compaction, being lesser in the south oriented soils. Values of erosion parameters show that both zones have the higher soil losses during the immediate period (four months) after the fire, being more important in the south zone. This zone produced more sediment and runoff (52.42% and 29.95%, respectively) than north facing soils for the whole period studied."/>
    <s v="Differences have been observed between Mediterranean burned soils in opposite slope orientations on chemical and physical properties, which affects the incidence of water erosion processes. Soil organic matter and structural stability show lower levels in south facing soils; meanwhile ammonium nitrogen and calcium carbonate content increases. Fires of high intensity affect the aggregation of the first 50 mm of soil surface. This effect is mainly focused on the fraction of aggregates with diameters higher than 2 mm. The degradative effect of heating is also observed in the increase of aggregates with diameters lower than 0.1 mm. This fraction is always greater in the south oriented soils. Seasonal evolution is clearer on macroaggregates than in microaggregates. After the fire, an increase in aggregation is observed in winter and later spring to decrease strongly in summer and with the autumn rains characteristics of the Mediterranean climate. The fraction of microaggregates of 16-32 m reflects better these variations, showing a recovery at the end of winter in the north facing soil, but there is no clear recovery of the micro-structure in the south facing soils. In them, the increasing proportion of_x000a_microaggregates of less than 16 m reflects a progressive degradation. In the sediments of the catchment the predominant fraction of aggregates ranges from 0.5-1 mm. Aggregates with diameter major than 2mm are minimum. After winter equilibrium in the aggregate size is observed, only the fractions lower than 0.3 mm increases slightly.The effect of the aggregation state of these soils affects their physical properties, showing significant differences (P=0.05) on soil bulk density, cohesiveness and compaction. Significant differences have been also observed on erosion parameters, where north facing soils produce less runoff and soil losses, in 29.95% and 52.42% respectively, than soils south oriented. A common trend for both soils is that the highest values of soil losses are produced in the four months immediately after the fire. Soil/stones ratio gives an indication of the impact of erosion on soils. The evolution of its values agrees with the development of the erosion processes on the studied soils."/>
    <s v="4 months "/>
    <m/>
    <s v="Not specified"/>
    <s v="Sandy loam"/>
    <m/>
    <m/>
    <m/>
    <x v="14"/>
    <x v="0"/>
    <m/>
    <m/>
    <m/>
  </r>
  <r>
    <s v="Araya et al., 2016"/>
    <s v="Phys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x v="15"/>
    <x v="3"/>
    <m/>
    <m/>
    <m/>
  </r>
  <r>
    <s v="Araya et al., 2016"/>
    <s v="Physical"/>
    <s v="Soil impacts"/>
    <s v="NA"/>
    <s v="Short-term"/>
    <s v="Araya, S. N., Meding, M., and Berhe, A. A.: Thermal alteration of soil physico-chemical properties: a systematic study to infer response of Sierra Nevada climosequence soils to forest fires, Soil, 2, 351–366, doi:10.5194/soil-2-351-2016, 2016."/>
    <s v="USA"/>
    <m/>
    <s v="Oak"/>
    <s v="Woodland  "/>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15"/>
    <x v="3"/>
    <m/>
    <m/>
    <m/>
  </r>
  <r>
    <s v="Araya et al., 2016"/>
    <s v="Phys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15"/>
    <x v="3"/>
    <m/>
    <m/>
    <m/>
  </r>
  <r>
    <s v="Araya et al., 2016"/>
    <s v="Physical"/>
    <s v="Soil impacts"/>
    <s v="NA"/>
    <s v="Short-term"/>
    <s v="Araya, S. N., Meding, M., and Berhe, A. A.: Thermal alteration of soil physico-chemical properties: a systematic study to infer response of Sierra Nevada climosequence soils to forest fires, Soil, 2, 351–366, doi:10.5194/soil-2-351-2016, 2016."/>
    <s v="USA"/>
    <m/>
    <s v="Subalpine"/>
    <s v=" Mixed conifer 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10 mm"/>
    <s v="9.1"/>
    <x v="15"/>
    <x v="3"/>
    <m/>
    <m/>
    <m/>
  </r>
  <r>
    <s v="Araya et al., 2016"/>
    <s v="Phys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15"/>
    <x v="3"/>
    <m/>
    <m/>
    <m/>
  </r>
  <r>
    <s v="Araya et al., 2016"/>
    <s v="Physical"/>
    <s v="Soil impacts"/>
    <s v="NA"/>
    <s v="Short-term"/>
    <s v="Araya, S. N., Meding, M., and Berhe, A. A.: Thermal alteration of soil physico-chemical properties: a systematic study to infer response of Sierra Nevada climosequence soils to forest fires, Soil, 2, 351–366, doi:10.5194/soil-2-351-2016, 2016."/>
    <s v="USA"/>
    <m/>
    <s v="Oak"/>
    <s v="Woodland  "/>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15"/>
    <x v="2"/>
    <m/>
    <m/>
    <m/>
  </r>
  <r>
    <s v="Araya et al., 2016"/>
    <s v="Phys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15"/>
    <x v="2"/>
    <m/>
    <m/>
    <m/>
  </r>
  <r>
    <s v="Araya et al., 2016"/>
    <s v="Phys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x v="15"/>
    <x v="2"/>
    <m/>
    <m/>
    <m/>
  </r>
  <r>
    <s v="Araya et al., 2016"/>
    <s v="Physical"/>
    <s v="Soil impacts"/>
    <s v="NA"/>
    <s v="Short-term"/>
    <s v="Araya, S. N., Meding, M., and Berhe, A. A.: Thermal alteration of soil physico-chemical properties: a systematic study to infer response of Sierra Nevada climosequence soils to forest fires, Soil, 2, 351–366, doi:10.5194/soil-2-351-2016, 2016."/>
    <s v="USA"/>
    <m/>
    <s v="Subalpine"/>
    <s v=" Mixed conifer 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x v="15"/>
    <x v="2"/>
    <m/>
    <m/>
    <m/>
  </r>
  <r>
    <s v="Araya et al., 2016"/>
    <s v="Phys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15"/>
    <x v="2"/>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x v="20"/>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
    <s v="Woodland  "/>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20"/>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
    <s v="Woodland  "/>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20"/>
    <x v="3"/>
    <s v="The topsoil layer is most affected by extreme temperature during vegetation fires.Alteration and loss of SOM in topsoil becuase of heating, rather than alterations to soil minerals, was the most important driver for the observed changes in soil physico-chemical properties"/>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0"/>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0"/>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0"/>
    <x v="3"/>
    <s v="The topsoil layer is most affected by extreme temperature during vegetation fires.Alteration and loss of SOM in topsoil becuase of heating, rather than alterations to soil minerals, was the most important driver for the observed changes in soil physico-chemical properties"/>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0"/>
    <x v="3"/>
    <s v="The topsoil layer is most affected by extreme temperature during vegetation fires.Alteration and loss of SOM in topsoil becuase of heating, rather than alterations to soil minerals, was the most important driver for the observed changes in soil physico-chemical properties"/>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0"/>
    <x v="3"/>
    <s v="The topsoil layer is most affected by extreme temperature during vegetation fires.Alteration and loss of SOM in topsoil becuase of heating, rather than alterations to soil minerals, was the most important driver for the observed changes in soil physico-chemical properties"/>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Subalpine"/>
    <s v=" Mixed conifer 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x v="20"/>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Subalpine"/>
    <s v=" Mixed conifer 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x v="20"/>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20"/>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
    <s v="Woodland  "/>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20"/>
    <x v="2"/>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x v="20"/>
    <x v="2"/>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20"/>
    <x v="2"/>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
    <s v="Woodland  "/>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21"/>
    <x v="3"/>
    <s v="The topsoil layer is most affected by extreme temperature during vegetation fires.Alteration and loss of SOM in topsoil becuase of heating, rather than alterations to soil minerals, was the most important driver for the observed changes in soil physico-chemical properties"/>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1"/>
    <x v="3"/>
    <s v="The topsoil layer is most affected by extreme temperature during vegetation fires.Alteration and loss of SOM in topsoil becuase of heating, rather than alterations to soil minerals, was the most important driver for the observed changes in soil physico-chemical properties"/>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1"/>
    <x v="3"/>
    <s v="The topsoil layer is most affected by extreme temperature during vegetation fires.Alteration and loss of SOM in topsoil becuase of heating, rather than alterations to soil minerals, was the most important driver for the observed changes in soil physico-chemical properties"/>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1"/>
    <x v="3"/>
    <s v="The topsoil layer is most affected by extreme temperature during vegetation fires.Alteration and loss of SOM in topsoil becuase of heating, rather than alterations to soil minerals, was the most important driver for the observed changes in soil physico-chemical properties"/>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
    <s v="Woodland  "/>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21"/>
    <x v="2"/>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x v="21"/>
    <x v="2"/>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1"/>
    <x v="2"/>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Subalpine"/>
    <s v=" Mixed conifer 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x v="21"/>
    <x v="2"/>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21"/>
    <x v="2"/>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x v="9"/>
    <x v="0"/>
    <s v="The topsoil layer is most affected by extreme temperature during vegetation fires.Alteration and loss of SOM in topsoil becuase of heating, rather than alterations to soil minerals, was the most important driver for the observed changes in soil physico-chemical properties"/>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9"/>
    <x v="0"/>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x v="9"/>
    <x v="0"/>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
    <s v="Woodland  "/>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9"/>
    <x v="0"/>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
    <s v="Woodland  "/>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9"/>
    <x v="0"/>
    <s v="The topsoil layer is most affected by extreme temperature during vegetation fires.Alteration and loss of SOM in topsoil becuase of heating, rather than alterations to soil minerals, was the most important driver for the observed changes in soil physico-chemical properties"/>
    <s v="Changed in soil properties during heating are closely related to changed in C concentratiosn in soil. The temperatures mos critical to C loss and alteration were found to be 250 °C, where charring of OM start and 450°C where most the the sOM is combusted. Most soil temperature exhibited a steep change in this temperature range."/>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9"/>
    <x v="0"/>
    <s v="The topsoil layer is most affected by extreme temperature during vegetation fires.Alteration and loss of SOM in topsoil becuase of heating, rather than alterations to soil minerals, was the most important driver for the observed changes in soil physico-chemical properties"/>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Subalpine"/>
    <s v=" Mixed conifer 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x v="9"/>
    <x v="0"/>
    <s v="The topsoil layer is most affected by extreme temperature during vegetation fires.Alteration and loss of SOM in topsoil becuase of heating, rather than alterations to soil minerals, was the most important driver for the observed changes in soil physico-chemical properties"/>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Subalpine"/>
    <s v=" Mixed conifer 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x v="9"/>
    <x v="0"/>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9"/>
    <x v="0"/>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
    <s v="Woodland  "/>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9"/>
    <x v="2"/>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9"/>
    <x v="2"/>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x v="9"/>
    <x v="2"/>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Subalpine"/>
    <s v=" Mixed conifer 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x v="9"/>
    <x v="2"/>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9"/>
    <x v="2"/>
    <m/>
    <m/>
    <m/>
  </r>
  <r>
    <s v="Araya et al., 2016"/>
    <s v="Phys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x v="22"/>
    <x v="0"/>
    <m/>
    <m/>
    <m/>
  </r>
  <r>
    <s v="Araya et al., 2016"/>
    <s v="Physical"/>
    <s v="Soil impacts"/>
    <s v="NA"/>
    <s v="Short-term"/>
    <s v="Araya, S. N., Meding, M., and Berhe, A. A.: Thermal alteration of soil physico-chemical properties: a systematic study to infer response of Sierra Nevada climosequence soils to forest fires, Soil, 2, 351–366, doi:10.5194/soil-2-351-2016, 2016."/>
    <s v="USA"/>
    <m/>
    <s v="Oak"/>
    <s v="Woodland  "/>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22"/>
    <x v="0"/>
    <m/>
    <m/>
    <m/>
  </r>
  <r>
    <s v="Araya et al., 2016"/>
    <s v="Phys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2"/>
    <x v="0"/>
    <m/>
    <m/>
    <m/>
  </r>
  <r>
    <s v="Araya et al., 2016"/>
    <s v="Physical"/>
    <s v="Soil impacts"/>
    <s v="NA"/>
    <s v="Short-term"/>
    <s v="Araya, S. N., Meding, M., and Berhe, A. A.: Thermal alteration of soil physico-chemical properties: a systematic study to infer response of Sierra Nevada climosequence soils to forest fires, Soil, 2, 351–366, doi:10.5194/soil-2-351-2016, 2016."/>
    <s v="USA"/>
    <m/>
    <s v="Oak"/>
    <s v="Woodland  "/>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22"/>
    <x v="2"/>
    <m/>
    <m/>
    <m/>
  </r>
  <r>
    <s v="Araya et al., 2016"/>
    <s v="Phys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x v="22"/>
    <x v="2"/>
    <m/>
    <m/>
    <m/>
  </r>
  <r>
    <s v="Araya et al., 2016"/>
    <s v="Phys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2"/>
    <x v="2"/>
    <m/>
    <m/>
    <m/>
  </r>
  <r>
    <s v="Araya et al., 2016"/>
    <s v="Phys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2"/>
    <x v="2"/>
    <m/>
    <m/>
    <m/>
  </r>
  <r>
    <s v="Araya et al., 2016"/>
    <s v="Physical"/>
    <s v="Soil impacts"/>
    <s v="NA"/>
    <s v="Short-term"/>
    <s v="Araya, S. N., Meding, M., and Berhe, A. A.: Thermal alteration of soil physico-chemical properties: a systematic study to infer response of Sierra Nevada climosequence soils to forest fires, Soil, 2, 351–366, doi:10.5194/soil-2-351-2016, 2016."/>
    <s v="USA"/>
    <m/>
    <s v="Subalpine"/>
    <s v=" Mixed conifer 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7"/>
    <x v="22"/>
    <x v="2"/>
    <m/>
    <m/>
    <m/>
  </r>
  <r>
    <s v="Araya et al., 2016"/>
    <s v="Phys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22"/>
    <x v="2"/>
    <m/>
    <m/>
    <m/>
  </r>
  <r>
    <s v="Araya et al., 2016"/>
    <s v="Phys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22"/>
    <x v="2"/>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x v="10"/>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x v="10"/>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
    <s v="Woodland  "/>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10"/>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
    <s v="Woodland  "/>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10"/>
    <x v="3"/>
    <s v="The topsoil layer is most affected by extreme temperature during vegetation fires.Alteration and loss of SOM in topsoil becuase of heating, rather than alterations to soil minerals, was the most important driver for the observed changes in soil physico-chemical properties"/>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10"/>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10"/>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10"/>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Subalpine"/>
    <s v=" Mixed conifer 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x v="10"/>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Subalpine"/>
    <s v=" Mixed conifer 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750 mm"/>
    <s v="3.8"/>
    <x v="10"/>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10"/>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10"/>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
    <s v="Woodland  "/>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10"/>
    <x v="2"/>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x v="10"/>
    <x v="2"/>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Subalpine"/>
    <s v=" Mixed conifer 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x v="10"/>
    <x v="2"/>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x v="12"/>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
    <s v="Woodland  "/>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12"/>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
    <s v="Woodland  "/>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12"/>
    <x v="3"/>
    <s v="The topsoil layer is most affected by extreme temperature during vegetation fires.Alteration and loss of SOM in topsoil becuase of heating, rather than alterations to soil minerals, was the most important driver for the observed changes in soil physico-chemical properties"/>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12"/>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Subalpine"/>
    <s v=" Mixed conifer 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x v="12"/>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12"/>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
    <s v="Woodland  "/>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12"/>
    <x v="2"/>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Mixed conifer"/>
    <s v="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Mixed conifer"/>
    <s v="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Mixed conifer"/>
    <s v="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Mixed conifer"/>
    <s v="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Mixed conifer"/>
    <s v="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Mixed conifer"/>
    <s v="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Mixed conifer"/>
    <s v="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Mixed conifer"/>
    <s v="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Mixed conifer"/>
    <s v="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x v="2"/>
    <x v="1"/>
    <m/>
    <m/>
    <m/>
  </r>
  <r>
    <s v="Araya et al., 2017"/>
    <s v="Biological"/>
    <s v="Soil impacts"/>
    <s v="NA"/>
    <s v="Short-term"/>
    <s v="Araya SN, Fogel ML, Berhe AA (2017) Thermal alteration of soil organic matter properties: a systematic study to infer response of Sierra Nevada climosequence soils to forest fires. Soil 3:31–44. https://doi.org/10.5194/soil-3-31-2017"/>
    <s v="USA"/>
    <m/>
    <s v="Oak"/>
    <s v="Woodland  "/>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x v="2"/>
    <x v="1"/>
    <s v="At 350°C all soil lost 50 to 70% of their inicial C. At tmperatures greater than 550°C C there was 5 to 15% of soil N stil remaining. Consequently, we observed a drecrease in C:N ratio w"/>
    <s v="SOM is move vulnerable to temperatures, while soil mineral are only affected at much higher temperatures (Araya et al.,2016)"/>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19"/>
    <s v="USA"/>
    <m/>
    <s v="Oak"/>
    <s v="Woodland  "/>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x v="2"/>
    <x v="1"/>
    <s v="The greates changes in sOM ocurred between the temperatures 250 and 450°C and we found that temperature below 250°C has little effect on the quality and quantity of SOM. This implies that lower intensity fires, sucha typical prescribed fires, where soil surface temperatures do not exceed 250°C have minimum impact on SO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Oak"/>
    <s v="Woodland  "/>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x v="2"/>
    <x v="1"/>
    <m/>
    <m/>
    <m/>
  </r>
  <r>
    <s v="Araya et al., 2017"/>
    <s v="Biological"/>
    <s v="Soil impacts"/>
    <s v="NA"/>
    <s v="Short-term"/>
    <s v="Araya SN, Fogel ML, Berhe AA (2017) Thermal alteration of soil organic matter properties: a systematic study to infer response of Sierra Nevada climosequence soils to forest fires. Soil 3:31–44. https://doi.org/10.5194/soil-3-31-2017"/>
    <s v="USA"/>
    <m/>
    <s v="Oak"/>
    <s v="Woodland  "/>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x v="2"/>
    <x v="1"/>
    <s v="At 350°C all soil lost 50 to 70% of their inicial C. At tmperatures greater than 550°C C there was 5 to 15% of soil N stil remaining. Consequently, we observed a drecrease in C:N ratio w"/>
    <s v="SOM is move vulnerable to temperatures, while soil mineral are only affected at much higher temperatures (Araya et al.,2016)"/>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18"/>
    <s v="USA"/>
    <m/>
    <s v="Oak"/>
    <s v="Woodland  "/>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x v="2"/>
    <x v="1"/>
    <s v="More than 80% of the variability in mass loss, aggregate strenght, specific surface area (SSA), pH, cations exchange capacity (CEC) and N concentrations is associated with changes in C concentration at the different heating temperatures."/>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19"/>
    <s v="USA"/>
    <m/>
    <s v="Oak"/>
    <s v="Woodland  "/>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x v="2"/>
    <x v="1"/>
    <s v="The greates changes in sOM ocurred between the temperatures 250 and 450°C and we found that temperature below 250°C has little effect on the quality and quantity of SOM. This implies that lower intensity fires, sucha typical prescribed fires, where soil surface temperatures do not exceed 250°C have minimum impact on SOM."/>
    <m/>
    <m/>
  </r>
  <r>
    <s v="Araya et al., 2017"/>
    <s v="Biological"/>
    <s v="Soil impacts"/>
    <s v="NA"/>
    <s v="Short-term"/>
    <s v="Araya SN, Fogel ML, Berhe AA (2017) Thermal alteration of soil organic matter properties: a systematic study to infer response of Sierra Nevada climosequence soils to forest fires. Soil 3:31–44. https://doi.org/10.5194/soil-3-31-2017"/>
    <s v="USA"/>
    <m/>
    <s v="Oak"/>
    <s v="Woodland  "/>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x v="2"/>
    <x v="1"/>
    <s v="At 350°C all soil lost 50 to 70% of their inicial C. At tmperatures greater than 550°C C there was 5 to 15% of soil N stil remaining. Consequently, we observed a drecrease in C:N ratio w"/>
    <s v="SOM is move vulnerable to temperatures, while soil mineral are only affected at much higher temperatures (Araya et al.,2016)"/>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19"/>
    <s v="USA"/>
    <m/>
    <s v="Oak"/>
    <s v="Woodland  "/>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x v="2"/>
    <x v="1"/>
    <s v="The greates changes in sOM ocurred between the temperatures 250 and 450°C and we found that temperature below 250°C has little effect on the quality and quantity of SOM. This implies that lower intensity fires, sucha typical prescribed fires, where soil surface temperatures do not exceed 250°C have minimum impact on SO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Oak"/>
    <s v="Woodland  "/>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Oak-mixed conifer"/>
    <s v="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Oak-mixed conifer"/>
    <s v="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Oak-mixed conifer"/>
    <s v="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Oak-mixed conifer"/>
    <s v="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Oak-mixed conifer"/>
    <s v="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Oak-mixed conifer"/>
    <s v="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Oak-mixed conifer"/>
    <s v="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Oak-mixed conifer"/>
    <s v="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Oak-mixed conifer"/>
    <s v="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Subalpine"/>
    <s v=" Mixed conifer 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Subalpine"/>
    <s v=" Mixed conifer 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Subalpine"/>
    <s v=" Mixed conifer 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Subalpine"/>
    <s v=" Mixed conifer 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Subalpine"/>
    <s v=" Mixed conifer 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Subalpine"/>
    <s v=" Mixed conifer 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Subalpine"/>
    <s v=" Mixed conifer 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Subalpine"/>
    <s v=" Mixed conifer 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Subalpine"/>
    <s v=" Mixed conifer 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Mixed conifer"/>
    <s v="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Mixed conifer"/>
    <s v="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Mixed conifer"/>
    <s v="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Mixed conifer"/>
    <s v="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Mixed conifer"/>
    <s v="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Mixed conifer"/>
    <s v="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Mixed conifer"/>
    <s v="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Mixed conifer"/>
    <s v="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Mixed conifer"/>
    <s v="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x v="2"/>
    <x v="1"/>
    <m/>
    <m/>
    <m/>
  </r>
  <r>
    <s v="Aref, 2011"/>
    <s v="Chemical"/>
    <s v="Soil impacts"/>
    <s v="NA"/>
    <s v="Short-term"/>
    <s v="Aref, I. M., El Atta, H. A., &amp; Mohamed Al Ghamde, A. R. (2011). Effect of Forest Fires on Tree Diversity and some Soil Properties. International Journal of Agriculture &amp; Biology, 13(5), 659-664. "/>
    <s v="Saudi Arabia"/>
    <s v="Tropical"/>
    <m/>
    <s v="Forest"/>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11"/>
    <s v="Sandy loam"/>
    <m/>
    <s v="403 mm"/>
    <n v="18"/>
    <x v="3"/>
    <x v="0"/>
    <m/>
    <m/>
    <m/>
  </r>
  <r>
    <s v="Aref, 2011"/>
    <s v="Chemical"/>
    <s v="Soil impacts"/>
    <s v="NA"/>
    <s v="Short-term"/>
    <s v="Aref, I. M., El Atta, H. A., &amp; Mohamed Al Ghamde, A. R. (2011). Effect of Forest Fires on Tree Diversity and some Soil Properties. International Journal of Agriculture &amp; Biology, 13(5), 659-664. "/>
    <s v="Saudi Arabia"/>
    <s v="Tropical dry"/>
    <m/>
    <s v="Forest"/>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1"/>
    <s v="Sandy loam"/>
    <m/>
    <s v="403 mm"/>
    <n v="18"/>
    <x v="3"/>
    <x v="0"/>
    <m/>
    <m/>
    <m/>
  </r>
  <r>
    <s v="Aref, 2011"/>
    <s v="Chemical"/>
    <s v="Soil impacts"/>
    <s v="NA"/>
    <s v="Short-term"/>
    <s v="Aref, I. M., El Atta, H. A., &amp; Mohamed Al Ghamde, A. R. (2011). Effect of Forest Fires on Tree Diversity and some Soil Properties. International Journal of Agriculture &amp; Biology, 13(5), 659-664. "/>
    <s v="Saudi Arabia"/>
    <s v="Northern Al Baha. Al Kahla forest"/>
    <m/>
    <s v="Forest "/>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x v="3"/>
    <x v="0"/>
    <m/>
    <m/>
    <m/>
  </r>
  <r>
    <s v="Aref, 2011"/>
    <s v="Chemical"/>
    <s v="Soil impacts"/>
    <s v="NA"/>
    <s v="Short-term"/>
    <s v="Aref, I. M., El Atta, H. A., &amp; Mohamed Al Ghamde, A. R. (2011). Effect of Forest Fires on Tree Diversity and some Soil Properties. International Journal of Agriculture &amp; Biology, 13(5), 659-664. "/>
    <s v="Saudi Arabia"/>
    <s v="Tropical dry"/>
    <m/>
    <s v="Forest"/>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x v="23"/>
    <x v="0"/>
    <m/>
    <m/>
    <m/>
  </r>
  <r>
    <s v="Aref, 2011"/>
    <s v="Chemical"/>
    <s v="Soil impacts"/>
    <s v="NA"/>
    <s v="Short-term"/>
    <s v="Aref, I. M., El Atta, H. A., &amp; Mohamed Al Ghamde, A. R. (2011). Effect of Forest Fires on Tree Diversity and some Soil Properties. International Journal of Agriculture &amp; Biology, 13(5), 659-664. "/>
    <s v="Saudi Arabia"/>
    <s v="Northern Al Baha. Al Kahla forest"/>
    <m/>
    <s v="Forest "/>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x v="23"/>
    <x v="2"/>
    <m/>
    <m/>
    <m/>
  </r>
  <r>
    <s v="Aref, 2011"/>
    <s v="Chemical"/>
    <s v="Soil impacts"/>
    <s v="NA"/>
    <s v="Short-term"/>
    <s v="Aref, I. M., El Atta, H. A., &amp; Mohamed Al Ghamde, A. R. (2011). Effect of Forest Fires on Tree Diversity and some Soil Properties. International Journal of Agriculture &amp; Biology, 13(5), 659-664. "/>
    <s v="Saudi Arabia"/>
    <s v="Tropical"/>
    <m/>
    <s v="Forest"/>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8"/>
    <s v="Sandy loam"/>
    <m/>
    <s v="403 mm"/>
    <n v="18"/>
    <x v="16"/>
    <x v="0"/>
    <m/>
    <m/>
    <m/>
  </r>
  <r>
    <s v="Aref, 2011"/>
    <s v="Chemical"/>
    <s v="Soil impacts"/>
    <s v="NA"/>
    <s v="Short-term"/>
    <s v="Aref, I. M., El Atta, H. A., &amp; Mohamed Al Ghamde, A. R. (2011). Effect of Forest Fires on Tree Diversity and some Soil Properties. International Journal of Agriculture &amp; Biology, 13(5), 659-664. "/>
    <s v="Saudi Arabia"/>
    <s v="Northern Al Baha. Al Kahla forest"/>
    <m/>
    <s v="Forest "/>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x v="16"/>
    <x v="0"/>
    <m/>
    <m/>
    <m/>
  </r>
  <r>
    <s v="Aref, 2011"/>
    <s v="Chemical"/>
    <s v="Soil impacts"/>
    <s v="NA"/>
    <s v="Short-term"/>
    <s v="Aref, I. M., El Atta, H. A., &amp; Mohamed Al Ghamde, A. R. (2011). Effect of Forest Fires on Tree Diversity and some Soil Properties. International Journal of Agriculture &amp; Biology, 13(5), 659-664. "/>
    <s v="Saudi Arabia"/>
    <s v="Tropical dry"/>
    <m/>
    <s v="Forest"/>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x v="16"/>
    <x v="3"/>
    <m/>
    <m/>
    <m/>
  </r>
  <r>
    <s v="Aref, 2011"/>
    <s v="Chemical"/>
    <s v="Soil impacts"/>
    <s v="NA"/>
    <s v="Short-term"/>
    <s v="Aref, I. M., El Atta, H. A., &amp; Mohamed Al Ghamde, A. R. (2011). Effect of Forest Fires on Tree Diversity and some Soil Properties. International Journal of Agriculture &amp; Biology, 13(5), 659-664. "/>
    <s v="Saudi Arabia"/>
    <s v="Tropical"/>
    <m/>
    <s v="Forest"/>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10"/>
    <s v="Sandy loam"/>
    <m/>
    <s v="403 mm"/>
    <n v="18"/>
    <x v="5"/>
    <x v="0"/>
    <m/>
    <m/>
    <m/>
  </r>
  <r>
    <s v="Aref, 2011"/>
    <s v="Chemical"/>
    <s v="Soil impacts"/>
    <s v="NA"/>
    <s v="Short-term"/>
    <s v="Aref, I. M., El Atta, H. A., &amp; Mohamed Al Ghamde, A. R. (2011). Effect of Forest Fires on Tree Diversity and some Soil Properties. International Journal of Agriculture &amp; Biology, 13(5), 659-664. "/>
    <s v="Saudi Arabia"/>
    <s v="Tropical dry"/>
    <m/>
    <s v="Forest"/>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2"/>
    <s v="Sandy loam"/>
    <m/>
    <s v="403 mm"/>
    <n v="18"/>
    <x v="5"/>
    <x v="0"/>
    <m/>
    <m/>
    <m/>
  </r>
  <r>
    <s v="Aref, 2011"/>
    <s v="Chemical"/>
    <s v="Soil impacts"/>
    <s v="NA"/>
    <s v="Short-term"/>
    <s v="Aref, I. M., El Atta, H. A., &amp; Mohamed Al Ghamde, A. R. (2011). Effect of Forest Fires on Tree Diversity and some Soil Properties. International Journal of Agriculture &amp; Biology, 13(5), 659-664. "/>
    <s v="Saudi Arabia"/>
    <s v="Northern Al Baha. Al Kahla forest"/>
    <m/>
    <s v="Forest "/>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x v="5"/>
    <x v="0"/>
    <m/>
    <m/>
    <m/>
  </r>
  <r>
    <s v="Aref, 2011"/>
    <s v="Chemical"/>
    <s v="Soil impacts"/>
    <s v="NA"/>
    <s v="Short-term"/>
    <s v="Aref, I. M., El Atta, H. A., &amp; Mohamed Al Ghamde, A. R. (2011). Effect of Forest Fires on Tree Diversity and some Soil Properties. International Journal of Agriculture &amp; Biology, 13(5), 659-664. "/>
    <s v="Saudi Arabia"/>
    <s v="Tropical dry"/>
    <m/>
    <s v="Forest"/>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2"/>
    <s v="Sandy loam"/>
    <m/>
    <s v="403 mm"/>
    <n v="18"/>
    <x v="24"/>
    <x v="0"/>
    <m/>
    <m/>
    <m/>
  </r>
  <r>
    <s v="Aref, 2011"/>
    <s v="Chemical"/>
    <s v="Soil impacts"/>
    <s v="NA"/>
    <s v="Short-term"/>
    <s v="Aref, I. M., El Atta, H. A., &amp; Mohamed Al Ghamde, A. R. (2011). Effect of Forest Fires on Tree Diversity and some Soil Properties. International Journal of Agriculture &amp; Biology, 13(5), 659-664. "/>
    <s v="Saudi Arabia"/>
    <s v="Northern Al Baha. Al Kahla forest"/>
    <m/>
    <s v="Forest "/>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x v="24"/>
    <x v="2"/>
    <m/>
    <m/>
    <m/>
  </r>
  <r>
    <s v="Aref, 2011"/>
    <s v="Chemical"/>
    <s v="Soil impacts"/>
    <s v="NA"/>
    <s v="Short-term"/>
    <s v="Aref, I. M., El Atta, H. A., &amp; Mohamed Al Ghamde, A. R. (2011). Effect of Forest Fires on Tree Diversity and some Soil Properties. International Journal of Agriculture &amp; Biology, 13(5), 659-664. "/>
    <s v="Saudi Arabia"/>
    <s v="Tropical dry"/>
    <m/>
    <s v="Forest"/>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x v="25"/>
    <x v="0"/>
    <m/>
    <m/>
    <m/>
  </r>
  <r>
    <s v="Aref, 2011"/>
    <s v="Chemical"/>
    <s v="Soil impacts"/>
    <s v="NA"/>
    <s v="Short-term"/>
    <s v="Aref, I. M., El Atta, H. A., &amp; Mohamed Al Ghamde, A. R. (2011). Effect of Forest Fires on Tree Diversity and some Soil Properties. International Journal of Agriculture &amp; Biology, 13(5), 659-664. "/>
    <s v="Saudi Arabia"/>
    <s v="Northern Al Baha. Al Kahla forest"/>
    <m/>
    <s v="Forest "/>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x v="25"/>
    <x v="2"/>
    <m/>
    <m/>
    <m/>
  </r>
  <r>
    <s v="Aref, 2011"/>
    <s v="Chemical"/>
    <s v="Soil impacts"/>
    <s v="NA"/>
    <s v="Short-term"/>
    <s v="Aref, I. M., El Atta, H. A., &amp; Mohamed Al Ghamde, A. R. (2011). Effect of Forest Fires on Tree Diversity and some Soil Properties. International Journal of Agriculture &amp; Biology, 13(5), 659-664. "/>
    <s v="Saudi Arabia"/>
    <s v="Tropical dry"/>
    <m/>
    <s v="Forest"/>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59"/>
    <s v="Sandy loam"/>
    <m/>
    <s v="403 mm"/>
    <n v="18"/>
    <x v="9"/>
    <x v="0"/>
    <m/>
    <m/>
    <m/>
  </r>
  <r>
    <s v="Aref, 2011"/>
    <s v="Chemical"/>
    <s v="Soil impacts"/>
    <s v="NA"/>
    <s v="Short-term"/>
    <s v="Aref, I. M., El Atta, H. A., &amp; Mohamed Al Ghamde, A. R. (2011). Effect of Forest Fires on Tree Diversity and some Soil Properties. International Journal of Agriculture &amp; Biology, 13(5), 659-664. "/>
    <s v="Saudi Arabia"/>
    <s v="Tropical"/>
    <m/>
    <s v="Forest"/>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9"/>
    <s v="Sandy loam"/>
    <m/>
    <s v="403 mm"/>
    <n v="18"/>
    <x v="9"/>
    <x v="3"/>
    <m/>
    <m/>
    <m/>
  </r>
  <r>
    <s v="Aref, 2011"/>
    <s v="Chemical"/>
    <s v="Soil impacts"/>
    <s v="NA"/>
    <s v="Short-term"/>
    <s v="Aref, I. M., El Atta, H. A., &amp; Mohamed Al Ghamde, A. R. (2011). Effect of Forest Fires on Tree Diversity and some Soil Properties. International Journal of Agriculture &amp; Biology, 13(5), 659-664. "/>
    <s v="Saudi Arabia"/>
    <s v="Northern Al Baha. Al Kahla forest"/>
    <m/>
    <s v="Forest "/>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x v="9"/>
    <x v="3"/>
    <m/>
    <m/>
    <m/>
  </r>
  <r>
    <s v="Aref, 2011"/>
    <s v="Biological"/>
    <s v="Soil impacts"/>
    <s v="NA"/>
    <s v="Short-term"/>
    <s v="Aref, I. M., El Atta, H. A., &amp; Mohamed Al Ghamde, A. R. (2011). Effect of Forest Fires on Tree Diversity and some Soil Properties. International Journal of Agriculture &amp; Biology, 13(5), 659-664. "/>
    <s v="Saudi Arabia"/>
    <s v="Tropical"/>
    <m/>
    <s v="Forest"/>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7"/>
    <s v="Sandy loam"/>
    <m/>
    <s v="403 mm"/>
    <n v="18"/>
    <x v="1"/>
    <x v="3"/>
    <m/>
    <m/>
    <m/>
  </r>
  <r>
    <s v="Aref, 2011"/>
    <s v="Biological"/>
    <s v="Soil impacts"/>
    <s v="NA"/>
    <s v="Short-term"/>
    <s v="Aref, I. M., El Atta, H. A., &amp; Mohamed Al Ghamde, A. R. (2011). Effect of Forest Fires on Tree Diversity and some Soil Properties. International Journal of Agriculture &amp; Biology, 13(5), 659-664. "/>
    <s v="Saudi Arabia"/>
    <s v="Tropical dry"/>
    <m/>
    <s v="Forest"/>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58"/>
    <s v="Sandy loam"/>
    <m/>
    <s v="403 mm"/>
    <n v="18"/>
    <x v="1"/>
    <x v="3"/>
    <m/>
    <m/>
    <m/>
  </r>
  <r>
    <s v="Aref, 2011"/>
    <s v="Biological"/>
    <s v="Soil impacts"/>
    <s v="NA"/>
    <s v="Short-term"/>
    <s v="Aref, I. M., El Atta, H. A., &amp; Mohamed Al Ghamde, A. R. (2011). Effect of Forest Fires on Tree Diversity and some Soil Properties. International Journal of Agriculture &amp; Biology, 13(5), 659-664. "/>
    <s v="Saudi Arabia"/>
    <s v="Northern Al Baha. Al Kahla forest"/>
    <m/>
    <s v="Forest "/>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x v="1"/>
    <x v="3"/>
    <m/>
    <m/>
    <m/>
  </r>
  <r>
    <s v="Aref, 2011"/>
    <s v="Physical"/>
    <s v="Soil impacts"/>
    <s v="NA"/>
    <s v="Short-term"/>
    <s v="Aref, I. M., El Atta, H. A., &amp; Mohamed Al Ghamde, A. R. (2011). Effect of Forest Fires on Tree Diversity and some Soil Properties. International Journal of Agriculture &amp; Biology, 13(5), 659-664. "/>
    <s v="Saudi Arabia"/>
    <s v="Tropical"/>
    <m/>
    <s v="Forest"/>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6"/>
    <s v="Sandy loam"/>
    <m/>
    <s v="403 mm"/>
    <n v="18"/>
    <x v="11"/>
    <x v="2"/>
    <m/>
    <m/>
    <m/>
  </r>
  <r>
    <s v="Aref, 2011"/>
    <s v="Physical"/>
    <s v="Soil impacts"/>
    <s v="NA"/>
    <s v="Short-term"/>
    <s v="Aref, I. M., El Atta, H. A., &amp; Mohamed Al Ghamde, A. R. (2011). Effect of Forest Fires on Tree Diversity and some Soil Properties. International Journal of Agriculture &amp; Biology, 13(5), 659-664. "/>
    <s v="Saudi Arabia"/>
    <s v="Tropical dry"/>
    <m/>
    <s v="Forest"/>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x v="11"/>
    <x v="2"/>
    <m/>
    <m/>
    <m/>
  </r>
  <r>
    <s v="Aref, 2011"/>
    <s v="Physical"/>
    <s v="Soil impacts"/>
    <s v="NA"/>
    <s v="Short-term"/>
    <s v="Aref, I. M., El Atta, H. A., &amp; Mohamed Al Ghamde, A. R. (2011). Effect of Forest Fires on Tree Diversity and some Soil Properties. International Journal of Agriculture &amp; Biology, 13(5), 659-664. "/>
    <s v="Saudi Arabia"/>
    <s v="Northern Al Baha. Al Kahla forest"/>
    <m/>
    <s v="Forest "/>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x v="11"/>
    <x v="2"/>
    <m/>
    <m/>
    <m/>
  </r>
  <r>
    <s v="Aref, 2011"/>
    <s v="Chemical"/>
    <s v="Soil impacts"/>
    <s v="NA"/>
    <s v="Short-term"/>
    <s v="Aref, I. M., El Atta, H. A., &amp; Mohamed Al Ghamde, A. R. (2011). Effect of Forest Fires on Tree Diversity and some Soil Properties. International Journal of Agriculture &amp; Biology, 13(5), 659-664. "/>
    <s v="Saudi Arabia"/>
    <s v="Tropical"/>
    <m/>
    <s v="Forest"/>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10"/>
    <s v="Sandy loam"/>
    <m/>
    <s v="403 mm"/>
    <n v="18"/>
    <x v="12"/>
    <x v="3"/>
    <m/>
    <m/>
    <m/>
  </r>
  <r>
    <s v="Aref, 2011"/>
    <s v="Chemical"/>
    <s v="Soil impacts"/>
    <s v="NA"/>
    <s v="Short-term"/>
    <s v="Aref, I. M., El Atta, H. A., &amp; Mohamed Al Ghamde, A. R. (2011). Effect of Forest Fires on Tree Diversity and some Soil Properties. International Journal of Agriculture &amp; Biology, 13(5), 659-664. "/>
    <s v="Saudi Arabia"/>
    <s v="Tropical dry"/>
    <m/>
    <s v="Forest"/>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0"/>
    <s v="Sandy loam"/>
    <m/>
    <s v="403 mm"/>
    <n v="18"/>
    <x v="12"/>
    <x v="3"/>
    <m/>
    <m/>
    <m/>
  </r>
  <r>
    <s v="Aref, 2011"/>
    <s v="Chemical"/>
    <s v="Soil impacts"/>
    <s v="NA"/>
    <s v="Short-term"/>
    <s v="Aref, I. M., El Atta, H. A., &amp; Mohamed Al Ghamde, A. R. (2011). Effect of Forest Fires on Tree Diversity and some Soil Properties. International Journal of Agriculture &amp; Biology, 13(5), 659-664. "/>
    <s v="Saudi Arabia"/>
    <s v="Northern Al Baha. Al Kahla forest"/>
    <m/>
    <s v="Forest "/>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x v="12"/>
    <x v="3"/>
    <m/>
    <m/>
    <m/>
  </r>
  <r>
    <s v="Armas-Herrera et al., 2016"/>
    <s v="Biological"/>
    <s v="Soil impacts"/>
    <s v="NA"/>
    <s v="Short-term"/>
    <s v="Armas-Herrera, C., Martí, C., Badía D., Ortíz-Perpiñá, O., Girona-García, A., Porta, J. 2016. Immediate effects of prescribed burning in the Central Pyreneees on the amount and stability of topsoil organic matter. Catena 147: 238-244."/>
    <s v="Spain"/>
    <s v="Temperate oceanic climate"/>
    <s v="Festuca nigrens"/>
    <s v="Grassland "/>
    <s v="control burning"/>
    <s v="Prescribe fire (397 °C)"/>
    <x v="2"/>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x v="26"/>
    <x v="3"/>
    <m/>
    <m/>
    <m/>
  </r>
  <r>
    <s v="Armas-Herrera et al., 2016"/>
    <s v="Biological"/>
    <s v="Soil impacts"/>
    <s v="NA"/>
    <s v="Short-term"/>
    <s v="Armas-Herrera, C., Martí, C., Badía D., Ortíz-Perpiñá, O., Girona-García, A., Porta, J. 2016. Immediate effects of prescribed burning in the Central Pyreneees on the amount and stability of topsoil organic matter. Catena 147: 238-244."/>
    <s v="Spain"/>
    <s v="Temperate oceanic climate"/>
    <s v="Festuca nigrens"/>
    <s v="Grassland "/>
    <s v="control burning"/>
    <s v="Prescribe fire (397 °C)"/>
    <x v="2"/>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x v="17"/>
    <x v="0"/>
    <m/>
    <m/>
    <m/>
  </r>
  <r>
    <s v="Armas-Herrera et al., 2016"/>
    <s v="Chemical"/>
    <s v="Soil impacts"/>
    <s v="NA"/>
    <s v="Short-term"/>
    <s v="Armas-Herrera, C., Martí, C., Badía D., Ortíz-Perpiñá, O., Girona-García, A., Porta, J. 2016. Immediate effects of prescribed burning in the Central Pyreneees on the amount and stability of topsoil organic matter. Catena 147: 238-244."/>
    <s v="Spain"/>
    <s v="Temperate oceanic climate"/>
    <s v="Festuca nigrens"/>
    <s v="Grassland "/>
    <s v="control burning"/>
    <s v="Prescribe fire (397 °C)"/>
    <x v="2"/>
    <s v="0-3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x v="20"/>
    <x v="3"/>
    <m/>
    <m/>
    <m/>
  </r>
  <r>
    <s v="Armas-Herrera et al., 2016"/>
    <s v="Chemical"/>
    <s v="Soil impacts"/>
    <s v="NA"/>
    <s v="Short-term"/>
    <s v="Armas-Herrera, C., Martí, C., Badía D., Ortíz-Perpiñá, O., Girona-García, A., Porta, J. 2016. Immediate effects of prescribed burning in the Central Pyreneees on the amount and stability of topsoil organic matter. Catena 147: 238-244."/>
    <s v="Spain"/>
    <s v="Temperate oceanic climate"/>
    <s v="Festuca nigrens"/>
    <s v="Grassland "/>
    <s v="control burning"/>
    <s v="Prescribe fire (397 °C)"/>
    <x v="2"/>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x v="5"/>
    <x v="2"/>
    <m/>
    <m/>
    <m/>
  </r>
  <r>
    <s v="Armas-Herrera et al., 2016"/>
    <s v="Biological"/>
    <s v="Soil impacts"/>
    <s v="NA"/>
    <s v="Short-term"/>
    <s v="Armas-Herrera, C., Martí, C., Badía D., Ortíz-Perpiñá, O., Girona-García, A., Porta, J. 2016. Immediate effects of prescribed burning in the Central Pyreneees on the amount and stability of topsoil organic matter. Catena 147: 238-244."/>
    <s v="Spain"/>
    <s v="Temperate oceanic climate"/>
    <s v="Festuca nigrens"/>
    <s v="Grassland "/>
    <s v="control burning"/>
    <s v="Prescribe fire (397 °C)"/>
    <x v="2"/>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x v="27"/>
    <x v="3"/>
    <m/>
    <m/>
    <m/>
  </r>
  <r>
    <s v="Armas-Herrera et al., 2016"/>
    <s v="Biological"/>
    <s v="Soil impacts"/>
    <s v="NA"/>
    <s v="Short-term"/>
    <s v="Armas-Herrera, C., Martí, C., Badía D., Ortíz-Perpiñá, O., Girona-García, A., Porta, J. 2016. Immediate effects of prescribed burning in the Central Pyreneees on the amount and stability of topsoil organic matter. Catena 147: 238-244."/>
    <s v="Spain"/>
    <s v="Temperate oceanic climate"/>
    <s v="Festuca nigrens"/>
    <s v="Grassland "/>
    <s v="control burning"/>
    <s v="Prescribe fire (397 °C)"/>
    <x v="2"/>
    <s v="0-3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x v="28"/>
    <x v="3"/>
    <m/>
    <m/>
    <m/>
  </r>
  <r>
    <s v="Armas-Herrera et al., 2016"/>
    <s v="Biological"/>
    <s v="Soil impacts"/>
    <s v="NA"/>
    <s v="Short-term"/>
    <s v="Armas-Herrera, C., Martí, C., Badía D., Ortíz-Perpiñá, O., Girona-García, A., Porta, J. 2016. Immediate effects of prescribed burning in the Central Pyreneees on the amount and stability of topsoil organic matter. Catena 147: 238-244."/>
    <s v="Spain"/>
    <s v="Temperate oceanic climate"/>
    <s v="Festuca nigrens"/>
    <s v="Grassland "/>
    <s v="control burning"/>
    <s v="Prescribe fire (397 °C)"/>
    <x v="2"/>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x v="2"/>
    <x v="3"/>
    <m/>
    <m/>
    <m/>
  </r>
  <r>
    <s v="Armas-Herrera et al., 2016"/>
    <s v="Chemical"/>
    <s v="Soil impacts"/>
    <s v="NA"/>
    <s v="Short-term"/>
    <s v="Armas-Herrera, C., Martí, C., Badía D., Ortíz-Perpiñá, O., Girona-García, A., Porta, J. 2016. Immediate effects of prescribed burning in the Central Pyreneees on the amount and stability of topsoil organic matter. Catena 147: 238-244."/>
    <s v="Spain"/>
    <s v="Temperate oceanic climate"/>
    <s v="Festuca nigrens"/>
    <s v="Grassland "/>
    <s v="control burning"/>
    <s v="Prescribe fire (397 °C)"/>
    <x v="2"/>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x v="12"/>
    <x v="3"/>
    <m/>
    <m/>
    <m/>
  </r>
  <r>
    <s v="Arocena and Opio, 2003"/>
    <s v="Physical"/>
    <s v="Soil impacts"/>
    <s v="NA"/>
    <s v="Mid-term"/>
    <s v="Arocena, J.M., Opio, C., 2003. Prescribed fire-induced changes in properties of sub-boreal forest soils. Geoderma 113, 1–16."/>
    <s v="Canada"/>
    <s v="Sub boreal"/>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15"/>
    <x v="3"/>
    <m/>
    <m/>
    <m/>
  </r>
  <r>
    <s v="Arocena and Opio, 2003"/>
    <s v="Chemical"/>
    <s v="Soil impacts"/>
    <s v="NA"/>
    <s v="Mid-term"/>
    <s v="Arocena, J.M., Opio, C., 2003. Prescribed fire-induced changes in properties of sub-boreal forest soils. Geoderma 113, 1–16."/>
    <s v="Canada"/>
    <s v="Sub boreal"/>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3"/>
    <x v="2"/>
    <m/>
    <m/>
    <m/>
  </r>
  <r>
    <s v="Arocena and Opio, 2003"/>
    <s v="Chemical"/>
    <s v="Soil impacts"/>
    <s v="NA"/>
    <s v="Mid-term"/>
    <s v="Arocena, J.M., Opio, C., 2003. Prescribed fire-induced changes in properties of sub-boreal forest soils. Geoderma 113, 1–16."/>
    <s v="Canada"/>
    <s v="Sub boreal"/>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3"/>
    <x v="2"/>
    <m/>
    <m/>
    <m/>
  </r>
  <r>
    <s v="Arocena and Opio, 2003"/>
    <s v="Biological"/>
    <s v="Soil impacts"/>
    <s v="NA"/>
    <s v="Mid-term"/>
    <s v="Arocena, J.M., Opio, C., 2003. Prescribed fire-induced changes in properties of sub-boreal forest soils. Geoderma 113, 1–16."/>
    <s v="Canada"/>
    <s v="Sub boreal"/>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0"/>
    <x v="0"/>
    <m/>
    <m/>
    <m/>
  </r>
  <r>
    <s v="Arocena and Opio, 2003"/>
    <s v="Biological"/>
    <s v="Soil impacts"/>
    <s v="NA"/>
    <s v="Mid-term"/>
    <s v="Arocena, J.M., Opio, C., 2003. Prescribed fire-induced changes in properties of sub-boreal forest soils. Geoderma 113, 1–16."/>
    <s v="Canada"/>
    <s v="Sub boreal"/>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0"/>
    <x v="0"/>
    <m/>
    <m/>
    <m/>
  </r>
  <r>
    <s v="Arocena and Opio, 2003"/>
    <s v="Chemical"/>
    <s v="Soil impacts"/>
    <s v="NA"/>
    <s v="Mid-term"/>
    <s v="Arocena, J.M., Opio, C., 2003. Prescribed fire-induced changes in properties of sub-boreal forest soils. Geoderma 113, 1–16."/>
    <s v="Canada"/>
    <s v="Sub boreal"/>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20"/>
    <x v="2"/>
    <m/>
    <m/>
    <m/>
  </r>
  <r>
    <s v="Arocena and Opio, 2003"/>
    <s v="Chemical"/>
    <s v="Soil impacts"/>
    <s v="NA"/>
    <s v="Mid-term"/>
    <s v="Arocena, J.M., Opio, C., 2003. Prescribed fire-induced changes in properties of sub-boreal forest soils. Geoderma 113, 1–16."/>
    <s v="Canada"/>
    <s v="Sub boreal"/>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20"/>
    <x v="2"/>
    <m/>
    <m/>
    <m/>
  </r>
  <r>
    <s v="Arocena and Opio, 2003"/>
    <s v="Chemical"/>
    <s v="Soil impacts"/>
    <s v="NA"/>
    <s v="Mid-term"/>
    <s v="Arocena, J.M., Opio, C., 2003. Prescribed fire-induced changes in properties of sub-boreal forest soils. Geoderma 113, 1–16."/>
    <s v="Canada"/>
    <s v="Sub boreal"/>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4"/>
    <x v="0"/>
    <m/>
    <m/>
    <m/>
  </r>
  <r>
    <s v="Arocena and Opio, 2003"/>
    <s v="Chemical"/>
    <s v="Soil impacts"/>
    <s v="NA"/>
    <s v="Mid-term"/>
    <s v="Arocena, J.M., Opio, C., 2003. Prescribed fire-induced changes in properties of sub-boreal forest soils. Geoderma 113, 1–16."/>
    <s v="Canada"/>
    <s v="Sub boreal"/>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4"/>
    <x v="2"/>
    <m/>
    <m/>
    <m/>
  </r>
  <r>
    <s v="Arocena and Opio, 2003"/>
    <s v="Chemical"/>
    <s v="Soil impacts"/>
    <s v="NA"/>
    <s v="Mid-term"/>
    <s v="Arocena, J.M., Opio, C., 2003. Prescribed fire-induced changes in properties of sub-boreal forest soils. Geoderma 113, 1–16."/>
    <s v="Canada"/>
    <s v="Sub boreal"/>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21"/>
    <x v="2"/>
    <m/>
    <m/>
    <m/>
  </r>
  <r>
    <s v="Arocena and Opio, 2003"/>
    <s v="Chemical"/>
    <s v="Soil impacts"/>
    <s v="NA"/>
    <s v="Mid-term"/>
    <s v="Arocena, J.M., Opio, C., 2003. Prescribed fire-induced changes in properties of sub-boreal forest soils. Geoderma 113, 1–16."/>
    <s v="Canada"/>
    <s v="Sub boreal"/>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21"/>
    <x v="2"/>
    <m/>
    <m/>
    <m/>
  </r>
  <r>
    <s v="Arocena and Opio, 2003"/>
    <s v="Chemical"/>
    <s v="Soil impacts"/>
    <s v="NA"/>
    <s v="Mid-term"/>
    <s v="Arocena, J.M., Opio, C., 2003. Prescribed fire-induced changes in properties of sub-boreal forest soils. Geoderma 113, 1–16."/>
    <s v="Canada"/>
    <s v="Sub boreal"/>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5"/>
    <x v="0"/>
    <m/>
    <m/>
    <m/>
  </r>
  <r>
    <s v="Arocena and Opio, 2003"/>
    <s v="Chemical"/>
    <s v="Soil impacts"/>
    <s v="NA"/>
    <s v="Mid-term"/>
    <s v="Arocena, J.M., Opio, C., 2003. Prescribed fire-induced changes in properties of sub-boreal forest soils. Geoderma 113, 1–16."/>
    <s v="Canada"/>
    <s v="Sub boreal"/>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5"/>
    <x v="2"/>
    <m/>
    <m/>
    <m/>
  </r>
  <r>
    <s v="Arocena and Opio, 2003"/>
    <s v="Chemical"/>
    <s v="Soil impacts"/>
    <s v="NA"/>
    <s v="Mid-term"/>
    <s v="Arocena, J.M., Opio, C., 2003. Prescribed fire-induced changes in properties of sub-boreal forest soils. Geoderma 113, 1–16."/>
    <s v="Canada"/>
    <s v="Sub boreal"/>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6"/>
    <x v="0"/>
    <m/>
    <m/>
    <m/>
  </r>
  <r>
    <s v="Arocena and Opio, 2003"/>
    <s v="Chemical"/>
    <s v="Soil impacts"/>
    <s v="NA"/>
    <s v="Mid-term"/>
    <s v="Arocena, J.M., Opio, C., 2003. Prescribed fire-induced changes in properties of sub-boreal forest soils. Geoderma 113, 1–16."/>
    <s v="Canada"/>
    <s v="Sub boreal"/>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6"/>
    <x v="2"/>
    <m/>
    <m/>
    <m/>
  </r>
  <r>
    <s v="Arocena and Opio, 2003"/>
    <s v="Chemical"/>
    <s v="Soil impacts"/>
    <s v="NA"/>
    <s v="Mid-term"/>
    <s v="Arocena, J.M., Opio, C., 2003. Prescribed fire-induced changes in properties of sub-boreal forest soils. Geoderma 113, 1–16."/>
    <s v="Canada"/>
    <s v="Sub boreal"/>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7"/>
    <x v="2"/>
    <m/>
    <m/>
    <m/>
  </r>
  <r>
    <s v="Arocena and Opio, 2003"/>
    <s v="Chemical"/>
    <s v="Soil impacts"/>
    <s v="NA"/>
    <s v="Mid-term"/>
    <s v="Arocena, J.M., Opio, C., 2003. Prescribed fire-induced changes in properties of sub-boreal forest soils. Geoderma 113, 1–16."/>
    <s v="Canada"/>
    <s v="Sub boreal"/>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7"/>
    <x v="2"/>
    <m/>
    <m/>
    <m/>
  </r>
  <r>
    <s v="Arocena and Opio, 2003"/>
    <s v="Chemical"/>
    <s v="Soil impacts"/>
    <s v="NA"/>
    <s v="Mid-term"/>
    <s v="Arocena, J.M., Opio, C., 2003. Prescribed fire-induced changes in properties of sub-boreal forest soils. Geoderma 113, 1–16."/>
    <s v="Canada"/>
    <s v="Sub boreal"/>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19"/>
    <x v="2"/>
    <m/>
    <m/>
    <m/>
  </r>
  <r>
    <s v="Arocena and Opio, 2003"/>
    <s v="Chemical"/>
    <s v="Soil impacts"/>
    <s v="NA"/>
    <s v="Mid-term"/>
    <s v="Arocena, J.M., Opio, C., 2003. Prescribed fire-induced changes in properties of sub-boreal forest soils. Geoderma 113, 1–16."/>
    <s v="Canada"/>
    <s v="Sub boreal"/>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19"/>
    <x v="2"/>
    <m/>
    <m/>
    <m/>
  </r>
  <r>
    <s v="Arocena and Opio, 2003"/>
    <s v="Chemical"/>
    <s v="Soil impacts"/>
    <s v="NA"/>
    <s v="Mid-term"/>
    <s v="Arocena, J.M., Opio, C., 2003. Prescribed fire-induced changes in properties of sub-boreal forest soils. Geoderma 113, 1–16."/>
    <s v="Canada"/>
    <s v="Sub boreal"/>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8"/>
    <x v="2"/>
    <m/>
    <m/>
    <m/>
  </r>
  <r>
    <s v="Arocena and Opio, 2003"/>
    <s v="Chemical"/>
    <s v="Soil impacts"/>
    <s v="NA"/>
    <s v="Mid-term"/>
    <s v="Arocena, J.M., Opio, C., 2003. Prescribed fire-induced changes in properties of sub-boreal forest soils. Geoderma 113, 1–16."/>
    <s v="Canada"/>
    <s v="Sub boreal"/>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8"/>
    <x v="2"/>
    <m/>
    <m/>
    <m/>
  </r>
  <r>
    <s v="Arocena and Opio, 2003"/>
    <s v="Chemical"/>
    <s v="Soil impacts"/>
    <s v="NA"/>
    <s v="Mid-term"/>
    <s v="Arocena, J.M., Opio, C., 2003. Prescribed fire-induced changes in properties of sub-boreal forest soils. Geoderma 113, 1–16."/>
    <s v="Canada"/>
    <s v="Sub boreal"/>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9"/>
    <x v="0"/>
    <m/>
    <m/>
    <m/>
  </r>
  <r>
    <s v="Arocena and Opio, 2003"/>
    <s v="Chemical"/>
    <s v="Soil impacts"/>
    <s v="NA"/>
    <s v="Mid-term"/>
    <s v="Arocena, J.M., Opio, C., 2003. Prescribed fire-induced changes in properties of sub-boreal forest soils. Geoderma 113, 1–16."/>
    <s v="Canada"/>
    <s v="Sub boreal"/>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9"/>
    <x v="0"/>
    <m/>
    <m/>
    <m/>
  </r>
  <r>
    <s v="Arocena and Opio, 2003"/>
    <s v="Runoff"/>
    <s v="Soil impacts"/>
    <s v="NA"/>
    <s v="Mid-term"/>
    <s v="Arocena, J.M., Opio, C., 2003. Prescribed fire-induced changes in properties of sub-boreal forest soils. Geoderma 113, 1–16."/>
    <s v="Canada"/>
    <s v="Sub boreal"/>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14"/>
    <x v="0"/>
    <m/>
    <m/>
    <m/>
  </r>
  <r>
    <s v="Arocena and Opio, 2003"/>
    <s v="Chemical"/>
    <s v="Soil impacts"/>
    <s v="NA"/>
    <s v="Mid-term"/>
    <s v="Arocena, J.M., Opio, C., 2003. Prescribed fire-induced changes in properties of sub-boreal forest soils. Geoderma 113, 1–16."/>
    <s v="Canada"/>
    <s v="Sub boreal"/>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10"/>
    <x v="2"/>
    <m/>
    <m/>
    <m/>
  </r>
  <r>
    <s v="Arocena and Opio, 2003"/>
    <s v="Chemical"/>
    <s v="Soil impacts"/>
    <s v="NA"/>
    <s v="Mid-term"/>
    <s v="Arocena, J.M., Opio, C., 2003. Prescribed fire-induced changes in properties of sub-boreal forest soils. Geoderma 113, 1–16."/>
    <s v="Canada"/>
    <s v="Sub boreal"/>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10"/>
    <x v="2"/>
    <m/>
    <m/>
    <m/>
  </r>
  <r>
    <s v="Arocena and Opio, 2003"/>
    <s v="Chemical"/>
    <s v="Soil impacts"/>
    <s v="NA"/>
    <s v="Mid-term"/>
    <s v="Arocena, J.M., Opio, C., 2003. Prescribed fire-induced changes in properties of sub-boreal forest soils. Geoderma 113, 1–16."/>
    <s v="Canada"/>
    <s v="Sub boreal"/>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12"/>
    <x v="2"/>
    <m/>
    <m/>
    <m/>
  </r>
  <r>
    <s v="Arocena and Opio, 2003"/>
    <s v="Chemical"/>
    <s v="Soil impacts"/>
    <s v="NA"/>
    <s v="Mid-term"/>
    <s v="Arocena, J.M., Opio, C., 2003. Prescribed fire-induced changes in properties of sub-boreal forest soils. Geoderma 113, 1–16."/>
    <s v="Canada"/>
    <s v="Sub boreal"/>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12"/>
    <x v="2"/>
    <m/>
    <m/>
    <m/>
  </r>
  <r>
    <s v="Badía and Marti, 2002"/>
    <s v="Chemical"/>
    <s v="Soil impacts"/>
    <s v="NA"/>
    <s v="Short-term"/>
    <s v="Badía D, Martí C (2003) Plant ash and heat intensity effects on chemical and physical properties of two contrasting soils. Arid Land Res Manage 17:23–42"/>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1 mm"/>
    <s v="Not specified"/>
    <x v="20"/>
    <x v="3"/>
    <m/>
    <m/>
    <m/>
  </r>
  <r>
    <s v="Badía and Marti, 2003"/>
    <s v="Phys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15"/>
    <x v="3"/>
    <m/>
    <m/>
    <m/>
  </r>
  <r>
    <s v="Badía and Marti, 2003"/>
    <s v="Physical"/>
    <s v="Soil impacts"/>
    <s v="NA"/>
    <s v="Short-term"/>
    <s v="Badía D, Martí C (2003) Plant ash and heat intensity effects on chemical and physical properties of two contrasting soils. Arid Land Res Manage 17:23–42"/>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15"/>
    <x v="3"/>
    <m/>
    <m/>
    <m/>
  </r>
  <r>
    <s v="Badía and Marti, 2003"/>
    <s v="Phys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5"/>
    <x v="3"/>
    <m/>
    <m/>
    <m/>
  </r>
  <r>
    <s v="Badía and Marti, 2003"/>
    <s v="Phys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5"/>
    <x v="3"/>
    <m/>
    <m/>
    <m/>
  </r>
  <r>
    <s v="Badía and Marti, 2003"/>
    <s v="Physical"/>
    <s v="Soil impacts"/>
    <s v="NA"/>
    <s v="Short-term"/>
    <s v="Badía D, Martí C (2003) Plant ash and heat intensity effects on chemical and physical properties of two contrasting soils. Arid Land Res Manage 17:23–42"/>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15"/>
    <x v="2"/>
    <m/>
    <m/>
    <m/>
  </r>
  <r>
    <s v="Badía and Marti, 2003"/>
    <s v="Phys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5"/>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3"/>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3"/>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3"/>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3"/>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3"/>
    <x v="2"/>
    <m/>
    <m/>
    <m/>
  </r>
  <r>
    <s v="Badía and Marti, 2003"/>
    <s v="Physical"/>
    <s v="Soil impacts"/>
    <s v="NA"/>
    <s v="Short-term"/>
    <s v="Badía D, Martí C (2003) Plant ash and heat intensity effects on chemical and physical properties of two contrasting soils. Arid Land Res Manage 17:23–42"/>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29"/>
    <x v="0"/>
    <m/>
    <m/>
    <m/>
  </r>
  <r>
    <s v="Badía and Marti, 2003"/>
    <s v="Phys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29"/>
    <x v="0"/>
    <m/>
    <m/>
    <m/>
  </r>
  <r>
    <s v="Badía and Marti, 2003"/>
    <s v="Phys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29"/>
    <x v="2"/>
    <m/>
    <m/>
    <m/>
  </r>
  <r>
    <s v="Badía and Marti, 2003"/>
    <s v="Physical"/>
    <s v="Soil impacts"/>
    <s v="NA"/>
    <s v="Short-term"/>
    <s v="Badía D, Martí C (2003) Plant ash and heat intensity effects on chemical and physical properties of two contrasting soils. Arid Land Res Manage 17:23–42"/>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x v="29"/>
    <x v="2"/>
    <m/>
    <m/>
    <m/>
  </r>
  <r>
    <s v="Badía and Marti, 2003"/>
    <s v="Phys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29"/>
    <x v="2"/>
    <m/>
    <m/>
    <m/>
  </r>
  <r>
    <s v="Badía and Marti, 2003"/>
    <s v="Phys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29"/>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20"/>
    <x v="3"/>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20"/>
    <x v="3"/>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20"/>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20"/>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20"/>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4"/>
    <x v="0"/>
    <s v="Fire passage is accompanied by a heat wave and ash deposition affecting the upper soil layer. Changes in soil properties are directly related to heat intensity, the amounts of ashes deposited and soil type."/>
    <m/>
    <m/>
  </r>
  <r>
    <s v="Badía and Marti, 2003"/>
    <s v="Chemical"/>
    <s v="Soil impacts"/>
    <s v="NA"/>
    <s v="Short-term"/>
    <s v="Badía D, Martí C (2003) Plant ash and heat intensity effects on chemical and physical properties of two contrasting soils. Arid Land Res Manage 17:23–42"/>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4"/>
    <x v="0"/>
    <s v="Fire passage is accompanied by a heat wave and ash deposition affecting the upper soil layer. Changes in soil properties are directly related to heat intensity, the amounts of ashes deposited and soil type."/>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4"/>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4"/>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4"/>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4"/>
    <x v="2"/>
    <m/>
    <m/>
    <m/>
  </r>
  <r>
    <s v="Badía and Marti, 2003"/>
    <s v="Chemical"/>
    <s v="Soil impacts"/>
    <s v="NA"/>
    <s v="Short-term"/>
    <s v="Badía D, Martí C (2003) Plant ash and heat intensity effects on chemical and physical properties of two contrasting soils. Arid Land Res Manage 17:23–42"/>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21"/>
    <x v="3"/>
    <s v="Fire passage is accompanied by a heat wave and ash deposition affecting the upper soil layer. Changes in soil properties are directly related to heat intensity, the amounts of ashes deposited and soil type."/>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21"/>
    <x v="3"/>
    <s v="Fire passage is accompanied by a heat wave and ash deposition affecting the upper soil layer. Changes in soil properties are directly related to heat intensity, the amounts of ashes deposited and soil type."/>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21"/>
    <x v="3"/>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21"/>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21"/>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21"/>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16"/>
    <x v="0"/>
    <s v="Fire passage is accompanied by a heat wave and ash deposition affecting the upper soil layer. Changes in soil properties are directly related to heat intensity, the amounts of ashes deposited and soil type."/>
    <m/>
    <m/>
  </r>
  <r>
    <s v="Badía and Marti, 2003"/>
    <s v="Chemical"/>
    <s v="Soil impacts"/>
    <s v="NA"/>
    <s v="Short-term"/>
    <s v="Badía D, Martí C (2003) Plant ash and heat intensity effects on chemical and physical properties of two contrasting soils. Arid Land Res Manage 17:23–42"/>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16"/>
    <x v="0"/>
    <s v="Fire passage is accompanied by a heat wave and ash deposition affecting the upper soil layer. Changes in soil properties are directly related to heat intensity, the amounts of ashes deposited and soil type."/>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6"/>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6"/>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6"/>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16"/>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30"/>
    <x v="3"/>
    <s v="Fire passage is accompanied by a heat wave and ash deposition affecting the upper soil layer. Changes in soil properties are directly related to heat intensity, the amounts of ashes deposited and soil type."/>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5"/>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5"/>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5"/>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5"/>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5"/>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5"/>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6"/>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6"/>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6"/>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6"/>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6"/>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6"/>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7"/>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7"/>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7"/>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7"/>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7"/>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7"/>
    <x v="2"/>
    <m/>
    <m/>
    <m/>
  </r>
  <r>
    <s v="Badía and Marti, 2003"/>
    <s v="Chemical"/>
    <s v="Soil impacts"/>
    <s v="NA"/>
    <s v="Short-term"/>
    <s v="Badía D, Martí C (2003) Plant ash and heat intensity effects on chemical and physical properties of two contrasting soils. Arid Land Res Manage 17:23–42"/>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9"/>
    <x v="0"/>
    <s v="Fire passage is accompanied by a heat wave and ash deposition affecting the upper soil layer. Changes in soil properties are directly related to heat intensity, the amounts of ashes deposited and soil type."/>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9"/>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9"/>
    <x v="3"/>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9"/>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9"/>
    <x v="2"/>
    <s v="Fire passage is accompanied by a heat wave and ash deposition affecting the upper soil layer. Changes in soil properties are directly related to heat intensity, the amounts of ashes deposited and soil type."/>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9"/>
    <x v="2"/>
    <m/>
    <m/>
    <m/>
  </r>
  <r>
    <s v="Badía and Marti, 2003"/>
    <s v="Physical"/>
    <s v="Soil impacts"/>
    <s v="NA"/>
    <s v="Short-term"/>
    <s v="Badía D, Martí C (2003) Plant ash and heat intensity effects on chemical and physical properties of two contrasting soils. Arid Land Res Manage 17:23–42"/>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x v="31"/>
    <x v="2"/>
    <m/>
    <m/>
    <m/>
  </r>
  <r>
    <s v="Badía and Marti, 2003"/>
    <s v="Physical"/>
    <s v="Soil impacts"/>
    <s v="NA"/>
    <s v="Short-term"/>
    <s v="Badía D, Martí C (2003) Plant ash and heat intensity effects on chemical and physical properties of two contrasting soils. Arid Land Res Manage 17:23–42"/>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x v="31"/>
    <x v="2"/>
    <m/>
    <m/>
    <m/>
  </r>
  <r>
    <s v="Badía and Marti, 2003"/>
    <s v="Physical"/>
    <s v="Soil impacts"/>
    <s v="NA"/>
    <s v="Short-term"/>
    <s v="Badía D, Martí C (2003) Plant ash and heat intensity effects on chemical and physical properties of two contrasting soils. Arid Land Res Manage 17:23–42"/>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x v="31"/>
    <x v="2"/>
    <m/>
    <m/>
    <m/>
  </r>
  <r>
    <s v="Badía and Marti, 2003"/>
    <s v="Phys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31"/>
    <x v="2"/>
    <m/>
    <m/>
    <m/>
  </r>
  <r>
    <s v="Badía and Marti, 2003"/>
    <s v="Phys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31"/>
    <x v="2"/>
    <m/>
    <m/>
    <m/>
  </r>
  <r>
    <s v="Badía and Marti, 2003"/>
    <s v="Phys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31"/>
    <x v="2"/>
    <m/>
    <m/>
    <m/>
  </r>
  <r>
    <s v="Badía and Marti, 2003"/>
    <s v="Phys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32"/>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33"/>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33"/>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33"/>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33"/>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33"/>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33"/>
    <x v="2"/>
    <m/>
    <m/>
    <m/>
  </r>
  <r>
    <s v="Badía and Marti, 2003"/>
    <s v="Biological"/>
    <s v="Soil impacts"/>
    <s v="NA"/>
    <s v="Short-term"/>
    <s v="Badía D, Martí C (2003) Plant ash and heat intensity effects on chemical and physical properties of two contrasting soils. Arid Land Res Manage 17:23–41"/>
    <s v="Spain"/>
    <s v="Temperate"/>
    <m/>
    <s v="Not specified"/>
    <s v="Laboratory"/>
    <s v="250 °C"/>
    <x v="3"/>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1"/>
    <x v="0"/>
    <m/>
    <m/>
    <m/>
  </r>
  <r>
    <s v="Badía and Marti, 2003"/>
    <s v="Biolog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1"/>
    <x v="3"/>
    <m/>
    <m/>
    <m/>
  </r>
  <r>
    <s v="Badía and Marti, 2003"/>
    <s v="Biolog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
    <x v="3"/>
    <m/>
    <m/>
    <m/>
  </r>
  <r>
    <s v="Badía and Marti, 2003"/>
    <s v="Biolog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1"/>
    <x v="2"/>
    <m/>
    <m/>
    <m/>
  </r>
  <r>
    <s v="Badía and Marti, 2003"/>
    <s v="Biolog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
    <x v="2"/>
    <m/>
    <m/>
    <m/>
  </r>
  <r>
    <s v="Badía and Marti, 2003"/>
    <s v="Biolog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
    <x v="2"/>
    <m/>
    <m/>
    <m/>
  </r>
  <r>
    <s v="Badía and Marti, 2003"/>
    <s v="Physical"/>
    <s v="Soil impacts"/>
    <s v="NA"/>
    <s v="Short-term"/>
    <s v="Badía D, Martí C (2003) Plant ash and heat intensity effects on chemical and physical properties of two contrasting soils. Arid Land Res Manage 17:23–42"/>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x v="11"/>
    <x v="2"/>
    <m/>
    <m/>
    <m/>
  </r>
  <r>
    <s v="Badía and Marti, 2003"/>
    <s v="Physical"/>
    <s v="Soil impacts"/>
    <s v="NA"/>
    <s v="Short-term"/>
    <s v="Badía D, Martí C (2003) Plant ash and heat intensity effects on chemical and physical properties of two contrasting soils. Arid Land Res Manage 17:23–42"/>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x v="11"/>
    <x v="2"/>
    <m/>
    <m/>
    <m/>
  </r>
  <r>
    <s v="Badía and Marti, 2003"/>
    <s v="Physical"/>
    <s v="Soil impacts"/>
    <s v="NA"/>
    <s v="Short-term"/>
    <s v="Badía D, Martí C (2003) Plant ash and heat intensity effects on chemical and physical properties of two contrasting soils. Arid Land Res Manage 17:23–42"/>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x v="11"/>
    <x v="2"/>
    <m/>
    <m/>
    <m/>
  </r>
  <r>
    <s v="Badía and Marti, 2003"/>
    <s v="Phys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1"/>
    <x v="2"/>
    <m/>
    <m/>
    <m/>
  </r>
  <r>
    <s v="Badía and Marti, 2003"/>
    <s v="Phys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1"/>
    <x v="2"/>
    <m/>
    <m/>
    <m/>
  </r>
  <r>
    <s v="Badía and Marti, 2003"/>
    <s v="Phys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1"/>
    <x v="2"/>
    <m/>
    <m/>
    <m/>
  </r>
  <r>
    <s v="Badía and Marti, 2003"/>
    <s v="Chemical"/>
    <s v="Soil impacts"/>
    <s v="NA"/>
    <s v="Short-term"/>
    <s v="Badía D, Martí C (2003) Plant ash and heat intensity effects on chemical and physical properties of two contrasting soils. Arid Land Res Manage 17:23–42"/>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12"/>
    <x v="3"/>
    <s v="Fire passage is accompanied by a heat wave and ash deposition affecting the upper soil layer. Changes in soil properties are directly related to heat intensity, the amounts of ashes deposited and soil type."/>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2"/>
    <x v="3"/>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12"/>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12"/>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2"/>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2"/>
    <x v="2"/>
    <m/>
    <m/>
    <m/>
  </r>
  <r>
    <s v="Badía et al., 2017"/>
    <s v="Chemical"/>
    <s v="Soil impacts"/>
    <s v="NA"/>
    <s v="Short-term"/>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4"/>
    <s v="Spain"/>
    <s v="Temperate"/>
    <s v="Pine"/>
    <s v="Forest"/>
    <s v="Laboratory"/>
    <s v="Laboratory heating"/>
    <x v="2"/>
    <s v="0-1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x v="16"/>
    <x v="0"/>
    <m/>
    <m/>
    <m/>
  </r>
  <r>
    <s v="Badía et al., 2017"/>
    <s v="Chemical"/>
    <s v="Soil impacts"/>
    <s v="NA"/>
    <s v="Short-term"/>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4"/>
    <s v="Spain"/>
    <s v="Temperate"/>
    <s v="Pine"/>
    <s v="Forest"/>
    <s v="Laboratory"/>
    <s v="Laboratory heating"/>
    <x v="2"/>
    <s v="0-2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x v="9"/>
    <x v="2"/>
    <m/>
    <m/>
    <m/>
  </r>
  <r>
    <s v="Badía et al., 2017"/>
    <s v="Biological"/>
    <s v="Soil impacts"/>
    <s v="NA"/>
    <s v="Short-term"/>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4"/>
    <s v="Spain"/>
    <s v="Temperate"/>
    <s v="Pine"/>
    <s v="Forest"/>
    <s v="Laboratory"/>
    <s v="Laboratory heating"/>
    <x v="2"/>
    <s v="0-2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x v="28"/>
    <x v="3"/>
    <m/>
    <m/>
    <m/>
  </r>
  <r>
    <s v="Badía et al., 2017"/>
    <s v="Physical"/>
    <s v="Soil impacts"/>
    <s v="NA"/>
    <s v="Short-term"/>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4"/>
    <s v="Spain"/>
    <s v="Temperate"/>
    <s v="Pine"/>
    <s v="Forest"/>
    <s v="Laboratory"/>
    <s v="Laboratory heating"/>
    <x v="2"/>
    <s v="0-3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x v="34"/>
    <x v="3"/>
    <m/>
    <m/>
    <m/>
  </r>
  <r>
    <s v="Badía et al., 2017"/>
    <s v="Chemical"/>
    <s v="Soil impacts"/>
    <s v="NA"/>
    <s v="Short-term"/>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4"/>
    <s v="Spain"/>
    <s v="Temperate"/>
    <s v="Pine"/>
    <s v="Forest"/>
    <s v="Laboratory"/>
    <s v="Laboratory heating"/>
    <x v="2"/>
    <s v="0-2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x v="12"/>
    <x v="3"/>
    <m/>
    <m/>
    <m/>
  </r>
  <r>
    <s v="Boerner et al., 2000"/>
    <s v="Biological"/>
    <s v="Soil impacts"/>
    <s v="NA"/>
    <s v="Short-term"/>
    <s v="Boerner REJ, Decker KLM, Sutherland EK. 2000. Prescribe burning effects on soil enzyme activity in a southern Ohio harwood forest: a landscape scale analysis. Soil biol Biochem 32: 899-908."/>
    <s v="USA"/>
    <s v="BKw- Hot Summer Continental Climate"/>
    <s v="Oak  "/>
    <s v="Forest "/>
    <s v="Prescribed fire"/>
    <s v="210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x v="35"/>
    <x v="3"/>
    <m/>
    <m/>
    <m/>
  </r>
  <r>
    <s v="Boerner et al., 2000"/>
    <s v="Biological"/>
    <s v="Soil impacts"/>
    <s v="NA"/>
    <s v="Short-term"/>
    <s v="Boerner REJ, Decker KLM, Sutherland EK. 2000. Prescribe burning effects on soil enzyme activity in a southern Ohio harwood forest: a landscape scale analysis. Soil biol Biochem 32: 899-908."/>
    <s v="USA"/>
    <s v="Cfa"/>
    <s v="Oak  "/>
    <s v="Forest "/>
    <s v="Prescribed fire"/>
    <s v="157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8°43′N, long. 82°41′N"/>
    <s v="Silt loam"/>
    <s v="Alfirsols"/>
    <s v="1024 mm"/>
    <s v="11.3 °C"/>
    <x v="35"/>
    <x v="3"/>
    <m/>
    <m/>
    <m/>
  </r>
  <r>
    <s v="Boerner et al., 2000"/>
    <s v="Biological"/>
    <s v="Soil impacts"/>
    <s v="NA"/>
    <s v="Short-term"/>
    <s v="Boerner REJ, Decker KLM, Sutherland EK. 2000. Prescribe burning effects on soil enzyme activity in a southern Ohio harwood forest: a landscape scale analysis. Soil biol Biochem 32: 899-908."/>
    <s v="USA"/>
    <s v="BKw- Hot Summer Continental Climate"/>
    <s v="Oak  "/>
    <s v="Forest "/>
    <s v="Prescribed fire"/>
    <s v="210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x v="26"/>
    <x v="3"/>
    <m/>
    <m/>
    <m/>
  </r>
  <r>
    <s v="Boerner et al., 2000"/>
    <s v="Biological"/>
    <s v="Soil impacts"/>
    <s v="NA"/>
    <s v="Short-term"/>
    <s v="Boerner REJ, Decker KLM, Sutherland EK. 2000. Prescribe burning effects on soil enzyme activity in a southern Ohio harwood forest: a landscape scale analysis. Soil biol Biochem 32: 899-908."/>
    <s v="USA"/>
    <s v="Cfa"/>
    <s v="Oak  "/>
    <s v="Forest "/>
    <s v="Prescribed fire"/>
    <s v="160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m/>
    <s v="Not specified"/>
    <m/>
    <s v="1024 mm"/>
    <s v="11.3 °C"/>
    <x v="26"/>
    <x v="2"/>
    <m/>
    <m/>
    <m/>
  </r>
  <r>
    <s v="Boerner et al., 2000"/>
    <s v="Biological"/>
    <s v="Soil impacts"/>
    <s v="NA"/>
    <s v="Short-term"/>
    <s v="Boerner REJ, Decker KLM, Sutherland EK. 2000. Prescribe burning effects on soil enzyme activity in a southern Ohio harwood forest: a landscape scale analysis. Soil biol Biochem 32: 899-908."/>
    <s v="USA"/>
    <s v="BKw- Hot Summer Continental Climate"/>
    <s v="Oak  "/>
    <s v="Forest "/>
    <s v="Prescribed fire"/>
    <s v="210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x v="26"/>
    <x v="2"/>
    <m/>
    <m/>
    <m/>
  </r>
  <r>
    <s v="Boerner et al., 2000"/>
    <s v="Biological"/>
    <s v="Soil impacts"/>
    <s v="NA"/>
    <s v="Short-term"/>
    <s v="Boerner REJ, Decker KLM, Sutherland EK. 2000. Prescribe burning effects on soil enzyme activity in a southern Ohio harwood forest: a landscape scale analysis. Soil biol Biochem 32: 899-908."/>
    <s v="USA"/>
    <s v="BKw- Hot Summer Continental Climate"/>
    <s v="Oak  "/>
    <s v="Forest "/>
    <s v="Prescribed fire"/>
    <s v="210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x v="36"/>
    <x v="3"/>
    <m/>
    <m/>
    <m/>
  </r>
  <r>
    <s v="Boerner et al., 2000"/>
    <s v="Biological"/>
    <s v="Soil impacts"/>
    <s v="NA"/>
    <s v="Short-term"/>
    <s v="Boerner REJ, Decker KLM, Sutherland EK. 2000. Prescribe burning effects on soil enzyme activity in a southern Ohio harwood forest: a landscape scale analysis. Soil biol Biochem 32: 899-908."/>
    <s v="USA"/>
    <s v="Cfa"/>
    <s v="Oak  "/>
    <s v="Forest "/>
    <s v="Prescribed fire"/>
    <s v="158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8°43′N, long. 82°41′N"/>
    <s v="Silt loam"/>
    <s v="Alfirsols"/>
    <s v="1024 mm"/>
    <s v="11.3 °C"/>
    <x v="36"/>
    <x v="2"/>
    <m/>
    <m/>
    <m/>
  </r>
  <r>
    <s v="Boerner et al., 2000"/>
    <s v="Biological"/>
    <s v="Soil impacts"/>
    <s v="NA"/>
    <s v="Short-term"/>
    <s v="Boerner REJ, Decker KLM, Sutherland EK. 2000. Prescribe burning effects on soil enzyme activity in a southern Ohio harwood forest: a landscape scale analysis. Soil biol Biochem 32: 899-908."/>
    <s v="USA"/>
    <s v="BKw- Hot Summer Continental Climate"/>
    <s v="Oak  "/>
    <s v="Forest "/>
    <s v="Prescribed fire"/>
    <s v="210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x v="37"/>
    <x v="0"/>
    <m/>
    <m/>
    <m/>
  </r>
  <r>
    <s v="Boerner et al., 2000"/>
    <s v="Biological"/>
    <s v="Soil impacts"/>
    <s v="NA"/>
    <s v="Short-term"/>
    <s v="Boerner REJ, Decker KLM, Sutherland EK. 2000. Prescribe burning effects on soil enzyme activity in a southern Ohio harwood forest: a landscape scale analysis. Soil biol Biochem 32: 899-908."/>
    <s v="USA"/>
    <s v="Cfa"/>
    <s v="Oak  "/>
    <s v="Forest "/>
    <s v="Prescribed fire"/>
    <s v="159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8°43′N, long. 82°41′N"/>
    <s v="Silt loam"/>
    <s v="Alfirsols"/>
    <s v="1024 mm"/>
    <s v="11.3 °C"/>
    <x v="37"/>
    <x v="2"/>
    <m/>
    <m/>
    <m/>
  </r>
  <r>
    <s v="Boerner et al., 2003"/>
    <s v="Biological"/>
    <s v="Soil impacts"/>
    <s v="NA"/>
    <s v="Short-term"/>
    <s v="Boerner, R.E.J., Brinkman, J.A., 2003. Fire frequency and soil enzyme activity in southernOhio oak–hickory forests. Appl. Soil Ecol. 23, 137–146."/>
    <s v="USA"/>
    <s v="Temperate"/>
    <s v="Oak"/>
    <s v="Forest"/>
    <s v="Prescribed fire"/>
    <m/>
    <x v="4"/>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x v="35"/>
    <x v="3"/>
    <m/>
    <m/>
    <m/>
  </r>
  <r>
    <s v="Boerner et al., 2003"/>
    <s v="Biological"/>
    <s v="Soil impacts"/>
    <s v="NA"/>
    <s v="Short-term"/>
    <s v="Boerner, R.E.J., Brinkman, J.A., 2003. Fire frequency and soil enzyme activity in southernOhio oak–hickory forests. Appl. Soil Ecol. 23, 137–146."/>
    <s v="USA"/>
    <s v="Temperate"/>
    <s v="Oak"/>
    <s v="Forest"/>
    <s v="Prescribed fire"/>
    <m/>
    <x v="4"/>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x v="26"/>
    <x v="3"/>
    <m/>
    <m/>
    <m/>
  </r>
  <r>
    <s v="Boerner et al., 2003"/>
    <s v="Biological"/>
    <s v="Soil impacts"/>
    <s v="NA"/>
    <s v="Short-term"/>
    <s v="Boerner, R.E.J., Brinkman, J.A., 2003. Fire frequency and soil enzyme activity in southernOhio oak–hickory forests. Appl. Soil Ecol. 23, 137–146."/>
    <s v="USA"/>
    <s v="Temperate"/>
    <s v="Oak"/>
    <s v="Forest"/>
    <s v="Prescribed fire"/>
    <m/>
    <x v="4"/>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x v="36"/>
    <x v="1"/>
    <m/>
    <m/>
    <m/>
  </r>
  <r>
    <s v="Boerner et al., 2003"/>
    <s v="Biological"/>
    <s v="Soil impacts"/>
    <s v="NA"/>
    <s v="Short-term"/>
    <s v="Boerner, R.E.J., Brinkman, J.A., 2003. Fire frequency and soil enzyme activity in southernOhio oak–hickory forests. Appl. Soil Ecol. 23, 137–146."/>
    <s v="USA"/>
    <s v="Temperate"/>
    <s v="Oak"/>
    <s v="Forest"/>
    <s v="Prescribed fire"/>
    <m/>
    <x v="4"/>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x v="37"/>
    <x v="0"/>
    <m/>
    <m/>
    <m/>
  </r>
  <r>
    <s v="Brye, 2006"/>
    <s v="Chemical"/>
    <s v="Soil impacts"/>
    <s v="NA"/>
    <s v="Long-term"/>
    <s v="Brye, K.R., 2006. Soil physicochemical changes following 12 years of annual burning in a humidsubtropical tallgrass prairie: a hypothesis. Acta Oecol. 30, 407–413."/>
    <s v="USA"/>
    <m/>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3"/>
    <x v="3"/>
    <m/>
    <m/>
    <m/>
  </r>
  <r>
    <s v="Brye, 2006"/>
    <s v="Physical"/>
    <s v="Soil impacts"/>
    <s v="NA"/>
    <s v="Long-term"/>
    <s v="Brye, K.R., 2006. Soil physicochemical changes following 12 years of annual burning in a humidsubtropical tallgrass prairie: a hypothesis. Acta Oecol. 30, 407–413."/>
    <s v="USA"/>
    <m/>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29"/>
    <x v="3"/>
    <m/>
    <m/>
    <m/>
  </r>
  <r>
    <s v="Brye, 2006"/>
    <s v="Chemical"/>
    <s v="Soil impacts"/>
    <s v="NA"/>
    <s v="Long-term"/>
    <s v="Brye, K.R., 2006. Soil physicochemical changes following 12 years of annual burning in a humidsubtropical tallgrass prairie: a hypothesis. Acta Oecol. 30, 407–413."/>
    <s v="USA"/>
    <m/>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20"/>
    <x v="0"/>
    <m/>
    <m/>
    <m/>
  </r>
  <r>
    <s v="Brye, 2006"/>
    <s v="Chemical"/>
    <s v="Soil impacts"/>
    <s v="NA"/>
    <s v="Long-term"/>
    <s v="Brye, K.R., 2006. Soil physicochemical changes following 12 years of annual burning in a humidsubtropical tallgrass prairie: a hypothesis. Acta Oecol. 30, 407–413."/>
    <s v="USA"/>
    <m/>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4"/>
    <x v="2"/>
    <m/>
    <m/>
    <m/>
  </r>
  <r>
    <s v="Brye, 2006"/>
    <s v="Chemical"/>
    <s v="Soil impacts"/>
    <s v="NA"/>
    <s v="Long-term"/>
    <s v="Brye, K.R., 2006. Soil physicochemical changes following 12 years of annual burning in a humidsubtropical tallgrass prairie: a hypothesis. Acta Oecol. 30, 407–413."/>
    <s v="USA"/>
    <m/>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16"/>
    <x v="3"/>
    <m/>
    <m/>
    <m/>
  </r>
  <r>
    <s v="Brye, 2006"/>
    <s v="Chemical"/>
    <s v="Soil impacts"/>
    <s v="NA"/>
    <s v="Long-term"/>
    <s v="Brye, K.R., 2006. Soil physicochemical changes following 12 years of annual burning in a humidsubtropical tallgrass prairie: a hypothesis. Acta Oecol. 30, 407–413."/>
    <s v="USA"/>
    <m/>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38"/>
    <x v="3"/>
    <m/>
    <m/>
    <m/>
  </r>
  <r>
    <s v="Brye, 2006"/>
    <s v="Chemical"/>
    <s v="Soil impacts"/>
    <s v="NA"/>
    <s v="Long-term"/>
    <s v="Brye, K.R., 2006. Soil physicochemical changes following 12 years of annual burning in a humidsubtropical tallgrass prairie: a hypothesis. Acta Oecol. 30, 407–413."/>
    <s v="USA"/>
    <m/>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5"/>
    <x v="2"/>
    <m/>
    <m/>
    <m/>
  </r>
  <r>
    <s v="Brye, 2006"/>
    <s v="Chemical"/>
    <s v="Soil impacts"/>
    <s v="NA"/>
    <s v="Long-term"/>
    <s v="Brye, K.R., 2006. Soil physicochemical changes following 12 years of annual burning in a humidsubtropical tallgrass prairie: a hypothesis. Acta Oecol. 30, 407–413."/>
    <s v="USA"/>
    <m/>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6"/>
    <x v="2"/>
    <m/>
    <m/>
    <m/>
  </r>
  <r>
    <s v="Brye, 2006"/>
    <s v="Chemical"/>
    <s v="Soil impacts"/>
    <s v="NA"/>
    <s v="Long-term"/>
    <s v="Brye, K.R., 2006. Soil physicochemical changes following 12 years of annual burning in a humidsubtropical tallgrass prairie: a hypothesis. Acta Oecol. 30, 407–413."/>
    <s v="USA"/>
    <m/>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39"/>
    <x v="3"/>
    <m/>
    <m/>
    <m/>
  </r>
  <r>
    <s v="Brye, 2006"/>
    <s v="Chemical"/>
    <s v="Soil impacts"/>
    <s v="NA"/>
    <s v="Long-term"/>
    <s v="Brye, K.R., 2006. Soil physicochemical changes following 12 years of annual burning in a humidsubtropical tallgrass prairie: a hypothesis. Acta Oecol. 30, 407–413."/>
    <s v="USA"/>
    <m/>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7"/>
    <x v="3"/>
    <m/>
    <m/>
    <m/>
  </r>
  <r>
    <s v="Brye, 2006"/>
    <s v="Chemical"/>
    <s v="Soil impacts"/>
    <s v="NA"/>
    <s v="Long-term"/>
    <s v="Brye, K.R., 2006. Soil physicochemical changes following 12 years of annual burning in a humidsubtropical tallgrass prairie: a hypothesis. Acta Oecol. 30, 407–413."/>
    <s v="USA"/>
    <m/>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9"/>
    <x v="2"/>
    <m/>
    <m/>
    <m/>
  </r>
  <r>
    <s v="Brye, 2006"/>
    <s v="Chemical"/>
    <s v="Soil impacts"/>
    <s v="NA"/>
    <s v="Long-term"/>
    <s v="Brye, K.R., 2006. Soil physicochemical changes following 12 years of annual burning in a humidsubtropical tallgrass prairie: a hypothesis. Acta Oecol. 30, 407–413."/>
    <s v="USA"/>
    <m/>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33"/>
    <x v="2"/>
    <m/>
    <m/>
    <m/>
  </r>
  <r>
    <s v="Brye, 2006"/>
    <s v="Biological"/>
    <s v="Soil impacts"/>
    <s v="NA"/>
    <s v="Long-term"/>
    <s v="Brye, K.R., 2006. Soil physicochemical changes following 12 years of annual burning in a humidsubtropical tallgrass prairie: a hypothesis. Acta Oecol. 30, 407–413."/>
    <s v="USA"/>
    <m/>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1"/>
    <x v="0"/>
    <m/>
    <m/>
    <m/>
  </r>
  <r>
    <s v="Brye, 2006"/>
    <s v="Chemical"/>
    <s v="Soil impacts"/>
    <s v="NA"/>
    <s v="Long-term"/>
    <s v="Brye, K.R., 2006. Soil physicochemical changes following 12 years of annual burning in a humidsubtropical tallgrass prairie: a hypothesis. Acta Oecol. 30, 407–413."/>
    <s v="USA"/>
    <m/>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10"/>
    <x v="0"/>
    <m/>
    <m/>
    <m/>
  </r>
  <r>
    <s v="Brye, 2006"/>
    <s v="Chemical"/>
    <s v="Soil impacts"/>
    <s v="NA"/>
    <s v="Long-term"/>
    <s v="Brye, K.R., 2006. Soil physicochemical changes following 12 years of annual burning in a humidsubtropical tallgrass prairie: a hypothesis. Acta Oecol. 30, 407–413."/>
    <s v="USA"/>
    <m/>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12"/>
    <x v="0"/>
    <m/>
    <m/>
    <m/>
  </r>
  <r>
    <s v="Brye, 2006"/>
    <s v="Chemical"/>
    <s v="Soil impacts"/>
    <s v="NA"/>
    <s v="Long-term"/>
    <s v="Brye, K.R., 2006. Soil physicochemical changes following 12 years of annual burning in a humidsubtropical tallgrass prairie: a hypothesis. Acta Oecol. 30, 407–413."/>
    <s v="USA"/>
    <m/>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40"/>
    <x v="2"/>
    <m/>
    <m/>
    <m/>
  </r>
  <r>
    <s v="Campo et al., 2006"/>
    <s v="Ecosystem"/>
    <s v="Runoff"/>
    <s v="NA"/>
    <s v="Short-term"/>
    <s v="Campo J, Andreu V, Gimeno E, Gonza´lez O, Rubio JL (2006) Occurrence of soil erosion after repeated experimental fires in a Mediterranean environment. Geomorphology 82:376–387"/>
    <s v="Spain"/>
    <s v="Mediterranean"/>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41"/>
    <x v="3"/>
    <m/>
    <m/>
    <m/>
  </r>
  <r>
    <s v="Campo et al., 2006"/>
    <s v="Physical"/>
    <s v="Runoff"/>
    <s v="NA"/>
    <s v="Short-term"/>
    <s v="Campo J, Andreu V, Gimeno E, Gonza´lez O, Rubio JL (2006) Occurrence of soil erosion after repeated experimental fires in a Mediterranean environment. Geomorphology 82:376–387"/>
    <s v="Spain"/>
    <s v="Mediterranean"/>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42"/>
    <x v="3"/>
    <m/>
    <m/>
    <m/>
  </r>
  <r>
    <s v="Campo et al., 2006"/>
    <s v="Physical"/>
    <s v="Runoff"/>
    <s v="NA"/>
    <s v="Short-term"/>
    <s v="Campo J, Andreu V, Gimeno E, Gonza´lez O, Rubio JL (2006) Occurrence of soil erosion after repeated experimental fires in a Mediterranean environment. Geomorphology 82:376–387"/>
    <s v="Spain"/>
    <s v="Mediterranean"/>
    <m/>
    <s v="Not specified"/>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42"/>
    <x v="3"/>
    <m/>
    <m/>
    <m/>
  </r>
  <r>
    <s v="Campo et al., 2006"/>
    <s v="Physical"/>
    <s v="Runoff"/>
    <s v="NA"/>
    <s v="Long-term"/>
    <s v="Campo J, Andreu V, Gimeno E, Gonza´lez O, Rubio JL (2006) Occurrence of soil erosion after repeated experimental fires in a Mediterranean environment. Geomorphology 82:376–387"/>
    <s v="Spain"/>
    <s v="Mediterranean"/>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x v="42"/>
    <x v="3"/>
    <m/>
    <m/>
    <m/>
  </r>
  <r>
    <s v="Campo et al., 2006"/>
    <s v="Physical"/>
    <s v="Runoff"/>
    <s v="NA"/>
    <s v="Long-term"/>
    <s v="Campo J, Andreu V, Gimeno E, Gonza´lez O, Rubio JL (2006) Occurrence of soil erosion after repeated experimental fires in a Mediterranean environment. Geomorphology 82:376–387"/>
    <s v="Spain"/>
    <s v="Mediterranean"/>
    <m/>
    <s v="Not specified"/>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x v="42"/>
    <x v="3"/>
    <m/>
    <m/>
    <m/>
  </r>
  <r>
    <s v="Campo et al., 2006"/>
    <s v="Physical"/>
    <s v="Runoff"/>
    <s v="NA"/>
    <s v="Short-term"/>
    <s v="Campo J, Andreu V, Gimeno E, Gonza´lez O, Rubio JL (2006) Occurrence of soil erosion after repeated experimental fires in a Mediterranean environment. Geomorphology 82:376–387"/>
    <s v="Spain"/>
    <s v="Mediterranean"/>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43"/>
    <x v="0"/>
    <m/>
    <m/>
    <m/>
  </r>
  <r>
    <s v="Campo et al., 2006"/>
    <s v="Physical"/>
    <s v="Runoff"/>
    <s v="NA"/>
    <s v="Short-term"/>
    <s v="Campo J, Andreu V, Gimeno E, Gonza´lez O, Rubio JL (2006) Occurrence of soil erosion after repeated experimental fires in a Mediterranean environment. Geomorphology 82:376–387"/>
    <s v="Spain"/>
    <s v="Mediterranean"/>
    <m/>
    <s v="Not specified"/>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43"/>
    <x v="0"/>
    <m/>
    <m/>
    <m/>
  </r>
  <r>
    <s v="Campo et al., 2006"/>
    <s v="Physical"/>
    <s v="Runoff"/>
    <s v="NA"/>
    <s v="Long-term"/>
    <s v="Campo J, Andreu V, Gimeno E, Gonza´lez O, Rubio JL (2006) Occurrence of soil erosion after repeated experimental fires in a Mediterranean environment. Geomorphology 82:376–387"/>
    <s v="Spain"/>
    <s v="Mediterranean"/>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x v="43"/>
    <x v="0"/>
    <m/>
    <m/>
    <m/>
  </r>
  <r>
    <s v="Campo et al., 2006"/>
    <s v="Physical"/>
    <s v="Runoff"/>
    <s v="NA"/>
    <s v="Long-term"/>
    <s v="Campo J, Andreu V, Gimeno E, Gonza´lez O, Rubio JL (2006) Occurrence of soil erosion after repeated experimental fires in a Mediterranean environment. Geomorphology 82:376–387"/>
    <s v="Spain"/>
    <s v="Mediterranean"/>
    <m/>
    <s v="Not specified"/>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x v="43"/>
    <x v="0"/>
    <m/>
    <m/>
    <m/>
  </r>
  <r>
    <s v="Campo et al., 2006"/>
    <s v="Runoff"/>
    <s v="Runoff"/>
    <s v="NA"/>
    <s v="Short-term"/>
    <s v="Campo J, Andreu V, Gimeno E, Gonza´lez O, Rubio JL (2006) Occurrence of soil erosion after repeated experimental fires in a Mediterranean environment. Geomorphology 82:376–387"/>
    <s v="Spain"/>
    <s v="Mediterranean"/>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14"/>
    <x v="0"/>
    <s v="Forest  fires have become a fist order environmental problem. Increased fire requency progressively reduces ecosystem recovery periods. "/>
    <s v="Burned plots runoff rates increased three times more and soil losses increased almost twice"/>
    <m/>
  </r>
  <r>
    <s v="Campo et al., 2006"/>
    <s v="Runoff"/>
    <s v="Runoff"/>
    <s v="NA"/>
    <s v="Short-term"/>
    <s v="Campo J, Andreu V, Gimeno E, Gonza´lez O, Rubio JL (2006) Occurrence of soil erosion after repeated experimental fires in a Mediterranean environment. Geomorphology 82:376–387"/>
    <s v="Spain"/>
    <s v="Mediterranean"/>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14"/>
    <x v="0"/>
    <m/>
    <m/>
    <m/>
  </r>
  <r>
    <s v="Campo et al., 2006"/>
    <s v="Runoff"/>
    <s v="Runoff"/>
    <s v="NA"/>
    <s v="Short-term"/>
    <s v="Campo J, Andreu V, Gimeno E, Gonza´lez O, Rubio JL (2006) Occurrence of soil erosion after repeated experimental fires in a Mediterranean environment. Geomorphology 82:376–387"/>
    <s v="Spain"/>
    <s v="Mediterranean"/>
    <m/>
    <s v="Not specified"/>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14"/>
    <x v="0"/>
    <m/>
    <m/>
    <m/>
  </r>
  <r>
    <s v="Campo et al., 2006"/>
    <s v="Runoff"/>
    <s v="Runoff"/>
    <s v="NA"/>
    <s v="Long-term"/>
    <s v="Campo J, Andreu V, Gimeno E, Gonza´lez O, Rubio JL (2006) Occurrence of soil erosion after repeated experimental fires in a Mediterranean environment. Geomorphology 82:376–387"/>
    <s v="Spain"/>
    <s v="Mediterranean"/>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x v="14"/>
    <x v="0"/>
    <m/>
    <m/>
    <m/>
  </r>
  <r>
    <s v="Campo et al., 2006"/>
    <s v="Runoff"/>
    <s v="Runoff"/>
    <s v="NA"/>
    <s v="Long-term"/>
    <s v="Campo J, Andreu V, Gimeno E, Gonza´lez O, Rubio JL (2006) Occurrence of soil erosion after repeated experimental fires in a Mediterranean environment. Geomorphology 82:376–387"/>
    <s v="Spain"/>
    <s v="Mediterranean"/>
    <m/>
    <s v="Not specified"/>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x v="14"/>
    <x v="0"/>
    <m/>
    <m/>
    <m/>
  </r>
  <r>
    <s v="Campo et al., 2006"/>
    <s v="Runoff"/>
    <s v="Runoff"/>
    <s v="NA"/>
    <s v="Short-term"/>
    <s v="Campo J, Andreu V, Gimeno E, Gonza´lez O, Rubio JL (2006) Occurrence of soil erosion after repeated experimental fires in a Mediterranean environment. Geomorphology 82:376–387"/>
    <s v="Spain"/>
    <s v="Mediterranean"/>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44"/>
    <x v="0"/>
    <m/>
    <m/>
    <m/>
  </r>
  <r>
    <s v="Campo et al., 2006"/>
    <s v="Runoff"/>
    <s v="Runoff"/>
    <s v="NA"/>
    <s v="Short-term"/>
    <s v="Campo J, Andreu V, Gimeno E, Gonza´lez O, Rubio JL (2006) Occurrence of soil erosion after repeated experimental fires in a Mediterranean environment. Geomorphology 82:376–387"/>
    <s v="Spain"/>
    <s v="Mediterranean"/>
    <m/>
    <s v="Not specified"/>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44"/>
    <x v="0"/>
    <m/>
    <m/>
    <m/>
  </r>
  <r>
    <s v="Campo et al., 2006"/>
    <s v="Runoff"/>
    <s v="Runoff"/>
    <s v="NA"/>
    <s v="Long-term"/>
    <s v="Campo J, Andreu V, Gimeno E, Gonza´lez O, Rubio JL (2006) Occurrence of soil erosion after repeated experimental fires in a Mediterranean environment. Geomorphology 82:376–387"/>
    <s v="Spain"/>
    <s v="Mediterranean"/>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x v="44"/>
    <x v="0"/>
    <m/>
    <m/>
    <m/>
  </r>
  <r>
    <s v="Campo et al., 2006"/>
    <s v="Runoff"/>
    <s v="Runoff"/>
    <s v="NA"/>
    <s v="Long-term"/>
    <s v="Campo J, Andreu V, Gimeno E, Gonza´lez O, Rubio JL (2006) Occurrence of soil erosion after repeated experimental fires in a Mediterranean environment. Geomorphology 82:376–387"/>
    <s v="Spain"/>
    <s v="Mediterranean"/>
    <m/>
    <s v="Not specified"/>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x v="44"/>
    <x v="0"/>
    <m/>
    <m/>
    <m/>
  </r>
  <r>
    <s v="Campo et al., 2006"/>
    <s v="Runoff"/>
    <s v="Runoff"/>
    <s v="NA"/>
    <s v="Short-term"/>
    <s v="Campo J, Andreu V, Gimeno E, Gonza´lez O, Rubio JL (2006) Occurrence of soil erosion after repeated experimental fires in a Mediterranean environment. Geomorphology 82:376–387"/>
    <s v="Spain"/>
    <s v="Mediterranean"/>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44"/>
    <x v="0"/>
    <m/>
    <m/>
    <m/>
  </r>
  <r>
    <s v="Campo et al., 2006"/>
    <s v="Runoff"/>
    <s v="Runoff"/>
    <s v="NA"/>
    <s v="Short-term"/>
    <s v="Campo J, Andreu V, Gimeno E, Gonza´lez O, Rubio JL (2006) Occurrence of soil erosion after repeated experimental fires in a Mediterranean environment. Geomorphology 82:376–387"/>
    <s v="Spain"/>
    <s v="Mediterranean"/>
    <m/>
    <s v="Not specified"/>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44"/>
    <x v="0"/>
    <m/>
    <m/>
    <m/>
  </r>
  <r>
    <s v="Campo et al., 2006"/>
    <s v="Runoff"/>
    <s v="Runoff"/>
    <s v="NA"/>
    <s v="Long-term"/>
    <s v="Campo J, Andreu V, Gimeno E, Gonza´lez O, Rubio JL (2006) Occurrence of soil erosion after repeated experimental fires in a Mediterranean environment. Geomorphology 82:376–387"/>
    <s v="Spain"/>
    <s v="Mediterranean"/>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x v="44"/>
    <x v="0"/>
    <m/>
    <m/>
    <m/>
  </r>
  <r>
    <s v="Campo et al., 2006"/>
    <s v="Runoff"/>
    <s v="Runoff"/>
    <s v="NA"/>
    <s v="Long-term"/>
    <s v="Campo J, Andreu V, Gimeno E, Gonza´lez O, Rubio JL (2006) Occurrence of soil erosion after repeated experimental fires in a Mediterranean environment. Geomorphology 82:376–387"/>
    <s v="Spain"/>
    <s v="Mediterranean"/>
    <m/>
    <s v="Not specified"/>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x v="44"/>
    <x v="0"/>
    <m/>
    <m/>
    <m/>
  </r>
  <r>
    <s v="Cawson eta l., 2016"/>
    <s v="Physical"/>
    <s v="Runoff"/>
    <s v="NA"/>
    <s v="Short-term"/>
    <s v="Cawson, J. G., Nyman, P., Smith, H. G., Lane, P. N. J., &amp; Sheridan, G. J. (2016). How soil temperatures during prescribed burning affect soil water repellency, infiltration and erosion. Geoderma, 278, 12-22. doi: https://doi.org/10.1016/j.geoderma.2016.05.002"/>
    <s v="Australia"/>
    <s v="Cfb"/>
    <m/>
    <s v="Forest"/>
    <s v="Prescribed burning"/>
    <s v="400 °C"/>
    <x v="2"/>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18′ S, 143° 16′ E"/>
    <s v="Sandy loam"/>
    <m/>
    <s v="939 mm"/>
    <m/>
    <x v="45"/>
    <x v="3"/>
    <m/>
    <m/>
    <m/>
  </r>
  <r>
    <s v="Cawson eta l., 2016"/>
    <s v="Physical"/>
    <s v="Runoff"/>
    <s v="NA"/>
    <s v="Short-term"/>
    <s v="Cawson, J. G., Nyman, P., Smith, H. G., Lane, P. N. J., &amp; Sheridan, G. J. (2016). How soil temperatures during prescribed burning affect soil water repellency, infiltration and erosion. Geoderma, 278, 12-22. doi: https://doi.org/10.1016/j.geoderma.2016.05.002"/>
    <s v="Australia"/>
    <s v="Cfb"/>
    <m/>
    <s v="Forest"/>
    <s v="Prescribed burning"/>
    <s v="400 °C"/>
    <x v="2"/>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6° 25′ S, 146° 55′ E"/>
    <s v="Silty clay loam"/>
    <m/>
    <s v="1081 mm"/>
    <m/>
    <x v="45"/>
    <x v="3"/>
    <m/>
    <m/>
    <m/>
  </r>
  <r>
    <s v="Cawson eta l., 2016"/>
    <s v="Physical"/>
    <s v="Runoff"/>
    <s v="NA"/>
    <s v="Short-term"/>
    <s v="Cawson, J. G., Nyman, P., Smith, H. G., Lane, P. N. J., &amp; Sheridan, G. J. (2016). How soil temperatures during prescribed burning affect soil water repellency, infiltration and erosion. Geoderma, 278, 12-22. doi: https://doi.org/10.1016/j.geoderma.2016.05.002"/>
    <s v="Australia"/>
    <s v="Cfb"/>
    <m/>
    <s v=" Shrubland"/>
    <s v="Prescribed burning"/>
    <s v="400 °C"/>
    <x v="2"/>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43′ S, 145° 51′ E"/>
    <s v="Silty clay loam"/>
    <m/>
    <s v="1173 mm"/>
    <m/>
    <x v="45"/>
    <x v="3"/>
    <m/>
    <m/>
    <m/>
  </r>
  <r>
    <s v="Cawson eta l., 2016"/>
    <s v="Physical"/>
    <s v="Soil impacts"/>
    <s v="NA"/>
    <s v="Short-term"/>
    <s v="Cawson, J. G., Nyman, P., Smith, H. G., Lane, P. N. J., &amp; Sheridan, G. J. (2016). How soil temperatures during prescribed burning affect soil water repellency, infiltration and erosion. Geoderma, 278, 12-22. doi: https://doi.org/10.1016/j.geoderma.2016.05.002"/>
    <s v="Australia"/>
    <s v="Cfb"/>
    <m/>
    <s v="Forest"/>
    <s v="Prescribed burning"/>
    <s v="400 °C"/>
    <x v="2"/>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18′ S, 143° 16′ E"/>
    <s v="Sandy loam"/>
    <m/>
    <s v="939 mm"/>
    <m/>
    <x v="34"/>
    <x v="0"/>
    <m/>
    <m/>
    <m/>
  </r>
  <r>
    <s v="Cawson eta l., 2016"/>
    <s v="Physical"/>
    <s v="Soil impacts"/>
    <s v="NA"/>
    <s v="Short-term"/>
    <s v="Cawson, J. G., Nyman, P., Smith, H. G., Lane, P. N. J., &amp; Sheridan, G. J. (2016). How soil temperatures during prescribed burning affect soil water repellency, infiltration and erosion. Geoderma, 278, 12-22. doi: https://doi.org/10.1016/j.geoderma.2016.05.002"/>
    <s v="Australia"/>
    <s v="Cfb"/>
    <m/>
    <s v="Forest"/>
    <s v="Prescribed burning"/>
    <s v="400 °C"/>
    <x v="2"/>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6° 25′ S, 146° 55′ E"/>
    <s v="Silty clay loam"/>
    <m/>
    <s v="1081 mm"/>
    <m/>
    <x v="34"/>
    <x v="0"/>
    <m/>
    <m/>
    <m/>
  </r>
  <r>
    <s v="Cawson eta l., 2016"/>
    <s v="Physical"/>
    <s v="Soil impacts"/>
    <s v="NA"/>
    <s v="Short-term"/>
    <s v="Cawson, J. G., Nyman, P., Smith, H. G., Lane, P. N. J., &amp; Sheridan, G. J. (2016). How soil temperatures during prescribed burning affect soil water repellency, infiltration and erosion. Geoderma, 278, 12-22. doi: https://doi.org/10.1016/j.geoderma.2016.05.002"/>
    <s v="Australia"/>
    <s v="Cfb"/>
    <m/>
    <s v=" Shrubland"/>
    <s v="Prescribed burning"/>
    <s v="400 °C"/>
    <x v="2"/>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43′ S, 145° 51′ E"/>
    <s v="Silty clay loam"/>
    <m/>
    <s v="1173 mm"/>
    <m/>
    <x v="34"/>
    <x v="0"/>
    <m/>
    <m/>
    <m/>
  </r>
  <r>
    <s v="Certini, 2005"/>
    <s v="Chemical"/>
    <s v="Review "/>
    <s v="NA"/>
    <s v="Not specified"/>
    <s v="CERTINI, G. (2005): Effects of fire on properties of forest soils: a review. Oecologia 143, 1-10"/>
    <s v="NA"/>
    <m/>
    <m/>
    <s v="Not specified"/>
    <m/>
    <m/>
    <x v="5"/>
    <s v="Not specified"/>
    <m/>
    <s v="Many physical, chemical, mineralogical, and biological soil properties can be affected by forest fires. The effects are chiefly a result of burn severity, which consists of peak temperatures and duration of the fire. Climate, vegetation, and topography of the burnt area control the resilience of the soil system; some fire-induced changes can even be permanent. Low to moderate severity fires, such as most of those prescribed in forest management, promote renovation_x000a_of the dominant vegetation through elimination of undesired species and transient increase of pH and available nutrients. No irreversible ecosystem change occurs, but the enhancement of hydrophobicity can render the soil less able to soak up water and more prone to erosion. Severe fires, such as wildfires, generally have several negative effects on soil. They cause significant removal of organic matter, deterioration of both structure and porosity, considerable loss of nutrients through volatilisation, ash entrapment in smoke columns, leaching and erosion, and marked alteration of both quantity and specific composition ofmicrobial_x000a_and soil-dwelling invertebrate communities. However, despite common perceptions, if plants succeed in promptly recolonising the burnt area, the pre-fire level of most properties can be recovered and even enhanced. This work is a review of the up-to-date literature dealing with changes imposed by fires on properties of forest soils. Ecological implications of these changes are described."/>
    <m/>
    <s v="Not specified"/>
    <m/>
    <s v="Not specified"/>
    <s v="Not specified"/>
    <m/>
    <s v="Not specified"/>
    <s v="Not specified"/>
    <x v="16"/>
    <x v="0"/>
    <m/>
    <m/>
    <m/>
  </r>
  <r>
    <s v="Certini, 2005"/>
    <s v="Chemical"/>
    <s v="Review "/>
    <s v="NA"/>
    <s v="Not specified"/>
    <s v="CERTINI, G. (2005): Effects of fire on properties of forest soils: a review. Oecologia 143, 1-10"/>
    <s v="NA"/>
    <m/>
    <m/>
    <s v="Not specified"/>
    <m/>
    <m/>
    <x v="5"/>
    <s v="Not specified"/>
    <m/>
    <s v="Many physical, chemical, mineralogical, and biological soil properties can be affected by forest fires. The effects are chiefly a result of burn severity, which consists of peak temperatures and duration of the fire. Climate, vegetation, and topography of the burnt area control the resilience of the soil system; some fire-induced changes can even be permanent. Low to moderate severity fires, such as most of those prescribed in forest management, promote renovation_x000a_of the dominant vegetation through elimination of undesired species and transient increase of pH and available nutrients. No irreversible ecosystem change occurs, but the enhancement of hydrophobicity can render the soil less able to soak up water and more prone to erosion. Severe fires, such as wildfires, generally have several negative effects on soil. They cause significant removal of organic matter, deterioration of both structure and porosity, considerable loss of nutrients through volatilisation, ash entrapment in smoke columns, leaching and erosion, and marked alteration of both quantity and specific composition ofmicrobial_x000a_and soil-dwelling invertebrate communities. However, despite common perceptions, if plants succeed in promptly recolonising the burnt area, the pre-fire level of most properties can be recovered and even enhanced. This work is a review of the up-to-date literature dealing with changes imposed by fires on properties of forest soils. Ecological implications of these changes are described."/>
    <m/>
    <s v="Not specified"/>
    <m/>
    <s v="Not specified"/>
    <s v="Not specified"/>
    <m/>
    <s v="Not specified"/>
    <s v="Not specified"/>
    <x v="9"/>
    <x v="0"/>
    <m/>
    <m/>
    <m/>
  </r>
  <r>
    <s v="Certini, 2011"/>
    <s v="Chemical"/>
    <s v="Soil impacts"/>
    <s v="NA"/>
    <s v="Short-term"/>
    <s v="Certini, G., Nocentini, C., Knicker, H., Arfaioli, P., and Rumpel, C., 2011. Wilfire effects on soil organic matter quantity and quality in two fire.prone Mediterranean pine forest. Geoderma 167-168: 148-155"/>
    <s v="Italy"/>
    <s v="Mediterranean"/>
    <m/>
    <s v="Pine forest"/>
    <s v="Wildfire"/>
    <s v="severe"/>
    <x v="0"/>
    <s v="0-7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1 months"/>
    <m/>
    <s v="Not specified"/>
    <s v="Sandy"/>
    <m/>
    <s v="912 mm"/>
    <s v="14.4 °C."/>
    <x v="9"/>
    <x v="0"/>
    <m/>
    <m/>
    <m/>
  </r>
  <r>
    <s v="Certini, 2011"/>
    <s v="Chemical"/>
    <s v="Soil impacts"/>
    <s v="NA"/>
    <s v="Short-term"/>
    <s v="Certini, G., Nocentini, C., Knicker, H., Arfaioli, P., and Rumpel, C., 2011. Wilfire effects on soil organic matter quantity and quality in two fire.prone Mediterranean pine forest. Geoderma 167-168: 148-155"/>
    <s v="Italy"/>
    <s v="Mediterranean"/>
    <s v="Pine"/>
    <s v="Forest"/>
    <s v="Wildfire"/>
    <s v="severe"/>
    <x v="0"/>
    <s v="0-5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  month"/>
    <m/>
    <s v="Not specified"/>
    <s v="Sandy"/>
    <m/>
    <s v="912 mm"/>
    <s v="14.4 °C."/>
    <x v="9"/>
    <x v="2"/>
    <m/>
    <m/>
    <m/>
  </r>
  <r>
    <s v="Certini, 2011"/>
    <s v="Biological"/>
    <s v="Soil impacts"/>
    <s v="NA"/>
    <s v="Short-term"/>
    <s v="Certini, G., Nocentini, C., Knicker, H., Arfaioli, P., and Rumpel, C., 2011. Wilfire effects on soil organic matter quantity and quality in two fire.prone Mediterranean pine forest. Geoderma 167-168: 148-155"/>
    <s v="Italy"/>
    <s v="Mediterranean"/>
    <s v="Pine"/>
    <s v="Forest"/>
    <s v="Wildfire"/>
    <s v="severe"/>
    <x v="0"/>
    <s v="0-5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  month"/>
    <m/>
    <s v="Not specified"/>
    <s v="Sandy"/>
    <m/>
    <s v="912 mm"/>
    <s v="14.4 °C."/>
    <x v="2"/>
    <x v="1"/>
    <m/>
    <m/>
    <m/>
  </r>
  <r>
    <s v="Certini, 2011"/>
    <s v="Biological"/>
    <s v="Soil impacts"/>
    <s v="NA"/>
    <s v="Short-term"/>
    <s v="Certini, G., Nocentini, C., Knicker, H., Arfaioli, P., and Rumpel, C., 2011. Wilfire effects on soil organic matter quantity and quality in two fire.prone Mediterranean pine forest. Geoderma 167-168: 148-155"/>
    <s v="Italy"/>
    <s v="Mediterranean"/>
    <m/>
    <s v="Pine forest"/>
    <s v="Wildfire"/>
    <s v="severe"/>
    <x v="0"/>
    <s v="0-7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1 months"/>
    <m/>
    <s v="Not specified"/>
    <s v="Sandy"/>
    <m/>
    <s v="912 mm"/>
    <s v="14.4 °C."/>
    <x v="2"/>
    <x v="1"/>
    <m/>
    <m/>
    <m/>
  </r>
  <r>
    <s v="Certini, 2011"/>
    <s v="Chemical"/>
    <s v="Soil impacts"/>
    <s v="NA"/>
    <s v="Short-term"/>
    <s v="Certini, G., Nocentini, C., Knicker, H., Arfaioli, P., and Rumpel, C., 2011. Wilfire effects on soil organic matter quantity and quality in two fire.prone Mediterranean pine forest. Geoderma 167-168: 148-155"/>
    <s v="Italy"/>
    <s v="Mediterranean"/>
    <s v="Pine"/>
    <s v="Forest"/>
    <s v="Wildfire"/>
    <s v="severe"/>
    <x v="0"/>
    <s v="0-5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  month"/>
    <m/>
    <s v="Not specified"/>
    <s v="Sandy"/>
    <m/>
    <s v="912 mm"/>
    <s v="14.4 °C."/>
    <x v="10"/>
    <x v="2"/>
    <m/>
    <m/>
    <m/>
  </r>
  <r>
    <s v="Certini, 2011"/>
    <s v="Chemical"/>
    <s v="Soil impacts"/>
    <s v="NA"/>
    <s v="Short-term"/>
    <s v="Certini, G., Nocentini, C., Knicker, H., Arfaioli, P., and Rumpel, C., 2011. Wilfire effects on soil organic matter quantity and quality in two fire.prone Mediterranean pine forest. Geoderma 167-168: 148-155"/>
    <s v="Italy"/>
    <s v="Mediterranean"/>
    <m/>
    <s v="Pine forest"/>
    <s v="Wildfire"/>
    <s v="severe"/>
    <x v="0"/>
    <s v="0-7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1 months"/>
    <m/>
    <s v="Not specified"/>
    <s v="Sandy"/>
    <m/>
    <s v="912 mm"/>
    <s v="14.4 °C."/>
    <x v="10"/>
    <x v="2"/>
    <m/>
    <m/>
    <m/>
  </r>
  <r>
    <s v="Chief et al., 2012"/>
    <s v="Physical"/>
    <s v="Soil impacts"/>
    <s v="NA"/>
    <s v="Short-term"/>
    <s v="Chief, K., Young, M.H., Shafer, D.S., 2012. Changes in soil structure and hydraulic properties in a wooded- shrubland ecosystem following a prescribed fire. Soil Sci. Soc. Am. J. 76,_x000a_1965–1977."/>
    <s v="USA"/>
    <s v="BSk-semi arid"/>
    <m/>
    <s v=" Shrubland"/>
    <s v="Canopy-Prescribed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0 months"/>
    <m/>
    <s v="39.3923 and 39.3909° N and−115.0424 and −115.0435° W),"/>
    <s v="Sandy loam"/>
    <m/>
    <s v="304 mm"/>
    <s v="7.1 °C"/>
    <x v="15"/>
    <x v="3"/>
    <m/>
    <m/>
    <m/>
  </r>
  <r>
    <s v="Chief et al., 2012"/>
    <s v="Physical"/>
    <s v="Soil impacts"/>
    <s v="NA"/>
    <s v="Short-term"/>
    <s v="Chief, K., Young, M.H., Shafer, D.S., 2012. Changes in soil structure and hydraulic properties in a wooded- shrubland ecosystem following a prescribed fire. Soil Sci. Soc. Am. J. 76,_x000a_1965–1977."/>
    <s v="USA"/>
    <s v="BSk-semi arid"/>
    <m/>
    <s v=" Shrubland"/>
    <s v="Interspace-Prescribe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x v="29"/>
    <x v="3"/>
    <m/>
    <m/>
    <m/>
  </r>
  <r>
    <s v="Chief et al., 2012"/>
    <s v="Physical"/>
    <s v="Soil impacts"/>
    <s v="NA"/>
    <s v="Short-term"/>
    <s v="Chief, K., Young, M.H., Shafer, D.S., 2012. Changes in soil structure and hydraulic properties in a wooded- shrubland ecosystem following a prescribed fire. Soil Sci. Soc. Am. J. 76,_x000a_1965–1977."/>
    <s v="USA"/>
    <s v="BSk-semi arid"/>
    <m/>
    <s v=" Shrubland"/>
    <s v="Canopy-Prescribed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month"/>
    <m/>
    <s v="39.3923 and 39.3909° N and−115.0424 and −115.0435° W),"/>
    <s v="Sandy loam"/>
    <m/>
    <s v="304 mm"/>
    <s v="7.1 °C"/>
    <x v="29"/>
    <x v="3"/>
    <m/>
    <m/>
    <m/>
  </r>
  <r>
    <s v="Chief et al., 2012"/>
    <s v="Physical"/>
    <s v="Soil impacts"/>
    <s v="NA"/>
    <s v="Short-term"/>
    <s v="Chief, K., Young, M.H., Shafer, D.S., 2012. Changes in soil structure and hydraulic properties in a wooded- shrubland ecosystem following a prescribed fire. Soil Sci. Soc. Am. J. 76,_x000a_1965–1977."/>
    <s v="USA"/>
    <s v="BSk-semi arid"/>
    <m/>
    <s v=" Shrubland"/>
    <s v="Interspace-Prescribe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x v="46"/>
    <x v="0"/>
    <m/>
    <m/>
    <m/>
  </r>
  <r>
    <s v="Chief et al., 2012"/>
    <s v="Physical"/>
    <s v="Soil impacts"/>
    <s v="NA"/>
    <s v="Short-term"/>
    <s v="Chief, K., Young, M.H., Shafer, D.S., 2012. Changes in soil structure and hydraulic properties in a wooded- shrubland ecosystem following a prescribed fire. Soil Sci. Soc. Am. J. 76,_x000a_1965–1977."/>
    <s v="USA"/>
    <s v="BSk-semi arid"/>
    <m/>
    <s v=" Shrubland"/>
    <s v="Canopy-Prescribed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x v="46"/>
    <x v="2"/>
    <m/>
    <m/>
    <m/>
  </r>
  <r>
    <s v="Chief et al., 2012"/>
    <s v="Biological"/>
    <s v="Soil impacts"/>
    <s v="NA"/>
    <s v="Short-term"/>
    <s v="Chief, K., Young, M.H., Shafer, D.S., 2012. Changes in soil structure and hydraulic properties in a wooded- shrubland ecosystem following a prescribed fire. Soil Sci. Soc. Am. J. 76,_x000a_1965–1977."/>
    <s v="USA"/>
    <s v="BSk-semi arid"/>
    <m/>
    <s v=" Shrubland"/>
    <s v="Canopy-Prescribed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x v="1"/>
    <x v="2"/>
    <m/>
    <m/>
    <m/>
  </r>
  <r>
    <s v="Chief et al., 2012"/>
    <s v="Physical"/>
    <s v="Soil impacts"/>
    <s v="NA"/>
    <s v="Short-term"/>
    <s v="Chief, K., Young, M.H., Shafer, D.S., 2012. Changes in soil structure and hydraulic properties in a wooded- shrubland ecosystem following a prescribed fire. Soil Sci. Soc. Am. J. 76,_x000a_1965–1977."/>
    <s v="USA"/>
    <s v="BSk-semi arid"/>
    <m/>
    <s v=" Shrubland"/>
    <s v="Canopy-Prescribed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x v="34"/>
    <x v="0"/>
    <m/>
    <m/>
    <m/>
  </r>
  <r>
    <s v="Chief et al., 2012"/>
    <s v="Physical"/>
    <s v="Soil impacts"/>
    <s v="NA"/>
    <s v="Short-term"/>
    <s v="Chief, K., Young, M.H., Shafer, D.S., 2012. Changes in soil structure and hydraulic properties in a wooded- shrubland ecosystem following a prescribed fire. Soil Sci. Soc. Am. J. 76,_x000a_1965–1977."/>
    <s v="USA"/>
    <s v="BSk-semi arid"/>
    <m/>
    <s v=" Shrubland"/>
    <s v="Interspace-Prescribe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x v="34"/>
    <x v="2"/>
    <m/>
    <m/>
    <m/>
  </r>
  <r>
    <s v="Chief et al., 2012"/>
    <s v="Physical"/>
    <s v="Soil impacts"/>
    <s v="NA"/>
    <s v="Short-term"/>
    <s v="Chief, K., Young, M.H., Shafer, D.S., 2012. Changes in soil structure and hydraulic properties in a wooded- shrubland ecosystem following a prescribed fire. Soil Sci. Soc. Am. J. 76,_x000a_1965–1977."/>
    <s v="USA"/>
    <s v="BSk-semi arid"/>
    <m/>
    <s v=" Shrubland"/>
    <s v="Interspace-Prescribe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x v="11"/>
    <x v="0"/>
    <m/>
    <m/>
    <m/>
  </r>
  <r>
    <s v="Dean et al., 2015"/>
    <s v="Chemical"/>
    <s v="Soil impacts"/>
    <s v="NA"/>
    <s v="Short-term"/>
    <s v="Dean, S., Farrer, E. C., &amp; Menges, E. S. (2015). Fire Effects on Soil Biogeochemistry in Florida Scrubby Flatwoods. The American Midland Naturalist, 174(1), 49-64. "/>
    <s v="USA"/>
    <s v="Humid subtropical zone"/>
    <m/>
    <s v="Flatwoods"/>
    <m/>
    <s v="Prescribed burn  "/>
    <x v="2"/>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x v="3"/>
    <x v="0"/>
    <s v="N and P increses were positively correlated with both fire intensity and vegetation. N mineralization was most strongly correlated with changes in available soil P, suggestin P stimulated N mineralization."/>
    <s v="Samples taking 2 weeks after prescribed fire"/>
    <m/>
  </r>
  <r>
    <s v="Dean et al., 2015"/>
    <s v="Chemical"/>
    <s v="Soil impacts"/>
    <s v="NA"/>
    <s v="Short-term"/>
    <s v="Dean, S., Farrer, E. C., &amp; Menges, E. S. (2015). Fire Effects on Soil Biogeochemistry in Florida Scrubby Flatwoods. The American Midland Naturalist, 174(1), 49-64. "/>
    <s v="USA"/>
    <s v="Humid subtropical zone"/>
    <m/>
    <s v="Flatwoods"/>
    <m/>
    <s v="Prescribed burn  "/>
    <x v="2"/>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x v="5"/>
    <x v="0"/>
    <s v="N and P increses were positively correlated with both fire intensity and vegetation. N mineralization was most strongly correlated with changes in available soil P, suggestin P stimulated N mineralization."/>
    <s v="Samples taking 2 weeks after prescribed fire"/>
    <m/>
  </r>
  <r>
    <s v="Dean et al., 2015"/>
    <s v="Chemical"/>
    <s v="Soil impacts"/>
    <s v="NA"/>
    <s v="Short-term"/>
    <s v="Dean, S., Farrer, E. C., &amp; Menges, E. S. (2015). Fire Effects on Soil Biogeochemistry in Florida Scrubby Flatwoods. The American Midland Naturalist, 174(1), 49-64. "/>
    <s v="USA"/>
    <s v="Humid subtropical zone"/>
    <m/>
    <s v="Flatwoods"/>
    <m/>
    <s v="Prescribed burn  "/>
    <x v="2"/>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x v="47"/>
    <x v="0"/>
    <m/>
    <m/>
    <m/>
  </r>
  <r>
    <s v="Dean et al., 2015"/>
    <s v="Chemical"/>
    <s v="Soil impacts"/>
    <s v="NA"/>
    <s v="Short-term"/>
    <s v="Dean, S., Farrer, E. C., &amp; Menges, E. S. (2015). Fire Effects on Soil Biogeochemistry in Florida Scrubby Flatwoods. The American Midland Naturalist, 174(1), 49-64. "/>
    <s v="USA"/>
    <s v="Humid subtropical zone"/>
    <m/>
    <s v="Flatwoods"/>
    <m/>
    <s v="Prescribed burn  "/>
    <x v="2"/>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x v="19"/>
    <x v="0"/>
    <s v="N and P increses were positively correlated with both fire intensity and vegetation. N mineralization was most strongly correlated with changes in available soil P, suggestin P stimulated N mineralization."/>
    <s v="Samples taking 2 weeks after prescribed fire"/>
    <m/>
  </r>
  <r>
    <s v="Dean et al., 2015"/>
    <s v="Chemical"/>
    <s v="Soil impacts"/>
    <s v="NA"/>
    <s v="Short-term"/>
    <s v="Dean, S., Farrer, E. C., &amp; Menges, E. S. (2015). Fire Effects on Soil Biogeochemistry in Florida Scrubby Flatwoods. The American Midland Naturalist, 174(1), 49-64. "/>
    <s v="USA"/>
    <s v="Humid subtropical zone"/>
    <m/>
    <s v="Flatwoods"/>
    <m/>
    <s v="Prescribed burn  "/>
    <x v="2"/>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x v="8"/>
    <x v="0"/>
    <s v="N and P increses were positively correlated with both fire intensity and vegetation. N mineralization was most strongly correlated with changes in available soil P, suggestin P stimulated N mineralization."/>
    <s v="Samples taking 2 weeks after prescribed fire"/>
    <m/>
  </r>
  <r>
    <s v="Dean et al., 2015"/>
    <s v="Biological"/>
    <s v="Soil impacts"/>
    <s v="NA"/>
    <s v="Short-term"/>
    <s v="Dean, S., Farrer, E. C., &amp; Menges, E. S. (2015). Fire Effects on Soil Biogeochemistry in Florida Scrubby Flatwoods. The American Midland Naturalist, 174(1), 49-64. "/>
    <s v="USA"/>
    <s v="Humid subtropical zone"/>
    <m/>
    <s v="Flatwoods"/>
    <m/>
    <s v="Prescribed burn  "/>
    <x v="2"/>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x v="1"/>
    <x v="0"/>
    <s v="N and P increses were positively correlated with both fire intensity and vegetation. N mineralization was most strongly correlated with changes in available soil P, suggestin P stimulated N mineralization."/>
    <s v="Samples taking 2 weeks after prescribed fire"/>
    <m/>
  </r>
  <r>
    <s v="DeBano, 2000"/>
    <s v="Runoff"/>
    <s v="Review "/>
    <s v="NA"/>
    <s v="Not specified"/>
    <s v="DeBano, L.F., 2000. Teh role of fire and soil heating on water repellency in wildland environments: A review. Journal of Hydrology vol 231-232: 195-206."/>
    <s v="NA"/>
    <m/>
    <m/>
    <s v="Not specified"/>
    <m/>
    <s v="lo to moderate"/>
    <x v="2"/>
    <m/>
    <m/>
    <s v="This paper describes the heat transfer mechanisms operating as heat moves downward in the soil along steep temperature gradients during both wildfires and prescribed fires. The transfer of heat downward in the upper part of the soil is enhanced by the vaporization and movement of water and organic compounds. Available information on the changes in the chemistry of_x000a_vaporized organic compounds is summarized and discussed. An operational theory describing the formation of a highly water repellent soil condition during fire is presented. The relationship between the formation of this fire-related watershed condition and subsequent surface runoff and erosion from wildland ecosystems is explored. Worldwide literature describing fire-induced water repellency is reviewed and summarized"/>
    <m/>
    <s v="Not specified"/>
    <m/>
    <m/>
    <s v="Not specified"/>
    <m/>
    <m/>
    <m/>
    <x v="14"/>
    <x v="0"/>
    <s v=" The severity of water repellency depends on the combined interactiosn of soil properties and the soil heating regime developing during a rife.. Two important erosion processes occur following a fire when water repellent soil are present - rill formation and raindrop splash. Fill formation occurs when rainfall exceeds infiltration rates and surface funoff occurs.  Rill formation during rainstorm fallowing firee involves_ A) saturation of the wettable soil surface, b) failure ar the boundary between wettable and water repellent layes, c) loss of the wettable surface layer, with the flow of water over the water repellent layer, d) erosion of the water repellent layer, e) erosion throu the water repellent layer and infiltration into the underlying weetable soil and f) development of a well-defined rill. Larger amount of wil are moved by raindrop splash on hydrophobic soils when they are exposed to different rainfall intensities, duration and soil surface inclinations. Raindrip impact on the hydrophobic soils produces fewer, slower moveing ejections droplets that carry more dediment to a sharter rante than a wettable soils. The transfer of heat downward in the upper part of the soil is enchances by the vaporization and movement of water and organic ompounds. After a fire, water repellency is typically found as a discrte layer of variable thickeness and spatial continuity found o nthe soil surface."/>
    <s v="To break up water repellent layer, mechanical techniques such as discing or using a sheepfoot roller. In small plot the use of wetting agents have shown better infiltration and reduced runoff following teatment with non-ionic surfactants.Water repellency producen by low to moderate severity fires is usually of shorter duration than that produced by high severity fires.The hydrological responsses to water repellency most studied are: infiltration, runoff, rill formation, raindrop splash and stremflow parameter. The uptake of water during infiltration is slower ata the befinning of inflitration and increases over time which is the contratyy to infiltration into a wettable soil where the converse is true. The increased runoff was attributed to an increase in the severity of water repellency at lower soil water content during the dry season."/>
    <m/>
  </r>
  <r>
    <s v="DeBano, 2000"/>
    <s v="Physical"/>
    <s v="Review "/>
    <s v="NA"/>
    <s v="Not specified"/>
    <s v="DeBano, L.F., 2000. Teh role of fire and soil heating on water repellency in wildland environments: A review"/>
    <s v="NA"/>
    <m/>
    <m/>
    <s v="Not specified"/>
    <m/>
    <s v="lo to moderate"/>
    <x v="2"/>
    <m/>
    <m/>
    <s v="This paper describes the heat transfer mechanisms operating as heat moves downward in the soil along steep temperature gradients during both wildfires and prescribed fires. The transfer of heat downward in the upper part of the soil is enhanced by the vaporization and movement of water and organic compounds. Available information on the changes in the chemistry of_x000a_vaporized organic compounds is summarized and discussed. An operational theory describing the formation of a highly water repellent soil condition during fire is presented. The relationship between the formation of this fire-related watershed condition and subsequent surface runoff and erosion from wildland ecosystems is explored. Worldwide literature describing fire-induced water repellency is reviewed and summarized"/>
    <m/>
    <s v="Not specified"/>
    <m/>
    <m/>
    <s v="Not specified"/>
    <m/>
    <m/>
    <m/>
    <x v="34"/>
    <x v="0"/>
    <m/>
    <m/>
    <m/>
  </r>
  <r>
    <s v="Dicen et al., 2020"/>
    <s v="Chemical"/>
    <s v="Soil impacts"/>
    <s v="NA"/>
    <s v="Not specified"/>
    <s v="Dicen, F.P., Rallos, R.,V., Labides, J.L.R., Navarrete. I-A. 2020. Vulnerability of soil organic matter to microbial decomposition and a consequence of burning. Biogeochemistry 150:123-137."/>
    <s v="Phillippines"/>
    <m/>
    <s v="Sugar 2"/>
    <s v="Agricultural 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x v="20"/>
    <x v="0"/>
    <m/>
    <m/>
    <m/>
  </r>
  <r>
    <s v="Dicen et al., 2020"/>
    <s v="Chemical"/>
    <s v="Soil impacts"/>
    <s v="NA"/>
    <s v="Not specified"/>
    <s v="Dicen, F.P., Rallos, R.,V., Labides, J.L.R., Navarrete. I-A. 2020. Vulnerability of soil organic matter to microbial decomposition and a consequence of burning. Biogeochemistry 150:123-137."/>
    <s v="Phillippines"/>
    <m/>
    <m/>
    <s v="Grass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x v="20"/>
    <x v="0"/>
    <m/>
    <m/>
    <m/>
  </r>
  <r>
    <s v="Dicen et al., 2020"/>
    <s v="Chemical"/>
    <s v="Soil impacts"/>
    <s v="NA"/>
    <s v="Not specified"/>
    <s v="Dicen, F.P., Rallos, R.,V., Labides, J.L.R., Navarrete. I-A. 2020. Vulnerability of soil organic matter to microbial decomposition and a consequence of burning. Biogeochemistry 150:123-137."/>
    <s v="Phillippines"/>
    <m/>
    <m/>
    <s v=" Shrub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x v="20"/>
    <x v="0"/>
    <m/>
    <m/>
    <m/>
  </r>
  <r>
    <s v="Dicen et al., 2020"/>
    <s v="Chemical"/>
    <s v="Soil impacts"/>
    <s v="NA"/>
    <s v="Not specified"/>
    <s v="Dicen, F.P., Rallos, R.,V., Labides, J.L.R., Navarrete. I-A. 2020. Vulnerability of soil organic matter to microbial decomposition and a consequence of burning. Biogeochemistry 150:123-137."/>
    <s v="Phillippines"/>
    <m/>
    <s v="Sugar 2"/>
    <s v="Agricultural 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x v="20"/>
    <x v="3"/>
    <m/>
    <m/>
    <m/>
  </r>
  <r>
    <s v="Dicen et al., 2020"/>
    <s v="Chemical"/>
    <s v="Soil impacts"/>
    <s v="NA"/>
    <s v="Not specified"/>
    <s v="Dicen, F.P., Rallos, R.,V., Labides, J.L.R., Navarrete. I-A. 2020. Vulnerability of soil organic matter to microbial decomposition and a consequence of burning. Biogeochemistry 150:123-137."/>
    <s v="Phillippines"/>
    <m/>
    <s v="Sugar "/>
    <s v="Agricultural 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x v="20"/>
    <x v="3"/>
    <m/>
    <m/>
    <m/>
  </r>
  <r>
    <s v="Dicen et al., 2020"/>
    <s v="Chemical"/>
    <s v="Soil impacts"/>
    <s v="NA"/>
    <s v="Not specified"/>
    <s v="Dicen, F.P., Rallos, R.,V., Labides, J.L.R., Navarrete. I-A. 2020. Vulnerability of soil organic matter to microbial decomposition and a consequence of burning. Biogeochemistry 150:123-137."/>
    <s v="Phillippines"/>
    <m/>
    <m/>
    <s v="Grass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x v="20"/>
    <x v="3"/>
    <m/>
    <m/>
    <m/>
  </r>
  <r>
    <s v="Dicen et al., 2020"/>
    <s v="Chemical"/>
    <s v="Soil impacts"/>
    <s v="NA"/>
    <s v="Not specified"/>
    <s v="Dicen, F.P., Rallos, R.,V., Labides, J.L.R., Navarrete. I-A. 2020. Vulnerability of soil organic matter to microbial decomposition and a consequence of burning. Biogeochemistry 150:123-137."/>
    <s v="Phillippines"/>
    <m/>
    <m/>
    <s v=" Shrub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x v="20"/>
    <x v="3"/>
    <m/>
    <m/>
    <m/>
  </r>
  <r>
    <s v="Dicen et al., 2020"/>
    <s v="Chemical"/>
    <s v="Soil impacts"/>
    <s v="NA"/>
    <s v="Not specified"/>
    <s v="Dicen, F.P., Rallos, R.,V., Labides, J.L.R., Navarrete. I-A. 2020. Vulnerability of soil organic matter to microbial decomposition and a consequence of burning. Biogeochemistry 150:123-137."/>
    <s v="Phillippines"/>
    <m/>
    <s v="Sugar "/>
    <s v="Agricultural 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x v="20"/>
    <x v="2"/>
    <m/>
    <m/>
    <m/>
  </r>
  <r>
    <s v="Dicen et al., 2020"/>
    <s v="Biological"/>
    <s v="Soil impacts"/>
    <s v="NA"/>
    <s v="Not specified"/>
    <s v="Dicen, F.P., Rallos, R.,V., Labides, J.L.R., Navarrete. I-A. 2020. Vulnerability of soil organic matter to microbial decomposition and a consequence of burning. Biogeochemistry 150:123-137."/>
    <s v="Phillippines"/>
    <m/>
    <s v="Sugar 2"/>
    <s v="Agricultural 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x v="2"/>
    <x v="1"/>
    <m/>
    <m/>
    <m/>
  </r>
  <r>
    <s v="Dicen et al., 2020"/>
    <s v="Biological"/>
    <s v="Soil impacts"/>
    <s v="NA"/>
    <s v="Not specified"/>
    <s v="Dicen, F.P., Rallos, R.,V., Labides, J.L.R., Navarrete. I-A. 2020. Vulnerability of soil organic matter to microbial decomposition and a consequence of burning. Biogeochemistry 150:123-137."/>
    <s v="Phillippines"/>
    <m/>
    <s v="Sugar 2"/>
    <s v="Agricultural 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x v="2"/>
    <x v="1"/>
    <m/>
    <m/>
    <m/>
  </r>
  <r>
    <s v="Dicen et al., 2020"/>
    <s v="Biological"/>
    <s v="Soil impacts"/>
    <s v="NA"/>
    <s v="Not specified"/>
    <s v="Dicen, F.P., Rallos, R.,V., Labides, J.L.R., Navarrete. I-A. 2020. Vulnerability of soil organic matter to microbial decomposition and a consequence of burning. Biogeochemistry 150:123-137."/>
    <s v="Phillippines"/>
    <m/>
    <s v="Sugar "/>
    <s v="Agricultural 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x v="2"/>
    <x v="1"/>
    <m/>
    <m/>
    <m/>
  </r>
  <r>
    <s v="Dicen et al., 2020"/>
    <s v="Biological"/>
    <s v="Soil impacts"/>
    <s v="NA"/>
    <s v="Not specified"/>
    <s v="Dicen, F.P., Rallos, R.,V., Labides, J.L.R., Navarrete. I-A. 2020. Vulnerability of soil organic matter to microbial decomposition and a consequence of burning. Biogeochemistry 150:123-137."/>
    <s v="Phillippines"/>
    <m/>
    <m/>
    <s v="Grass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x v="2"/>
    <x v="1"/>
    <m/>
    <m/>
    <m/>
  </r>
  <r>
    <s v="Dicen et al., 2020"/>
    <s v="Biological"/>
    <s v="Soil impacts"/>
    <s v="NA"/>
    <s v="Not specified"/>
    <s v="Dicen, F.P., Rallos, R.,V., Labides, J.L.R., Navarrete. I-A. 2020. Vulnerability of soil organic matter to microbial decomposition and a consequence of burning. Biogeochemistry 150:123-137."/>
    <s v="Phillippines"/>
    <m/>
    <m/>
    <s v=" Shrub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x v="2"/>
    <x v="1"/>
    <m/>
    <m/>
    <m/>
  </r>
  <r>
    <s v="Dicen et al., 2020"/>
    <s v="Biological"/>
    <s v="Soil impacts"/>
    <s v="NA"/>
    <s v="Not specified"/>
    <s v="Dicen, F.P., Rallos, R.,V., Labides, J.L.R., Navarrete. I-A. 2020. Vulnerability of soil organic matter to microbial decomposition and a consequence of burning. Biogeochemistry 150:123-137."/>
    <s v="Phillippines"/>
    <m/>
    <s v="Sugar "/>
    <s v="Agricultural 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x v="2"/>
    <x v="2"/>
    <m/>
    <m/>
    <m/>
  </r>
  <r>
    <s v="Dicen et al., 2020"/>
    <s v="Biological"/>
    <s v="Soil impacts"/>
    <s v="NA"/>
    <s v="Not specified"/>
    <s v="Dicen, F.P., Rallos, R.,V., Labides, J.L.R., Navarrete. I-A. 2020. Vulnerability of soil organic matter to microbial decomposition and a consequence of burning. Biogeochemistry 150:123-137."/>
    <s v="Phillippines"/>
    <m/>
    <m/>
    <s v="Grass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x v="2"/>
    <x v="2"/>
    <m/>
    <m/>
    <m/>
  </r>
  <r>
    <s v="Dicen et al., 2020"/>
    <s v="Biological"/>
    <s v="Soil impacts"/>
    <s v="NA"/>
    <s v="Not specified"/>
    <s v="Dicen, F.P., Rallos, R.,V., Labides, J.L.R., Navarrete. I-A. 2020. Vulnerability of soil organic matter to microbial decomposition and a consequence of burning. Biogeochemistry 150:123-137."/>
    <s v="Phillippines"/>
    <m/>
    <m/>
    <s v=" Shrub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x v="2"/>
    <x v="2"/>
    <m/>
    <m/>
    <m/>
  </r>
  <r>
    <s v="Dicen et al., 2020"/>
    <s v="Chemical"/>
    <s v="Soil impacts"/>
    <s v="NA"/>
    <s v="Not specified"/>
    <s v="Dicen, F.P., Rallos, R.,V., Labides, J.L.R., Navarrete. I-A. 2020. Vulnerability of soil organic matter to microbial decomposition and a consequence of burning. Biogeochemistry 150:123-137."/>
    <s v="Phillippines"/>
    <m/>
    <s v="Sugar 2"/>
    <s v="Agricultural 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x v="10"/>
    <x v="0"/>
    <m/>
    <m/>
    <m/>
  </r>
  <r>
    <s v="Dicen et al., 2020"/>
    <s v="Chemical"/>
    <s v="Soil impacts"/>
    <s v="NA"/>
    <s v="Not specified"/>
    <s v="Dicen, F.P., Rallos, R.,V., Labides, J.L.R., Navarrete. I-A. 2020. Vulnerability of soil organic matter to microbial decomposition and a consequence of burning. Biogeochemistry 150:123-137."/>
    <s v="Phillippines"/>
    <m/>
    <s v="Sugar "/>
    <s v="Agricultural 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x v="10"/>
    <x v="0"/>
    <m/>
    <m/>
    <m/>
  </r>
  <r>
    <s v="Dicen et al., 2020"/>
    <s v="Chemical"/>
    <s v="Soil impacts"/>
    <s v="NA"/>
    <s v="Not specified"/>
    <s v="Dicen, F.P., Rallos, R.,V., Labides, J.L.R., Navarrete. I-A. 2020. Vulnerability of soil organic matter to microbial decomposition and a consequence of burning. Biogeochemistry 150:123-137."/>
    <s v="Phillippines"/>
    <m/>
    <s v="Sugar 2"/>
    <s v="Agricultural 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x v="10"/>
    <x v="3"/>
    <s v="Low intensity burning can have important consequences for soils, altering is organic componente and realeasing sifnificant amount of greenhouse gasses. Thus particular focus must be given to managing ecosystem fires and evaluatins their impacts, especially becuase fires is still widely used in agriculture and forest management with frequency projected to increase i nthe coming years."/>
    <m/>
    <m/>
  </r>
  <r>
    <s v="Dicen et al., 2020"/>
    <s v="Chemical"/>
    <s v="Soil impacts"/>
    <s v="NA"/>
    <s v="Not specified"/>
    <s v="Dicen, F.P., Rallos, R.,V., Labides, J.L.R., Navarrete. I-A. 2020. Vulnerability of soil organic matter to microbial decomposition and a consequence of burning. Biogeochemistry 150:123-137."/>
    <s v="Phillippines"/>
    <m/>
    <s v="Sugar "/>
    <s v="Agricultural 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x v="10"/>
    <x v="3"/>
    <m/>
    <m/>
    <m/>
  </r>
  <r>
    <s v="Dicen et al., 2020"/>
    <s v="Chemical"/>
    <s v="Soil impacts"/>
    <s v="NA"/>
    <s v="Not specified"/>
    <s v="Dicen, F.P., Rallos, R.,V., Labides, J.L.R., Navarrete. I-A. 2020. Vulnerability of soil organic matter to microbial decomposition and a consequence of burning. Biogeochemistry 150:123-137."/>
    <s v="Phillippines"/>
    <m/>
    <m/>
    <s v="Grass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x v="10"/>
    <x v="3"/>
    <m/>
    <m/>
    <m/>
  </r>
  <r>
    <s v="Dicen et al., 2020"/>
    <s v="Chemical"/>
    <s v="Soil impacts"/>
    <s v="NA"/>
    <s v="Not specified"/>
    <s v="Dicen, F.P., Rallos, R.,V., Labides, J.L.R., Navarrete. I-A. 2020. Vulnerability of soil organic matter to microbial decomposition and a consequence of burning. Biogeochemistry 150:123-137."/>
    <s v="Phillippines"/>
    <m/>
    <m/>
    <s v=" Shrub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x v="10"/>
    <x v="3"/>
    <m/>
    <m/>
    <m/>
  </r>
  <r>
    <s v="Dicen et al., 2020"/>
    <s v="Chemical"/>
    <s v="Soil impacts"/>
    <s v="NA"/>
    <s v="Not specified"/>
    <s v="Dicen, F.P., Rallos, R.,V., Labides, J.L.R., Navarrete. I-A. 2020. Vulnerability of soil organic matter to microbial decomposition and a consequence of burning. Biogeochemistry 150:123-137."/>
    <s v="Phillippines"/>
    <m/>
    <m/>
    <s v="Grass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x v="10"/>
    <x v="2"/>
    <m/>
    <m/>
    <m/>
  </r>
  <r>
    <s v="Dicen et al., 2020"/>
    <s v="Chemical"/>
    <s v="Soil impacts"/>
    <s v="NA"/>
    <s v="Not specified"/>
    <s v="Dicen, F.P., Rallos, R.,V., Labides, J.L.R., Navarrete. I-A. 2020. Vulnerability of soil organic matter to microbial decomposition and a consequence of burning. Biogeochemistry 150:123-137."/>
    <s v="Phillippines"/>
    <m/>
    <m/>
    <s v=" Shrub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x v="10"/>
    <x v="2"/>
    <s v="Low intensity burning can have important consequences for soils, altering is organic componente and realeasing sifnificant amount of greenhouse gasses. Thus particular focus must be given to managing ecosystem fires and evaluatins their impacts, especially becuase fires is still widely used in agriculture and forest management with frequency projected to increase i nthe coming years."/>
    <m/>
    <m/>
  </r>
  <r>
    <s v="Dicen et al., 2020"/>
    <s v="Chemical"/>
    <s v="Soil impacts"/>
    <s v="NA"/>
    <s v="Not specified"/>
    <s v="Dicen, F.P., Rallos, R.,V., Labides, J.L.R., Navarrete. I-A. 2020. Vulnerability of soil organic matter to microbial decomposition and a consequence of burning. Biogeochemistry 150:123-137."/>
    <s v="Phillippines"/>
    <m/>
    <s v="Sugar 2"/>
    <s v="Agricultural 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x v="12"/>
    <x v="3"/>
    <m/>
    <m/>
    <m/>
  </r>
  <r>
    <s v="Dicen et al., 2020"/>
    <s v="Chemical"/>
    <s v="Soil impacts"/>
    <s v="NA"/>
    <s v="Not specified"/>
    <s v="Dicen, F.P., Rallos, R.,V., Labides, J.L.R., Navarrete. I-A. 2020. Vulnerability of soil organic matter to microbial decomposition and a consequence of burning. Biogeochemistry 150:123-137."/>
    <s v="Phillippines"/>
    <m/>
    <s v="Sugar "/>
    <s v="Agricultural 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x v="12"/>
    <x v="3"/>
    <m/>
    <m/>
    <m/>
  </r>
  <r>
    <s v="Dicen et al., 2020"/>
    <s v="Chemical"/>
    <s v="Soil impacts"/>
    <s v="NA"/>
    <s v="Not specified"/>
    <s v="Dicen, F.P., Rallos, R.,V., Labides, J.L.R., Navarrete. I-A. 2020. Vulnerability of soil organic matter to microbial decomposition and a consequence of burning. Biogeochemistry 150:123-137."/>
    <s v="Phillippines"/>
    <m/>
    <m/>
    <s v="Grass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x v="12"/>
    <x v="3"/>
    <m/>
    <m/>
    <m/>
  </r>
  <r>
    <s v="Dicen et al., 2020"/>
    <s v="Chemical"/>
    <s v="Soil impacts"/>
    <s v="NA"/>
    <s v="Not specified"/>
    <s v="Dicen, F.P., Rallos, R.,V., Labides, J.L.R., Navarrete. I-A. 2020. Vulnerability of soil organic matter to microbial decomposition and a consequence of burning. Biogeochemistry 150:123-137."/>
    <s v="Phillippines"/>
    <m/>
    <m/>
    <s v=" Shrub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x v="12"/>
    <x v="3"/>
    <m/>
    <m/>
    <m/>
  </r>
  <r>
    <s v="Dicen et al., 2020"/>
    <s v="Chemical"/>
    <s v="Soil impacts"/>
    <s v="NA"/>
    <s v="Not specified"/>
    <s v="Dicen, F.P., Rallos, R.,V., Labides, J.L.R., Navarrete. I-A. 2020. Vulnerability of soil organic matter to microbial decomposition and a consequence of burning. Biogeochemistry 150:123-137."/>
    <s v="Phillippines"/>
    <m/>
    <s v="Sugar 2"/>
    <s v="Agricultural 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x v="12"/>
    <x v="2"/>
    <m/>
    <m/>
    <m/>
  </r>
  <r>
    <s v="Dicen et al., 2020"/>
    <s v="Chemical"/>
    <s v="Soil impacts"/>
    <s v="NA"/>
    <s v="Not specified"/>
    <s v="Dicen, F.P., Rallos, R.,V., Labides, J.L.R., Navarrete. I-A. 2020. Vulnerability of soil organic matter to microbial decomposition and a consequence of burning. Biogeochemistry 150:123-137."/>
    <s v="Phillippines"/>
    <m/>
    <s v="Sugar "/>
    <s v="Agricultural 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x v="12"/>
    <x v="2"/>
    <m/>
    <m/>
    <m/>
  </r>
  <r>
    <s v="Dicen et al., 2020"/>
    <s v="Chemical"/>
    <s v="Soil impacts"/>
    <s v="NA"/>
    <s v="Not specified"/>
    <s v="Dicen, F.P., Rallos, R.,V., Labides, J.L.R., Navarrete. I-A. 2020. Vulnerability of soil organic matter to microbial decomposition and a consequence of burning. Biogeochemistry 150:123-137."/>
    <s v="Phillippines"/>
    <m/>
    <m/>
    <s v="Grass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x v="12"/>
    <x v="2"/>
    <m/>
    <m/>
    <m/>
  </r>
  <r>
    <s v="Dicen et al., 2020"/>
    <s v="Chemical"/>
    <s v="Soil impacts"/>
    <s v="NA"/>
    <s v="Not specified"/>
    <s v="Dicen, F.P., Rallos, R.,V., Labides, J.L.R., Navarrete. I-A. 2020. Vulnerability of soil organic matter to microbial decomposition and a consequence of burning. Biogeochemistry 150:123-137."/>
    <s v="Phillippines"/>
    <m/>
    <m/>
    <s v=" Shrub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x v="12"/>
    <x v="2"/>
    <m/>
    <m/>
    <m/>
  </r>
  <r>
    <s v="Fachin et al., 2020"/>
    <s v="Chemical"/>
    <s v="Soil impacts"/>
    <s v="NA"/>
    <s v="Mid-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x v="48"/>
    <x v="0"/>
    <m/>
    <m/>
    <m/>
  </r>
  <r>
    <s v="Fachin et al., 2020"/>
    <s v="Chemical"/>
    <s v="Soil impacts"/>
    <s v="NA"/>
    <s v="Mid-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x v="48"/>
    <x v="3"/>
    <m/>
    <m/>
    <m/>
  </r>
  <r>
    <s v="Fachin et al., 2020"/>
    <s v="Chemical"/>
    <s v="Soil impacts"/>
    <s v="NA"/>
    <s v="Long-term"/>
    <s v="Evolution of the soil chemical properties in slash and burn agriculture along several years of fallow."/>
    <s v="Brazil"/>
    <m/>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x v="48"/>
    <x v="3"/>
    <m/>
    <m/>
    <m/>
  </r>
  <r>
    <s v="Fachin et al., 2020"/>
    <s v="Chemical"/>
    <s v="Soil impacts"/>
    <s v="NA"/>
    <s v="Long-term"/>
    <s v="Evolution of the soil chemical properties in slash and burn agriculture along several years of fallow."/>
    <s v="Brazil"/>
    <m/>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x v="48"/>
    <x v="3"/>
    <m/>
    <m/>
    <m/>
  </r>
  <r>
    <s v="Fachin et al., 2020"/>
    <s v="Chemical"/>
    <s v="Soil impacts"/>
    <s v="NA"/>
    <s v="Short-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x v="3"/>
    <x v="0"/>
    <m/>
    <m/>
    <m/>
  </r>
  <r>
    <s v="Fachin et al., 2020"/>
    <s v="Chemical"/>
    <s v="Soil impacts"/>
    <s v="NA"/>
    <s v="Long-term"/>
    <s v="Evolution of the soil chemical properties in slash and burn agriculture along several years of fallow."/>
    <s v="Brazil"/>
    <m/>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x v="3"/>
    <x v="2"/>
    <m/>
    <m/>
    <m/>
  </r>
  <r>
    <s v="Fachin et al., 2020"/>
    <s v="Chemical"/>
    <s v="Soil impacts"/>
    <s v="NA"/>
    <s v="Mid-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x v="3"/>
    <x v="2"/>
    <m/>
    <m/>
    <m/>
  </r>
  <r>
    <s v="Fachin et al., 2020"/>
    <s v="Chemical"/>
    <s v="Soil impacts"/>
    <s v="NA"/>
    <s v="Mid-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x v="3"/>
    <x v="2"/>
    <m/>
    <m/>
    <m/>
  </r>
  <r>
    <s v="Fachin et al., 2020"/>
    <s v="Chemical"/>
    <s v="Soil impacts"/>
    <s v="NA"/>
    <s v="Long-term"/>
    <s v="Evolution of the soil chemical properties in slash and burn agriculture along several years of fallow."/>
    <s v="Brazil"/>
    <m/>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x v="3"/>
    <x v="2"/>
    <m/>
    <m/>
    <m/>
  </r>
  <r>
    <s v="Fachin et al., 2020"/>
    <s v="Chemical"/>
    <s v="Soil impacts"/>
    <s v="NA"/>
    <s v="Short-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x v="4"/>
    <x v="0"/>
    <m/>
    <m/>
    <m/>
  </r>
  <r>
    <s v="Fachin et al., 2020"/>
    <s v="Chemical"/>
    <s v="Soil impacts"/>
    <s v="NA"/>
    <s v="Mid-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x v="4"/>
    <x v="0"/>
    <m/>
    <m/>
    <m/>
  </r>
  <r>
    <s v="Fachin et al., 2020"/>
    <s v="Chemical"/>
    <s v="Soil impacts"/>
    <s v="NA"/>
    <s v="Long-term"/>
    <s v="Evolution of the soil chemical properties in slash and burn agriculture along several years of fallow."/>
    <s v="Brazil"/>
    <m/>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x v="4"/>
    <x v="2"/>
    <m/>
    <m/>
    <m/>
  </r>
  <r>
    <s v="Fachin et al., 2020"/>
    <s v="Chemical"/>
    <s v="Soil impacts"/>
    <s v="NA"/>
    <s v="Mid-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x v="4"/>
    <x v="2"/>
    <m/>
    <m/>
    <m/>
  </r>
  <r>
    <s v="Fachin et al., 2020"/>
    <s v="Chemical"/>
    <s v="Soil impacts"/>
    <s v="NA"/>
    <s v="Long-term"/>
    <s v="Evolution of the soil chemical properties in slash and burn agriculture along several years of fallow."/>
    <s v="Brazil"/>
    <m/>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x v="4"/>
    <x v="2"/>
    <m/>
    <m/>
    <m/>
  </r>
  <r>
    <s v="Fachin et al., 2020"/>
    <s v="Chemical"/>
    <s v="Soil impacts"/>
    <s v="NA"/>
    <s v="Short-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x v="21"/>
    <x v="3"/>
    <m/>
    <m/>
    <m/>
  </r>
  <r>
    <s v="Fachin et al., 2020"/>
    <s v="Chemical"/>
    <s v="Soil impacts"/>
    <s v="NA"/>
    <s v="Long-term"/>
    <s v="Evolution of the soil chemical properties in slash and burn agriculture along several years of fallow."/>
    <s v="Brazil"/>
    <m/>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x v="21"/>
    <x v="3"/>
    <m/>
    <m/>
    <m/>
  </r>
  <r>
    <s v="Fachin et al., 2020"/>
    <s v="Chemical"/>
    <s v="Soil impacts"/>
    <s v="NA"/>
    <s v="Mid-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x v="21"/>
    <x v="3"/>
    <m/>
    <m/>
    <m/>
  </r>
  <r>
    <s v="Fachin et al., 2020"/>
    <s v="Chemical"/>
    <s v="Soil impacts"/>
    <s v="NA"/>
    <s v="Mid-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x v="21"/>
    <x v="3"/>
    <m/>
    <m/>
    <m/>
  </r>
  <r>
    <s v="Fachin et al., 2020"/>
    <s v="Chemical"/>
    <s v="Soil impacts"/>
    <s v="NA"/>
    <s v="Long-term"/>
    <s v="Evolution of the soil chemical properties in slash and burn agriculture along several years of fallow."/>
    <s v="Brazil"/>
    <m/>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x v="21"/>
    <x v="3"/>
    <m/>
    <m/>
    <m/>
  </r>
  <r>
    <s v="Fachin et al., 2020"/>
    <s v="Chemical"/>
    <s v="Soil impacts"/>
    <s v="NA"/>
    <s v="Long-term"/>
    <s v="Evolution of the soil chemical properties in slash and burn agriculture along several years of fallow."/>
    <s v="Brazil"/>
    <m/>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x v="5"/>
    <x v="3"/>
    <m/>
    <m/>
    <m/>
  </r>
  <r>
    <s v="Fachin et al., 2020"/>
    <s v="Chemical"/>
    <s v="Soil impacts"/>
    <s v="NA"/>
    <s v="Long-term"/>
    <s v="Evolution of the soil chemical properties in slash and burn agriculture along several years of fallow."/>
    <s v="Brazil"/>
    <m/>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x v="5"/>
    <x v="3"/>
    <m/>
    <m/>
    <m/>
  </r>
  <r>
    <s v="Fachin et al., 2020"/>
    <s v="Chemical"/>
    <s v="Soil impacts"/>
    <s v="NA"/>
    <s v="Short-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x v="5"/>
    <x v="2"/>
    <m/>
    <m/>
    <m/>
  </r>
  <r>
    <s v="Fachin et al., 2020"/>
    <s v="Chemical"/>
    <s v="Soil impacts"/>
    <s v="NA"/>
    <s v="Mid-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x v="5"/>
    <x v="2"/>
    <m/>
    <m/>
    <m/>
  </r>
  <r>
    <s v="Fachin et al., 2020"/>
    <s v="Chemical"/>
    <s v="Soil impacts"/>
    <s v="NA"/>
    <s v="Mid-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x v="5"/>
    <x v="2"/>
    <m/>
    <m/>
    <m/>
  </r>
  <r>
    <s v="Fachin et al., 2020"/>
    <s v="Chemical"/>
    <s v="Soil impacts"/>
    <s v="NA"/>
    <s v="Short-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x v="6"/>
    <x v="3"/>
    <m/>
    <m/>
    <m/>
  </r>
  <r>
    <s v="Fachin et al., 2020"/>
    <s v="Chemical"/>
    <s v="Soil impacts"/>
    <s v="NA"/>
    <s v="Mid-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x v="6"/>
    <x v="3"/>
    <m/>
    <m/>
    <m/>
  </r>
  <r>
    <s v="Fachin et al., 2020"/>
    <s v="Chemical"/>
    <s v="Soil impacts"/>
    <s v="NA"/>
    <s v="Long-term"/>
    <s v="Evolution of the soil chemical properties in slash and burn agriculture along several years of fallow."/>
    <s v="Brazil"/>
    <m/>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x v="6"/>
    <x v="2"/>
    <m/>
    <m/>
    <m/>
  </r>
  <r>
    <s v="Fachin et al., 2020"/>
    <s v="Chemical"/>
    <s v="Soil impacts"/>
    <s v="NA"/>
    <s v="Mid-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x v="6"/>
    <x v="2"/>
    <m/>
    <m/>
    <m/>
  </r>
  <r>
    <s v="Fachin et al., 2020"/>
    <s v="Chemical"/>
    <s v="Soil impacts"/>
    <s v="NA"/>
    <s v="Long-term"/>
    <s v="Evolution of the soil chemical properties in slash and burn agriculture along several years of fallow."/>
    <s v="Brazil"/>
    <m/>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x v="6"/>
    <x v="2"/>
    <m/>
    <m/>
    <m/>
  </r>
  <r>
    <s v="Fachin et al., 2020"/>
    <s v="Chemical"/>
    <s v="Soil impacts"/>
    <s v="NA"/>
    <s v="Short-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x v="9"/>
    <x v="0"/>
    <m/>
    <m/>
    <m/>
  </r>
  <r>
    <s v="Fachin et al., 2020"/>
    <s v="Chemical"/>
    <s v="Soil impacts"/>
    <s v="NA"/>
    <s v="Long-term"/>
    <s v="Evolution of the soil chemical properties in slash and burn agriculture along several years of fallow."/>
    <s v="Brazil"/>
    <m/>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x v="9"/>
    <x v="0"/>
    <m/>
    <m/>
    <m/>
  </r>
  <r>
    <s v="Fachin et al., 2020"/>
    <s v="Chemical"/>
    <s v="Soil impacts"/>
    <s v="NA"/>
    <s v="Long-term"/>
    <s v="Evolution of the soil chemical properties in slash and burn agriculture along several years of fallow."/>
    <s v="Brazil"/>
    <m/>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x v="9"/>
    <x v="2"/>
    <m/>
    <m/>
    <m/>
  </r>
  <r>
    <s v="Fachin et al., 2020"/>
    <s v="Chemical"/>
    <s v="Soil impacts"/>
    <s v="NA"/>
    <s v="Mid-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x v="9"/>
    <x v="2"/>
    <m/>
    <m/>
    <m/>
  </r>
  <r>
    <s v="Fachin et al., 2020"/>
    <s v="Chemical"/>
    <s v="Soil impacts"/>
    <s v="NA"/>
    <s v="Mid-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x v="9"/>
    <x v="2"/>
    <m/>
    <m/>
    <m/>
  </r>
  <r>
    <s v="Fachin et al., 2020"/>
    <s v="Biological"/>
    <s v="Soil impacts"/>
    <s v="NA"/>
    <s v="Short-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x v="1"/>
    <x v="2"/>
    <m/>
    <m/>
    <m/>
  </r>
  <r>
    <s v="Fachin et al., 2020"/>
    <s v="Biological"/>
    <s v="Soil impacts"/>
    <s v="NA"/>
    <s v="Mid-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x v="1"/>
    <x v="2"/>
    <m/>
    <m/>
    <m/>
  </r>
  <r>
    <s v="Fachin et al., 2020"/>
    <s v="Biological"/>
    <s v="Soil impacts"/>
    <s v="NA"/>
    <s v="Long-term"/>
    <s v="Evolution of the soil chemical properties in slash and burn agriculture along several years of fallow."/>
    <s v="Brazil"/>
    <m/>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x v="1"/>
    <x v="2"/>
    <m/>
    <m/>
    <m/>
  </r>
  <r>
    <s v="Fachin et al., 2020"/>
    <s v="Biological"/>
    <s v="Soil impacts"/>
    <s v="NA"/>
    <s v="Mid-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x v="1"/>
    <x v="2"/>
    <m/>
    <m/>
    <m/>
  </r>
  <r>
    <s v="Fachin et al., 2020"/>
    <s v="Biological"/>
    <s v="Soil impacts"/>
    <s v="NA"/>
    <s v="Long-term"/>
    <s v="Evolution of the soil chemical properties in slash and burn agriculture along several years of fallow."/>
    <s v="Brazil"/>
    <m/>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x v="1"/>
    <x v="2"/>
    <m/>
    <m/>
    <m/>
  </r>
  <r>
    <s v="Faria, et al., 2015"/>
    <s v="Chemical"/>
    <s v="Soil impacts"/>
    <s v="NA"/>
    <s v="Short-term"/>
    <s v="Faria, S. R., De la Rosa, J. M., Knicker, H., González-Pérez, J. A., &amp; Keizer, J. J. (2015). Molecular characterization of wildfire impacts on organic matter in eroded sediments and topsoil in Mediterranean eucalypt stands. CATENA, 135, 29-37. doi:https://doi.org/10.1016/j.catena.2015.07.009"/>
    <s v="Portugal"/>
    <s v="Mediterranean"/>
    <s v="Eucalyptus"/>
    <s v="Forest"/>
    <s v="Wildfire"/>
    <s v="Wildfire"/>
    <x v="2"/>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x v="9"/>
    <x v="0"/>
    <m/>
    <m/>
    <m/>
  </r>
  <r>
    <s v="Faria, et al., 2015"/>
    <s v="Runoff"/>
    <s v="Runoff"/>
    <s v="NA"/>
    <s v="Short-term"/>
    <s v="Faria, S. R., De la Rosa, J. M., Knicker, H., González-Pérez, J. A., &amp; Keizer, J. J. (2015). Molecular characterization of wildfire impacts on organic matter in eroded sediments and topsoil in Mediterranean eucalypt stands. CATENA, 135, 29-37. doi:https://doi.org/10.1016/j.catena.2015.07.012"/>
    <s v="Portugal"/>
    <s v="Mediterranean"/>
    <s v="Eucalyptus"/>
    <s v="Forest"/>
    <s v="Wildfire"/>
    <s v="Wildfire"/>
    <x v="2"/>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x v="44"/>
    <x v="0"/>
    <m/>
    <m/>
    <m/>
  </r>
  <r>
    <s v="Faria, et al., 2015"/>
    <s v="Biological"/>
    <s v="Soil impacts"/>
    <s v="NA"/>
    <s v="Short-term"/>
    <s v="Faria, S. R., De la Rosa, J. M., Knicker, H., González-Pérez, J. A., &amp; Keizer, J. J. (2015). Molecular characterization of wildfire impacts on organic matter in eroded sediments and topsoil in Mediterranean eucalypt stands. CATENA, 135, 29-37. doi:https://doi.org/10.1016/j.catena.2015.07.011"/>
    <s v="Portugal"/>
    <s v="Mediterranean"/>
    <s v="Eucalyptus"/>
    <s v="Forest"/>
    <s v="Wildfire"/>
    <s v="Wildfire"/>
    <x v="2"/>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x v="28"/>
    <x v="3"/>
    <m/>
    <m/>
    <m/>
  </r>
  <r>
    <s v="Faria, et al., 2015"/>
    <s v="Biological"/>
    <s v="Soil impacts"/>
    <s v="NA"/>
    <s v="Short-term"/>
    <s v="Faria, S. R., De la Rosa, J. M., Knicker, H., González-Pérez, J. A., &amp; Keizer, J. J. (2015). Molecular characterization of wildfire impacts on organic matter in eroded sediments and topsoil in Mediterranean eucalypt stands. CATENA, 135, 29-37. doi:https://doi.org/10.1016/j.catena.2015.07.008"/>
    <s v="Portugal"/>
    <s v="Mediterranean"/>
    <s v="Eucalyptus"/>
    <s v="Forest"/>
    <s v="Wildfire"/>
    <s v="Wildfire"/>
    <x v="2"/>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x v="1"/>
    <x v="3"/>
    <m/>
    <m/>
    <m/>
  </r>
  <r>
    <s v="Faria, et al., 2015"/>
    <s v="Biological"/>
    <s v="Soil impacts"/>
    <s v="NA"/>
    <s v="Short-term"/>
    <s v="Faria, S. R., De la Rosa, J. M., Knicker, H., González-Pérez, J. A., &amp; Keizer, J. J. (2015). Molecular characterization of wildfire impacts on organic matter in eroded sediments and topsoil in Mediterranean eucalypt stands. CATENA, 135, 29-37. doi:https://doi.org/10.1016/j.catena.2015.07.007"/>
    <s v="Portugal"/>
    <s v="Mediterranean"/>
    <s v="Eucalyptus"/>
    <s v="Forest"/>
    <s v="Wildfire"/>
    <s v="Wildfire"/>
    <x v="2"/>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x v="2"/>
    <x v="1"/>
    <m/>
    <m/>
    <m/>
  </r>
  <r>
    <s v="Faria, et al., 2015"/>
    <s v="Chemical"/>
    <s v="Soil impacts"/>
    <s v="NA"/>
    <s v="Short-term"/>
    <s v="Faria, S. R., De la Rosa, J. M., Knicker, H., González-Pérez, J. A., &amp; Keizer, J. J. (2015). Molecular characterization of wildfire impacts on organic matter in eroded sediments and topsoil in Mediterranean eucalypt stands. CATENA, 135, 29-37. doi:https://doi.org/10.1016/j.catena.2015.07.010"/>
    <s v="Portugal"/>
    <s v="Mediterranean"/>
    <s v="Eucalyptus"/>
    <s v="Forest"/>
    <s v="Wildfire"/>
    <s v="Wildfire"/>
    <x v="2"/>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x v="12"/>
    <x v="0"/>
    <m/>
    <m/>
    <m/>
  </r>
  <r>
    <s v="Fernández-Fernández et al., 2015"/>
    <s v="Chemical"/>
    <s v="Soil impacts"/>
    <s v="NA"/>
    <s v="Short-term"/>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s v="Mediterranean"/>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48"/>
    <x v="2"/>
    <m/>
    <m/>
    <m/>
  </r>
  <r>
    <s v="Fernández-Fernández et al., 2015"/>
    <s v="Chemical"/>
    <s v="Soil impacts"/>
    <s v="NA"/>
    <s v="Short-term"/>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s v="Mediterranean"/>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3"/>
    <x v="2"/>
    <m/>
    <m/>
    <m/>
  </r>
  <r>
    <s v="Fernández-Fernández et al., 2015"/>
    <s v="Chemical"/>
    <s v="Soil impacts"/>
    <s v="NA"/>
    <s v="Short-term"/>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s v="Mediterranean"/>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4"/>
    <x v="2"/>
    <m/>
    <m/>
    <m/>
  </r>
  <r>
    <s v="Fernández-Fernández et al., 2015"/>
    <s v="Chemical"/>
    <s v="Soil impacts"/>
    <s v="NA"/>
    <s v="Short-term"/>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s v="Mediterranean"/>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49"/>
    <x v="2"/>
    <m/>
    <m/>
    <m/>
  </r>
  <r>
    <s v="Fernández-Fernández et al., 2015"/>
    <s v="Chemical"/>
    <s v="Soil impacts"/>
    <s v="NA"/>
    <s v="Short-term"/>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s v="Mediterranean"/>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38"/>
    <x v="3"/>
    <m/>
    <m/>
    <m/>
  </r>
  <r>
    <s v="Fernández-Fernández et al., 2015"/>
    <s v="Chemical"/>
    <s v="Soil impacts"/>
    <s v="NA"/>
    <s v="Short-term"/>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s v="Mediterranean"/>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5"/>
    <x v="2"/>
    <m/>
    <m/>
    <m/>
  </r>
  <r>
    <s v="Fernández-Fernández et al., 2015"/>
    <s v="Chemical"/>
    <s v="Soil impacts"/>
    <s v="NA"/>
    <s v="Short-term"/>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s v="Mediterranean"/>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6"/>
    <x v="2"/>
    <m/>
    <m/>
    <m/>
  </r>
  <r>
    <s v="Fernández-Fernández et al., 2015"/>
    <s v="Chemical"/>
    <s v="Soil impacts"/>
    <s v="NA"/>
    <s v="Short-term"/>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s v="Mediterranean"/>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39"/>
    <x v="2"/>
    <m/>
    <m/>
    <m/>
  </r>
  <r>
    <s v="Fernández-Fernández et al., 2015"/>
    <s v="Chemical"/>
    <s v="Soil impacts"/>
    <s v="NA"/>
    <s v="Short-term"/>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s v="Mediterranean"/>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24"/>
    <x v="0"/>
    <m/>
    <m/>
    <m/>
  </r>
  <r>
    <s v="Fernández-Fernández et al., 2015"/>
    <s v="Chemical"/>
    <s v="Soil impacts"/>
    <s v="NA"/>
    <s v="Short-term"/>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s v="Mediterranean"/>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7"/>
    <x v="2"/>
    <m/>
    <m/>
    <m/>
  </r>
  <r>
    <s v="Fernández-Fernández et al., 2015"/>
    <s v="Chemical"/>
    <s v="Soil impacts"/>
    <s v="NA"/>
    <s v="Short-term"/>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s v="Mediterranean"/>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19"/>
    <x v="2"/>
    <m/>
    <m/>
    <m/>
  </r>
  <r>
    <s v="Fernández-Fernández et al., 2015"/>
    <s v="Chemical"/>
    <s v="Soil impacts"/>
    <s v="NA"/>
    <s v="Short-term"/>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s v="Mediterranean"/>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50"/>
    <x v="3"/>
    <m/>
    <m/>
    <m/>
  </r>
  <r>
    <s v="Fernández-Fernández et al., 2015"/>
    <s v="Chemical"/>
    <s v="Soil impacts"/>
    <s v="NA"/>
    <s v="Short-term"/>
    <s v="Fernández-Fernández, M., Gómez-Rey, M. X., &amp; González-Prieto, S. J. (2015). Effects of fire and three fire-fighting chemicals on main soil properties, plant nutrient content and vegetation growth and cover after 10 years. Science of The Total Environment, 515-516, 92-100. doi: https://doi.org/10.1016/j.scitotenv.2015.02.048"/>
    <s v="Spain"/>
    <s v="Mediterranean"/>
    <m/>
    <s v="Not specified"/>
    <m/>
    <s v="Prescribed fire"/>
    <x v="2"/>
    <s v="0-2 cm"/>
    <m/>
    <s v="The study addresses a knowledge-gap in the long-term ecological consequences of fire and fire-fighting chemicals. Ten years after a prescribed fire and the application of three fire-fighting chemicals, their effects on the soil–plant systemwere evaluated. Five treatmentswere established: unburnt soils (US) and burnt soils treated with water alone (BS), foaming agent (BS+Fo), Firesorb (BS+Fi) and ammoniumpolyphosphate (BS+Ap). Soils (0–2 cm depth) and foliar material of shrubs (Erica umbellata, Pterospartum tridentatum and Ulex micranthus) and trees (Pinus pinaster) were analysed for total N, δ15N, and soil-available and plant total macronutrients and trace elements. Soil pH, NH4 +–N and NO3 −–N; pine basal diameter and height; and shrub cover and heightwere alsomeasured. Compared with US plots, burnt soils had less nitrates and moreMo. Although differences were not always significant, BS + Ap had the highest levels of soil available P, Na and Al. Plants from BS + Ap plots had higher values of δ15N (P. pinaster and E. umbellata), P (all species), Na (P. tridentatum and U. micranthus) and Mg (E. umbellata and P. tridentatum) than other treatments; while K in plants from BS + Ap plots was the highest among treatments for P. pinaster and the lowest for the shrubs. Pines in US plots were higher and wider than in burnt treatments, except for BS + Ap, where the tallest and widest trees were found, although half of them were either dead (the second highest mortality after BS + Fi) or had a distorted trunk. BS+Apwas the treatmentwith strongest effects on plants, showing E.umbellata the lowest coverage and height, P. tridentatum the highest coverage, U. micranthus one of the lowest coverages and being the only treatmentwhere Genista triacanthoswas absent. Consequently, it is concluded that both fire and ammonium polyphosphate application had significant effects on the soil–plant system after 10 years."/>
    <m/>
    <s v="1 month"/>
    <m/>
    <m/>
    <s v="Not specified"/>
    <m/>
    <m/>
    <m/>
    <x v="8"/>
    <x v="3"/>
    <m/>
    <m/>
    <m/>
  </r>
  <r>
    <s v="Fernández-Fernández et al., 2015"/>
    <s v="Chemical"/>
    <s v="Soil impacts"/>
    <s v="NA"/>
    <s v="Short-term"/>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s v="Mediterranean"/>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9"/>
    <x v="2"/>
    <m/>
    <m/>
    <m/>
  </r>
  <r>
    <s v="Fernández-Fernández et al., 2015"/>
    <s v="Chemical"/>
    <s v="Soil impacts"/>
    <s v="NA"/>
    <s v="Short-term"/>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s v="Mediterranean"/>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40"/>
    <x v="2"/>
    <m/>
    <m/>
    <m/>
  </r>
  <r>
    <s v="Fernández-García et al., 2019a"/>
    <s v="Biological"/>
    <s v="Soil impacts"/>
    <s v="NA"/>
    <s v="Short-term"/>
    <s v="Fernández-García, V., Marcos, E., Fernández-Guisuraga, J.M., Taboada A., Suarez-Seoane, S. and Calvo, L. 2019. Impact of burn severity on soil properties in a Pinus pinaster ecosystem immediately after fire. International Journal of Wildland Fire 28: 354-364"/>
    <s v="Spain"/>
    <s v="Mediterranean"/>
    <s v="Pinus pinaster"/>
    <s v="Forest "/>
    <s v="Wildfire"/>
    <s v="Low"/>
    <x v="1"/>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x v="35"/>
    <x v="3"/>
    <m/>
    <m/>
    <m/>
  </r>
  <r>
    <s v="Fernández-García et al., 2019a"/>
    <s v="Biological"/>
    <s v="Soil impacts"/>
    <s v="NA"/>
    <s v="Short-term"/>
    <s v="Fernández-García, V., Marcos, E., Fernández-Guisuraga, J.M., Taboada A., Suarez-Seoane, S. and Calvo, L. 2019. Impact of burn severity on soil properties in a Pinus pinaster ecosystem immediately after fire. International Journal of Wildland Fire 28: 354-364"/>
    <s v="Spain"/>
    <s v="Mediterranean"/>
    <s v="Pinus pinaster"/>
    <s v="Forest "/>
    <s v="Wildfire"/>
    <s v="Moderate and high severity fire"/>
    <x v="2"/>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x v="35"/>
    <x v="3"/>
    <m/>
    <m/>
    <m/>
  </r>
  <r>
    <s v="Fernández-García et al., 2019a"/>
    <s v="Physical"/>
    <s v="Soil impacts"/>
    <s v="NA"/>
    <s v="Short-term"/>
    <s v="Fernández-García, V., Marcos, E., Fernández-Guisuraga, J.M., Taboada A., Suarez-Seoane, S. and Calvo, L. 2019. Impact of burn severity on soil properties in a Pinus pinaster ecosystem immediately after fire. International Journal of Wildland Fire 28: 354-367"/>
    <s v="Spain"/>
    <s v="Mediterranean"/>
    <s v="Pinus pinaster"/>
    <s v="Forest "/>
    <s v="Wildfire"/>
    <s v="Moderate and high severity fire"/>
    <x v="0"/>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x v="51"/>
    <x v="3"/>
    <m/>
    <m/>
    <m/>
  </r>
  <r>
    <s v="Fernández-García et al., 2019a"/>
    <s v="Chemical"/>
    <s v="Soil impacts"/>
    <s v="NA"/>
    <s v="Short-term"/>
    <s v="Fernández-García, V., Marcos, E., Fernández-Guisuraga, J.M., Taboada A., Suarez-Seoane, S. and Calvo, L. 2019. Impact of burn severity on soil properties in a Pinus pinaster ecosystem immediately after fire. International Journal of Wildland Fire 28: 354-364"/>
    <s v="Spain"/>
    <s v="Mediterranean"/>
    <s v="Pinus pinaster"/>
    <s v="Forest "/>
    <s v="Wildfire"/>
    <s v="Moderate and high severity fire"/>
    <x v="2"/>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x v="3"/>
    <x v="0"/>
    <m/>
    <m/>
    <m/>
  </r>
  <r>
    <s v="Fernández-García et al., 2019a"/>
    <s v="Biological"/>
    <s v="Soil impacts"/>
    <s v="NA"/>
    <s v="Short-term"/>
    <s v="Fernández-García, V., Marcos, E., Fernández-Guisuraga, J.M., Taboada A., Suarez-Seoane, S. and Calvo, L. 2019. Impact of burn severity on soil properties in a Pinus pinaster ecosystem immediately after fire. International Journal of Wildland Fire 28: 354-364"/>
    <s v="Spain"/>
    <s v="Mediterranean"/>
    <s v="Pinus pinaster"/>
    <s v="Forest "/>
    <s v="Wildfire"/>
    <s v="Low severity (170 to 220 °C)"/>
    <x v="1"/>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x v="26"/>
    <x v="3"/>
    <m/>
    <m/>
    <m/>
  </r>
  <r>
    <s v="Fernández-García et al., 2019a"/>
    <s v="Biological"/>
    <s v="Soil impacts"/>
    <s v="NA"/>
    <s v="Short-term"/>
    <s v="Fernández-García, V., Marcos, E., Fernández-Guisuraga, J.M., Taboada A., Suarez-Seoane, S. and Calvo, L. 2019. Impact of burn severity on soil properties in a Pinus pinaster ecosystem immediately after fire. International Journal of Wildland Fire 28: 354-364"/>
    <s v="Spain"/>
    <s v="Mediterranean"/>
    <s v="Pinus pinaster"/>
    <s v="Forest "/>
    <s v="Wildfire"/>
    <s v="Moderate and high severity fire"/>
    <x v="2"/>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x v="26"/>
    <x v="3"/>
    <m/>
    <m/>
    <m/>
  </r>
  <r>
    <s v="Fernández-García et al., 2019a"/>
    <s v="Biological"/>
    <s v="Soil impacts"/>
    <s v="NA"/>
    <s v="Short-term"/>
    <s v="Fernández-García, V., Marcos, E., Fernández-Guisuraga, J.M., Taboada A., Suarez-Seoane, S. and Calvo, L. 2019. Impact of burn severity on soil properties in a Pinus pinaster ecosystem immediately after fire. International Journal of Wildland Fire 28: 354-366"/>
    <s v="Spain"/>
    <s v="Mediterranean"/>
    <s v="Pinus pinaster"/>
    <s v="Forest "/>
    <s v="Wildfire"/>
    <s v="Moderate and high severity fire"/>
    <x v="2"/>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x v="27"/>
    <x v="3"/>
    <m/>
    <m/>
    <m/>
  </r>
  <r>
    <s v="Fernández-García et al., 2019a"/>
    <s v="Chemical"/>
    <s v="Soil impacts"/>
    <s v="NA"/>
    <s v="Short-term"/>
    <s v="Fernández-García, V., Marcos, E., Fernández-Guisuraga, J.M., Taboada A., Suarez-Seoane, S. and Calvo, L. 2019. Impact of burn severity on soil properties in a Pinus pinaster ecosystem immediately after fire. International Journal of Wildland Fire 28: 354-364"/>
    <s v="Spain"/>
    <s v="Mediterranean"/>
    <s v="Pinus pinaster"/>
    <s v="Forest "/>
    <s v="Wildfire"/>
    <s v="Moderate and high severity fire"/>
    <x v="2"/>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x v="9"/>
    <x v="0"/>
    <m/>
    <m/>
    <m/>
  </r>
  <r>
    <s v="Fernández-García et al., 2019a"/>
    <s v="Biological"/>
    <s v="Soil impacts"/>
    <s v="NA"/>
    <s v="Short-term"/>
    <s v="Fernández-García, V., Marcos, E., Fernández-Guisuraga, J.M., Taboada A., Suarez-Seoane, S. and Calvo, L. 2019. Impact of burn severity on soil properties in a Pinus pinaster ecosystem immediately after fire. International Journal of Wildland Fire 28: 354-365"/>
    <s v="Spain"/>
    <s v="Mediterranean"/>
    <s v="Pinus pinaster"/>
    <s v="Forest "/>
    <s v="Wildfire"/>
    <s v="Moderate and high severity fire"/>
    <x v="2"/>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x v="28"/>
    <x v="3"/>
    <m/>
    <m/>
    <m/>
  </r>
  <r>
    <s v="Fernández-García et al., 2019b"/>
    <s v="Biolog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halapensis forest"/>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35"/>
    <x v="3"/>
    <m/>
    <m/>
    <m/>
  </r>
  <r>
    <s v="Fernández-García et al., 2019b"/>
    <s v="Biolog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3"/>
    <s v="Spain"/>
    <s v="Mediterranean"/>
    <s v="pinus halapensis forest"/>
    <s v="Forest "/>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35"/>
    <x v="3"/>
    <m/>
    <m/>
    <m/>
  </r>
  <r>
    <s v="Fernández-García et al., 2019b"/>
    <s v="Biolog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pinaster"/>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35"/>
    <x v="3"/>
    <m/>
    <m/>
    <m/>
  </r>
  <r>
    <s v="Fernández-García et al., 2019b"/>
    <s v="Biolog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pinaster"/>
    <s v="Forest "/>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35"/>
    <x v="3"/>
    <m/>
    <m/>
    <m/>
  </r>
  <r>
    <s v="Fernández-García et al., 2019b"/>
    <s v="Chem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pinaster"/>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3"/>
    <x v="0"/>
    <m/>
    <m/>
    <m/>
  </r>
  <r>
    <s v="Fernández-García et al., 2019b"/>
    <s v="Chem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pinaster"/>
    <s v="Forest "/>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3"/>
    <x v="0"/>
    <m/>
    <m/>
    <m/>
  </r>
  <r>
    <s v="Fernández-García et al., 2019b"/>
    <s v="Chem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halapensis forest"/>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3"/>
    <x v="2"/>
    <m/>
    <m/>
    <m/>
  </r>
  <r>
    <s v="Fernández-García et al., 2019b"/>
    <s v="Chem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8"/>
    <s v="Spain"/>
    <s v="Mediterranean"/>
    <s v="pinus halapensis forest"/>
    <s v="Forest "/>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3"/>
    <x v="2"/>
    <m/>
    <m/>
    <m/>
  </r>
  <r>
    <s v="Fernández-García et al., 2019b"/>
    <s v="Biolog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halapensis forest"/>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26"/>
    <x v="3"/>
    <m/>
    <m/>
    <m/>
  </r>
  <r>
    <s v="Fernández-García et al., 2019b"/>
    <s v="Biolog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halapensis forest"/>
    <s v="Forest "/>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26"/>
    <x v="3"/>
    <m/>
    <m/>
    <m/>
  </r>
  <r>
    <s v="Fernández-García et al., 2019b"/>
    <s v="Biolog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pinaster"/>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26"/>
    <x v="3"/>
    <m/>
    <m/>
    <m/>
  </r>
  <r>
    <s v="Fernández-García et al., 2019b"/>
    <s v="Biolog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pinaster"/>
    <s v="Forest "/>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26"/>
    <x v="3"/>
    <m/>
    <m/>
    <m/>
  </r>
  <r>
    <s v="Fernández-García et al., 2019b"/>
    <s v="Chem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halapensis forest"/>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16"/>
    <x v="2"/>
    <m/>
    <m/>
    <m/>
  </r>
  <r>
    <s v="Fernández-García et al., 2019b"/>
    <s v="Chem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10"/>
    <s v="Spain"/>
    <s v="Mediterranean"/>
    <s v="pinus halapensis forest"/>
    <s v="Forest "/>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16"/>
    <x v="2"/>
    <m/>
    <m/>
    <m/>
  </r>
  <r>
    <s v="Fernández-García et al., 2019b"/>
    <s v="Chem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pinaster"/>
    <s v="Forest "/>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16"/>
    <x v="2"/>
    <m/>
    <m/>
    <m/>
  </r>
  <r>
    <s v="Fernández-García et al., 2019b"/>
    <s v="Chem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pinaster"/>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16"/>
    <x v="2"/>
    <m/>
    <m/>
    <m/>
  </r>
  <r>
    <s v="Fernández-García et al., 2019b"/>
    <s v="Biolog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9"/>
    <s v="Spain"/>
    <s v="Mediterranean"/>
    <s v="pinus halapensis forest"/>
    <s v="Forest "/>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52"/>
    <x v="3"/>
    <m/>
    <m/>
    <m/>
  </r>
  <r>
    <s v="Fernández-García et al., 2019b"/>
    <s v="Biolog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halapensis forest"/>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52"/>
    <x v="3"/>
    <m/>
    <m/>
    <m/>
  </r>
  <r>
    <s v="Fernández-García et al., 2019b"/>
    <s v="Biolog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pinaster"/>
    <s v="Forest "/>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27"/>
    <x v="2"/>
    <m/>
    <m/>
    <m/>
  </r>
  <r>
    <s v="Fernández-García et al., 2019b"/>
    <s v="Biolog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pinaster"/>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27"/>
    <x v="2"/>
    <m/>
    <m/>
    <m/>
  </r>
  <r>
    <s v="Fernández-García et al., 2019b"/>
    <s v="Chem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halapensis forest"/>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9"/>
    <x v="2"/>
    <m/>
    <m/>
    <m/>
  </r>
  <r>
    <s v="Fernández-García et al., 2019b"/>
    <s v="Chem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5"/>
    <s v="Spain"/>
    <s v="Mediterranean"/>
    <s v="pinus halapensis forest"/>
    <s v="Forest "/>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9"/>
    <x v="2"/>
    <m/>
    <m/>
    <m/>
  </r>
  <r>
    <s v="Fernández-García et al., 2019b"/>
    <s v="Chem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pinaster"/>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9"/>
    <x v="2"/>
    <m/>
    <m/>
    <m/>
  </r>
  <r>
    <s v="Fernández-García et al., 2019b"/>
    <s v="Chem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pinaster"/>
    <s v="Forest "/>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9"/>
    <x v="2"/>
    <m/>
    <m/>
    <m/>
  </r>
  <r>
    <s v="Fernández-García et al., 2019b"/>
    <s v="Chem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pinaster"/>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10"/>
    <x v="3"/>
    <m/>
    <m/>
    <m/>
  </r>
  <r>
    <s v="Fernández-García et al., 2019b"/>
    <s v="Chem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pinaster"/>
    <s v="Forest "/>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10"/>
    <x v="3"/>
    <m/>
    <m/>
    <m/>
  </r>
  <r>
    <s v="Fernández-García et al., 2019b"/>
    <s v="Chem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halapensis forest"/>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12"/>
    <x v="2"/>
    <m/>
    <m/>
    <m/>
  </r>
  <r>
    <s v="Fernández-García et al., 2019b"/>
    <s v="Chem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7"/>
    <s v="Spain"/>
    <s v="Mediterranean"/>
    <s v="pinus halapensis forest"/>
    <s v="Forest "/>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12"/>
    <x v="2"/>
    <m/>
    <m/>
    <m/>
  </r>
  <r>
    <s v="Fernández-García et al., 2019b"/>
    <s v="Chem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pinaster"/>
    <s v="Forest "/>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12"/>
    <x v="2"/>
    <m/>
    <m/>
    <m/>
  </r>
  <r>
    <s v="Fernández-García et al., 2019b"/>
    <s v="Chem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pinaster"/>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12"/>
    <x v="2"/>
    <m/>
    <m/>
    <m/>
  </r>
  <r>
    <s v="Fernández-García et al., 2019b"/>
    <s v="Biolog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halapensis forest"/>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28"/>
    <x v="3"/>
    <m/>
    <m/>
    <m/>
  </r>
  <r>
    <s v="Fernández-García et al., 2019b"/>
    <s v="Biolog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6"/>
    <s v="Spain"/>
    <s v="Mediterranean"/>
    <s v="pinus halapensis forest"/>
    <s v="Forest "/>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28"/>
    <x v="3"/>
    <m/>
    <m/>
    <m/>
  </r>
  <r>
    <s v="Fernández-García et al., 2019b"/>
    <s v="Biolog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pinaster"/>
    <s v="Forest "/>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28"/>
    <x v="2"/>
    <m/>
    <m/>
    <m/>
  </r>
  <r>
    <s v="Fernández-García et al., 2019b"/>
    <s v="Biolog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pinaster"/>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28"/>
    <x v="2"/>
    <m/>
    <m/>
    <m/>
  </r>
  <r>
    <s v="Fernández-García et al., 2019b"/>
    <s v="Biolog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halapensis forest"/>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53"/>
    <x v="3"/>
    <m/>
    <m/>
    <m/>
  </r>
  <r>
    <s v="Fernández-García et al., 2019b"/>
    <s v="Biolog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4"/>
    <s v="Spain"/>
    <s v="Mediterranean"/>
    <s v="pinus halapensis forest"/>
    <s v="Forest "/>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53"/>
    <x v="3"/>
    <m/>
    <m/>
    <m/>
  </r>
  <r>
    <s v="Fernández-García et al., 2019b"/>
    <s v="Biolog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pinaster"/>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53"/>
    <x v="3"/>
    <m/>
    <m/>
    <m/>
  </r>
  <r>
    <s v="Fernández-García et al., 2019b"/>
    <s v="Biolog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pinaster"/>
    <s v="Forest "/>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53"/>
    <x v="3"/>
    <m/>
    <m/>
    <m/>
  </r>
  <r>
    <s v="Fonseca et al., 2017"/>
    <s v="Chem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48"/>
    <x v="0"/>
    <m/>
    <m/>
    <m/>
  </r>
  <r>
    <s v="Fonseca et al., 2017"/>
    <s v="Chemical"/>
    <s v="Soil impacts"/>
    <s v="NA"/>
    <s v="Mid-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48"/>
    <x v="0"/>
    <m/>
    <m/>
    <m/>
  </r>
  <r>
    <s v="Fonseca et al., 2017"/>
    <s v="Chem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48"/>
    <x v="0"/>
    <m/>
    <m/>
    <m/>
  </r>
  <r>
    <s v="Fonseca et al., 2017"/>
    <s v="Chem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3"/>
    <x v="0"/>
    <m/>
    <m/>
    <m/>
  </r>
  <r>
    <s v="Fonseca et al., 2017"/>
    <s v="Chem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3"/>
    <x v="2"/>
    <m/>
    <m/>
    <m/>
  </r>
  <r>
    <s v="Fonseca et al., 2017"/>
    <s v="Chemical"/>
    <s v="Soil impacts"/>
    <s v="NA"/>
    <s v="Mid-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3"/>
    <x v="2"/>
    <m/>
    <m/>
    <m/>
  </r>
  <r>
    <s v="Fonseca et al., 2017"/>
    <s v="Biological"/>
    <s v="Soil impacts"/>
    <s v="NA"/>
    <s v="Mid-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0"/>
    <x v="3"/>
    <m/>
    <m/>
    <m/>
  </r>
  <r>
    <s v="Fonseca et al., 2017"/>
    <s v="Biolog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0"/>
    <x v="2"/>
    <m/>
    <m/>
    <m/>
  </r>
  <r>
    <s v="Fonseca et al., 2017"/>
    <s v="Biolog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0"/>
    <x v="2"/>
    <m/>
    <m/>
    <m/>
  </r>
  <r>
    <s v="Fonseca et al., 2017"/>
    <s v="Chem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4"/>
    <x v="2"/>
    <m/>
    <m/>
    <m/>
  </r>
  <r>
    <s v="Fonseca et al., 2017"/>
    <s v="Chemical"/>
    <s v="Soil impacts"/>
    <s v="NA"/>
    <s v="Mid-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4"/>
    <x v="2"/>
    <m/>
    <m/>
    <m/>
  </r>
  <r>
    <s v="Fonseca et al., 2017"/>
    <s v="Chem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4"/>
    <x v="2"/>
    <m/>
    <m/>
    <m/>
  </r>
  <r>
    <s v="Fonseca et al., 2017"/>
    <s v="Chem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21"/>
    <x v="2"/>
    <m/>
    <m/>
    <m/>
  </r>
  <r>
    <s v="Fonseca et al., 2017"/>
    <s v="Chemical"/>
    <s v="Soil impacts"/>
    <s v="NA"/>
    <s v="Mid-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21"/>
    <x v="2"/>
    <m/>
    <m/>
    <m/>
  </r>
  <r>
    <s v="Fonseca et al., 2017"/>
    <s v="Chem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21"/>
    <x v="2"/>
    <m/>
    <m/>
    <m/>
  </r>
  <r>
    <s v="Fonseca et al., 2017"/>
    <s v="Chem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16"/>
    <x v="2"/>
    <m/>
    <m/>
    <m/>
  </r>
  <r>
    <s v="Fonseca et al., 2017"/>
    <s v="Chem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16"/>
    <x v="2"/>
    <m/>
    <m/>
    <m/>
  </r>
  <r>
    <s v="Fonseca et al., 2017"/>
    <s v="Chemical"/>
    <s v="Soil impacts"/>
    <s v="NA"/>
    <s v="Mid-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30"/>
    <x v="2"/>
    <m/>
    <m/>
    <m/>
  </r>
  <r>
    <s v="Fonseca et al., 2017"/>
    <s v="Chem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30"/>
    <x v="2"/>
    <m/>
    <m/>
    <m/>
  </r>
  <r>
    <s v="Fonseca et al., 2017"/>
    <s v="Chemical"/>
    <s v="Soil impacts"/>
    <s v="NA"/>
    <s v="Mid-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30"/>
    <x v="2"/>
    <m/>
    <m/>
    <m/>
  </r>
  <r>
    <s v="Fonseca et al., 2017"/>
    <s v="Chem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30"/>
    <x v="2"/>
    <m/>
    <m/>
    <m/>
  </r>
  <r>
    <s v="Fonseca et al., 2017"/>
    <s v="Chem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5"/>
    <x v="3"/>
    <m/>
    <m/>
    <m/>
  </r>
  <r>
    <s v="Fonseca et al., 2017"/>
    <s v="Chem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5"/>
    <x v="3"/>
    <m/>
    <m/>
    <m/>
  </r>
  <r>
    <s v="Fonseca et al., 2017"/>
    <s v="Chemical"/>
    <s v="Soil impacts"/>
    <s v="NA"/>
    <s v="Mid-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5"/>
    <x v="2"/>
    <m/>
    <m/>
    <m/>
  </r>
  <r>
    <s v="Fonseca et al., 2017"/>
    <s v="Chem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6"/>
    <x v="2"/>
    <m/>
    <m/>
    <m/>
  </r>
  <r>
    <s v="Fonseca et al., 2017"/>
    <s v="Chemical"/>
    <s v="Soil impacts"/>
    <s v="NA"/>
    <s v="Mid-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6"/>
    <x v="2"/>
    <m/>
    <m/>
    <m/>
  </r>
  <r>
    <s v="Fonseca et al., 2017"/>
    <s v="Chem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6"/>
    <x v="2"/>
    <m/>
    <m/>
    <m/>
  </r>
  <r>
    <s v="Fonseca et al., 2017"/>
    <s v="Chem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7"/>
    <x v="2"/>
    <m/>
    <m/>
    <m/>
  </r>
  <r>
    <s v="Fonseca et al., 2017"/>
    <s v="Chemical"/>
    <s v="Soil impacts"/>
    <s v="NA"/>
    <s v="Mid-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7"/>
    <x v="2"/>
    <m/>
    <m/>
    <m/>
  </r>
  <r>
    <s v="Fonseca et al., 2017"/>
    <s v="Chem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7"/>
    <x v="2"/>
    <m/>
    <m/>
    <m/>
  </r>
  <r>
    <s v="Fonseca et al., 2017"/>
    <s v="Chem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9"/>
    <x v="0"/>
    <m/>
    <m/>
    <m/>
  </r>
  <r>
    <s v="Fonseca et al., 2017"/>
    <s v="Chemical"/>
    <s v="Soil impacts"/>
    <s v="NA"/>
    <s v="Mid-term"/>
    <s v="Fonseca, F., de Figueiredo, T., Nogueira, C., Quirós, A. 2017. Effect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9"/>
    <x v="2"/>
    <m/>
    <m/>
    <m/>
  </r>
  <r>
    <s v="Fonseca et al., 2017"/>
    <s v="Biolog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1"/>
    <x v="2"/>
    <m/>
    <m/>
    <m/>
  </r>
  <r>
    <s v="Fonseca et al., 2017"/>
    <s v="Biological"/>
    <s v="Soil impacts"/>
    <s v="NA"/>
    <s v="Mid-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1"/>
    <x v="2"/>
    <m/>
    <m/>
    <m/>
  </r>
  <r>
    <s v="Fonseca et al., 2017"/>
    <s v="Biolog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1"/>
    <x v="2"/>
    <m/>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20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35"/>
    <x v="3"/>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18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35"/>
    <x v="2"/>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19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35"/>
    <x v="2"/>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17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35"/>
    <x v="2"/>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44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0"/>
    <x v="3"/>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42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0"/>
    <x v="2"/>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45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0"/>
    <x v="2"/>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43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0"/>
    <x v="2"/>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16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26"/>
    <x v="3"/>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14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26"/>
    <x v="3"/>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15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26"/>
    <x v="2"/>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13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26"/>
    <x v="2"/>
    <s v="Mulching and seeding treatment did not have any effecto on biomass, activity and diversity of soil mocrooganisms."/>
    <m/>
    <m/>
  </r>
  <r>
    <s v="Fontúrbel et al., 2012"/>
    <s v="Chem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33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16"/>
    <x v="2"/>
    <s v="Mulching and seeding treatment did not have any effecto on biomass, activity and diversity of soil mocrooganisms."/>
    <m/>
    <m/>
  </r>
  <r>
    <s v="Fontúrbel et al., 2012"/>
    <s v="Chem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31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16"/>
    <x v="2"/>
    <s v="Mulching and seeding treatment did not have any effecto on biomass, activity and diversity of soil mocrooganisms."/>
    <m/>
    <m/>
  </r>
  <r>
    <s v="Fontúrbel et al., 2012"/>
    <s v="Chem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32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16"/>
    <x v="2"/>
    <s v="Mulching and seeding treatment did not have any effecto on biomass, activity and diversity of soil mocrooganisms."/>
    <m/>
    <m/>
  </r>
  <r>
    <s v="Fontúrbel et al., 2012"/>
    <s v="Chem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30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16"/>
    <x v="2"/>
    <s v="Mulching and seeding treatment did not have any effecto on biomass, activity and diversity of soil mocrooganisms."/>
    <m/>
    <m/>
  </r>
  <r>
    <s v="Fontúrbel et al., 2012"/>
    <s v="Phys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37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54"/>
    <x v="2"/>
    <m/>
    <m/>
    <m/>
  </r>
  <r>
    <s v="Fontúrbel et al., 2012"/>
    <s v="Phys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35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54"/>
    <x v="2"/>
    <m/>
    <m/>
    <m/>
  </r>
  <r>
    <s v="Fontúrbel et al., 2012"/>
    <s v="Phys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36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54"/>
    <x v="2"/>
    <m/>
    <m/>
    <m/>
  </r>
  <r>
    <s v="Fontúrbel et al., 2012"/>
    <s v="Phys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34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54"/>
    <x v="2"/>
    <m/>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02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27"/>
    <x v="3"/>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00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27"/>
    <x v="3"/>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03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27"/>
    <x v="2"/>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01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27"/>
    <x v="2"/>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09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55"/>
    <x v="0"/>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11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55"/>
    <x v="2"/>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10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55"/>
    <x v="2"/>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08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55"/>
    <x v="2"/>
    <s v="Mulching and seeding treatment did not have any effecto on biomass, activity and diversity of soil mocrooganisms."/>
    <m/>
    <m/>
  </r>
  <r>
    <s v="Fontúrbel et al., 2012"/>
    <s v="Phys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25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56"/>
    <x v="0"/>
    <m/>
    <m/>
    <m/>
  </r>
  <r>
    <s v="Fontúrbel et al., 2012"/>
    <s v="Phys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23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56"/>
    <x v="2"/>
    <m/>
    <m/>
    <m/>
  </r>
  <r>
    <s v="Fontúrbel et al., 2012"/>
    <s v="Phys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24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56"/>
    <x v="2"/>
    <m/>
    <m/>
    <m/>
  </r>
  <r>
    <s v="Fontúrbel et al., 2012"/>
    <s v="Phys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22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56"/>
    <x v="2"/>
    <m/>
    <m/>
    <m/>
  </r>
  <r>
    <s v="Fontúrbel et al., 2012"/>
    <s v="Chem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29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9"/>
    <x v="0"/>
    <s v="Mulching and seeding treatment did not have any effecto on biomass, activity and diversity of soil mocrooganisms."/>
    <m/>
    <m/>
  </r>
  <r>
    <s v="Fontúrbel et al., 2012"/>
    <s v="Chem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27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9"/>
    <x v="0"/>
    <s v="Mulching and seeding treatment did not have any effecto on biomass, activity and diversity of soil mocrooganisms."/>
    <m/>
    <m/>
  </r>
  <r>
    <s v="Fontúrbel et al., 2012"/>
    <s v="Chem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28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9"/>
    <x v="0"/>
    <s v="Mulching and seeding treatment did not have any effecto on biomass, activity and diversity of soil mocrooganisms."/>
    <m/>
    <m/>
  </r>
  <r>
    <s v="Fontúrbel et al., 2012"/>
    <s v="Chem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26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9"/>
    <x v="0"/>
    <s v="Mulching and seeding treatment did not have any effecto on biomass, activity and diversity of soil mocrooganisms."/>
    <m/>
    <m/>
  </r>
  <r>
    <s v="Fontúrbel et al., 2012"/>
    <s v="Chem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41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10"/>
    <x v="2"/>
    <s v="Mulching and seeding treatment did not have any effecto on biomass, activity and diversity of soil mocrooganisms."/>
    <m/>
    <m/>
  </r>
  <r>
    <s v="Fontúrbel et al., 2012"/>
    <s v="Chem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39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10"/>
    <x v="2"/>
    <s v="Mulching and seeding treatment did not have any effecto on biomass, activity and diversity of soil mocrooganisms."/>
    <m/>
    <m/>
  </r>
  <r>
    <s v="Fontúrbel et al., 2012"/>
    <s v="Chem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40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10"/>
    <x v="2"/>
    <s v="Mulching and seeding treatment did not have any effecto on biomass, activity and diversity of soil mocrooganisms."/>
    <m/>
    <m/>
  </r>
  <r>
    <s v="Fontúrbel et al., 2012"/>
    <s v="Chem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38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10"/>
    <x v="2"/>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05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53"/>
    <x v="3"/>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04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53"/>
    <x v="3"/>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07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53"/>
    <x v="2"/>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06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53"/>
    <x v="2"/>
    <s v="Mulching and seeding treatment did not have any effecto on biomass, activity and diversity of soil mocrooganisms."/>
    <m/>
    <m/>
  </r>
  <r>
    <s v="Francos et al., 2018"/>
    <s v="Physical"/>
    <s v="Restoration"/>
    <s v="Cut and lea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15"/>
    <x v="3"/>
    <m/>
    <m/>
    <m/>
  </r>
  <r>
    <s v="Francos et al., 2018"/>
    <s v="Phys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15"/>
    <x v="2"/>
    <m/>
    <m/>
    <m/>
  </r>
  <r>
    <s v="Francos et al., 2018"/>
    <s v="Phys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15"/>
    <x v="2"/>
    <m/>
    <m/>
    <m/>
  </r>
  <r>
    <s v="Francos et al., 2018"/>
    <s v="Chemical"/>
    <s v="Restoration"/>
    <s v="Cut and lea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20"/>
    <x v="2"/>
    <m/>
    <m/>
    <m/>
  </r>
  <r>
    <s v="Francos et al., 2018"/>
    <s v="Chem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20"/>
    <x v="2"/>
    <m/>
    <m/>
    <m/>
  </r>
  <r>
    <s v="Francos et al., 2018"/>
    <s v="Chemical"/>
    <s v="Restoration"/>
    <s v="Cut and lea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20"/>
    <x v="2"/>
    <m/>
    <m/>
    <m/>
  </r>
  <r>
    <s v="Francos et al., 2018"/>
    <s v="Chem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20"/>
    <x v="2"/>
    <m/>
    <m/>
    <m/>
  </r>
  <r>
    <s v="Francos et al., 2018"/>
    <s v="Chemical"/>
    <s v="Restoration"/>
    <s v="Cut and lea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4"/>
    <x v="2"/>
    <m/>
    <m/>
    <m/>
  </r>
  <r>
    <s v="Francos et al., 2018"/>
    <s v="Chem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4"/>
    <x v="2"/>
    <m/>
    <m/>
    <m/>
  </r>
  <r>
    <s v="Francos et al., 2018"/>
    <s v="Chemical"/>
    <s v="Restoration"/>
    <s v="Cut and lea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4"/>
    <x v="2"/>
    <m/>
    <m/>
    <m/>
  </r>
  <r>
    <s v="Francos et al., 2018"/>
    <s v="Chem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4"/>
    <x v="2"/>
    <m/>
    <m/>
    <m/>
  </r>
  <r>
    <s v="Francos et al., 2018"/>
    <s v="Chemical"/>
    <s v="Restoration"/>
    <s v="Cut and lea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57"/>
    <x v="0"/>
    <m/>
    <m/>
    <m/>
  </r>
  <r>
    <s v="Francos et al., 2018"/>
    <s v="Chemical"/>
    <s v="Restoration"/>
    <s v="Cut and lea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57"/>
    <x v="2"/>
    <m/>
    <m/>
    <m/>
  </r>
  <r>
    <s v="Francos et al., 2018"/>
    <s v="Chem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57"/>
    <x v="2"/>
    <m/>
    <m/>
    <m/>
  </r>
  <r>
    <s v="Francos et al., 2018"/>
    <s v="Chem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57"/>
    <x v="2"/>
    <m/>
    <m/>
    <m/>
  </r>
  <r>
    <s v="Francos et al., 2018"/>
    <s v="Chemical"/>
    <s v="Restoration"/>
    <s v="Cut and lea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5"/>
    <x v="2"/>
    <m/>
    <m/>
    <m/>
  </r>
  <r>
    <s v="Francos et al., 2018"/>
    <s v="Chem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5"/>
    <x v="2"/>
    <m/>
    <m/>
    <m/>
  </r>
  <r>
    <s v="Francos et al., 2018"/>
    <s v="Chemical"/>
    <s v="Restoration"/>
    <s v="Cut and lea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5"/>
    <x v="2"/>
    <m/>
    <m/>
    <m/>
  </r>
  <r>
    <s v="Francos et al., 2018"/>
    <s v="Chem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5"/>
    <x v="2"/>
    <m/>
    <m/>
    <m/>
  </r>
  <r>
    <s v="Francos et al., 2018"/>
    <s v="Chemical"/>
    <s v="Restoration"/>
    <s v="Cut and lea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6"/>
    <x v="2"/>
    <m/>
    <m/>
    <m/>
  </r>
  <r>
    <s v="Francos et al., 2018"/>
    <s v="Chem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6"/>
    <x v="2"/>
    <m/>
    <m/>
    <m/>
  </r>
  <r>
    <s v="Francos et al., 2018"/>
    <s v="Chemical"/>
    <s v="Restoration"/>
    <s v="Cut and lea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6"/>
    <x v="2"/>
    <m/>
    <m/>
    <m/>
  </r>
  <r>
    <s v="Francos et al., 2018"/>
    <s v="Chem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6"/>
    <x v="2"/>
    <m/>
    <m/>
    <m/>
  </r>
  <r>
    <s v="Francos et al., 2018"/>
    <s v="Chemical"/>
    <s v="Restoration"/>
    <s v="Cut and lea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7"/>
    <x v="2"/>
    <m/>
    <m/>
    <m/>
  </r>
  <r>
    <s v="Francos et al., 2018"/>
    <s v="Chem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7"/>
    <x v="2"/>
    <m/>
    <m/>
    <m/>
  </r>
  <r>
    <s v="Francos et al., 2018"/>
    <s v="Chemical"/>
    <s v="Restoration"/>
    <s v="Cut and lea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7"/>
    <x v="2"/>
    <m/>
    <m/>
    <m/>
  </r>
  <r>
    <s v="Francos et al., 2018"/>
    <s v="Chem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7"/>
    <x v="2"/>
    <m/>
    <m/>
    <m/>
  </r>
  <r>
    <s v="Francos et al., 2018"/>
    <s v="Chemical"/>
    <s v="Restoration"/>
    <s v="Cut and lea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9"/>
    <x v="2"/>
    <m/>
    <m/>
    <m/>
  </r>
  <r>
    <s v="Francos et al., 2018"/>
    <s v="Chem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9"/>
    <x v="2"/>
    <m/>
    <m/>
    <m/>
  </r>
  <r>
    <s v="Francos et al., 2018"/>
    <s v="Chemical"/>
    <s v="Restoration"/>
    <s v="Cut and lea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9"/>
    <x v="2"/>
    <m/>
    <m/>
    <m/>
  </r>
  <r>
    <s v="Francos et al., 2018"/>
    <s v="Chem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9"/>
    <x v="2"/>
    <m/>
    <m/>
    <m/>
  </r>
  <r>
    <s v="Francos et al., 2018"/>
    <s v="Biolog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1"/>
    <x v="3"/>
    <m/>
    <m/>
    <m/>
  </r>
  <r>
    <s v="Francos et al., 2018"/>
    <s v="Biolog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1"/>
    <x v="2"/>
    <m/>
    <m/>
    <m/>
  </r>
  <r>
    <s v="Francos et al., 2018"/>
    <s v="Biolog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1"/>
    <x v="2"/>
    <m/>
    <m/>
    <m/>
  </r>
  <r>
    <s v="Francos et al., 2018"/>
    <s v="Chemical"/>
    <s v="Restoration"/>
    <s v="Cut and lea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12"/>
    <x v="3"/>
    <m/>
    <m/>
    <m/>
  </r>
  <r>
    <s v="Francos et al., 2018"/>
    <s v="Chem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12"/>
    <x v="2"/>
    <m/>
    <m/>
    <m/>
  </r>
  <r>
    <s v="Francos et al., 2018"/>
    <s v="Chem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12"/>
    <x v="2"/>
    <m/>
    <m/>
    <m/>
  </r>
  <r>
    <s v="Francos et al., 2019"/>
    <s v="Chemical"/>
    <s v="Soil impacts"/>
    <s v="NA"/>
    <s v="Short-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x v="3"/>
    <x v="0"/>
    <m/>
    <m/>
    <m/>
  </r>
  <r>
    <s v="Francos et al., 2019"/>
    <s v="Chemical"/>
    <s v="Soil impacts"/>
    <s v="NA"/>
    <s v="Long-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x v="3"/>
    <x v="3"/>
    <m/>
    <m/>
    <m/>
  </r>
  <r>
    <s v="Francos et al., 2019"/>
    <s v="Chemical"/>
    <s v="Soil impacts"/>
    <s v="NA"/>
    <s v="Short-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x v="3"/>
    <x v="2"/>
    <m/>
    <m/>
    <m/>
  </r>
  <r>
    <s v="Francos et al., 2019"/>
    <s v="Chemical"/>
    <s v="Soil impacts"/>
    <s v="NA"/>
    <s v="Short-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x v="20"/>
    <x v="0"/>
    <m/>
    <m/>
    <m/>
  </r>
  <r>
    <s v="Francos et al., 2019"/>
    <s v="Chemical"/>
    <s v="Soil impacts"/>
    <s v="NA"/>
    <s v="Short-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x v="20"/>
    <x v="2"/>
    <m/>
    <m/>
    <m/>
  </r>
  <r>
    <s v="Francos et al., 2019"/>
    <s v="Chemical"/>
    <s v="Soil impacts"/>
    <s v="NA"/>
    <s v="Long-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x v="20"/>
    <x v="2"/>
    <m/>
    <m/>
    <m/>
  </r>
  <r>
    <s v="Francos et al., 2019"/>
    <s v="Chemical"/>
    <s v="Soil impacts"/>
    <s v="NA"/>
    <s v="Short-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x v="4"/>
    <x v="0"/>
    <m/>
    <m/>
    <m/>
  </r>
  <r>
    <s v="Francos et al., 2019"/>
    <s v="Chemical"/>
    <s v="Soil impacts"/>
    <s v="NA"/>
    <s v="Long-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x v="4"/>
    <x v="2"/>
    <m/>
    <m/>
    <m/>
  </r>
  <r>
    <s v="Francos et al., 2019"/>
    <s v="Chemical"/>
    <s v="Soil impacts"/>
    <s v="NA"/>
    <s v="Short-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x v="4"/>
    <x v="2"/>
    <m/>
    <m/>
    <m/>
  </r>
  <r>
    <s v="Francos et al., 2019"/>
    <s v="Chemical"/>
    <s v="Soil impacts"/>
    <s v="NA"/>
    <s v="Short-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x v="16"/>
    <x v="0"/>
    <m/>
    <m/>
    <m/>
  </r>
  <r>
    <s v="Francos et al., 2019"/>
    <s v="Chemical"/>
    <s v="Soil impacts"/>
    <s v="NA"/>
    <s v="Short-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x v="16"/>
    <x v="2"/>
    <m/>
    <m/>
    <m/>
  </r>
  <r>
    <s v="Francos et al., 2019"/>
    <s v="Chemical"/>
    <s v="Soil impacts"/>
    <s v="NA"/>
    <s v="Long-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x v="16"/>
    <x v="2"/>
    <m/>
    <m/>
    <m/>
  </r>
  <r>
    <s v="Francos et al., 2019"/>
    <s v="Chemical"/>
    <s v="Soil impacts"/>
    <s v="NA"/>
    <s v="Short-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x v="5"/>
    <x v="2"/>
    <m/>
    <m/>
    <m/>
  </r>
  <r>
    <s v="Francos et al., 2019"/>
    <s v="Chemical"/>
    <s v="Soil impacts"/>
    <s v="NA"/>
    <s v="Long-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x v="5"/>
    <x v="2"/>
    <m/>
    <m/>
    <m/>
  </r>
  <r>
    <s v="Francos et al., 2019"/>
    <s v="Chemical"/>
    <s v="Soil impacts"/>
    <s v="NA"/>
    <s v="Short-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x v="5"/>
    <x v="2"/>
    <m/>
    <m/>
    <m/>
  </r>
  <r>
    <s v="Francos et al., 2019"/>
    <s v="Chemical"/>
    <s v="Soil impacts"/>
    <s v="NA"/>
    <s v="Short-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x v="6"/>
    <x v="0"/>
    <m/>
    <m/>
    <m/>
  </r>
  <r>
    <s v="Francos et al., 2019"/>
    <s v="Chemical"/>
    <s v="Soil impacts"/>
    <s v="NA"/>
    <s v="Long-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x v="6"/>
    <x v="2"/>
    <m/>
    <m/>
    <m/>
  </r>
  <r>
    <s v="Francos et al., 2019"/>
    <s v="Chemical"/>
    <s v="Soil impacts"/>
    <s v="NA"/>
    <s v="Short-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x v="6"/>
    <x v="2"/>
    <m/>
    <m/>
    <m/>
  </r>
  <r>
    <s v="Francos et al., 2019"/>
    <s v="Chemical"/>
    <s v="Soil impacts"/>
    <s v="NA"/>
    <s v="Short-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x v="9"/>
    <x v="0"/>
    <m/>
    <m/>
    <m/>
  </r>
  <r>
    <s v="Francos et al., 2019"/>
    <s v="Chemical"/>
    <s v="Soil impacts"/>
    <s v="NA"/>
    <s v="Long-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x v="9"/>
    <x v="3"/>
    <m/>
    <m/>
    <m/>
  </r>
  <r>
    <s v="Francos et al., 2019"/>
    <s v="Chemical"/>
    <s v="Soil impacts"/>
    <s v="NA"/>
    <s v="Short-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x v="9"/>
    <x v="2"/>
    <m/>
    <m/>
    <m/>
  </r>
  <r>
    <s v="Francos et al., 2019"/>
    <s v="Biological"/>
    <s v="Soil impacts"/>
    <s v="NA"/>
    <s v="Short-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x v="1"/>
    <x v="3"/>
    <m/>
    <m/>
    <m/>
  </r>
  <r>
    <s v="Francos et al., 2019"/>
    <s v="Biological"/>
    <s v="Soil impacts"/>
    <s v="NA"/>
    <s v="Long-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x v="1"/>
    <x v="3"/>
    <m/>
    <m/>
    <m/>
  </r>
  <r>
    <s v="Francos et al., 2019"/>
    <s v="Biological"/>
    <s v="Soil impacts"/>
    <s v="NA"/>
    <s v="Short-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x v="1"/>
    <x v="2"/>
    <m/>
    <m/>
    <m/>
  </r>
  <r>
    <s v="Francos et al., 2019"/>
    <s v="Chemical"/>
    <s v="Soil impacts"/>
    <s v="NA"/>
    <s v="Short-term"/>
    <s v="Francos, M., Stefanuto, B.B., übeda, X., Pereira, P. 2019. Long-term impact of prescribed fire on soil chemical properties in a wildland-urban interface. Northeastern Iberian Península"/>
    <s v="Spain"/>
    <s v="Mediterranean "/>
    <s v="Pinus halapensis and Quercur ilex"/>
    <s v="Forest "/>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x v="12"/>
    <x v="3"/>
    <m/>
    <m/>
    <m/>
  </r>
  <r>
    <s v="Francos et al., 2019"/>
    <s v="Chemical"/>
    <s v="Soil impacts"/>
    <s v="NA"/>
    <s v="Long-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x v="12"/>
    <x v="3"/>
    <m/>
    <m/>
    <m/>
  </r>
  <r>
    <s v="Francos et al., 2019"/>
    <s v="Chemical"/>
    <s v="Soil impacts"/>
    <s v="NA"/>
    <s v="Short-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x v="12"/>
    <x v="2"/>
    <m/>
    <m/>
    <m/>
  </r>
  <r>
    <s v="Fuentes-Ramírez et al., 2018"/>
    <s v="Chemical"/>
    <s v="Soil impacts"/>
    <s v="NA"/>
    <s v="Short-term"/>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s v="Mediterranean"/>
    <s v="Araucaria"/>
    <s v="Forest"/>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x v="3"/>
    <x v="0"/>
    <s v="the changes in soil properties after fire may be related to organic matter mineralization, the contributions of nutrient from ashes, of due to post fire conditions. Positive, short term response in soil microorganisms abundance and nutrient content, but a rapid initital reduction of plant diversity of the main dominant tree species in these forest ecosystems after a severy fire."/>
    <m/>
    <m/>
  </r>
  <r>
    <s v="Fuentes-Ramírez et al., 2018"/>
    <s v="Chemical"/>
    <s v="Soil impacts"/>
    <s v="NA"/>
    <s v="Short-term"/>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s v="Mediterranean"/>
    <s v="Araucaria"/>
    <s v="Forest"/>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x v="5"/>
    <x v="0"/>
    <s v="the changes in soil properties after fire may be related to organic matter mineralization, the contributions of nutrient from ashes, of due to post fire conditions. Positive, short term response in soil microorganisms abundance and nutrient content, but a rapid initital reduction of plant diversity of the main dominant tree species in these forest ecosystems after a severy fire."/>
    <m/>
    <m/>
  </r>
  <r>
    <s v="Fuentes-Ramírez et al., 2018"/>
    <s v="Biological"/>
    <s v="Soil impacts"/>
    <s v="NA"/>
    <s v="Short-term"/>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s v="Mediterranean"/>
    <s v="Araucaria"/>
    <s v="Forest"/>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x v="58"/>
    <x v="0"/>
    <s v="the changes in soil properties after fire may be related to organic matter mineralization, the contributions of nutrient from ashes, of due to post fire conditions. Positive, short term response in soil microorganisms abundance and nutrient content, but a rapid initital reduction of plant diversity of the main dominant tree species in these forest ecosystems after a severy fire."/>
    <m/>
    <m/>
  </r>
  <r>
    <s v="Fuentes-Ramírez et al., 2018"/>
    <s v="Biological"/>
    <s v="Soil impacts"/>
    <s v="NA"/>
    <s v="Short-term"/>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s v="Mediterranean"/>
    <s v="Araucaria"/>
    <s v="Forest"/>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x v="59"/>
    <x v="0"/>
    <m/>
    <m/>
    <m/>
  </r>
  <r>
    <s v="Fuentes-Ramírez et al., 2018"/>
    <s v="Biological"/>
    <s v="Soil impacts"/>
    <s v="NA"/>
    <s v="Short-term"/>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s v="Mediterranean"/>
    <s v="Araucaria"/>
    <s v="Forest"/>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x v="60"/>
    <x v="0"/>
    <m/>
    <m/>
    <m/>
  </r>
  <r>
    <s v="Fuentes-Ramírez et al., 2018"/>
    <s v="Biological"/>
    <s v="Soil impacts"/>
    <s v="NA"/>
    <s v="Short-term"/>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s v="Mediterranean"/>
    <s v="Araucaria"/>
    <s v="Forest"/>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x v="1"/>
    <x v="2"/>
    <m/>
    <m/>
    <m/>
  </r>
  <r>
    <s v="Fuentes-Ramírez et al., 2018"/>
    <s v="Chemical"/>
    <s v="Soil impacts"/>
    <s v="NA"/>
    <s v="Short-term"/>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s v="Mediterranean"/>
    <s v="Araucaria"/>
    <s v="Forest"/>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x v="12"/>
    <x v="0"/>
    <s v="the changes in soil properties after fire may be related to organic matter mineralization, the contributions of nutrient from ashes, of due to post fire conditions. Positive, short term response in soil microorganisms abundance and nutrient content, but a rapid initital reduction of plant diversity of the main dominant tree species in these forest ecosystems after a severy fire."/>
    <m/>
    <m/>
  </r>
  <r>
    <s v="Fultz et al., 2016"/>
    <s v="Biolog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6"/>
    <s v="USA"/>
    <s v="Tropical and Subtropical Steppe Climate"/>
    <m/>
    <s v="Forest "/>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26"/>
    <x v="3"/>
    <m/>
    <m/>
    <m/>
  </r>
  <r>
    <s v="Fultz et al., 2016"/>
    <s v="Biolog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1"/>
    <s v="USA"/>
    <s v="Semi-arid"/>
    <m/>
    <s v="Forest "/>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26"/>
    <x v="3"/>
    <m/>
    <m/>
    <m/>
  </r>
  <r>
    <s v="Fultz et al., 2016"/>
    <s v="Biolog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6"/>
    <s v="USA"/>
    <s v="Tropical and Subtropical Steppe Climate"/>
    <m/>
    <s v="Forest "/>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26"/>
    <x v="3"/>
    <m/>
    <m/>
    <m/>
  </r>
  <r>
    <s v="Fultz et al., 2016"/>
    <s v="Biolog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1"/>
    <s v="USA"/>
    <s v="Semi-arid"/>
    <m/>
    <s v="Forest "/>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26"/>
    <x v="3"/>
    <m/>
    <m/>
    <m/>
  </r>
  <r>
    <s v="Fultz et al., 2016"/>
    <s v="Biolog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0"/>
    <s v="USA"/>
    <s v="Semi-arid"/>
    <m/>
    <s v="Forest "/>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52"/>
    <x v="0"/>
    <m/>
    <m/>
    <m/>
  </r>
  <r>
    <s v="Fultz et al., 2016"/>
    <s v="Biolog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5"/>
    <s v="USA"/>
    <s v="Tropical and Subtropical Steppe Climate"/>
    <m/>
    <s v="Forest "/>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52"/>
    <x v="3"/>
    <m/>
    <m/>
    <m/>
  </r>
  <r>
    <s v="Fultz et al., 2016"/>
    <s v="Biolog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0"/>
    <s v="USA"/>
    <s v="Semi-arid"/>
    <m/>
    <s v="Forest "/>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52"/>
    <x v="2"/>
    <m/>
    <m/>
    <m/>
  </r>
  <r>
    <s v="Fultz et al., 2016"/>
    <s v="Biolog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5"/>
    <s v="USA"/>
    <s v="Tropical and Subtropical Steppe Climate"/>
    <m/>
    <s v="Forest "/>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52"/>
    <x v="2"/>
    <m/>
    <m/>
    <m/>
  </r>
  <r>
    <s v="Fultz et al., 2016"/>
    <s v="Chem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8"/>
    <s v="USA"/>
    <s v="Semi-arid"/>
    <m/>
    <s v="Forest "/>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19"/>
    <x v="0"/>
    <m/>
    <m/>
    <m/>
  </r>
  <r>
    <s v="Fultz et al., 2016"/>
    <s v="Chem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8"/>
    <s v="USA"/>
    <s v="Semi-arid"/>
    <m/>
    <s v="Forest "/>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19"/>
    <x v="0"/>
    <m/>
    <m/>
    <m/>
  </r>
  <r>
    <s v="Fultz et al., 2016"/>
    <s v="Chem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50"/>
    <s v="USA"/>
    <s v="Tropical and Subtropical Steppe Climate"/>
    <m/>
    <s v="Grassland"/>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19"/>
    <x v="0"/>
    <m/>
    <m/>
    <m/>
  </r>
  <r>
    <s v="Fultz et al., 2016"/>
    <s v="Chem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9"/>
    <s v="USA"/>
    <s v="Tropical and Subtropical Steppe Climate"/>
    <m/>
    <s v="Grassland"/>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1 month"/>
    <m/>
    <s v="33°36´17.52´´N, 101°54´7.55´´W"/>
    <s v="Loam"/>
    <m/>
    <s v="475 mm"/>
    <m/>
    <x v="19"/>
    <x v="0"/>
    <m/>
    <m/>
    <m/>
  </r>
  <r>
    <s v="Fultz et al., 2016"/>
    <s v="Chem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3"/>
    <s v="USA"/>
    <s v="Tropical and Subtropical Steppe Climate"/>
    <m/>
    <s v="Forest "/>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19"/>
    <x v="2"/>
    <m/>
    <m/>
    <m/>
  </r>
  <r>
    <s v="Fultz et al., 2016"/>
    <s v="Chem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3"/>
    <s v="USA"/>
    <s v="Tropical and Subtropical Steppe Climate"/>
    <m/>
    <s v="Forest "/>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19"/>
    <x v="2"/>
    <m/>
    <m/>
    <m/>
  </r>
  <r>
    <s v="Fultz et al., 2016"/>
    <s v="Chem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9"/>
    <s v="USA"/>
    <s v="Semi-arid"/>
    <m/>
    <s v="Forest "/>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8"/>
    <x v="0"/>
    <m/>
    <m/>
    <m/>
  </r>
  <r>
    <s v="Fultz et al., 2016"/>
    <s v="Chem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4"/>
    <s v="USA"/>
    <s v="Tropical and Subtropical Steppe Climate"/>
    <m/>
    <s v="Forest "/>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8"/>
    <x v="3"/>
    <m/>
    <m/>
    <m/>
  </r>
  <r>
    <s v="Fultz et al., 2016"/>
    <s v="Chem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9"/>
    <s v="USA"/>
    <s v="Semi-arid"/>
    <m/>
    <s v="Forest "/>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8"/>
    <x v="3"/>
    <m/>
    <m/>
    <m/>
  </r>
  <r>
    <s v="Fultz et al., 2016"/>
    <s v="Chem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4"/>
    <s v="USA"/>
    <s v="Tropical and Subtropical Steppe Climate"/>
    <m/>
    <s v="Forest "/>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8"/>
    <x v="2"/>
    <m/>
    <m/>
    <m/>
  </r>
  <r>
    <s v="Fultz et al., 2016"/>
    <s v="Chem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2"/>
    <s v="USA"/>
    <s v="Semi-arid"/>
    <m/>
    <s v="Forest "/>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9"/>
    <x v="0"/>
    <m/>
    <m/>
    <m/>
  </r>
  <r>
    <s v="Fultz et al., 2016"/>
    <s v="Chem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7"/>
    <s v="USA"/>
    <s v="Tropical and Subtropical Steppe Climate"/>
    <m/>
    <s v="Forest "/>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9"/>
    <x v="0"/>
    <m/>
    <m/>
    <m/>
  </r>
  <r>
    <s v="Fultz et al., 2016"/>
    <s v="Chem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2"/>
    <s v="USA"/>
    <s v="Semi-arid"/>
    <m/>
    <s v="Forest "/>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9"/>
    <x v="0"/>
    <m/>
    <m/>
    <m/>
  </r>
  <r>
    <s v="Fultz et al., 2016"/>
    <s v="Chem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7"/>
    <s v="USA"/>
    <s v="Tropical and Subtropical Steppe Climate"/>
    <m/>
    <s v="Forest "/>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9"/>
    <x v="2"/>
    <m/>
    <m/>
    <m/>
  </r>
  <r>
    <s v="Fultz et al., 2016"/>
    <s v="Chem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3"/>
    <s v="USA"/>
    <s v="Tropical and Subtropical Steppe Climate"/>
    <m/>
    <s v="Grassland"/>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9"/>
    <x v="2"/>
    <m/>
    <m/>
    <m/>
  </r>
  <r>
    <s v="Fultz et al., 2016"/>
    <s v="Chem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6"/>
    <s v="USA"/>
    <s v="Tropical and Subtropical Steppe Climate"/>
    <m/>
    <s v="Grassland"/>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9"/>
    <x v="2"/>
    <m/>
    <m/>
    <m/>
  </r>
  <r>
    <s v="Fultz et al., 2016"/>
    <s v="Chem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5"/>
    <s v="USA"/>
    <s v="Tropical and Subtropical Steppe Climate"/>
    <m/>
    <s v="Grassland"/>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10"/>
    <x v="2"/>
    <m/>
    <m/>
    <m/>
  </r>
  <r>
    <s v="Fultz et al., 2016"/>
    <s v="Chem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8"/>
    <s v="USA"/>
    <s v="Tropical and Subtropical Steppe Climate"/>
    <m/>
    <s v="Grassland"/>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10"/>
    <x v="2"/>
    <m/>
    <m/>
    <m/>
  </r>
  <r>
    <s v="Fultz et al., 2016"/>
    <s v="Chem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4"/>
    <s v="USA"/>
    <s v="Tropical and Subtropical Steppe Climate"/>
    <m/>
    <s v="Grassland"/>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12"/>
    <x v="2"/>
    <m/>
    <m/>
    <m/>
  </r>
  <r>
    <s v="Fultz et al., 2016"/>
    <s v="Chem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7"/>
    <s v="USA"/>
    <s v="Tropical and Subtropical Steppe Climate"/>
    <m/>
    <s v="Grassland"/>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12"/>
    <x v="2"/>
    <m/>
    <m/>
    <m/>
  </r>
  <r>
    <s v="García-Corona et al., 2004"/>
    <s v="Physical"/>
    <s v="Soil impacts"/>
    <s v="NA"/>
    <s v="Not specified"/>
    <s v="García-Corona, T., Benito, e., De Blas, E, Varela, M.E.. 2004 Effecto of heating on some soil physical properties related to its hydrological behaviour in two north.western Spanish soil. International Journal of Wildland Fire 13, 195-1999."/>
    <s v="Spain"/>
    <s v="Forest soil"/>
    <s v="Pinus pinaster"/>
    <s v="Forest "/>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x v="15"/>
    <x v="0"/>
    <m/>
    <m/>
    <m/>
  </r>
  <r>
    <s v="García-Corona et al., 2004"/>
    <s v="Physical"/>
    <s v="Soil impacts"/>
    <s v="NA"/>
    <s v="Not specified"/>
    <s v="García-Corona, T., Benito, e., De Blas, E, Varela, M.E.. 2004 Effecto of heating on some soil physical properties related to its hydrological behaviour in two north.western Spanish soil. International Journal of Wildland Fire 13, 195-1999."/>
    <s v="Spain"/>
    <s v="Forest soil"/>
    <s v="Pinus pinaster"/>
    <s v="Forest "/>
    <s v="Laboratory heating experiment"/>
    <s v="Medium severity (380 to 460 °C)"/>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x v="15"/>
    <x v="3"/>
    <m/>
    <m/>
    <m/>
  </r>
  <r>
    <s v="García-Corona et al., 2004"/>
    <s v="Physical"/>
    <s v="Soil impacts"/>
    <s v="NA"/>
    <s v="Not specified"/>
    <s v="García-Corona, T., Benito, e., De Blas, E, Varela, M.E.. 2004 Effecto of heating on some soil physical properties related to its hydrological behaviour in two north.western Spanish soil. International Journal of Wildland Fire 13, 195-1999."/>
    <s v="Spain"/>
    <s v="Forest soil"/>
    <s v="Pinus pinaster"/>
    <s v="Forest "/>
    <s v="Laboratory heating experiment"/>
    <s v="Medium severity (380 to 460 °C)"/>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x v="15"/>
    <x v="3"/>
    <m/>
    <m/>
    <m/>
  </r>
  <r>
    <s v="García-Corona et al., 2004"/>
    <s v="Physical"/>
    <s v="Soil impacts"/>
    <s v="NA"/>
    <s v="Not specified"/>
    <s v="García-Corona, T., Benito, e., De Blas, E, Varela, M.E.. 2004 Effecto of heating on some soil physical properties related to its hydrological behaviour in two north.western Spanish soil. International Journal of Wildland Fire 13, 195-1999."/>
    <s v="Spain"/>
    <s v="Forest soil"/>
    <s v="Pinus pinaster"/>
    <s v="Forest "/>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x v="15"/>
    <x v="2"/>
    <m/>
    <m/>
    <m/>
  </r>
  <r>
    <s v="García-Corona et al., 2004"/>
    <s v="Physical"/>
    <s v="Soil impacts"/>
    <s v="NA"/>
    <s v="Not specified"/>
    <s v="García-Corona, T., Benito, e., De Blas, E, Varela, M.E.. 2004 Effecto of heating on some soil physical properties related to its hydrological behaviour in two north.western Spanish soil. International Journal of Wildland Fire 13, 195-1999."/>
    <s v="Spain"/>
    <s v="Forest soil"/>
    <s v="Pinus pinaster"/>
    <s v="Forest "/>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x v="51"/>
    <x v="2"/>
    <m/>
    <m/>
    <m/>
  </r>
  <r>
    <s v="García-Corona et al., 2004"/>
    <s v="Physical"/>
    <s v="Soil impacts"/>
    <s v="NA"/>
    <s v="Not specified"/>
    <s v="García-Corona, T., Benito, e., De Blas, E, Varela, M.E.. 2004 Effecto of heating on some soil physical properties related to its hydrological behaviour in two north.western Spanish soil. International Journal of Wildland Fire 13, 195-1999."/>
    <s v="Spain"/>
    <s v="Forest soil"/>
    <s v="Pinus pinaster"/>
    <s v="Forest "/>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x v="46"/>
    <x v="3"/>
    <m/>
    <m/>
    <m/>
  </r>
  <r>
    <s v="García-Corona et al., 2004"/>
    <s v="Physical"/>
    <s v="Soil impacts"/>
    <s v="NA"/>
    <s v="Not specified"/>
    <s v="García-Corona, T., Benito, e., De Blas, E, Varela, M.E.. 2004 Effecto of heating on some soil physical properties related to its hydrological behaviour in two north.western Spanish soil. International Journal of Wildland Fire 13, 195-1999."/>
    <s v="Spain"/>
    <s v="Forest soil"/>
    <s v="Pinus pinaster"/>
    <s v="Forest "/>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x v="46"/>
    <x v="2"/>
    <m/>
    <m/>
    <m/>
  </r>
  <r>
    <s v="García-Corona et al., 2004"/>
    <s v="Physical"/>
    <s v="Soil impacts"/>
    <s v="NA"/>
    <s v="Not specified"/>
    <s v="García-Corona, T., Benito, e., De Blas, E, Varela, M.E.. 2004 Effecto of heating on some soil physical properties related to its hydrological behaviour in two north.western Spanish soil. International Journal of Wildland Fire 13, 195-1999."/>
    <s v="Spain"/>
    <s v="Forest soil"/>
    <s v="Pinus pinaster"/>
    <s v="Forest "/>
    <s v="Laboratory heating experiment"/>
    <s v="Medium severity (380 to 460 °C)"/>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x v="46"/>
    <x v="2"/>
    <m/>
    <m/>
    <m/>
  </r>
  <r>
    <s v="García-Corona et al., 2004"/>
    <s v="Physical"/>
    <s v="Soil impacts"/>
    <s v="NA"/>
    <s v="Not specified"/>
    <s v="García-Corona, T., Benito, e., De Blas, E, Varela, M.E.. 2004 Effecto of heating on some soil physical properties related to its hydrological behaviour in two north.western Spanish soil. International Journal of Wildland Fire 13, 195-1999."/>
    <s v="Spain"/>
    <s v="Forest soil"/>
    <s v="Pinus pinaster"/>
    <s v="Forest "/>
    <s v="Laboratory heating experiment"/>
    <s v="Medium severity (380 to 460 °C)"/>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x v="61"/>
    <x v="3"/>
    <m/>
    <m/>
    <m/>
  </r>
  <r>
    <s v="García-Corona et al., 2004"/>
    <s v="Physical"/>
    <s v="Soil impacts"/>
    <s v="NA"/>
    <s v="Not specified"/>
    <s v="García-Corona, T., Benito, e., De Blas, E, Varela, M.E.. 2004 Effecto of heating on some soil physical properties related to its hydrological behaviour in two north.western Spanish soil. International Journal of Wildland Fire 13, 195-1999."/>
    <s v="Spain"/>
    <s v="Forest soil"/>
    <s v="Pinus pinaster"/>
    <s v="Forest "/>
    <s v="Laboratory heating experiment"/>
    <s v="Medium severity (380 to 460 °C)"/>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x v="61"/>
    <x v="3"/>
    <m/>
    <m/>
    <m/>
  </r>
  <r>
    <s v="García-Corona et al., 2004"/>
    <s v="Physical"/>
    <s v="Soil impacts"/>
    <s v="NA"/>
    <s v="Not specified"/>
    <s v="García-Corona, T., Benito, e., De Blas, E, Varela, M.E.. 2004 Effecto of heating on some soil physical properties related to its hydrological behaviour in two north.western Spanish soil. International Journal of Wildland Fire 13, 195-1999."/>
    <s v="Spain"/>
    <s v="Forest soil"/>
    <s v="Pinus pinaster"/>
    <s v="Forest "/>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x v="61"/>
    <x v="2"/>
    <m/>
    <m/>
    <m/>
  </r>
  <r>
    <s v="García-Corona et al., 2004"/>
    <s v="Physical"/>
    <s v="Soil impacts"/>
    <s v="NA"/>
    <s v="Not specified"/>
    <s v="García-Corona, T., Benito, e., De Blas, E, Varela, M.E.. 2004 Effecto of heating on some soil physical properties related to its hydrological behaviour in two north.western Spanish soil. International Journal of Wildland Fire 13, 195-1999."/>
    <s v="Spain"/>
    <s v="Forest soil"/>
    <s v="Pinus pinaster"/>
    <s v="Forest "/>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x v="61"/>
    <x v="2"/>
    <m/>
    <m/>
    <m/>
  </r>
  <r>
    <s v="García-Corona et al., 2004"/>
    <s v="Physical"/>
    <s v="Soil impacts"/>
    <s v="NA"/>
    <s v="Not specified"/>
    <s v="García-Corona, T., Benito, e., De Blas, E, Varela, M.E.. 2004 Effecto of heating on some soil physical properties related to its hydrological behaviour in two north.western Spanish soil. International Journal of Wildland Fire 13, 195-1999."/>
    <s v="Spain"/>
    <s v="Forest soil"/>
    <s v="Pinus pinaster"/>
    <s v="Forest "/>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x v="31"/>
    <x v="2"/>
    <m/>
    <m/>
    <m/>
  </r>
  <r>
    <s v="García-Corona et al., 2004"/>
    <s v="Physical"/>
    <s v="Soil impacts"/>
    <s v="NA"/>
    <s v="Not specified"/>
    <s v="García-Corona, T., Benito, e., De Blas, E, Varela, M.E.. 2004 Effecto of heating on some soil physical properties related to its hydrological behaviour in two north.western Spanish soil. International Journal of Wildland Fire 13, 195-1999."/>
    <s v="Spain"/>
    <s v="Forest soil"/>
    <s v="Pinus pinaster"/>
    <s v="Forest "/>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x v="31"/>
    <x v="2"/>
    <m/>
    <m/>
    <m/>
  </r>
  <r>
    <s v="García-Corona et al., 2004"/>
    <s v="Physical"/>
    <s v="Soil impacts"/>
    <s v="NA"/>
    <s v="Not specified"/>
    <s v="García-Corona, T., Benito, e., De Blas, E, Varela, M.E.. 2004 Effecto of heating on some soil physical properties related to its hydrological behaviour in two north.western Spanish soil. International Journal of Wildland Fire 13, 195-1999."/>
    <s v="Spain"/>
    <s v="Forest soil"/>
    <s v="Pinus pinaster"/>
    <s v="Forest "/>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x v="34"/>
    <x v="0"/>
    <m/>
    <m/>
    <m/>
  </r>
  <r>
    <s v="García-Corona et al., 2004"/>
    <s v="Physical"/>
    <s v="Soil impacts"/>
    <s v="NA"/>
    <s v="Not specified"/>
    <s v="García-Corona, T., Benito, e., De Blas, E, Varela, M.E.. 2004 Effecto of heating on some soil physical properties related to its hydrological behaviour in two north.western Spanish soil. International Journal of Wildland Fire 13, 195-1999."/>
    <s v="Spain"/>
    <s v="Forest soil"/>
    <s v="Pinus pinaster"/>
    <s v="Forest "/>
    <s v="Laboratory heating experiment"/>
    <s v="Medium severity (380 to 460 °C)"/>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x v="34"/>
    <x v="4"/>
    <m/>
    <m/>
    <m/>
  </r>
  <r>
    <s v="Giardina et al., 2000"/>
    <s v="Chemical"/>
    <s v="Soil impacts"/>
    <s v="NA"/>
    <s v="Not specified"/>
    <s v="Giardina, C.P., Sanford, R.L., Dockersmith, I.C. 2000. Changes in soil phosphorus and nitrogen during slash-and burn clearing of a dry tropical forest. Soil Science Society of America Journal 64, 339 - 405."/>
    <s v="Mexico"/>
    <s v="Tropical-dry"/>
    <m/>
    <s v="Forest"/>
    <m/>
    <s v="slash an burn"/>
    <x v="2"/>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x v="3"/>
    <x v="0"/>
    <m/>
    <m/>
    <m/>
  </r>
  <r>
    <s v="Giardina et al., 2000"/>
    <s v="Chemical"/>
    <s v="Soil impacts"/>
    <s v="NA"/>
    <s v="Not specified"/>
    <s v="Giardina, C.P., Sanford, R.L., Dockersmith, I.C. 2000. Changes in soil phosphorus and nitrogen during slash-and burn clearing of a dry tropical forest. Soil Science Society of America Journal 64, 339 - 405."/>
    <s v="Mexico"/>
    <s v="Tropical-dry"/>
    <m/>
    <s v="Forest"/>
    <m/>
    <s v="slash an burn"/>
    <x v="2"/>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x v="5"/>
    <x v="0"/>
    <m/>
    <m/>
    <m/>
  </r>
  <r>
    <s v="Giardina et al., 2000"/>
    <s v="Chemical"/>
    <s v="Soil impacts"/>
    <s v="NA"/>
    <s v="Not specified"/>
    <s v="Giardina, C.P., Sanford, R.L., Dockersmith, I.C. 2000. Changes in soil phosphorus and nitrogen during slash-and burn clearing of a dry tropical forest. Soil Science Society of America Journal 64, 339 - 405."/>
    <s v="Mexico"/>
    <s v="Tropical-dry"/>
    <m/>
    <s v="Forest"/>
    <m/>
    <s v="slash an burn"/>
    <x v="2"/>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x v="9"/>
    <x v="0"/>
    <m/>
    <m/>
    <m/>
  </r>
  <r>
    <s v="Giardina et al., 2000"/>
    <s v="Chemical"/>
    <s v="Soil impacts"/>
    <s v="NA"/>
    <s v="Not specified"/>
    <s v="Giardina, C.P., Sanford, R.L., Dockersmith, I.C. 2000. Changes in soil phosphorus and nitrogen during slash-and burn clearing of a dry tropical forest. Soil Science Society of America Journal 64, 339 - 405."/>
    <s v="Mexico"/>
    <s v="Tropical-dry"/>
    <m/>
    <s v="Forest"/>
    <m/>
    <s v="slash an burn"/>
    <x v="2"/>
    <s v="0-10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x v="12"/>
    <x v="0"/>
    <m/>
    <m/>
    <m/>
  </r>
  <r>
    <s v="Giardina et al., 2000"/>
    <s v="Chemical"/>
    <s v="Soil impacts"/>
    <s v="NA"/>
    <s v="Not specified"/>
    <s v="Giardina, C.P., Sanford, R.L., Dockersmith, I.C. 2000. Changes in soil phosphorus and nitrogen during slash-and burn clearing of a dry tropical forest. Soil Science Society of America Journal 64, 339 - 405."/>
    <s v="Mexico"/>
    <s v="Tropical-dry"/>
    <m/>
    <s v="Forest"/>
    <m/>
    <s v="slash an burn"/>
    <x v="2"/>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x v="12"/>
    <x v="3"/>
    <m/>
    <m/>
    <m/>
  </r>
  <r>
    <s v="Giardina et al., 2000"/>
    <s v="Biological"/>
    <s v="Soil impacts"/>
    <s v="NA"/>
    <s v="Not specified"/>
    <s v="Giardina, C.P., Sanford, R.L., Dockersmith, I.C. 2000. Changes in soil phosphorus and nitrogen during slash-and burn clearing of a dry tropical forest. Soil Science Society of America Journal 64, 339 - 405."/>
    <s v="Mexico"/>
    <s v="Tropical-dry"/>
    <m/>
    <s v="Forest"/>
    <m/>
    <s v="slash an burn"/>
    <x v="2"/>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x v="28"/>
    <x v="3"/>
    <m/>
    <m/>
    <m/>
  </r>
  <r>
    <s v="Gil et al., 2010"/>
    <s v="Chemical"/>
    <s v="Soil impacts"/>
    <s v="NA"/>
    <s v="Not specified"/>
    <s v="Gil, J., Zavala, L.M., Bellinfante, N., Jordán, A. 2010. Acidez y capacidad de intercambio catiónico en los suelos afectados por incendios. Métodos de determinación e interpretación de resultados. In Actualización en métodos y técnicas de estudio de los suelos afectados por incendios forestales, A. Cerdà, A. Jordán (eds.), Cátedra de Divulgació de la Ciència, Valencia, pp. 315-331"/>
    <s v="Spain"/>
    <s v="Temperate"/>
    <m/>
    <s v="Not specified"/>
    <m/>
    <m/>
    <x v="4"/>
    <m/>
    <m/>
    <m/>
    <m/>
    <s v="Not specified"/>
    <m/>
    <m/>
    <s v="Not specified"/>
    <m/>
    <m/>
    <m/>
    <x v="30"/>
    <x v="3"/>
    <s v="PH y la CEC pueden ser importante como índicesd el impacto causado pro el fuego. El aumento del pH se debe generalmente a la combustión de la Mo y la producción de cenizas, las cuales aportan al suelo cantidades importantes de iones básico, que incrementarían el pH. El aumento de pH durante el período inmediatmente posterior a un incendios puede condicionar la insolubilización de algunos nutrientes (Koepp et al., 2005), especialmente el fósforo. Otros micronutrientes que pueden ser liberados en grandes cantidades durante el fuego y cuya disponibilidad puede verse afectada en gran manera por el incremento del pH son el hierro o el cobre."/>
    <m/>
    <m/>
  </r>
  <r>
    <s v="Gimeno García et al., 2000, "/>
    <s v="Chemical"/>
    <s v="Soil impacts"/>
    <s v="NA"/>
    <s v="Short-term"/>
    <s v="Gimeno-García, E., Andreu, V., Rubio, J.L. 2000. Changes in organic matter, nitrogen, phosphorus and cations as a result of fire and water erosion in a Mediterranean landscape. European Journal of Soil Science 51, 201-210"/>
    <s v="Spain"/>
    <s v="Mediterranean"/>
    <s v="Sclerophyllous shrub"/>
    <s v=" Shrubland"/>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3"/>
    <x v="0"/>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r>
  <r>
    <s v="Gimeno García et al., 2000, "/>
    <s v="Chemical"/>
    <s v="Soil impacts"/>
    <s v="NA"/>
    <s v="Short-term"/>
    <s v="Gimeno-García, E., Andreu, V., Rubio, J.L. 2000. Changes in organic matter, nitrogen, phosphorus and cations as a result of fire and water erosion in a Mediterranean landscape. European Journal of Soil Science 51, 201-210"/>
    <s v="Spain"/>
    <s v="Mediterranean"/>
    <s v="Sclerophyllous shrub"/>
    <s v=" Shrubland"/>
    <s v="Experimental burning"/>
    <s v="High severity"/>
    <x v="0"/>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4"/>
    <x v="3"/>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r>
  <r>
    <s v="Gimeno García et al., 2000, "/>
    <s v="Chemical"/>
    <s v="Soil impacts"/>
    <s v="NA"/>
    <s v="Short-term"/>
    <s v="Gimeno-García, E., Andreu, V., Rubio, J.L. 2000. Changes in organic matter, nitrogen, phosphorus and cations as a result of fire and water erosion in a Mediterranean landscape. European Journal of Soil Science 51, 201-210"/>
    <s v="Spain"/>
    <s v="Mediterranean"/>
    <s v="Sclerophyllous shrub"/>
    <s v=" Shrubland"/>
    <s v="Experimental burning"/>
    <s v="High severity"/>
    <x v="0"/>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62"/>
    <x v="3"/>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r>
  <r>
    <s v="Gimeno García et al., 2000, "/>
    <s v="Chemical"/>
    <s v="Soil impacts"/>
    <s v="NA"/>
    <s v="Short-term"/>
    <s v="Gimeno-García, E., Andreu, V., Rubio, J.L. 2000. Changes in organic matter, nitrogen, phosphorus and cations as a result of fire and water erosion in a Mediterranean landscape. European Journal of Soil Science 51, 201-210"/>
    <s v="Spain"/>
    <s v="Mediterranean"/>
    <s v="Sclerophyllous shrub"/>
    <s v=" Shrubland"/>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21"/>
    <x v="3"/>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r>
  <r>
    <s v="Gimeno García et al., 2000, "/>
    <s v="Chemical"/>
    <s v="Soil impacts"/>
    <s v="NA"/>
    <s v="Short-term"/>
    <s v="Gimeno-García, E., Andreu, V., Rubio, J.L. 2000. Changes in organic matter, nitrogen, phosphorus and cations as a result of fire and water erosion in a Mediterranean landscape. European Journal of Soil Science 51, 201-210"/>
    <s v="Spain"/>
    <s v="Mediterranean"/>
    <s v="Sclerophyllous shrub"/>
    <s v=" Shrubland"/>
    <s v="Experimental burning"/>
    <s v="High severity"/>
    <x v="0"/>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21"/>
    <x v="3"/>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r>
  <r>
    <s v="Gimeno García et al., 2000, "/>
    <s v="Chemical"/>
    <s v="Soil impacts"/>
    <s v="NA"/>
    <s v="Short-term"/>
    <s v="Gimeno-García, E., Andreu, V., Rubio, J.L. 2000. Changes in organic matter, nitrogen, phosphorus and cations as a result of fire and water erosion in a Mediterranean landscape. European Journal of Soil Science 51, 201-210"/>
    <s v="Spain"/>
    <s v="Mediterranean"/>
    <s v="Sclerophyllous shrub"/>
    <s v=" Shrubland"/>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5"/>
    <x v="0"/>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r>
  <r>
    <s v="Gimeno García et al., 2000, "/>
    <s v="Chemical"/>
    <s v="Soil impacts"/>
    <s v="NA"/>
    <s v="Short-term"/>
    <s v="Gimeno-García, E., Andreu, V., Rubio, J.L. 2000. Changes in organic matter, nitrogen, phosphorus and cations as a result of fire and water erosion in a Mediterranean landscape. European Journal of Soil Science 51, 201-210"/>
    <s v="Spain"/>
    <s v="Mediterranean"/>
    <s v="Sclerophyllous shrub"/>
    <s v=" Shrubland"/>
    <s v="Experimental burning"/>
    <s v="High severity"/>
    <x v="0"/>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6"/>
    <x v="0"/>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r>
  <r>
    <s v="Gimeno García et al., 2000, "/>
    <s v="Chemical"/>
    <s v="Soil impacts"/>
    <s v="NA"/>
    <s v="Short-term"/>
    <s v="Gimeno-García, E., Andreu, V., Rubio, J.L. 2000. Changes in organic matter, nitrogen, phosphorus and cations as a result of fire and water erosion in a Mediterranean landscape. European Journal of Soil Science 51, 201-210"/>
    <s v="Spain"/>
    <s v="Mediterranean"/>
    <s v="Sclerophyllous shrub"/>
    <s v=" Shrubland"/>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7"/>
    <x v="0"/>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r>
  <r>
    <s v="Gimeno García et al., 2000, "/>
    <s v="Chemical"/>
    <s v="Soil impacts"/>
    <s v="NA"/>
    <s v="Short-term"/>
    <s v="Gimeno-García, E., Andreu, V., Rubio, J.L. 2000. Changes in organic matter, nitrogen, phosphorus and cations as a result of fire and water erosion in a Mediterranean landscape. European Journal of Soil Science 51, 201-210"/>
    <s v="Spain"/>
    <s v="Mediterranean"/>
    <s v="Sclerophyllous shrub"/>
    <s v=" Shrubland"/>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19"/>
    <x v="0"/>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r>
  <r>
    <s v="Gimeno García et al., 2000, "/>
    <s v="Chemical"/>
    <s v="Soil impacts"/>
    <s v="NA"/>
    <s v="Short-term"/>
    <s v="Gimeno-García, E., Andreu, V., Rubio, J.L. 2000. Changes in organic matter, nitrogen, phosphorus and cations as a result of fire and water erosion in a Mediterranean landscape. European Journal of Soil Science 51, 201-210"/>
    <s v="Spain"/>
    <s v="Mediterranean"/>
    <s v="Sclerophyllous shrub"/>
    <s v=" Shrubland"/>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8"/>
    <x v="3"/>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r>
  <r>
    <s v="Gimeno García et al., 2000, "/>
    <s v="Chemical"/>
    <s v="Soil impacts"/>
    <s v="NA"/>
    <s v="Short-term"/>
    <s v="Gimeno-García, E., Andreu, V., Rubio, J.L. 2000. Changes in organic matter, nitrogen, phosphorus and cations as a result of fire and water erosion in a Mediterranean landscape. European Journal of Soil Science 51, 201-210"/>
    <s v="Spain"/>
    <s v="Mediterranean"/>
    <s v="Sclerophyllous shrub"/>
    <s v=" Shrubland"/>
    <s v="Experimental burning"/>
    <s v="High severity"/>
    <x v="0"/>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8"/>
    <x v="3"/>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r>
  <r>
    <s v="Gimeno García et al., 2000, "/>
    <s v="Runoff"/>
    <s v="Soil impacts"/>
    <s v="NA"/>
    <s v="Short-term"/>
    <s v="Gimeno-García, E., Andreu, V., Rubio, J.L. 2000. Changes in organic matter, nitrogen, phosphorus and cations as a result of fire and water erosion in a Mediterranean landscape. European Journal of Soil Science 51, 201-210"/>
    <s v="Spain"/>
    <s v="Mediterranean"/>
    <s v="Sclerophyllous shrub"/>
    <s v=" Shrubland"/>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14"/>
    <x v="0"/>
    <m/>
    <m/>
    <m/>
  </r>
  <r>
    <s v="Gimeno García et al., 2000, "/>
    <s v="Chemical"/>
    <s v="Soil impacts"/>
    <s v="NA"/>
    <s v="Short-term"/>
    <s v="Gimeno-García, E., Andreu, V., Rubio, J.L. 2000. Changes in organic matter, nitrogen, phosphorus and cations as a result of fire and water erosion in a Mediterranean landscape. European Journal of Soil Science 51, 201-210"/>
    <s v="Spain"/>
    <s v="Mediterranean"/>
    <s v="Sclerophyllous shrub"/>
    <s v=" Shrubland"/>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12"/>
    <x v="2"/>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r>
  <r>
    <s v="Giovannini et al., 1988"/>
    <s v="Physical"/>
    <s v="Soil impacts"/>
    <s v="NA"/>
    <s v="Not specified"/>
    <s v="Giovannini, G., Lucchesi, S., Giachetti, M. 1988. Effect of heating on some physical and chemical parameters related to soil aggregation and erodibility. Soil Science 146, 255-262."/>
    <s v="Italy"/>
    <m/>
    <m/>
    <s v="Not specified"/>
    <m/>
    <m/>
    <x v="4"/>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x v="29"/>
    <x v="0"/>
    <m/>
    <m/>
    <m/>
  </r>
  <r>
    <s v="Giovannini et al., 1988"/>
    <s v="Chemical"/>
    <s v="Soil impacts"/>
    <s v="NA"/>
    <s v="Not specified"/>
    <s v="Giovannini, G., Lucchesi, S., Giachetti, M. 1988. Effect of heating on some physical and chemical parameters related to soil aggregation and erodibility. Soil Science 146, 255-262."/>
    <s v="Italy"/>
    <m/>
    <m/>
    <s v="Not specified"/>
    <m/>
    <m/>
    <x v="4"/>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x v="4"/>
    <x v="0"/>
    <s v="heating up to 220°C had only little effecto on organic matter content. Beyond this value the organic matter was vurned up, the soils lost their plasticity, and the textural sand fraction increased. The AS of bot soils increased continuosly also when the generally acknowledged cementing agents such as the fel forms, the organic matter, and the organometallic cement, were destroyed. This means that heating promotes new forms of cementation in shich iron and aluminum are involved in a process very similar to soil laterization."/>
    <m/>
    <m/>
  </r>
  <r>
    <s v="Giovannini et al., 1988"/>
    <s v="Chemical"/>
    <s v="Soil impacts"/>
    <s v="NA"/>
    <s v="Not specified"/>
    <s v="Giovannini, G., Lucchesi, S., Giachetti, M. 1988. Effect of heating on some physical and chemical parameters related to soil aggregation and erodibility. Soil Science 146, 255-262."/>
    <s v="Italy"/>
    <m/>
    <m/>
    <s v="Not specified"/>
    <m/>
    <m/>
    <x v="4"/>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x v="6"/>
    <x v="3"/>
    <s v="heating up to 220°C had only little effecto on organic matter content. Beyond this value the organic matter was vurned up, the soils lost their plasticity, and the textural sand fraction increased. The AS of bot soils increased continuosly also when the generally acknowledged cementing agents such as the fel forms, the organic matter, and the organometallic cement, were destroyed. This means that heating promotes new forms of cementation in shich iron and aluminum are involved in a process very similar to soil laterization."/>
    <m/>
    <m/>
  </r>
  <r>
    <s v="Giovannini et al., 1988"/>
    <s v="Chemical"/>
    <s v="Soil impacts"/>
    <s v="NA"/>
    <s v="Not specified"/>
    <s v="Giovannini, G., Lucchesi, S., Giachetti, M. 1988. Effect of heating on some physical and chemical parameters related to soil aggregation and erodibility. Soil Science 146, 255-262."/>
    <s v="Italy"/>
    <m/>
    <m/>
    <s v="Not specified"/>
    <m/>
    <m/>
    <x v="4"/>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x v="9"/>
    <x v="0"/>
    <s v="heating up to 220°C had only little effecto on organic matter content. Beyond this value the organic matter was vurned up, the soils lost their plasticity, and the textural sand fraction increased. The AS of bot soils increased continuosly also when the generally acknowledged cementing agents such as the fel forms, the organic matter, and the organometallic cement, were destroyed. This means that heating promotes new forms of cementation in shich iron and aluminum are involved in a process very similar to soil laterization."/>
    <m/>
    <m/>
  </r>
  <r>
    <s v="Giovannini et al., 1988"/>
    <s v="Chemical"/>
    <s v="Soil impacts"/>
    <s v="NA"/>
    <s v="Not specified"/>
    <s v="Giovannini, G., Lucchesi, S., Giachetti, M. 1988. Effect of heating on some physical and chemical parameters related to soil aggregation and erodibility. Soil Science 146, 255-262."/>
    <s v="Italy"/>
    <m/>
    <m/>
    <s v="Not specified"/>
    <m/>
    <m/>
    <x v="4"/>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x v="12"/>
    <x v="0"/>
    <s v="heating up to 220°C had only little effecto on organic matter content. Beyond this value the organic matter was vurned up, the soils lost their plasticity, and the textural sand fraction increased. The AS of bot soils increased continuosly also when the generally acknowledged cementing agents such as the fel forms, the organic matter, and the organometallic cement, were destroyed. This means that heating promotes new forms of cementation in shich iron and aluminum are involved in a process very similar to soil laterization."/>
    <m/>
    <m/>
  </r>
  <r>
    <s v="Giovannini et al., 1990"/>
    <s v="Chemical"/>
    <s v="Soil impacts"/>
    <s v="NA"/>
    <s v="Not specified"/>
    <s v="Giovannini, G., Lucchesi, s., Giachetii, M.1990. Effect of heating on some Chemical parámeter related to soil fertility and plant growth. Soil Science 149: 344-350"/>
    <s v="Italy"/>
    <m/>
    <m/>
    <s v="Not specified"/>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3"/>
    <x v="0"/>
    <m/>
    <m/>
    <m/>
  </r>
  <r>
    <s v="Giovannini et al., 1990"/>
    <s v="Chemical"/>
    <s v="Soil impacts"/>
    <s v="NA"/>
    <s v="Not specified"/>
    <s v="Giovannini, G., Lucchesi, s., Giachetii, M.1990. Effect of heating on some Chemical parámeter related to soil fertility and plant growth. Soil Science 149: 344-351"/>
    <s v="Italy"/>
    <m/>
    <m/>
    <s v="Not specified"/>
    <m/>
    <s v="460 °C"/>
    <x v="2"/>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3"/>
    <x v="3"/>
    <m/>
    <m/>
    <m/>
  </r>
  <r>
    <s v="Giovannini et al., 1990"/>
    <s v="Chemical"/>
    <s v="Soil impacts"/>
    <s v="NA"/>
    <s v="Not specified"/>
    <s v="Giovannini, G., Lucchesi, s., Giachetii, M.1990. Effect of heating on some Chemical parámeter related to soil fertility and plant growth. Soil Science 149: 344-352"/>
    <s v="Italy"/>
    <m/>
    <m/>
    <s v="Not specified"/>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4"/>
    <x v="0"/>
    <m/>
    <m/>
    <m/>
  </r>
  <r>
    <s v="Giovannini et al., 1990"/>
    <s v="Chemical"/>
    <s v="Soil impacts"/>
    <s v="NA"/>
    <s v="Not specified"/>
    <s v="Giovannini, G., Lucchesi, s., Giachetii, M.1990. Effect of heating on some Chemical parámeter related to soil fertility and plant growth. Soil Science 149: 344-354"/>
    <s v="Italy"/>
    <m/>
    <m/>
    <s v="Not specified"/>
    <m/>
    <s v="900 °C"/>
    <x v="0"/>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4"/>
    <x v="0"/>
    <m/>
    <m/>
    <m/>
  </r>
  <r>
    <s v="Giovannini et al., 1990"/>
    <s v="Chemical"/>
    <s v="Soil impacts"/>
    <s v="NA"/>
    <s v="Not specified"/>
    <s v="Giovannini, G., Lucchesi, s., Giachetii, M.1990. Effect of heating on some Chemical parámeter related to soil fertility and plant growth. Soil Science 149: 344-353"/>
    <s v="Italy"/>
    <m/>
    <m/>
    <s v="Not specified"/>
    <m/>
    <s v="460 °C"/>
    <x v="2"/>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4"/>
    <x v="3"/>
    <m/>
    <m/>
    <m/>
  </r>
  <r>
    <s v="Giovannini et al., 1990"/>
    <s v="Chemical"/>
    <s v="Soil impacts"/>
    <s v="NA"/>
    <s v="Not specified"/>
    <s v="Giovannini, G., Lucchesi, s., Giachetii, M.1990. Effect of heating on some Chemical parámeter related to soil fertility and plant growth. Soil Science 149: 344-355"/>
    <s v="Italy"/>
    <m/>
    <m/>
    <s v="Not specified"/>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Sandy loam"/>
    <m/>
    <m/>
    <m/>
    <x v="21"/>
    <x v="3"/>
    <m/>
    <m/>
    <m/>
  </r>
  <r>
    <s v="Giovannini et al., 1990"/>
    <s v="Chemical"/>
    <s v="Soil impacts"/>
    <s v="NA"/>
    <s v="Not specified"/>
    <s v="Giovannini, G., Lucchesi, s., Giachetii, M.1990. Effect of heating on some Chemical parámeter related to soil fertility and plant growth. Soil Science 149: 344-356"/>
    <s v="Italy"/>
    <m/>
    <m/>
    <s v="Not specified"/>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Silty clay"/>
    <m/>
    <m/>
    <m/>
    <x v="21"/>
    <x v="3"/>
    <s v="heating to 220 and 460 improved plant heigh and dry matter production of both tops and roots but not root extension"/>
    <m/>
    <s v="Asses the effects o prescribed burning on topsoil organic matter and biological propestires"/>
  </r>
  <r>
    <s v="Giovannini et al., 1990"/>
    <s v="Chemical"/>
    <s v="Soil impacts"/>
    <s v="NA"/>
    <s v="Not specified"/>
    <s v="Giovannini, G., Lucchesi, s., Giachetii, M.1990. Effect of heating on some Chemical parámeter related to soil fertility and plant growth. Soil Science 149: 344-357"/>
    <s v="Italy"/>
    <m/>
    <m/>
    <s v="Not specified"/>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5"/>
    <x v="0"/>
    <m/>
    <m/>
    <m/>
  </r>
  <r>
    <s v="Giovannini et al., 1990"/>
    <s v="Chemical"/>
    <s v="Soil impacts"/>
    <s v="NA"/>
    <s v="Not specified"/>
    <s v="Giovannini, G., Lucchesi, s., Giachetii, M.1990. Effect of heating on some Chemical parámeter related to soil fertility and plant growth. Soil Science 149: 344-358"/>
    <s v="Italy"/>
    <m/>
    <m/>
    <s v="Not specified"/>
    <m/>
    <s v="460 °C"/>
    <x v="2"/>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5"/>
    <x v="0"/>
    <m/>
    <m/>
    <m/>
  </r>
  <r>
    <s v="Giovannini et al., 1990"/>
    <s v="Chemical"/>
    <s v="Soil impacts"/>
    <s v="NA"/>
    <s v="Not specified"/>
    <s v="Giovannini, G., Lucchesi, s., Giachetii, M.1990. Effect of heating on some Chemical parámeter related to soil fertility and plant growth. Soil Science 149: 344-359"/>
    <s v="Italy"/>
    <m/>
    <m/>
    <s v="Not specified"/>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6"/>
    <x v="0"/>
    <m/>
    <m/>
    <m/>
  </r>
  <r>
    <s v="Giovannini et al., 1990"/>
    <s v="Chemical"/>
    <s v="Soil impacts"/>
    <s v="NA"/>
    <s v="Not specified"/>
    <s v="Giovannini, G., Lucchesi, s., Giachetii, M.1990. Effect of heating on some Chemical parámeter related to soil fertility and plant growth. Soil Science 149: 344-360"/>
    <s v="Italy"/>
    <m/>
    <m/>
    <s v="Not specified"/>
    <m/>
    <s v="460 °C"/>
    <x v="2"/>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6"/>
    <x v="3"/>
    <m/>
    <m/>
    <m/>
  </r>
  <r>
    <s v="Giovannini et al., 1990"/>
    <s v="Chemical"/>
    <s v="Soil impacts"/>
    <s v="NA"/>
    <s v="Not specified"/>
    <s v="Giovannini, G., Lucchesi, s., Giachetii, M.1990. Effect of heating on some Chemical parámeter related to soil fertility and plant growth. Soil Science 149: 344-361"/>
    <s v="Italy"/>
    <m/>
    <m/>
    <s v="Not specified"/>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19"/>
    <x v="0"/>
    <m/>
    <m/>
    <m/>
  </r>
  <r>
    <s v="Giovannini et al., 1990"/>
    <s v="Chemical"/>
    <s v="Soil impacts"/>
    <s v="NA"/>
    <s v="Not specified"/>
    <s v="Giovannini, G., Lucchesi, s., Giachetii, M.1990. Effect of heating on some Chemical parámeter related to soil fertility and plant growth. Soil Science 149: 344-362"/>
    <s v="Italy"/>
    <m/>
    <m/>
    <s v="Not specified"/>
    <m/>
    <s v="460 °C"/>
    <x v="2"/>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19"/>
    <x v="3"/>
    <m/>
    <m/>
    <m/>
  </r>
  <r>
    <s v="Giovannini et al., 1990"/>
    <s v="Chemical"/>
    <s v="Soil impacts"/>
    <s v="NA"/>
    <s v="Not specified"/>
    <s v="Giovannini, G., Lucchesi, s., Giachetii, M.1990. Effect of heating on some Chemical parámeter related to soil fertility and plant growth. Soil Science 149: 344-363"/>
    <s v="Italy"/>
    <m/>
    <m/>
    <s v="Not specified"/>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9"/>
    <x v="0"/>
    <s v="heating to 220 and 460 improved plant heigh and dry matter production of both tops and roots but not root extension"/>
    <m/>
    <s v="Asses the effects o prescribed burning on topsoil organic matter and biological propestires"/>
  </r>
  <r>
    <s v="Giovannini et al., 1990"/>
    <s v="Biological"/>
    <s v="Soil impacts"/>
    <s v="NA"/>
    <s v="Not specified"/>
    <s v="Giovannini, G., Lucchesi, s., Giachetii, M.1990. Effect of heating on some Chemical parámeter related to soil fertility and plant growth. Soil Science 149: 344-364"/>
    <s v="Italy"/>
    <m/>
    <m/>
    <s v="Not specified"/>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28"/>
    <x v="3"/>
    <s v="heating to 220 and 460 improved plant heigh and dry matter production of both tops and roots but not root extension"/>
    <m/>
    <s v="Asses the effects o prescribed burning on topsoil organic matter and biological propestires"/>
  </r>
  <r>
    <s v="Giovannini et al., 1990"/>
    <s v="Chemical"/>
    <s v="Soil impacts"/>
    <s v="NA"/>
    <s v="Not specified"/>
    <s v="Giovannini, G., Lucchesi, s., Giachetii, M.1990. Effect of heating on some Chemical parámeter related to soil fertility and plant growth. Soil Science 149: 344-365"/>
    <s v="Italy"/>
    <m/>
    <m/>
    <s v="Not specified"/>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12"/>
    <x v="3"/>
    <s v="heating to 220 and 460 improved plant heigh and dry matter production of both tops and roots but not root extension"/>
    <m/>
    <s v="Asses the effects o prescribed burning on topsoil organic matter and biological propestires"/>
  </r>
  <r>
    <s v="Girona-García et al., 2018a"/>
    <s v="Biolog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x v="0"/>
    <x v="3"/>
    <m/>
    <m/>
    <m/>
  </r>
  <r>
    <s v="Girona-García et al., 2018a"/>
    <s v="Biolog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x v="0"/>
    <x v="3"/>
    <m/>
    <m/>
    <m/>
  </r>
  <r>
    <s v="Girona-García et al., 2018a"/>
    <s v="Biolog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x v="0"/>
    <x v="3"/>
    <m/>
    <m/>
    <m/>
  </r>
  <r>
    <s v="Girona-García et al., 2018a"/>
    <s v="Biolog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x v="26"/>
    <x v="3"/>
    <m/>
    <s v="Prescribed burning is adapted as a tool to remove shrubs and recover pasture lands. No recovery of soil properties was observed 1 year after de burning"/>
    <m/>
  </r>
  <r>
    <s v="Girona-García et al., 2018a"/>
    <s v="Biolog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x v="26"/>
    <x v="3"/>
    <m/>
    <m/>
    <m/>
  </r>
  <r>
    <s v="Girona-García et al., 2018a"/>
    <s v="Biolog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x v="26"/>
    <x v="2"/>
    <m/>
    <m/>
    <m/>
  </r>
  <r>
    <s v="Girona-García et al., 2018a"/>
    <s v="Chem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x v="20"/>
    <x v="3"/>
    <m/>
    <m/>
    <m/>
  </r>
  <r>
    <s v="Girona-García et al., 2018a"/>
    <s v="Chem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x v="20"/>
    <x v="3"/>
    <m/>
    <m/>
    <m/>
  </r>
  <r>
    <s v="Girona-García et al., 2018a"/>
    <s v="Chem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x v="20"/>
    <x v="2"/>
    <m/>
    <m/>
    <m/>
  </r>
  <r>
    <s v="Girona-García et al., 2018a"/>
    <s v="Biolog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x v="27"/>
    <x v="3"/>
    <m/>
    <m/>
    <m/>
  </r>
  <r>
    <s v="Girona-García et al., 2018a"/>
    <s v="Biolog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x v="27"/>
    <x v="3"/>
    <m/>
    <m/>
    <m/>
  </r>
  <r>
    <s v="Girona-García et al., 2018a"/>
    <s v="Biolog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x v="27"/>
    <x v="3"/>
    <m/>
    <m/>
    <m/>
  </r>
  <r>
    <s v="Girona-García et al., 2018a"/>
    <s v="Phys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x v="56"/>
    <x v="3"/>
    <m/>
    <m/>
    <m/>
  </r>
  <r>
    <s v="Girona-García et al., 2018a"/>
    <s v="Phys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x v="56"/>
    <x v="3"/>
    <m/>
    <m/>
    <m/>
  </r>
  <r>
    <s v="Girona-García et al., 2018a"/>
    <s v="Phys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x v="56"/>
    <x v="3"/>
    <m/>
    <m/>
    <m/>
  </r>
  <r>
    <s v="Girona-García et al., 2018a"/>
    <s v="Chem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x v="47"/>
    <x v="3"/>
    <m/>
    <m/>
    <m/>
  </r>
  <r>
    <s v="Girona-García et al., 2018a"/>
    <s v="Chem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x v="47"/>
    <x v="3"/>
    <m/>
    <m/>
    <m/>
  </r>
  <r>
    <s v="Girona-García et al., 2018a"/>
    <s v="Chem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x v="47"/>
    <x v="2"/>
    <m/>
    <m/>
    <m/>
  </r>
  <r>
    <s v="Girona-García et al., 2018a"/>
    <s v="Chem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x v="12"/>
    <x v="3"/>
    <m/>
    <m/>
    <m/>
  </r>
  <r>
    <s v="Girona-García et al., 2018a"/>
    <s v="Chem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x v="12"/>
    <x v="3"/>
    <m/>
    <m/>
    <m/>
  </r>
  <r>
    <s v="Girona-García et al., 2018a"/>
    <s v="Chem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x v="12"/>
    <x v="3"/>
    <m/>
    <m/>
    <m/>
  </r>
  <r>
    <s v="Girona-García et al., 2018a"/>
    <s v="Biolog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x v="28"/>
    <x v="3"/>
    <m/>
    <m/>
    <m/>
  </r>
  <r>
    <s v="Girona-García et al., 2018a"/>
    <s v="Biolog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x v="28"/>
    <x v="3"/>
    <m/>
    <m/>
    <m/>
  </r>
  <r>
    <s v="Girona-García et al., 2018a"/>
    <s v="Biolog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x v="28"/>
    <x v="3"/>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3"/>
    <x v="3"/>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year "/>
    <m/>
    <s v="42°36′04.4″ N 0°00′43.3″ E),"/>
    <s v="Silty loam"/>
    <s v="Eutric to Calcaric Cambisol"/>
    <s v="1270 mm"/>
    <s v="5.7 °C"/>
    <x v="3"/>
    <x v="2"/>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month"/>
    <m/>
    <s v="42°36′04.4″ N 0°00′43.3″ E),"/>
    <s v="Silty loam"/>
    <s v="Eutric to Calcaric Cambisol"/>
    <s v="1270 mm"/>
    <s v="5.7 °C"/>
    <x v="3"/>
    <x v="2"/>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3"/>
    <x v="2"/>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21"/>
    <x v="3"/>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21"/>
    <x v="2"/>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21"/>
    <x v="2"/>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21"/>
    <x v="2"/>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16"/>
    <x v="0"/>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16"/>
    <x v="3"/>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16"/>
    <x v="2"/>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16"/>
    <x v="2"/>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30"/>
    <x v="3"/>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30"/>
    <x v="3"/>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30"/>
    <x v="2"/>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30"/>
    <x v="2"/>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19"/>
    <x v="0"/>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19"/>
    <x v="0"/>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19"/>
    <x v="2"/>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19"/>
    <x v="2"/>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month"/>
    <m/>
    <s v="42°36′04.4″ N 0°00′43.3″ E),"/>
    <s v="Silty loam"/>
    <s v="Eutric to Calcaric Cambisol"/>
    <s v="1270 mm"/>
    <s v="5.7 °C"/>
    <x v="8"/>
    <x v="3"/>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8"/>
    <x v="2"/>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8"/>
    <x v="2"/>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8"/>
    <x v="2"/>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month"/>
    <m/>
    <s v="42°36′04.4″ N 0°00′43.3″ E),"/>
    <s v="Silty loam"/>
    <s v="Eutric to Calcaric Cambisol"/>
    <s v="1270 mm"/>
    <s v="5.7 °C"/>
    <x v="9"/>
    <x v="0"/>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9"/>
    <x v="0"/>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9"/>
    <x v="0"/>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year "/>
    <m/>
    <s v="42°36′04.4″ N 0°00′43.3″ E),"/>
    <s v="Silty loam"/>
    <s v="Eutric to Calcaric Cambisol"/>
    <s v="1270 mm"/>
    <s v="5.7 °C"/>
    <x v="9"/>
    <x v="2"/>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12"/>
    <x v="3"/>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12"/>
    <x v="3"/>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12"/>
    <x v="3"/>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12"/>
    <x v="3"/>
    <m/>
    <m/>
    <m/>
  </r>
  <r>
    <s v="Girona-García et al., 2018b"/>
    <s v="Biolog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28"/>
    <x v="3"/>
    <m/>
    <m/>
    <m/>
  </r>
  <r>
    <s v="Girona-García et al., 2018b"/>
    <s v="Biolog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28"/>
    <x v="3"/>
    <m/>
    <m/>
    <m/>
  </r>
  <r>
    <s v="Girona-García et al., 2018b"/>
    <s v="Biolog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28"/>
    <x v="3"/>
    <m/>
    <m/>
    <m/>
  </r>
  <r>
    <s v="Girona-García et al., 2018b"/>
    <s v="Biolog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28"/>
    <x v="3"/>
    <m/>
    <m/>
    <m/>
  </r>
  <r>
    <s v="Girona-García et al., 2018c"/>
    <s v="Physical"/>
    <s v="Soil impacts"/>
    <s v="NA"/>
    <s v="Short-term"/>
    <s v="Girona-García A., Ortiz-Perpiñá, O., Badía-Villas D., Martí Dalmau, C. 2018. Effectos of prescribed burning on soil organic C, aggregate stability and water repellency in subalpine shrubland: Variations among sieve fractions and depths. Catena 166:68-78"/>
    <s v="Spain"/>
    <s v="Subalpine "/>
    <s v="Buisán"/>
    <s v=" Shrubland"/>
    <s v="Prescribed burning"/>
    <s v="Prescribed burning"/>
    <x v="2"/>
    <s v="1-2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x v="63"/>
    <x v="0"/>
    <m/>
    <m/>
    <m/>
  </r>
  <r>
    <s v="Girona-García et al., 2018c"/>
    <s v="Physical"/>
    <s v="Soil impacts"/>
    <s v="NA"/>
    <s v="Short-term"/>
    <s v="Girona-García A., Ortiz-Perpiñá, O., Badía-Villas D., Martí Dalmau, C. 2018. Effectos of prescribed burning on soil organic C, aggregate stability and water repellency in subalpine shrubland: Variations among sieve fractions and depths. Catena 166:68-77"/>
    <s v="Spain"/>
    <s v="Subalpine "/>
    <s v="Buisán"/>
    <s v=" Shrubland"/>
    <s v="Prescribed burning"/>
    <s v="Prescribed burning"/>
    <x v="2"/>
    <s v="1-2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x v="63"/>
    <x v="2"/>
    <m/>
    <m/>
    <m/>
  </r>
  <r>
    <s v="Girona-García et al., 2018c"/>
    <s v="Physical"/>
    <s v="Soil impacts"/>
    <s v="NA"/>
    <s v="Short-term"/>
    <s v="Girona-García A., Ortiz-Perpiñá, O., Badía-Villas D., Martí Dalmau, C. 2018. Effectos of prescribed burning on soil organic C, aggregate stability and water repellency in subalpine shrubland: Variations among sieve fractions and depths. Catena 166:68-79"/>
    <s v="Spain"/>
    <s v="Subalpine "/>
    <s v="Buisán"/>
    <s v=" Shrubland"/>
    <s v="Prescribed burning"/>
    <s v="Prescribed burning"/>
    <x v="2"/>
    <s v="1-2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x v="63"/>
    <x v="2"/>
    <m/>
    <m/>
    <m/>
  </r>
  <r>
    <s v="Girona-García et al., 2018c"/>
    <s v="Biological"/>
    <s v="Soil impacts"/>
    <s v="NA"/>
    <s v="Short-term"/>
    <s v="Girona-García A., Ortiz-Perpiñá, O., Badía-Villas D., Martí Dalmau, C. 2018. Effectos of prescribed burning on soil organic C, aggregate stability and water repellency in subalpine shrubland: Variations among sieve fractions and depths. Catena 166:68-80"/>
    <s v="Spain"/>
    <s v="Subalpine "/>
    <s v="Buisán"/>
    <s v=" Shrubland"/>
    <s v="Prescribed burning"/>
    <s v="Prescribed burning"/>
    <x v="2"/>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28"/>
    <x v="3"/>
    <m/>
    <m/>
    <m/>
  </r>
  <r>
    <s v="Girona-García et al., 2018c"/>
    <s v="Biological"/>
    <s v="Soil impacts"/>
    <s v="NA"/>
    <s v="Short-term"/>
    <s v="Girona-García A., Ortiz-Perpiñá, O., Badía-Villas D., Martí Dalmau, C. 2018. Effectos of prescribed burning on soil organic C, aggregate stability and water repellency in subalpine shrubland: Variations among sieve fractions and depths. Catena 166:68-81"/>
    <s v="Spain"/>
    <s v="Subalpine "/>
    <s v="Buisán"/>
    <s v=" Shrubland"/>
    <s v="Prescribed burning"/>
    <s v="Prescribed burning"/>
    <x v="2"/>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x v="28"/>
    <x v="3"/>
    <m/>
    <m/>
    <m/>
  </r>
  <r>
    <s v="Girona-García et al., 2018c"/>
    <s v="Biological"/>
    <s v="Soil impacts"/>
    <s v="NA"/>
    <s v="Short-term"/>
    <s v="Girona-García A., Ortiz-Perpiñá, O., Badía-Villas D., Martí Dalmau, C. 2018. Effectos of prescribed burning on soil organic C, aggregate stability and water repellency in subalpine shrubland: Variations among sieve fractions and depths. Catena 166:68-82"/>
    <s v="Spain"/>
    <s v="Subalpine "/>
    <s v="Buisán"/>
    <s v=" Shrubland"/>
    <s v="Prescribed burning"/>
    <s v="Prescribed burning"/>
    <x v="2"/>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28"/>
    <x v="3"/>
    <m/>
    <m/>
    <m/>
  </r>
  <r>
    <s v="Girona-García et al., 2018c"/>
    <s v="Physical"/>
    <s v="Soil impacts"/>
    <s v="NA"/>
    <s v="Short-term"/>
    <s v="Girona-García A., Ortiz-Perpiñá, O., Badía-Villas D., Martí Dalmau, C. 2018. Effectos of prescribed burning on soil organic C, aggregate stability and water repellency in subalpine shrubland: Variations among sieve fractions and depths. Catena 166:68-83"/>
    <s v="Spain"/>
    <s v="Subalpine "/>
    <s v="Buisán"/>
    <s v=" Shrubland"/>
    <s v="Prescribed burning"/>
    <s v="Prescribed burning"/>
    <x v="2"/>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34"/>
    <x v="3"/>
    <m/>
    <m/>
    <m/>
  </r>
  <r>
    <s v="Girona-García et al., 2018c"/>
    <s v="Physical"/>
    <s v="Soil impacts"/>
    <s v="NA"/>
    <s v="Short-term"/>
    <s v="Girona-García A., Ortiz-Perpiñá, O., Badía-Villas D., Martí Dalmau, C. 2018. Effectos of prescribed burning on soil organic C, aggregate stability and water repellency in subalpine shrubland: Variations among sieve fractions and depths. Catena 166:68-83"/>
    <s v="Spain"/>
    <s v="Subalpine "/>
    <s v="Buisán"/>
    <s v=" Shrubland"/>
    <s v="Prescribed burning"/>
    <s v="Prescribed burning"/>
    <x v="2"/>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x v="34"/>
    <x v="3"/>
    <m/>
    <m/>
    <m/>
  </r>
  <r>
    <s v="Girona-García et al., 2018c"/>
    <s v="Physical"/>
    <s v="Soil impacts"/>
    <s v="NA"/>
    <s v="Short-term"/>
    <s v="Girona-García A., Ortiz-Perpiñá, O., Badía-Villas D., Martí Dalmau, C. 2018. Effectos of prescribed burning on soil organic C, aggregate stability and water repellency in subalpine shrubland: Variations among sieve fractions and depths. Catena 166:68-83"/>
    <s v="Spain"/>
    <s v="Subalpine "/>
    <s v="Buisán"/>
    <s v=" Shrubland"/>
    <s v="Prescribed burning"/>
    <s v="Prescribed burning"/>
    <x v="2"/>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34"/>
    <x v="2"/>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x v="0"/>
    <x v="0"/>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x v="0"/>
    <x v="3"/>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x v="0"/>
    <x v="3"/>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x v="0"/>
    <x v="3"/>
    <m/>
    <m/>
    <m/>
  </r>
  <r>
    <s v="Girona-García et al., 2019"/>
    <s v="Biological"/>
    <s v="Soil impacts"/>
    <s v="NA"/>
    <s v="Mid-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x v="0"/>
    <x v="3"/>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x v="0"/>
    <x v="2"/>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x v="0"/>
    <x v="2"/>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x v="0"/>
    <x v="2"/>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x v="0"/>
    <x v="2"/>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x v="0"/>
    <x v="2"/>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x v="26"/>
    <x v="3"/>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x v="26"/>
    <x v="3"/>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x v="26"/>
    <x v="3"/>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x v="26"/>
    <x v="3"/>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x v="26"/>
    <x v="2"/>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x v="26"/>
    <x v="2"/>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x v="26"/>
    <x v="2"/>
    <m/>
    <m/>
    <m/>
  </r>
  <r>
    <s v="Girona-García et al., 2019"/>
    <s v="Biological"/>
    <s v="Soil impacts"/>
    <s v="NA"/>
    <s v="Mid-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x v="26"/>
    <x v="2"/>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x v="26"/>
    <x v="2"/>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x v="26"/>
    <x v="2"/>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x v="27"/>
    <x v="0"/>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x v="27"/>
    <x v="3"/>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x v="27"/>
    <x v="3"/>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x v="27"/>
    <x v="3"/>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x v="27"/>
    <x v="3"/>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x v="27"/>
    <x v="3"/>
    <m/>
    <m/>
    <m/>
  </r>
  <r>
    <s v="Girona-García et al., 2019"/>
    <s v="Biological"/>
    <s v="Soil impacts"/>
    <s v="NA"/>
    <s v="Mid-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x v="27"/>
    <x v="3"/>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x v="27"/>
    <x v="2"/>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x v="27"/>
    <x v="2"/>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x v="27"/>
    <x v="2"/>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x v="28"/>
    <x v="0"/>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x v="28"/>
    <x v="3"/>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x v="28"/>
    <x v="3"/>
    <s v="The immediate effects of prescribed burning on soil C stocks and related biological properties and their evolution in the short-to mid-term after burning were assessed."/>
    <s v="Soils recober after 24 months"/>
    <s v="Plain slope under slow winds."/>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x v="28"/>
    <x v="3"/>
    <s v="The immediate effects of prescribed burning on soil C stocks and related biological properties and their evolution in the short-to mid-term after burning were assessed."/>
    <s v="Soils recober after 24 months"/>
    <s v="Plain slope under slow winds."/>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x v="28"/>
    <x v="2"/>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x v="28"/>
    <x v="2"/>
    <m/>
    <m/>
    <m/>
  </r>
  <r>
    <s v="Girona-García et al., 2019"/>
    <s v="Biological"/>
    <s v="Soil impacts"/>
    <s v="NA"/>
    <s v="Mid-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x v="28"/>
    <x v="2"/>
    <s v="The immediate effects of prescribed burning on soil C stocks and related biological properties and their evolution in the short-to mid-term after burning were assessed."/>
    <s v="Soils recober after 24 months"/>
    <s v="Plain slope under slow winds."/>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x v="28"/>
    <x v="2"/>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x v="28"/>
    <x v="2"/>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x v="28"/>
    <x v="2"/>
    <m/>
    <m/>
    <m/>
  </r>
  <r>
    <s v="Girona-García et al., 2019"/>
    <s v="Chem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x v="12"/>
    <x v="0"/>
    <m/>
    <m/>
    <m/>
  </r>
  <r>
    <s v="Girona-García et al., 2019"/>
    <s v="Chem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x v="12"/>
    <x v="3"/>
    <m/>
    <m/>
    <m/>
  </r>
  <r>
    <s v="Girona-García et al., 2019"/>
    <s v="Chem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x v="12"/>
    <x v="3"/>
    <m/>
    <m/>
    <m/>
  </r>
  <r>
    <s v="Girona-García et al., 2019"/>
    <s v="Chem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x v="12"/>
    <x v="3"/>
    <m/>
    <m/>
    <m/>
  </r>
  <r>
    <s v="Girona-García et al., 2019"/>
    <s v="Chem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x v="12"/>
    <x v="2"/>
    <m/>
    <m/>
    <m/>
  </r>
  <r>
    <s v="Girona-García et al., 2019"/>
    <s v="Chem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x v="12"/>
    <x v="2"/>
    <m/>
    <m/>
    <m/>
  </r>
  <r>
    <s v="Girona-García et al., 2019"/>
    <s v="Chem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x v="12"/>
    <x v="2"/>
    <m/>
    <m/>
    <m/>
  </r>
  <r>
    <s v="Girona-García et al., 2019"/>
    <s v="Chemical"/>
    <s v="Soil impacts"/>
    <s v="NA"/>
    <s v="Mid-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x v="12"/>
    <x v="2"/>
    <m/>
    <m/>
    <m/>
  </r>
  <r>
    <s v="Girona-García et al., 2019"/>
    <s v="Chem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x v="12"/>
    <x v="2"/>
    <m/>
    <m/>
    <m/>
  </r>
  <r>
    <s v="Girona-García et al., 2019"/>
    <s v="Chem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x v="12"/>
    <x v="2"/>
    <m/>
    <m/>
    <m/>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48"/>
    <x v="2"/>
    <m/>
    <m/>
    <m/>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x v="3"/>
    <x v="3"/>
    <m/>
    <m/>
    <m/>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64"/>
    <x v="0"/>
    <m/>
    <m/>
    <m/>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x v="64"/>
    <x v="2"/>
    <m/>
    <m/>
    <m/>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4"/>
    <x v="0"/>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x v="4"/>
    <x v="0"/>
    <m/>
    <m/>
    <m/>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65"/>
    <x v="2"/>
    <m/>
    <m/>
    <m/>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49"/>
    <x v="0"/>
    <m/>
    <m/>
    <m/>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x v="49"/>
    <x v="2"/>
    <m/>
    <m/>
    <m/>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38"/>
    <x v="2"/>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5"/>
    <x v="0"/>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x v="5"/>
    <x v="2"/>
    <m/>
    <m/>
    <m/>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6"/>
    <x v="0"/>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x v="6"/>
    <x v="0"/>
    <m/>
    <m/>
    <m/>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39"/>
    <x v="0"/>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x v="39"/>
    <x v="0"/>
    <m/>
    <m/>
    <m/>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7"/>
    <x v="0"/>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x v="7"/>
    <x v="3"/>
    <m/>
    <m/>
    <m/>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19"/>
    <x v="0"/>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x v="19"/>
    <x v="3"/>
    <m/>
    <m/>
    <m/>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8"/>
    <x v="2"/>
    <m/>
    <m/>
    <m/>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13"/>
    <x v="0"/>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40"/>
    <x v="0"/>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x v="40"/>
    <x v="2"/>
    <m/>
    <m/>
    <m/>
  </r>
  <r>
    <s v="Goméz-Rey et al., 2013b"/>
    <s v="Restoration"/>
    <s v="Restoration"/>
    <s v="NA"/>
    <s v="Short-term"/>
    <s v="Gómez-Rey, M. X., Couto-Vázquez, A., García-Marco, S., Vega, J. A., &amp; González-Prieto, S. J. (2013b). Reduction of nutrient losses with eroded sediments by post-fire soil stabilization techniques. International Journal of Wildland Fire, 22(5), 696-706. "/>
    <s v="Spain"/>
    <s v="Mediterranean"/>
    <s v="Steep"/>
    <s v=" Shrubland"/>
    <m/>
    <s v="Experiemental fire"/>
    <x v="2"/>
    <m/>
    <m/>
    <s v="After an experimental fire in steep shrubland in a temperate-humid region (north-west Spain), the effects of two post-fire stabilisation treatments (grass seeding and straw mulching) on the chemical properties of eroded sediments, and the amount of nutrients lost with them, were evaluated relative to control burnt soil, over a period of 13 months. Total C and N concentrations, and 813C, indicated that sediments were mainly contributed by charred plant and litter material. The highest concentrations of extractable base cations in the sediments occurred during the first 3 months following fire, especially for Na and K. As treatments had little or no effect on nutrient concentration in sediments, differences in nutrient losses were due to the 10-fold lower sediment production in mulching compared with other treatments. In control and seeding treatments, the accumulated amounts of nutrients lost with sediments were 989-1028 kg ha&quot;1 (C), 77 kg ha&quot;1 (N), 1.9-2.4 kg ha&quot;1 (Ca), 0.9-1.1 kg ha&quot;1 (Mg), 0.48-0.55 kg ha&quot;1 (NH|-N), 0.39-0.56 kg ha&quot;1 (K), 0.19-0.34kgha&quot;1 (Na) and &lt;0.1 kg ha&quot;1 (P and NOF-N). These values accounted for 22-25% (total C and N) and 5-12% (NH|-N, Ca, P and Mg) of available nutrients in ash, and 1.0-2.4% of those in ash+topsoil. As nutrient and sediment losses were strongly correlated, the reduction of the latter by mulching application leads to an effective decrease of post-fire nutrient losses."/>
    <m/>
    <s v="3 months"/>
    <m/>
    <m/>
    <s v="Not specified"/>
    <m/>
    <m/>
    <m/>
    <x v="66"/>
    <x v="5"/>
    <s v="Total C and N concentrations, and 813C, indicated that sediments were mainly contributed by charred plant and litter material. The highest concentrations of extractable base cations in the sediments occurred during the first 3 months following fire, especially for Na and K. As treatments had little or no effect on nutrient concentration in sediments, differences in nutrient losses were due to the 10-fold lower sediment production in mulching compared with other treatments."/>
    <m/>
    <s v="As nutrient and sediment losses were strongly correlated, the reduction of the latter by mulching application leads to an effective decrease of post-fire nutrient losses.In control and seeding treatments, the accumulated amounts of nutrients lost with sediments were 989-1028 kg ha&quot;1 (C), 77 kg ha&quot;1 (N), 1.9-2.4 kg ha&quot;1 (Ca), 0.9-1.1 kg ha&quot;1 (Mg), 0.48-0.55 kg ha&quot;1 (NH|-N), 0.39-0.56 kg ha&quot;1 (K), 0.19-0.34kgha&quot;1 (Na) and &lt;0.1 kg ha&quot;1 (P and NOF-N). These values accounted for 22-25% (total C and N) and 5-12% (NH|-N, Ca, P and Mg) of available nutrients in ash, and 1.0-2.4% of those in ash+topsoil"/>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Mediterranean"/>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50"/>
    <s v="Not specified"/>
    <m/>
    <s v="1700 mm"/>
    <s v="7 °C"/>
    <x v="3"/>
    <x v="0"/>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53"/>
    <s v="Not specified"/>
    <m/>
    <s v="1700 mm"/>
    <s v="7 °C"/>
    <x v="3"/>
    <x v="0"/>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51"/>
    <s v="Not specified"/>
    <m/>
    <s v="1700 mm"/>
    <s v="7 °C"/>
    <x v="3"/>
    <x v="2"/>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52"/>
    <s v="Not specified"/>
    <m/>
    <s v="1700 mm"/>
    <s v="7 °C"/>
    <x v="3"/>
    <x v="2"/>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46"/>
    <s v="Not specified"/>
    <m/>
    <s v="1700 mm"/>
    <s v="7 °C"/>
    <x v="4"/>
    <x v="0"/>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47"/>
    <s v="Not specified"/>
    <m/>
    <s v="1700 mm"/>
    <s v="7 °C"/>
    <x v="4"/>
    <x v="2"/>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48"/>
    <s v="Not specified"/>
    <m/>
    <s v="1700 mm"/>
    <s v="7 °C"/>
    <x v="4"/>
    <x v="2"/>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49"/>
    <s v="Not specified"/>
    <m/>
    <s v="1700 mm"/>
    <s v="7 °C"/>
    <x v="4"/>
    <x v="2"/>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40"/>
    <s v="Not specified"/>
    <m/>
    <s v="1700 mm"/>
    <s v="7 °C"/>
    <x v="5"/>
    <x v="3"/>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41"/>
    <s v="Not specified"/>
    <m/>
    <s v="1700 mm"/>
    <s v="7 °C"/>
    <x v="5"/>
    <x v="3"/>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38"/>
    <s v="Not specified"/>
    <m/>
    <s v="1700 mm"/>
    <s v="7 °C"/>
    <x v="5"/>
    <x v="2"/>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39"/>
    <s v="Not specified"/>
    <m/>
    <s v="1700 mm"/>
    <s v="7 °C"/>
    <x v="5"/>
    <x v="2"/>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42"/>
    <s v="Not specified"/>
    <m/>
    <s v="1700 mm"/>
    <s v="7 °C"/>
    <x v="6"/>
    <x v="2"/>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43"/>
    <s v="Not specified"/>
    <m/>
    <s v="1700 mm"/>
    <s v="7 °C"/>
    <x v="6"/>
    <x v="2"/>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44"/>
    <s v="Not specified"/>
    <m/>
    <s v="1700 mm"/>
    <s v="7 °C"/>
    <x v="6"/>
    <x v="2"/>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45"/>
    <s v="Not specified"/>
    <m/>
    <s v="1700 mm"/>
    <s v="7 °C"/>
    <x v="6"/>
    <x v="2"/>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35"/>
    <s v="Not specified"/>
    <m/>
    <s v="1700 mm"/>
    <s v="7 °C"/>
    <x v="7"/>
    <x v="3"/>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36"/>
    <s v="Not specified"/>
    <m/>
    <s v="1700 mm"/>
    <s v="7 °C"/>
    <x v="7"/>
    <x v="3"/>
    <m/>
    <s v="emergency stabilization tretment did not affecttopsoil nutrient contents"/>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37"/>
    <s v="Not specified"/>
    <m/>
    <s v="1700 mm"/>
    <s v="7 °C"/>
    <x v="7"/>
    <x v="3"/>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34"/>
    <s v="Not specified"/>
    <m/>
    <s v="1700 mm"/>
    <s v="7 °C"/>
    <x v="7"/>
    <x v="2"/>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26"/>
    <s v="Not specified"/>
    <m/>
    <s v="1700 mm"/>
    <s v="7 °C"/>
    <x v="19"/>
    <x v="0"/>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27"/>
    <s v="Not specified"/>
    <m/>
    <s v="1700 mm"/>
    <s v="7 °C"/>
    <x v="19"/>
    <x v="0"/>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28"/>
    <s v="Not specified"/>
    <m/>
    <s v="1700 mm"/>
    <s v="7 °C"/>
    <x v="19"/>
    <x v="0"/>
    <m/>
    <s v="emergency stabilization tretment did not affecttopsoil nutrient contents"/>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29"/>
    <s v="Not specified"/>
    <m/>
    <s v="1700 mm"/>
    <s v="7 °C"/>
    <x v="19"/>
    <x v="0"/>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30"/>
    <s v="Not specified"/>
    <m/>
    <s v="1700 mm"/>
    <s v="7 °C"/>
    <x v="8"/>
    <x v="0"/>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31"/>
    <s v="Not specified"/>
    <m/>
    <s v="1700 mm"/>
    <s v="7 °C"/>
    <x v="8"/>
    <x v="0"/>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32"/>
    <s v="Not specified"/>
    <m/>
    <s v="1700 mm"/>
    <s v="7 °C"/>
    <x v="8"/>
    <x v="0"/>
    <m/>
    <s v="emergency stabilization tretment did not affecttopsoil nutrient contents"/>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33"/>
    <s v="Not specified"/>
    <m/>
    <s v="1700 mm"/>
    <s v="7 °C"/>
    <x v="8"/>
    <x v="2"/>
    <m/>
    <s v="emergency stabilization tretment did not affecttopsoil nutrient contents"/>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22"/>
    <s v="Not specified"/>
    <m/>
    <s v="1700 mm"/>
    <s v="7 °C"/>
    <x v="9"/>
    <x v="0"/>
    <m/>
    <s v="emergency stabilization tretment did not affecttopsoil nutrient contents"/>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23"/>
    <s v="Not specified"/>
    <m/>
    <s v="1700 mm"/>
    <s v="7 °C"/>
    <x v="9"/>
    <x v="0"/>
    <m/>
    <s v="emergency stabilization tretment did not affecttopsoil nutrient contents"/>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24"/>
    <s v="Not specified"/>
    <m/>
    <s v="1700 mm"/>
    <s v="7 °C"/>
    <x v="9"/>
    <x v="0"/>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25"/>
    <s v="Not specified"/>
    <m/>
    <s v="1700 mm"/>
    <s v="7 °C"/>
    <x v="9"/>
    <x v="0"/>
    <m/>
    <m/>
    <m/>
  </r>
  <r>
    <s v="Gonzales-Pérez, 2004"/>
    <s v="Biological"/>
    <s v="Review "/>
    <s v="NA"/>
    <s v="Not specified"/>
    <s v="J.A. González-Pérez, F.J. González-Vila, G. Almendros, H. Knicker. 2004. The effect of fire on soil organic matter—a review_x000a_Environ. Int., 30 (6), pp. 855-870"/>
    <s v="NA"/>
    <m/>
    <m/>
    <s v="Not specified"/>
    <m/>
    <m/>
    <x v="4"/>
    <m/>
    <m/>
    <s v="The extent of the soil organic carbon pool doubles that present in the atmosphere and is about two to three times greater than that_x000a_accumulated in living organisms in all Earth’s terrestrial ecosystems. In such a scenario, one of the several ecological and environmental_x000a_impacts of fires is that biomass burning is a significant source of greenhouse gases responsible for global warming. Nevertheless, the_x000a_oxidation of biomass is usually incomplete and a range of pyrolysis compounds and particulate organic matter (OM) in aerosols are produced_x000a_simultaneously to the thermal modification of pre-existing C forms in soil. These changes lead to the evolution of the OM to ‘‘pyromorphic_x000a_humus’’, composed by rearranged macromolecular substances of weak colloidal properties and an enhanced resistance against chemical and_x000a_biological degradation. Hence the occurrence of fires in both undisturbed and agricultural ecosystems may produce long-lasting effects on_x000a_soils’ OM composition and dynamics. Due to the large extent of the C pool in soils, small deviations in the different C forms may also have a_x000a_significant effect in the global C balance and consequently on climate change. This paper reviews the effect of forest fires on the quantity and_x000a_quality of soils’ OM. It is focused mainly on the most stable pool of soil C; i.e., that having a large residence time, composed of free lipids,_x000a_colloidal fractions, including humic acids (HA) and fulvic acids (FA), and other resilient forms. The main transformations exerted by fire on_x000a_soil humus include the accumulation of new particulate C forms highly resistant to oxidation and biological degradation including the socalled_x000a_‘‘black carbon’’ (BC). Controversial environmental implications of such processes, specifically in the stabilisation of C in soil and their_x000a_bearing on the global C cycle are discussed."/>
    <m/>
    <s v="Not specified"/>
    <m/>
    <m/>
    <s v="Not specified"/>
    <m/>
    <m/>
    <m/>
    <x v="1"/>
    <x v="3"/>
    <s v="The effect of fire on soil OM is highly depndent on  the fire severity, soil moisture, soil type, and nature of the burned material. Therefore, the effecto on soil processes and thir intensity incluence by fire are highly variable and no generalized tendecies can be suggestred for most the the fire-induced changed in humus composition."/>
    <s v="Oxygen containing funciontal groups of humic macromolecules are especially labile to heat. In eartly transformation stages the selective destruction of the less condensed structural domain of HAs( Humic  acides), with a predominant aliphatic nature, may be compensated by lipid compounds derived from the thermal distillation of soil necromass, partly responsible for the water repellence"/>
    <m/>
  </r>
  <r>
    <s v="Granged et al., 2011a"/>
    <s v="Physical"/>
    <s v="Soil impacts"/>
    <s v="NA"/>
    <s v="Short-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x v="15"/>
    <x v="3"/>
    <m/>
    <m/>
    <m/>
  </r>
  <r>
    <s v="Granged et al., 2011a"/>
    <s v="Physical"/>
    <s v="Soil impacts"/>
    <s v="NA"/>
    <s v="Short-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x v="15"/>
    <x v="3"/>
    <m/>
    <m/>
    <m/>
  </r>
  <r>
    <s v="Granged et al., 2011a"/>
    <s v="Physical"/>
    <s v="Soil impacts"/>
    <s v="NA"/>
    <s v="Mid-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x v="15"/>
    <x v="3"/>
    <m/>
    <m/>
    <m/>
  </r>
  <r>
    <s v="Granged et al., 2011a"/>
    <s v="Physical"/>
    <s v="Soil impacts"/>
    <s v="NA"/>
    <s v="Mid-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x v="15"/>
    <x v="3"/>
    <m/>
    <m/>
    <m/>
  </r>
  <r>
    <s v="Granged et al., 2011a"/>
    <s v="Physical"/>
    <s v="Soil impacts"/>
    <s v="NA"/>
    <s v="Short-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x v="29"/>
    <x v="0"/>
    <m/>
    <m/>
    <m/>
  </r>
  <r>
    <s v="Granged et al., 2011a"/>
    <s v="Physical"/>
    <s v="Soil impacts"/>
    <s v="NA"/>
    <s v="Short-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x v="29"/>
    <x v="0"/>
    <m/>
    <m/>
    <m/>
  </r>
  <r>
    <s v="Granged et al., 2011a"/>
    <s v="Physical"/>
    <s v="Soil impacts"/>
    <s v="NA"/>
    <s v="Mid-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x v="29"/>
    <x v="0"/>
    <m/>
    <m/>
    <m/>
  </r>
  <r>
    <s v="Granged et al., 2011a"/>
    <s v="Physical"/>
    <s v="Soil impacts"/>
    <s v="NA"/>
    <s v="Mid-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x v="29"/>
    <x v="0"/>
    <m/>
    <m/>
    <m/>
  </r>
  <r>
    <s v="Granged et al., 2011a"/>
    <s v="Chemical"/>
    <s v="Soil impacts"/>
    <s v="NA"/>
    <s v="Short-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x v="16"/>
    <x v="0"/>
    <m/>
    <m/>
    <m/>
  </r>
  <r>
    <s v="Granged et al., 2011a"/>
    <s v="Chemical"/>
    <s v="Soil impacts"/>
    <s v="NA"/>
    <s v="Short-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x v="16"/>
    <x v="2"/>
    <m/>
    <m/>
    <m/>
  </r>
  <r>
    <s v="Granged et al., 2011a"/>
    <s v="Chemical"/>
    <s v="Soil impacts"/>
    <s v="NA"/>
    <s v="Mid-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x v="16"/>
    <x v="2"/>
    <m/>
    <m/>
    <m/>
  </r>
  <r>
    <s v="Granged et al., 2011a"/>
    <s v="Chemical"/>
    <s v="Soil impacts"/>
    <s v="NA"/>
    <s v="Mid-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x v="16"/>
    <x v="2"/>
    <m/>
    <m/>
    <m/>
  </r>
  <r>
    <s v="Granged et al., 2011a"/>
    <s v="Chemical"/>
    <s v="Soil impacts"/>
    <s v="NA"/>
    <s v="Short-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x v="9"/>
    <x v="0"/>
    <m/>
    <m/>
    <m/>
  </r>
  <r>
    <s v="Granged et al., 2011a"/>
    <s v="Chemical"/>
    <s v="Soil impacts"/>
    <s v="NA"/>
    <s v="Short-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x v="9"/>
    <x v="0"/>
    <m/>
    <m/>
    <m/>
  </r>
  <r>
    <s v="Granged et al., 2011a"/>
    <s v="Chemical"/>
    <s v="Soil impacts"/>
    <s v="NA"/>
    <s v="Mid-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x v="9"/>
    <x v="0"/>
    <m/>
    <m/>
    <m/>
  </r>
  <r>
    <s v="Granged et al., 2011a"/>
    <s v="Chemical"/>
    <s v="Soil impacts"/>
    <s v="NA"/>
    <s v="Mid-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x v="9"/>
    <x v="2"/>
    <m/>
    <m/>
    <m/>
  </r>
  <r>
    <s v="Granged et al., 2011a"/>
    <s v="Biological"/>
    <s v="Soil impacts"/>
    <s v="NA"/>
    <s v="Short-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x v="1"/>
    <x v="0"/>
    <m/>
    <m/>
    <m/>
  </r>
  <r>
    <s v="Granged et al., 2011a"/>
    <s v="Biological"/>
    <s v="Soil impacts"/>
    <s v="NA"/>
    <s v="Mid-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x v="1"/>
    <x v="0"/>
    <m/>
    <m/>
    <m/>
  </r>
  <r>
    <s v="Granged et al., 2011a"/>
    <s v="Biological"/>
    <s v="Soil impacts"/>
    <s v="NA"/>
    <s v="Mid-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x v="1"/>
    <x v="0"/>
    <m/>
    <m/>
    <m/>
  </r>
  <r>
    <s v="Granged et al., 2011a"/>
    <s v="Biological"/>
    <s v="Soil impacts"/>
    <s v="NA"/>
    <s v="Short-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x v="1"/>
    <x v="3"/>
    <m/>
    <m/>
    <m/>
  </r>
  <r>
    <s v="Granged et al., 2011a"/>
    <s v="Physical"/>
    <s v="Soil impacts"/>
    <s v="NA"/>
    <s v="Short-term"/>
    <s v="Granged, A.J.P., Jordán, A., Zavala, L.M., Muñoz-Rojas, M., Mataix-Solera, J., 2011a. Short-term effects_x000a_of experimental fire for a soil under eucalyptus forest (SE Australia). Geoderma_x000a_167–168, 125–134."/>
    <s v="Australia"/>
    <s v="Oceanic"/>
    <s v="Eucalyptus"/>
    <s v="Forest"/>
    <s v="Experimental burning"/>
    <s v="142 °C"/>
    <x v="2"/>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34"/>
    <x v="0"/>
    <m/>
    <m/>
    <m/>
  </r>
  <r>
    <s v="Granged et al., 2011a"/>
    <s v="Physical"/>
    <s v="Soil impacts"/>
    <s v="NA"/>
    <s v="Short-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x v="34"/>
    <x v="3"/>
    <m/>
    <m/>
    <m/>
  </r>
  <r>
    <s v="Granged et al., 2011a"/>
    <s v="Physical"/>
    <s v="Soil impacts"/>
    <s v="NA"/>
    <s v="Short-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x v="34"/>
    <x v="2"/>
    <m/>
    <m/>
    <m/>
  </r>
  <r>
    <s v="Granged et al., 2011a"/>
    <s v="Physical"/>
    <s v="Soil impacts"/>
    <s v="NA"/>
    <s v="Mid-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x v="34"/>
    <x v="2"/>
    <m/>
    <m/>
    <m/>
  </r>
  <r>
    <s v="Granged et al., 2011a"/>
    <s v="Physical"/>
    <s v="Soil impacts"/>
    <s v="NA"/>
    <s v="Mid-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x v="34"/>
    <x v="2"/>
    <m/>
    <m/>
    <m/>
  </r>
  <r>
    <s v="Granged et al., 2011a"/>
    <s v="Physical"/>
    <s v="Soil impacts"/>
    <s v="NA"/>
    <s v="Short-term"/>
    <s v="Granged, A.J.P., Jordán, A., Zavala, L.M., Muñoz-Rojas, M., Mataix-Solera, J., 2011a. Short-term effects_x000a_of experimental fire for a soil under eucalyptus forest (SE Australia). Geoderma_x000a_167–168, 125–134."/>
    <s v="Australia"/>
    <s v="Oceanic"/>
    <s v="Eucalyptus"/>
    <s v="Forest"/>
    <s v="Experimental burning"/>
    <s v="317 °C"/>
    <x v="0"/>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34"/>
    <x v="2"/>
    <m/>
    <m/>
    <m/>
  </r>
  <r>
    <s v="Granged et al., 2011a"/>
    <s v="Physical"/>
    <s v="Soil impacts"/>
    <s v="NA"/>
    <s v="Short-term"/>
    <s v="Granged, A.J.P., Jordán, A., Zavala, L.M., Muñoz-Rojas, M., Mataix-Solera, J., 2011a. Short-term effects of experimental fire for a soil under eucalyptus forest (SE Australia). Geoderma 167–168, 125–134."/>
    <s v="Australia"/>
    <s v="Oceanic"/>
    <s v="Eucalyptus"/>
    <s v="Forest"/>
    <s v="Experimental burning"/>
    <s v="525 °C"/>
    <x v="2"/>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34"/>
    <x v="2"/>
    <m/>
    <m/>
    <m/>
  </r>
  <r>
    <s v="Granged et al., 2011a"/>
    <s v="Physical"/>
    <s v="Soil impacts"/>
    <s v="NA"/>
    <s v="Short-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x v="11"/>
    <x v="1"/>
    <m/>
    <m/>
    <m/>
  </r>
  <r>
    <s v="Granged et al., 2011a"/>
    <s v="Physical"/>
    <s v="Soil impacts"/>
    <s v="NA"/>
    <s v="Short-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x v="11"/>
    <x v="1"/>
    <m/>
    <m/>
    <m/>
  </r>
  <r>
    <s v="Granged et al., 2011a"/>
    <s v="Physical"/>
    <s v="Soil impacts"/>
    <s v="NA"/>
    <s v="Mid-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
    <m/>
    <s v="36° 13.4′N  5° 36.0′ W"/>
    <s v="Loam"/>
    <s v="acidic soils"/>
    <s v="603 mm"/>
    <s v="17 °C"/>
    <x v="11"/>
    <x v="1"/>
    <m/>
    <m/>
    <m/>
  </r>
  <r>
    <s v="Granged et al., 2011a"/>
    <s v="Physical"/>
    <s v="Soil impacts"/>
    <s v="NA"/>
    <s v="Mid-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x v="11"/>
    <x v="1"/>
    <m/>
    <m/>
    <m/>
  </r>
  <r>
    <s v="Granged et al., 2011b"/>
    <s v="Physical"/>
    <s v="Soil impacts"/>
    <s v="NA"/>
    <s v="Short-term"/>
    <s v="Granged, A.J.P., Jordán, A., Zavala, L.M., Muñoz-Rojas, M., Mataix-Solera, J., 2011a. Short-term effects_x000a_of experimental fire for a soil under eucalyptus forest (SE Australia). Geoderma_x000a_167–168, 125–134."/>
    <s v="Australia"/>
    <s v="Oceanic"/>
    <s v="Eucalyptus"/>
    <s v="Forest"/>
    <s v="Experimental burning"/>
    <s v="142 °C"/>
    <x v="1"/>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63"/>
    <x v="0"/>
    <m/>
    <m/>
    <m/>
  </r>
  <r>
    <s v="Granged et al., 2011b"/>
    <s v="Physical"/>
    <s v="Soil impacts"/>
    <s v="NA"/>
    <s v="Short-term"/>
    <s v="Granged, A.J.P., Jordán, A., Zavala, L.M., Muñoz-Rojas, M., Mataix-Solera, J., 2011a. Short-term effects_x000a_of experimental fire for a soil under eucalyptus forest (SE Australia). Geoderma_x000a_167–168, 125–134."/>
    <s v="Australia"/>
    <s v="Oceanic"/>
    <s v="Eucalyptus"/>
    <s v="Forest"/>
    <s v="Experimental burning"/>
    <s v="317 °C"/>
    <x v="2"/>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63"/>
    <x v="0"/>
    <m/>
    <m/>
    <m/>
  </r>
  <r>
    <s v="Granged et al., 2011b"/>
    <s v="Physical"/>
    <s v="Soil impacts"/>
    <s v="NA"/>
    <s v="Short-term"/>
    <s v="Granged, A.J.P., Jordán, A., Zavala, L.M., Muñoz-Rojas, M., Mataix-Solera, J., 2011a. Short-term effects_x000a_of experimental fire for a soil under eucalyptus forest (SE Australia). Geoderma_x000a_167–168, 125–134."/>
    <s v="Australia"/>
    <s v="Oceanic"/>
    <s v="Eucalyptus"/>
    <s v="Forest"/>
    <s v="Experimental burning"/>
    <s v="525 °C"/>
    <x v="0"/>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63"/>
    <x v="0"/>
    <m/>
    <m/>
    <m/>
  </r>
  <r>
    <s v="Granged et al., 2011b"/>
    <s v="Chemical"/>
    <s v="Soil impacts"/>
    <s v="NA"/>
    <s v="Short-term"/>
    <s v="Granged, A.J.P., Jordán, A., Zavala, L.M., Muñoz-Rojas, M., Mataix-Solera, J., 2011a. Short-term effects_x000a_of experimental fire for a soil under eucalyptus forest (SE Australia). Geoderma_x000a_167–168, 125–134."/>
    <s v="Australia"/>
    <s v="Oceanic"/>
    <s v="Eucalyptus"/>
    <s v="Forest"/>
    <s v="Experimental burning"/>
    <s v="142 °C"/>
    <x v="1"/>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9"/>
    <x v="0"/>
    <s v="Average pH increased significantly with fuel load immediately after fire and decreased progressively to initial values. Changes in soil pH from burn plots seem to be caused mainly by an ephemral ash layer, and the recovdery time has been relatively short. The complete oxidation of soil organic matter and the release of substantial amounts of cations after high fire intensity also contributed to increase pH."/>
    <m/>
    <s v="Our results suggest that persistence of wettable conditions after_x000a_destruction of soil water repellency can be considered as an index_x000a_of fire severity, since it is a direct consequence of strong reduction_x000a_of organic matter content. Finally, the wetting–drying dynamics may explain changes in post-burn soil water repellency. Short dry periods might be enough to allow soil water repellency increase."/>
  </r>
  <r>
    <s v="Granged et al., 2011b"/>
    <s v="Chemical"/>
    <s v="Soil impacts"/>
    <s v="NA"/>
    <s v="Short-term"/>
    <s v="Granged, A.J.P., Jordán, A., Zavala, L.M., Muñoz-Rojas, M., Mataix-Solera, J., 2011a. Short-term effects_x000a_of experimental fire for a soil under eucalyptus forest (SE Australia). Geoderma_x000a_167–168, 125–134."/>
    <s v="Australia"/>
    <s v="Oceanic"/>
    <s v="Eucalyptus"/>
    <s v="Forest"/>
    <s v="Experimental burning"/>
    <s v="317 °C"/>
    <x v="2"/>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9"/>
    <x v="0"/>
    <m/>
    <m/>
    <m/>
  </r>
  <r>
    <s v="Granged et al., 2011b"/>
    <s v="Chemical"/>
    <s v="Soil impacts"/>
    <s v="NA"/>
    <s v="Short-term"/>
    <s v="Granged, A.J.P., Jordán, A., Zavala, L.M., Muñoz-Rojas, M., Mataix-Solera, J., 2011a. Short-term effects_x000a_of experimental fire for a soil under eucalyptus forest (SE Australia). Geoderma_x000a_167–168, 125–134."/>
    <s v="Australia"/>
    <s v="Oceanic"/>
    <s v="Eucalyptus"/>
    <s v="Forest"/>
    <s v="Experimental burning"/>
    <s v="525 °C"/>
    <x v="0"/>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9"/>
    <x v="0"/>
    <m/>
    <m/>
    <m/>
  </r>
  <r>
    <s v="Granged et al., 2011b"/>
    <s v="Biological"/>
    <s v="Soil impacts"/>
    <s v="NA"/>
    <s v="Short-term"/>
    <s v="Granged, A.J.P., Jordán, A., Zavala, L.M., Muñoz-Rojas, M., Mataix-Solera, J., 2011a. Short-term effects_x000a_of experimental fire for a soil under eucalyptus forest (SE Australia). Geoderma_x000a_167–168, 125–134."/>
    <s v="Australia"/>
    <s v="Oceanic"/>
    <s v="Eucalyptus"/>
    <s v="Forest"/>
    <s v="Experimental burning"/>
    <s v="142 °C"/>
    <x v="1"/>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28"/>
    <x v="0"/>
    <s v="Average pH increased significantly with fuel load immediately after fire and decreased progressively to initial values. Changes in soil pH from burn plots seem to be caused mainly by an ephemral ash layer, and the recovdery time has been relatively short. The complete oxidation of soil organic matter and the release of substantial amounts of cations after high fire intensity also contributed to increase pH."/>
    <m/>
    <s v="Our results suggest that persistence of wettable conditions after_x000a_destruction of soil water repellency can be considered as an index_x000a_of fire severity, since it is a direct consequence of strong reduction_x000a_of organic matter content. Finally, the wetting–drying dynamics may explain changes in post-burn soil water repellency. Short dry periods might be enough to allow soil water repellency increase."/>
  </r>
  <r>
    <s v="Granged et al., 2011b"/>
    <s v="Biological"/>
    <s v="Soil impacts"/>
    <s v="NA"/>
    <s v="Short-term"/>
    <s v="Granged, A.J.P., Jordán, A., Zavala, L.M., Muñoz-Rojas, M., Mataix-Solera, J., 2011a. Short-term effects_x000a_of experimental fire for a soil under eucalyptus forest (SE Australia). Geoderma_x000a_167–168, 125–134."/>
    <s v="Australia"/>
    <s v="Oceanic"/>
    <s v="Eucalyptus"/>
    <s v="Forest"/>
    <s v="Experimental burning"/>
    <s v="317 °C"/>
    <x v="2"/>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28"/>
    <x v="3"/>
    <s v="Average pH increased significantly with fuel load immediately after fire and decreased progressively to initial values. Changes in soil pH from burn plots seem to be caused mainly by an ephemral ash layer, and the recovdery time has been relatively short. The complete oxidation of soil organic matter and the release of substantial amounts of cations after high fire intensity also contributed to increase pH."/>
    <m/>
    <s v="Our results suggest that persistence of wettable conditions after_x000a_destruction of soil water repellency can be considered as an index_x000a_of fire severity, since it is a direct consequence of strong reduction_x000a_of organic matter content. Finally, the wetting–drying dynamics may explain changes in post-burn soil water repellency. Short dry periods might be enough to allow soil water repellency increase."/>
  </r>
  <r>
    <s v="Granged et al., 2011b"/>
    <s v="Biological"/>
    <s v="Soil impacts"/>
    <s v="NA"/>
    <s v="Short-term"/>
    <s v="Granged, A.J.P., Jordán, A., Zavala, L.M., Muñoz-Rojas, M., Mataix-Solera, J., 2011a. Short-term effects_x000a_of experimental fire for a soil under eucalyptus forest (SE Australia). Geoderma_x000a_167–168, 125–134."/>
    <s v="Australia"/>
    <s v="Oceanic"/>
    <s v="Eucalyptus"/>
    <s v="Forest"/>
    <s v="Experimental burning"/>
    <s v="525 °C"/>
    <x v="0"/>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28"/>
    <x v="3"/>
    <m/>
    <m/>
    <m/>
  </r>
  <r>
    <s v="Grogan et al 2000"/>
    <s v="Biological"/>
    <s v="Soil impacts"/>
    <s v="NA"/>
    <s v="Short-term"/>
    <s v="Grogan, P., Bruns T.D., Chapin, F.S. 2000. Fire effects on ecosystem nitrogen cycling in a Californian bishop pine forest. Oecologia 122, 537-44"/>
    <s v="USA"/>
    <m/>
    <s v="Pinus muricata forest"/>
    <s v="Forest "/>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month"/>
    <m/>
    <s v="38°03’39” N, 122°50’24” W,"/>
    <s v="Not specified"/>
    <m/>
    <m/>
    <m/>
    <x v="27"/>
    <x v="3"/>
    <s v="Ash residues deposited during wildfire can reduce ecosystem N losses by increasing soil N retention and enhancing plant N acquisition."/>
    <m/>
    <m/>
  </r>
  <r>
    <s v="Grogan et al 2000"/>
    <s v="Biological"/>
    <s v="Soil impacts"/>
    <s v="NA"/>
    <s v="Short-term"/>
    <s v="Grogan, P., Bruns T.D., Chapin, F.S. 2000. Fire effects on ecosystem nitrogen cycling in a Californian bishop pine forest. Oecologia 122, 537-44"/>
    <s v="USA"/>
    <m/>
    <s v="Pinus muricata forest"/>
    <s v="Forest "/>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m/>
    <s v="Not specified"/>
    <m/>
    <m/>
    <m/>
    <x v="67"/>
    <x v="2"/>
    <m/>
    <m/>
    <m/>
  </r>
  <r>
    <s v="Grogan et al 2000"/>
    <s v="Chemical"/>
    <s v="Soil impacts"/>
    <s v="NA"/>
    <s v="Short-term"/>
    <s v="Grogan, P., Bruns T.D., Chapin, F.S. 2000. Fire effects on ecosystem nitrogen cycling in a Californian bishop pine forest. Oecologia 122, 537-44"/>
    <s v="USA"/>
    <m/>
    <s v="Pinus muricata forest"/>
    <s v="Forest "/>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s v="38°03’39” N, 122°50’24” W,"/>
    <s v="Not specified"/>
    <m/>
    <m/>
    <m/>
    <x v="19"/>
    <x v="0"/>
    <m/>
    <m/>
    <m/>
  </r>
  <r>
    <s v="Grogan et al 2000"/>
    <s v="Chemical"/>
    <s v="Soil impacts"/>
    <s v="NA"/>
    <s v="Short-term"/>
    <s v="Grogan, P., Bruns T.D., Chapin, F.S. 2000. Fire effects on ecosystem nitrogen cycling in a Californian bishop pine forest. Oecologia 122, 537-44"/>
    <s v="USA"/>
    <m/>
    <s v="Pinus muricata forest"/>
    <s v="Forest "/>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month"/>
    <m/>
    <s v="38°03’39” N, 122°50’24” W,"/>
    <s v="Not specified"/>
    <m/>
    <m/>
    <m/>
    <x v="19"/>
    <x v="2"/>
    <s v="Ash residues deposited during wildfire can reduce ecosystem N losses by increasing soil N retention and enhancing plant N acquisition."/>
    <m/>
    <m/>
  </r>
  <r>
    <s v="Grogan et al 2000"/>
    <s v="Chemical"/>
    <s v="Soil impacts"/>
    <s v="NA"/>
    <s v="Mid-term"/>
    <s v="Grogan, P., Bruns T.D., Chapin, F.S. 2000. Fire effects on ecosystem nitrogen cycling in a Californian bishop pine forest. Oecologia 122, 537-44"/>
    <s v="USA"/>
    <m/>
    <s v="Pinus muricata forest"/>
    <s v="Forest "/>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2 years "/>
    <m/>
    <s v="38°03’39” N, 122°50’24” W,"/>
    <s v="Not specified"/>
    <m/>
    <m/>
    <m/>
    <x v="8"/>
    <x v="0"/>
    <m/>
    <m/>
    <m/>
  </r>
  <r>
    <s v="Grogan et al 2000"/>
    <s v="Chemical"/>
    <s v="Soil impacts"/>
    <s v="NA"/>
    <s v="Short-term"/>
    <s v="Grogan, P., Bruns T.D., Chapin, F.S. 2000. Fire effects on ecosystem nitrogen cycling in a Californian bishop pine forest. Oecologia 122, 537-44"/>
    <s v="USA"/>
    <m/>
    <s v="Pinus muricata forest"/>
    <s v="Forest "/>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m/>
    <s v="Not specified"/>
    <m/>
    <m/>
    <m/>
    <x v="8"/>
    <x v="2"/>
    <m/>
    <m/>
    <m/>
  </r>
  <r>
    <s v="Grogan et al 2000"/>
    <s v="Biological"/>
    <s v="Soil impacts"/>
    <s v="NA"/>
    <s v="Short-term"/>
    <s v="Grogan, P., Bruns T.D., Chapin, F.S. 2000. Fire effects on ecosystem nitrogen cycling in a Californian bishop pine forest. Oecologia 122, 537-44"/>
    <s v="USA"/>
    <m/>
    <s v="Pinus muricata forest"/>
    <s v="Forest "/>
    <s v="Wildfire"/>
    <s v="Forest fire"/>
    <x v="0"/>
    <s v="0-10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m/>
    <s v="Not specified"/>
    <m/>
    <m/>
    <m/>
    <x v="68"/>
    <x v="0"/>
    <m/>
    <m/>
    <m/>
  </r>
  <r>
    <s v="Grogan et al 2000"/>
    <s v="Chemical"/>
    <s v="Soil impacts"/>
    <s v="NA"/>
    <s v="Short-term"/>
    <s v="Grogan, P., Bruns T.D., Chapin, F.S. 2000. Fire effects on ecosystem nitrogen cycling in a Californian bishop pine forest. Oecologia 122, 537-44"/>
    <s v="USA"/>
    <m/>
    <s v="Pinus muricata forest"/>
    <s v="Forest "/>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month"/>
    <m/>
    <s v="38°03’39” N, 122°50’24” W,"/>
    <s v="Not specified"/>
    <m/>
    <m/>
    <m/>
    <x v="12"/>
    <x v="3"/>
    <s v="Ash residues deposited during wildfire can reduce ecosystem N losses by increasing soil N retention and enhancing plant N acquisition."/>
    <m/>
    <m/>
  </r>
  <r>
    <s v="Guinto et al., 2001"/>
    <s v="Chemical"/>
    <s v="Soil impacts"/>
    <s v="NA"/>
    <s v="Short-term"/>
    <s v="Guinto, D.F., Xu, Z.H., House, A.P.N., Saffigna, P.G., 2001. Soil chemical properties and Forest floor_x000a_nutrients under repeated prescribed-burning in eucalypt forest of South-East Queensland,_x000a_Australia. N. Z. J. For. Sci. 31 (2), 170–187."/>
    <s v="Australia"/>
    <s v="Cfa"/>
    <s v="Wet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x v="3"/>
    <x v="0"/>
    <m/>
    <m/>
    <m/>
  </r>
  <r>
    <s v="Guinto et al., 2001"/>
    <s v="Chemical"/>
    <s v="Soil impacts"/>
    <s v="NA"/>
    <s v="Short-term"/>
    <s v="Guinto, D.F., Xu, Z.H., House, A.P.N., Saffigna, P.G., 2001. Soil chemical properties and Forest floor nutrients under repeated prescribed-burning in eucalypt forest of South-East Queensland, Australia. N. Z. J. For. Sci. 31 (2), 170–187."/>
    <s v="Australia"/>
    <s v="Cfa"/>
    <s v="Dry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x v="3"/>
    <x v="2"/>
    <m/>
    <m/>
    <m/>
  </r>
  <r>
    <s v="Guinto et al., 2001"/>
    <s v="Chemical"/>
    <s v="Soil impacts"/>
    <s v="NA"/>
    <s v="Short-term"/>
    <s v="Guinto, D.F., Xu, Z.H., House, A.P.N., Saffigna, P.G., 2001. Soil chemical properties and Forest floor_x000a_nutrients under repeated prescribed-burning in eucalypt forest of South-East Queensland,_x000a_Australia. N. Z. J. For. Sci. 31 (2), 170–187."/>
    <s v="Australia"/>
    <s v="Cfa"/>
    <s v="Dry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x v="4"/>
    <x v="0"/>
    <m/>
    <m/>
    <m/>
  </r>
  <r>
    <s v="Guinto et al., 2001"/>
    <s v="Chemical"/>
    <s v="Soil impacts"/>
    <s v="NA"/>
    <s v="Short-term"/>
    <s v="Guinto, D.F., Xu, Z.H., House, A.P.N., Saffigna, P.G., 2001. Soil chemical properties and Forest floor_x000a_nutrients under repeated prescribed-burning in eucalypt forest of South-East Queensland,_x000a_Australia. N. Z. J. For. Sci. 31 (2), 170–187."/>
    <s v="Australia"/>
    <s v="Cfa"/>
    <s v="Wet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x v="4"/>
    <x v="2"/>
    <m/>
    <m/>
    <m/>
  </r>
  <r>
    <s v="Guinto et al., 2001"/>
    <s v="Chemical"/>
    <s v="Soil impacts"/>
    <s v="NA"/>
    <s v="Short-term"/>
    <s v="Guinto, D.F., Xu, Z.H., House, A.P.N., Saffigna, P.G., 2001. Soil chemical properties and Forest floor_x000a_nutrients under repeated prescribed-burning in eucalypt forest of South-East Queensland,_x000a_Australia. N. Z. J. For. Sci. 31 (2), 170–187."/>
    <s v="Australia"/>
    <s v="Cfa"/>
    <s v="Wet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x v="30"/>
    <x v="0"/>
    <m/>
    <m/>
    <m/>
  </r>
  <r>
    <s v="Guinto et al., 2001"/>
    <s v="Chemical"/>
    <s v="Soil impacts"/>
    <s v="NA"/>
    <s v="Short-term"/>
    <s v="Guinto, D.F., Xu, Z.H., House, A.P.N., Saffigna, P.G., 2001. Soil chemical properties and Forest floor_x000a_nutrients under repeated prescribed-burning in eucalypt forest of South-East Queensland,_x000a_Australia. N. Z. J. For. Sci. 31 (2), 170–187."/>
    <s v="Australia"/>
    <s v="Cfa"/>
    <s v="Dry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x v="30"/>
    <x v="2"/>
    <m/>
    <m/>
    <m/>
  </r>
  <r>
    <s v="Guinto et al., 2001"/>
    <s v="Chemical"/>
    <s v="Soil impacts"/>
    <s v="NA"/>
    <s v="Short-term"/>
    <s v="Guinto, D.F., Xu, Z.H., House, A.P.N., Saffigna, P.G., 2001. Soil chemical properties and Forest floor_x000a_nutrients under repeated prescribed-burning in eucalypt forest of South-East Queensland,_x000a_Australia. N. Z. J. For. Sci. 31 (2), 170–187."/>
    <s v="Australia"/>
    <s v="Cfa"/>
    <s v="Wet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x v="5"/>
    <x v="0"/>
    <m/>
    <m/>
    <m/>
  </r>
  <r>
    <s v="Guinto et al., 2001"/>
    <s v="Chemical"/>
    <s v="Soil impacts"/>
    <s v="NA"/>
    <s v="Short-term"/>
    <s v="Guinto, D.F., Xu, Z.H., House, A.P.N., Saffigna, P.G., 2001. Soil chemical properties and Forest floor_x000a_nutrients under repeated prescribed-burning in eucalypt forest of South-East Queensland,_x000a_Australia. N. Z. J. For. Sci. 31 (2), 170–187."/>
    <s v="Australia"/>
    <s v="Cfa"/>
    <s v="Dry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x v="5"/>
    <x v="2"/>
    <m/>
    <m/>
    <m/>
  </r>
  <r>
    <s v="Guinto et al., 2001"/>
    <s v="Chemical"/>
    <s v="Soil impacts"/>
    <s v="NA"/>
    <s v="Short-term"/>
    <s v="Guinto, D.F., Xu, Z.H., House, A.P.N., Saffigna, P.G., 2001. Soil chemical properties and Forest floor_x000a_nutrients under repeated prescribed-burning in eucalypt forest of South-East Queensland,_x000a_Australia. N. Z. J. For. Sci. 31 (2), 170–187."/>
    <s v="Australia"/>
    <s v="Cfa"/>
    <s v="Dry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x v="6"/>
    <x v="0"/>
    <m/>
    <m/>
    <m/>
  </r>
  <r>
    <s v="Guinto et al., 2001"/>
    <s v="Chemical"/>
    <s v="Soil impacts"/>
    <s v="NA"/>
    <s v="Short-term"/>
    <s v="Guinto, D.F., Xu, Z.H., House, A.P.N., Saffigna, P.G., 2001. Soil chemical properties and Forest floor_x000a_nutrients under repeated prescribed-burning in eucalypt forest of South-East Queensland,_x000a_Australia. N. Z. J. For. Sci. 31 (2), 170–187."/>
    <s v="Australia"/>
    <s v="Cfa"/>
    <s v="Wet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x v="6"/>
    <x v="2"/>
    <m/>
    <m/>
    <m/>
  </r>
  <r>
    <s v="Guinto et al., 2001"/>
    <s v="Chemical"/>
    <s v="Soil impacts"/>
    <s v="NA"/>
    <s v="Short-term"/>
    <s v="Guinto, D.F., Xu, Z.H., House, A.P.N., Saffigna, P.G., 2001. Soil chemical properties and Forest floor_x000a_nutrients under repeated prescribed-burning in eucalypt forest of South-East Queensland,_x000a_Australia. N. Z. J. For. Sci. 31 (2), 170–187."/>
    <s v="Australia"/>
    <s v="Cfa"/>
    <s v="Dry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x v="9"/>
    <x v="0"/>
    <m/>
    <m/>
    <m/>
  </r>
  <r>
    <s v="Guinto et al., 2001"/>
    <s v="Chemical"/>
    <s v="Soil impacts"/>
    <s v="NA"/>
    <s v="Short-term"/>
    <s v="Guinto, D.F., Xu, Z.H., House, A.P.N., Saffigna, P.G., 2001. Soil chemical properties and Forest floor_x000a_nutrients under repeated prescribed-burning in eucalypt forest of South-East Queensland,_x000a_Australia. N. Z. J. For. Sci. 31 (2), 170–187."/>
    <s v="Australia"/>
    <s v="Cfa"/>
    <s v="Wet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x v="9"/>
    <x v="0"/>
    <m/>
    <m/>
    <m/>
  </r>
  <r>
    <s v="Guinto et al., 2001"/>
    <s v="Biological"/>
    <s v="Soil impacts"/>
    <s v="NA"/>
    <s v="Short-term"/>
    <s v="Guinto, D.F., Xu, Z.H., House, A.P.N., Saffigna, P.G., 2001. Soil chemical properties and Forest floor_x000a_nutrients under repeated prescribed-burning in eucalypt forest of South-East Queensland,_x000a_Australia. N. Z. J. For. Sci. 31 (2), 170–187."/>
    <s v="Australia"/>
    <s v="Cfa"/>
    <s v="Dry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x v="28"/>
    <x v="2"/>
    <m/>
    <m/>
    <m/>
  </r>
  <r>
    <s v="Guinto et al., 2001"/>
    <s v="Biological"/>
    <s v="Soil impacts"/>
    <s v="NA"/>
    <s v="Short-term"/>
    <s v="Guinto, D.F., Xu, Z.H., House, A.P.N., Saffigna, P.G., 2001. Soil chemical properties and Forest floor_x000a_nutrients under repeated prescribed-burning in eucalypt forest of South-East Queensland,_x000a_Australia. N. Z. J. For. Sci. 31 (2), 170–187."/>
    <s v="Australia"/>
    <s v="Cfa"/>
    <s v="Wet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x v="1"/>
    <x v="3"/>
    <m/>
    <m/>
    <m/>
  </r>
  <r>
    <s v="Guinto et al., 2001"/>
    <s v="Biological"/>
    <s v="Soil impacts"/>
    <s v="NA"/>
    <s v="Short-term"/>
    <s v="Guinto, D.F., Xu, Z.H., House, A.P.N., Saffigna, P.G., 2001. Soil chemical properties and Forest floor_x000a_nutrients under repeated prescribed-burning in eucalypt forest of South-East Queensland,_x000a_Australia. N. Z. J. For. Sci. 31 (2), 170–187."/>
    <s v="Australia"/>
    <s v="Cfa"/>
    <s v="Dry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x v="1"/>
    <x v="2"/>
    <m/>
    <m/>
    <m/>
  </r>
  <r>
    <s v="Guinto et al., 2001"/>
    <s v="Chemical"/>
    <s v="Soil impacts"/>
    <s v="NA"/>
    <s v="Short-term"/>
    <s v="Guinto, D.F., Xu, Z.H., House, A.P.N., Saffigna, P.G., 2001. Soil chemical properties and Forest floor_x000a_nutrients under repeated prescribed-burning in eucalypt forest of South-East Queensland,_x000a_Australia. N. Z. J. For. Sci. 31 (2), 170–187."/>
    <s v="Australia"/>
    <s v="Cfa"/>
    <s v="Wet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x v="12"/>
    <x v="3"/>
    <m/>
    <m/>
    <m/>
  </r>
  <r>
    <s v="Guinto et al., 2001"/>
    <s v="Chemical"/>
    <s v="Soil impacts"/>
    <s v="NA"/>
    <s v="Short-term"/>
    <s v="Guinto, D.F., Xu, Z.H., House, A.P.N., Saffigna, P.G., 2001. Soil chemical properties and Forest floor_x000a_nutrients under repeated prescribed-burning in eucalypt forest of South-East Queensland,_x000a_Australia. N. Z. J. For. Sci. 31 (2), 170–187."/>
    <s v="Australia"/>
    <s v="Cfa"/>
    <s v="Dry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x v="12"/>
    <x v="2"/>
    <m/>
    <m/>
    <m/>
  </r>
  <r>
    <s v="Guinto et al., 2001"/>
    <s v="Chemical"/>
    <s v="Soil impacts"/>
    <s v="NA"/>
    <s v="Short-term"/>
    <s v="Guinto, D.F., Xu, Z.H., House, A.P.N., Saffigna, P.G., 2001. Soil chemical properties and Forest floor_x000a_nutrients under repeated prescribed-burning in eucalypt forest of South-East Queensland,_x000a_Australia. N. Z. J. For. Sci. 31 (2), 170–187."/>
    <s v="Australia"/>
    <s v="Cfa"/>
    <s v="Dry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x v="13"/>
    <x v="2"/>
    <m/>
    <m/>
    <m/>
  </r>
  <r>
    <s v="Guinto et al., 2001"/>
    <s v="Chemical"/>
    <s v="Soil impacts"/>
    <s v="NA"/>
    <s v="Short-term"/>
    <s v="Guinto, D.F., Xu, Z.H., House, A.P.N., Saffigna, P.G., 2001. Soil chemical properties and Forest floor_x000a_nutrients under repeated prescribed-burning in eucalypt forest of South-East Queensland,_x000a_Australia. N. Z. J. For. Sci. 31 (2), 170–187."/>
    <s v="Australia"/>
    <s v="Cfa"/>
    <s v="Wet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x v="13"/>
    <x v="2"/>
    <m/>
    <m/>
    <m/>
  </r>
  <r>
    <s v="Gundale et al.,2005"/>
    <s v="Chemical"/>
    <s v="Restoration"/>
    <s v="NA"/>
    <s v="Short-term"/>
    <s v="Gundale, M.J., DeLuca, T.H., Fiedler, C.E., Ramsey, P.W., Harrington, M.G., Gannon, J.E., 2005. Restoration treatments in a Montana ponderosa pine forest: effects on soil physical, chemical and biological properties. For. Ecol. Manag. 213, 25–38"/>
    <s v="USA"/>
    <s v="BSk"/>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x v="3"/>
    <x v="2"/>
    <m/>
    <m/>
    <m/>
  </r>
  <r>
    <s v="Gundale et al.,2005"/>
    <s v="Chemical"/>
    <s v="Restoration"/>
    <s v="NA"/>
    <s v="Short-term"/>
    <s v="Gundale, M.J., DeLuca, T.H., Fiedler, C.E., Ramsey, P.W., Harrington, M.G., Gannon, J.E., 2005. Restoration treatments in a Montana ponderosa pine forest: effects on soil physical, chemical and biological properties. For. Ecol. Manag. 213, 25–44"/>
    <s v="USA"/>
    <s v="BSk"/>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x v="20"/>
    <x v="3"/>
    <m/>
    <m/>
    <m/>
  </r>
  <r>
    <s v="Gundale et al.,2005"/>
    <s v="Chemical"/>
    <s v="Restoration"/>
    <s v="NA"/>
    <s v="Short-term"/>
    <s v="Gundale, M.J., DeLuca, T.H., Fiedler, C.E., Ramsey, P.W., Harrington, M.G., Gannon, J.E., 2005. Restoration treatments in a Montana ponderosa pine forest: effects on soil physical, chemical and biological properties. For. Ecol. Manag. 213, 25–39"/>
    <s v="USA"/>
    <s v="BSk"/>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x v="30"/>
    <x v="2"/>
    <m/>
    <m/>
    <m/>
  </r>
  <r>
    <s v="Gundale et al.,2005"/>
    <s v="Chemical"/>
    <s v="Restoration"/>
    <s v="NA"/>
    <s v="Short-term"/>
    <s v="Gundale, M.J., DeLuca, T.H., Fiedler, C.E., Ramsey, P.W., Harrington, M.G., Gannon, J.E., 2005. Restoration treatments in a Montana ponderosa pine forest: effects on soil physical, chemical and biological properties. For. Ecol. Manag. 213, 25–45"/>
    <s v="USA"/>
    <s v="BSk"/>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x v="47"/>
    <x v="0"/>
    <m/>
    <m/>
    <m/>
  </r>
  <r>
    <s v="Gundale et al.,2005"/>
    <s v="Chemical"/>
    <s v="Restoration"/>
    <s v="NA"/>
    <s v="Mid-term"/>
    <s v="Gundale, M.J., DeLuca, T.H., Fiedler, C.E., Ramsey, P.W., Harrington, M.G., Gannon, J.E., 2005. Restoration treatments in a Montana ponderosa pine forest: effects on soil physical, chemical and biological properties. For. Ecol. Manag. 213, 25–49"/>
    <s v="USA"/>
    <s v="BSk"/>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3 years"/>
    <m/>
    <m/>
    <s v="Not specified"/>
    <m/>
    <m/>
    <m/>
    <x v="47"/>
    <x v="0"/>
    <m/>
    <m/>
    <m/>
  </r>
  <r>
    <s v="Gundale et al.,2005"/>
    <s v="Chemical"/>
    <s v="Restoration"/>
    <s v="NA"/>
    <s v="Short-term"/>
    <s v="Gundale, M.J., DeLuca, T.H., Fiedler, C.E., Ramsey, P.W., Harrington, M.G., Gannon, J.E., 2005. Restoration treatments in a Montana ponderosa pine forest: effects on soil physical, chemical and biological properties. For. Ecol. Manag. 213, 25–40"/>
    <s v="USA"/>
    <s v="BSk"/>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x v="19"/>
    <x v="0"/>
    <m/>
    <m/>
    <m/>
  </r>
  <r>
    <s v="Gundale et al.,2005"/>
    <s v="Chemical"/>
    <s v="Restoration"/>
    <s v="NA"/>
    <s v="Mid-term"/>
    <s v="Gundale, M.J., DeLuca, T.H., Fiedler, C.E., Ramsey, P.W., Harrington, M.G., Gannon, J.E., 2005. Restoration treatments in a Montana ponderosa pine forest: effects on soil physical, chemical and biological properties. For. Ecol. Manag. 213, 25–48"/>
    <s v="USA"/>
    <s v="BSk"/>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3 years"/>
    <m/>
    <m/>
    <s v="Not specified"/>
    <m/>
    <m/>
    <m/>
    <x v="19"/>
    <x v="0"/>
    <m/>
    <m/>
    <m/>
  </r>
  <r>
    <s v="Gundale et al.,2005"/>
    <s v="Chemical"/>
    <s v="Restoration"/>
    <s v="NA"/>
    <s v="Short-term"/>
    <s v="Gundale, M.J., DeLuca, T.H., Fiedler, C.E., Ramsey, P.W., Harrington, M.G., Gannon, J.E., 2005. Restoration treatments in a Montana ponderosa pine forest: effects on soil physical, chemical and biological properties. For. Ecol. Manag. 213, 25–46"/>
    <s v="USA"/>
    <s v="BSk"/>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x v="50"/>
    <x v="0"/>
    <m/>
    <m/>
    <m/>
  </r>
  <r>
    <s v="Gundale et al.,2005"/>
    <s v="Chemical"/>
    <s v="Restoration"/>
    <s v="NA"/>
    <s v="Short-term"/>
    <s v="Gundale, M.J., DeLuca, T.H., Fiedler, C.E., Ramsey, P.W., Harrington, M.G., Gannon, J.E., 2005. Restoration treatments in a Montana ponderosa pine forest: effects on soil physical, chemical and biological properties. For. Ecol. Manag. 213, 25–47"/>
    <s v="USA"/>
    <s v="BSk"/>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x v="8"/>
    <x v="0"/>
    <m/>
    <m/>
    <m/>
  </r>
  <r>
    <s v="Gundale et al.,2005"/>
    <s v="Chemical"/>
    <s v="Restoration"/>
    <s v="NA"/>
    <s v="Short-term"/>
    <s v="Gundale, M.J., DeLuca, T.H., Fiedler, C.E., Ramsey, P.W., Harrington, M.G., Gannon, J.E., 2005. Restoration treatments in a Montana ponderosa pine forest: effects on soil physical, chemical and biological properties. For. Ecol. Manag. 213, 25–41"/>
    <s v="USA"/>
    <s v="BSk"/>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x v="9"/>
    <x v="2"/>
    <m/>
    <m/>
    <m/>
  </r>
  <r>
    <s v="Gundale et al.,2005"/>
    <s v="Chemical"/>
    <s v="Restoration"/>
    <s v="NA"/>
    <s v="Short-term"/>
    <s v="Gundale, M.J., DeLuca, T.H., Fiedler, C.E., Ramsey, P.W., Harrington, M.G., Gannon, J.E., 2005. Restoration treatments in a Montana ponderosa pine forest: effects on soil physical, chemical and biological properties. For. Ecol. Manag. 213, 25–42"/>
    <s v="USA"/>
    <s v="BSk"/>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x v="10"/>
    <x v="2"/>
    <m/>
    <m/>
    <m/>
  </r>
  <r>
    <s v="Gundale et al.,2005"/>
    <s v="Chemical"/>
    <s v="Restoration"/>
    <s v="NA"/>
    <s v="Short-term"/>
    <s v="Gundale, M.J., DeLuca, T.H., Fiedler, C.E., Ramsey, P.W., Harrington, M.G., Gannon, J.E., 2005. Restoration treatments in a Montana ponderosa pine forest: effects on soil physical, chemical and biological properties. For. Ecol. Manag. 213, 25–43"/>
    <s v="USA"/>
    <s v="BSk"/>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x v="12"/>
    <x v="2"/>
    <m/>
    <m/>
    <m/>
  </r>
  <r>
    <s v="Gutknecht et al.,2010"/>
    <s v="Biological"/>
    <s v="Soil impacts"/>
    <s v="NA"/>
    <s v="Mid-term"/>
    <s v="Gutknecht, J.L.M., Henry, H.A.L., Balser, T.C., 2010. Inter-annual variation in soil extracellular enzyme activity in response to simulated global change and fire disturbance. Pedobiologia 53, 283–293. https://doi.org/10.1016/j.pedobi.2010.02"/>
    <s v="USA"/>
    <s v="Mediterranean"/>
    <m/>
    <s v="Grassland "/>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x v="35"/>
    <x v="3"/>
    <m/>
    <m/>
    <m/>
  </r>
  <r>
    <s v="Gutknecht et al.,2010"/>
    <s v="Biological"/>
    <s v="Soil impacts"/>
    <s v="NA"/>
    <s v="Mid-term"/>
    <s v="Gutknecht, J.L.M., Henry, H.A.L., Balser, T.C., 2010. Inter-annual variation in soil extracellular enzyme activity in response to simulated global change and fire disturbance. Pedobiologia 53, 283–293. https://doi.org/10.1016/j.pedobi.2010.02"/>
    <s v="USA"/>
    <s v="Mediterranean"/>
    <m/>
    <s v="Grassland "/>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x v="35"/>
    <x v="3"/>
    <m/>
    <m/>
    <m/>
  </r>
  <r>
    <s v="Gutknecht et al.,2010"/>
    <s v="Biological"/>
    <s v="Soil impacts"/>
    <s v="NA"/>
    <s v="Mid-term"/>
    <s v="Gutknecht, J.L.M., Henry, H.A.L., Balser, T.C., 2010. Inter-annual variation in soil extracellular enzyme activity in response to simulated global change and fire disturbance. Pedobiologia 53, 283–293. https://doi.org/10.1016/j.pedobi.2010.02"/>
    <s v="USA"/>
    <s v="California"/>
    <m/>
    <s v="Grassland "/>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x v="35"/>
    <x v="2"/>
    <m/>
    <m/>
    <m/>
  </r>
  <r>
    <s v="Gutknecht et al.,2010"/>
    <s v="Biological"/>
    <s v="Soil impacts"/>
    <s v="NA"/>
    <s v="Mid-term"/>
    <s v="Gutknecht, J.L.M., Henry, H.A.L., Balser, T.C., 2010. Inter-annual variation in soil extracellular enzyme activity in response to simulated global change and fire disturbance. Pedobiologia 53, 283–293. https://doi.org/10.1016/j.pedobi.2010.02"/>
    <s v="USA"/>
    <s v="Mediterranean"/>
    <m/>
    <s v="Grassland "/>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x v="69"/>
    <x v="3"/>
    <m/>
    <m/>
    <m/>
  </r>
  <r>
    <s v="Gutknecht et al.,2010"/>
    <s v="Biological"/>
    <s v="Soil impacts"/>
    <s v="NA"/>
    <s v="Mid-term"/>
    <s v="Gutknecht, J.L.M., Henry, H.A.L., Balser, T.C., 2010. Inter-annual variation in soil extracellular enzyme activity in response to simulated global change and fire disturbance. Pedobiologia 53, 283–293. https://doi.org/10.1016/j.pedobi.2010.02"/>
    <s v="USA"/>
    <s v="California"/>
    <m/>
    <s v="Grassland"/>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x v="69"/>
    <x v="2"/>
    <m/>
    <m/>
    <m/>
  </r>
  <r>
    <s v="Gutknecht et al.,2010"/>
    <s v="Biological"/>
    <s v="Soil impacts"/>
    <s v="NA"/>
    <s v="Mid-term"/>
    <s v="Gutknecht, J.L.M., Henry, H.A.L., Balser, T.C., 2010. Inter-annual variation in soil extracellular enzyme activity in response to simulated global change and fire disturbance. Pedobiologia 53, 283–293. https://doi.org/10.1016/j.pedobi.2010.02"/>
    <s v="USA"/>
    <s v="Mediterranean"/>
    <m/>
    <s v="Grassland "/>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x v="26"/>
    <x v="3"/>
    <m/>
    <m/>
    <m/>
  </r>
  <r>
    <s v="Gutknecht et al.,2010"/>
    <s v="Biological"/>
    <s v="Soil impacts"/>
    <s v="NA"/>
    <s v="Mid-term"/>
    <s v="Gutknecht, J.L.M., Henry, H.A.L., Balser, T.C., 2010. Inter-annual variation in soil extracellular enzyme activity in response to simulated global change and fire disturbance. Pedobiologia 53, 283–293. https://doi.org/10.1016/j.pedobi.2010.02"/>
    <s v="USA"/>
    <s v="Mediterranean"/>
    <m/>
    <s v="Grassland "/>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x v="26"/>
    <x v="2"/>
    <m/>
    <m/>
    <m/>
  </r>
  <r>
    <s v="Gutknecht et al.,2010"/>
    <s v="Biological"/>
    <s v="Soil impacts"/>
    <s v="NA"/>
    <s v="Mid-term"/>
    <s v="Gutknecht, J.L.M., Henry, H.A.L., Balser, T.C., 2010. Inter-annual variation in soil extracellular enzyme activity in response to simulated global change and fire disturbance. Pedobiologia 53, 283–293. https://doi.org/10.1016/j.pedobi.2010.02"/>
    <s v="USA"/>
    <s v="Mediterranean"/>
    <m/>
    <s v="Grassland "/>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x v="70"/>
    <x v="3"/>
    <m/>
    <m/>
    <m/>
  </r>
  <r>
    <s v="Gutknecht et al.,2010"/>
    <s v="Biological"/>
    <s v="Soil impacts"/>
    <s v="NA"/>
    <s v="Mid-term"/>
    <s v="Gutknecht, J.L.M., Henry, H.A.L., Balser, T.C., 2010. Inter-annual variation in soil extracellular enzyme activity in response to simulated global change and fire disturbance. Pedobiologia 53, 283–293. https://doi.org/10.1016/j.pedobi.2010.02"/>
    <s v="USA"/>
    <s v="California"/>
    <m/>
    <s v="Grassland"/>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x v="70"/>
    <x v="2"/>
    <m/>
    <m/>
    <m/>
  </r>
  <r>
    <s v="Gutknecht et al.,2010"/>
    <s v="Biological"/>
    <s v="Soil impacts"/>
    <s v="NA"/>
    <s v="Mid-term"/>
    <s v="Gutknecht, J.L.M., Henry, H.A.L., Balser, T.C., 2010. Inter-annual variation in soil extracellular enzyme activity in response to simulated global change and fire disturbance. Pedobiologia 53, 283–293. https://doi.org/10.1016/j.pedobi.2010.02"/>
    <s v="USA"/>
    <s v="Mediterranean"/>
    <m/>
    <s v="Grassland "/>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x v="71"/>
    <x v="3"/>
    <m/>
    <m/>
    <m/>
  </r>
  <r>
    <s v="Gutknecht et al.,2010"/>
    <s v="Biological"/>
    <s v="Soil impacts"/>
    <s v="NA"/>
    <s v="Mid-term"/>
    <s v="Gutknecht, J.L.M., Henry, H.A.L., Balser, T.C., 2010. Inter-annual variation in soil extracellular enzyme activity in response to simulated global change and fire disturbance. Pedobiologia 53, 283–293. https://doi.org/10.1016/j.pedobi.2010.02"/>
    <s v="USA"/>
    <s v="California"/>
    <m/>
    <s v="Grassland"/>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x v="71"/>
    <x v="2"/>
    <m/>
    <m/>
    <m/>
  </r>
  <r>
    <s v="Gutknecht et al.,2010"/>
    <s v="Physical"/>
    <s v="Soil impacts"/>
    <s v="NA"/>
    <s v="Mid-term"/>
    <s v="Gutknecht, J.L.M., Henry, H.A.L., Balser, T.C., 2010. Inter-annual variation in soil extracellular enzyme activity in response to simulated global change and fire disturbance. Pedobiologia 53, 283–293. https://doi.org/10.1016/j.pedobi.2010.02"/>
    <s v="USA"/>
    <s v="California"/>
    <m/>
    <s v="Grassland"/>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x v="72"/>
    <x v="2"/>
    <m/>
    <m/>
    <m/>
  </r>
  <r>
    <s v="Gutknecht et al.,2010"/>
    <s v="Biological"/>
    <s v="Soil impacts"/>
    <s v="NA"/>
    <s v="Mid-term"/>
    <s v="Gutknecht, J.L.M., Henry, H.A.L., Balser, T.C., 2010. Inter-annual variation in soil extracellular enzyme activity in response to simulated global change and fire disturbance. Pedobiologia 53, 283–293. https://doi.org/10.1016/j.pedobi.2010.02"/>
    <s v="USA"/>
    <s v="Mediterranean"/>
    <m/>
    <s v="Grassland "/>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x v="73"/>
    <x v="3"/>
    <m/>
    <m/>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3"/>
    <x v="0"/>
    <m/>
    <m/>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3"/>
    <x v="0"/>
    <m/>
    <s v="Short term effects 9 months after the fire."/>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3"/>
    <x v="0"/>
    <m/>
    <m/>
    <m/>
  </r>
  <r>
    <s v="Hernández et al, 1997"/>
    <s v="Biological"/>
    <s v="Soil impacts"/>
    <s v="NA"/>
    <s v="Short-term"/>
    <s v="Hernández, T., García, C., Reinhardt, I. 1997): Short-term effect of wildfire on the chemical, biochemical and microbiological properties of Mediterranean pine forest soils. Biology and Fertility of Soils 25, 109-116."/>
    <s v="Spain "/>
    <s v="Mediterranean"/>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26"/>
    <x v="2"/>
    <m/>
    <m/>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16"/>
    <x v="0"/>
    <m/>
    <m/>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16"/>
    <x v="0"/>
    <m/>
    <m/>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16"/>
    <x v="2"/>
    <m/>
    <s v="Short term effects 9 months after the fire."/>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5"/>
    <x v="0"/>
    <m/>
    <m/>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5"/>
    <x v="0"/>
    <m/>
    <s v="Short term effects 9 months after the fire."/>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5"/>
    <x v="0"/>
    <m/>
    <m/>
    <m/>
  </r>
  <r>
    <s v="Hernández et al, 1997"/>
    <s v="Biological"/>
    <s v="Soil impacts"/>
    <s v="NA"/>
    <s v="Short-term"/>
    <s v="Hernández, T., García, C., Reinhardt, I. 1997): Short-term effect of wildfire on the chemical, biochemical and microbiological properties of Mediterranean pine forest soils. Biology and Fertility of Soils 25, 109-116."/>
    <s v="Spain "/>
    <s v="Mediterranean"/>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27"/>
    <x v="3"/>
    <m/>
    <m/>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19"/>
    <x v="0"/>
    <m/>
    <m/>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19"/>
    <x v="0"/>
    <m/>
    <s v="Short term effects 9 months after the fire."/>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19"/>
    <x v="2"/>
    <m/>
    <m/>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8"/>
    <x v="0"/>
    <m/>
    <m/>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8"/>
    <x v="0"/>
    <m/>
    <s v="Short term effects 9 months after the fire."/>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8"/>
    <x v="2"/>
    <m/>
    <m/>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9"/>
    <x v="2"/>
    <m/>
    <m/>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9"/>
    <x v="2"/>
    <m/>
    <s v="Short term effects 9 months after the fire."/>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9"/>
    <x v="2"/>
    <m/>
    <m/>
    <m/>
  </r>
  <r>
    <s v="Hernández et al, 1997"/>
    <s v="Biolog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28"/>
    <x v="3"/>
    <m/>
    <s v="Short term effects 9 months after the fire."/>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10"/>
    <x v="3"/>
    <m/>
    <s v="Short term effects 9 months after the fire."/>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13"/>
    <x v="2"/>
    <m/>
    <m/>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13"/>
    <x v="2"/>
    <m/>
    <s v="Short term effects 9 months after the fire."/>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13"/>
    <x v="2"/>
    <m/>
    <m/>
    <m/>
  </r>
  <r>
    <s v="Hernández et al, 1997"/>
    <s v="Biological"/>
    <s v="Soil impacts"/>
    <s v="NA"/>
    <s v="Short-term"/>
    <s v="Hernández, T., García, C., Reinhardt, I. 1997): Short-term effect of wildfire on the chemical, biochemical and microbiological properties of Mediterranean pine forest soils. Biology and Fertility of Soils 25, 109-116."/>
    <s v="Spain "/>
    <s v="Mediterranean"/>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53"/>
    <x v="3"/>
    <m/>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x v="3"/>
    <x v="0"/>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3"/>
    <x v="0"/>
    <m/>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3"/>
    <x v="2"/>
    <m/>
    <m/>
    <m/>
  </r>
  <r>
    <s v="Heydari et al., 2016"/>
    <s v="Phys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x v="29"/>
    <x v="0"/>
    <m/>
    <m/>
    <m/>
  </r>
  <r>
    <s v="Heydari et al., 2016"/>
    <s v="Phys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29"/>
    <x v="0"/>
    <m/>
    <m/>
    <m/>
  </r>
  <r>
    <s v="Heydari et al., 2016"/>
    <s v="Phys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29"/>
    <x v="2"/>
    <m/>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x v="21"/>
    <x v="0"/>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21"/>
    <x v="0"/>
    <m/>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21"/>
    <x v="2"/>
    <m/>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x v="16"/>
    <x v="0"/>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16"/>
    <x v="0"/>
    <m/>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16"/>
    <x v="2"/>
    <m/>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30"/>
    <x v="0"/>
    <m/>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30"/>
    <x v="2"/>
    <m/>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x v="5"/>
    <x v="0"/>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5"/>
    <x v="0"/>
    <m/>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5"/>
    <x v="2"/>
    <m/>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x v="8"/>
    <x v="0"/>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8"/>
    <x v="0"/>
    <m/>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8"/>
    <x v="2"/>
    <m/>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x v="9"/>
    <x v="0"/>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9"/>
    <x v="0"/>
    <m/>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9"/>
    <x v="2"/>
    <m/>
    <m/>
    <m/>
  </r>
  <r>
    <s v="Heydari et al., 2016"/>
    <s v="Biolog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x v="28"/>
    <x v="3"/>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r>
  <r>
    <s v="Heydari et al., 2016"/>
    <s v="Biolog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28"/>
    <x v="2"/>
    <m/>
    <m/>
    <m/>
  </r>
  <r>
    <s v="Heydari et al., 2016"/>
    <s v="Biolog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28"/>
    <x v="2"/>
    <m/>
    <m/>
    <m/>
  </r>
  <r>
    <s v="Heydari et al., 2016"/>
    <s v="Biolog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1"/>
    <x v="2"/>
    <m/>
    <m/>
    <m/>
  </r>
  <r>
    <s v="Heydari et al., 2016"/>
    <s v="Biolog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1"/>
    <x v="2"/>
    <m/>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13"/>
    <x v="0"/>
    <m/>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13"/>
    <x v="2"/>
    <m/>
    <m/>
    <m/>
  </r>
  <r>
    <s v="Hosseini et al.,2017"/>
    <s v="Chemical"/>
    <s v="Runoff"/>
    <s v="NA"/>
    <s v="Short-term"/>
    <s v="Hosseini, M., Geissen, V., González-Pelayo, O., Serpa, D., Machado, A.I., Rits. 2017. Effects of fire occurence and recurrence on nitrogen and phosphorus losses by overland flow in maritime pine plantations in north-central Portugal. Geoderma 289: 97-106"/>
    <s v="Portugal"/>
    <s v="Mediterranean"/>
    <s v="Pine"/>
    <s v="Forest "/>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x v="3"/>
    <x v="0"/>
    <s v="Nitrogen as well as phosphorus losses via funoff were higher  at burn siter- Nutrient loss was particularly high after heavy rains. Vegetatin and litter cover played an important role in reducing runoff and the associated N and P transport at burnt sites., since a decrease in both variables  was observed with the increased in vegetations cover after fire"/>
    <s v="Total runoff increased with raingall intensity and consequently affected nutrient losses vy overland flow. Wildfires induced marked changes on hydrological processes as well as on nutrient cycles, which could contribute to the strong degradation of ecosystems. Repeated wildfires seem to have compromised the recovery of vegetetion adn the re establisment of the litter layer, ultimately leadin to higher N and P losses by runoff than single wildfires. The presence of pine needle cover from schorches crown reduced N and P losses by overland flow. These results emphasize the importance of a protective soil layer to reduce pot fire nutrient losses and eventually for some actions against soil fertility loss. High concentration of suspended solid and nutrient of runoff migh affect the water quality of downstream aquatic systems, which migh have implications in terms of post-fire land management."/>
    <m/>
  </r>
  <r>
    <s v="Hosseini et al.,2017"/>
    <s v="Chemical"/>
    <s v="Runoff"/>
    <s v="NA"/>
    <s v="Short-term"/>
    <s v="Hosseini, M., Geissen, V., González-Pelayo, O., Serpa, D., Machado, A.I., Rits. 2017. Effects of fire occurence and recurrence on nitrogen and phosphorus losses by overland flow in maritime pine plantations in north-central Portugal. Geoderma 289: 97-106"/>
    <s v="Portugal"/>
    <s v="Mediterranean"/>
    <s v="Pine"/>
    <s v="Forest "/>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x v="16"/>
    <x v="2"/>
    <m/>
    <m/>
    <m/>
  </r>
  <r>
    <s v="Hosseini et al.,2017"/>
    <s v="Chemical"/>
    <s v="Runoff"/>
    <s v="NA"/>
    <s v="Mid-term"/>
    <s v="Hosseini, M., Geissen, V., González-Pelayo, O., Serpa, D., Machado, A.I., Rits. 2017. Effects of fire occurence and recurrence on nitrogen and phosphorus losses by overland flow in maritime pine plantations in north-central Portugal. Geoderma 289: 97-106"/>
    <s v="Portugal"/>
    <s v="Mediterranean"/>
    <s v="Pine"/>
    <s v="Forest "/>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2 years"/>
    <m/>
    <m/>
    <s v="Loam"/>
    <m/>
    <s v="1600 mm"/>
    <m/>
    <x v="16"/>
    <x v="2"/>
    <m/>
    <m/>
    <m/>
  </r>
  <r>
    <s v="Hosseini et al.,2017"/>
    <s v="Chemical"/>
    <s v="Runoff"/>
    <s v="NA"/>
    <s v="Short-term"/>
    <s v="Hosseini, M., Geissen, V., González-Pelayo, O., Serpa, D., Machado, A.I., Rits. 2017. Effects of fire occurence and recurrence on nitrogen and phosphorus losses by overland flow in maritime pine plantations in north-central Portugal. Geoderma 289: 97-106"/>
    <s v="Portugal"/>
    <s v="Mediterranean"/>
    <s v="Pine"/>
    <s v="Forest "/>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x v="9"/>
    <x v="2"/>
    <s v="Nitrogen as well as phosphorus losses via funoff were higher  at burn siter- Nutrient loss was particularly high after heavy rains. Vegetatin and litter cover played an important role in reducing runoff and the associated N and P transport at burnt sites., since a decrease in both variables  was observed with the increased in vegetations cover after fire"/>
    <s v="Total runoff increased with raingall intensity and consequently affected nutrient losses vy overland flow. Wildfires induced marked changes on hydrological processes as well as on nutrient cycles, which could contribute to the strong degradation of ecosystems. Repeated wildfires seem to have compromised the recovery of vegetetion adn the re establisment of the litter layer, ultimately leadin to higher N and P losses by runoff than single wildfires. The presence of pine needle cover from schorches crown reduced N and P losses by overland flow. These results emphasize the importance of a protective soil layer to reduce pot fire nutrient losses and eventually for some actions against soil fertility loss. High concentration of suspended solid and nutrient of runoff migh affect the water quality of downstream aquatic systems, which migh have implications in terms of post-fire land management."/>
    <m/>
  </r>
  <r>
    <s v="Hosseini et al.,2017"/>
    <s v="Chemical"/>
    <s v="Runoff"/>
    <s v="NA"/>
    <s v="Mid-term"/>
    <s v="Hosseini, M., Geissen, V., González-Pelayo, O., Serpa, D., Machado, A.I., Rits. 2017. Effects of fire occurence and recurrence on nitrogen and phosphorus losses by overland flow in maritime pine plantations in north-central Portugal. Geoderma 289: 97-106"/>
    <s v="Portugal"/>
    <s v="Mediterranean"/>
    <s v="Pine"/>
    <s v="Forest "/>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2 years"/>
    <m/>
    <m/>
    <s v="Loam"/>
    <m/>
    <s v="1600 mm"/>
    <m/>
    <x v="9"/>
    <x v="2"/>
    <m/>
    <m/>
    <m/>
  </r>
  <r>
    <s v="Hosseini et al.,2017"/>
    <s v="Runoff"/>
    <s v="Runoff"/>
    <s v="NA"/>
    <s v="Short-term"/>
    <s v="Hosseini, M., Geissen, V., González-Pelayo, O., Serpa, D., Machado, A.I., Rits. 2017. Effects of fire occurence and recurrence on nitrogen and phosphorus losses by overland flow in maritime pine plantations in north-central Portugal. Geoderma 289: 97-106"/>
    <s v="Portugal"/>
    <s v="Mediterranean"/>
    <s v="Pine"/>
    <s v="Forest "/>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x v="14"/>
    <x v="0"/>
    <m/>
    <m/>
    <m/>
  </r>
  <r>
    <s v="Hosseini et al.,2017"/>
    <s v="Runoff"/>
    <s v="Runoff"/>
    <s v="NA"/>
    <s v="Mid-term"/>
    <s v="Hosseini, M., Geissen, V., González-Pelayo, O., Serpa, D., Machado, A.I., Rits. 2017. Effects of fire occurence and recurrence on nitrogen and phosphorus losses by overland flow in maritime pine plantations in north-central Portugal. Geoderma 289: 97-106"/>
    <s v="Portugal"/>
    <s v="Mediterranean"/>
    <s v="Pine"/>
    <s v="Forest "/>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2 years"/>
    <m/>
    <m/>
    <s v="Loam"/>
    <m/>
    <s v="1600 mm"/>
    <m/>
    <x v="14"/>
    <x v="0"/>
    <m/>
    <m/>
    <m/>
  </r>
  <r>
    <s v="Hosseini et al.,2017"/>
    <s v="Runoff"/>
    <s v="Runoff"/>
    <s v="NA"/>
    <s v="Short-term"/>
    <s v="Hosseini, M., Geissen, V., González-Pelayo, O., Serpa, D., Machado, A.I., Rits. 2017. Effects of fire occurence and recurrence on nitrogen and phosphorus losses by overland flow in maritime pine plantations in north-central Portugal. Geoderma 289: 97-106"/>
    <s v="Portugal"/>
    <s v="Mediterranean"/>
    <s v="Pine"/>
    <s v="Forest "/>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x v="44"/>
    <x v="0"/>
    <m/>
    <m/>
    <m/>
  </r>
  <r>
    <s v="Hosseini et al.,2017"/>
    <s v="Runoff"/>
    <s v="Runoff"/>
    <s v="NA"/>
    <s v="Mid-term"/>
    <s v="Hosseini, M., Geissen, V., González-Pelayo, O., Serpa, D., Machado, A.I., Rits. 2017. Effects of fire occurence and recurrence on nitrogen and phosphorus losses by overland flow in maritime pine plantations in north-central Portugal. Geoderma 289: 97-106"/>
    <s v="Portugal"/>
    <s v="Mediterranean"/>
    <s v="Pine"/>
    <s v="Forest "/>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2 years"/>
    <m/>
    <m/>
    <s v="Loam"/>
    <m/>
    <s v="1600 mm"/>
    <m/>
    <x v="44"/>
    <x v="0"/>
    <m/>
    <m/>
    <m/>
  </r>
  <r>
    <s v="Hosseini et al.,2017"/>
    <s v="Chemical"/>
    <s v="Runoff"/>
    <s v="NA"/>
    <s v="Short-term"/>
    <s v="Hosseini, M., Geissen, V., González-Pelayo, O., Serpa, D., Machado, A.I., Rits. 2017. Effects of fire occurence and recurrence on nitrogen and phosphorus losses by overland flow in maritime pine plantations in north-central Portugal. Geoderma 289: 97-106"/>
    <s v="Portugal"/>
    <s v="Mediterranean"/>
    <s v="Pine"/>
    <s v="Forest "/>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x v="12"/>
    <x v="0"/>
    <s v="Nitrogen as well as phosphorus losses via funoff were higher  at burn siter- Nutrient loss was particularly high after heavy rains. Vegetatin and litter cover played an important role in reducing runoff and the associated N and P transport at burnt sites., since a decrease in both variables  was observed with the increased in vegetations cover after fire"/>
    <s v="Total runoff increased with raingall intensity and consequently affected nutrient losses vy overland flow. Wildfires induced marked changes on hydrological processes as well as on nutrient cycles, which could contribute to the strong degradation of ecosystems. Repeated wildfires seem to have compromised the recovery of vegetetion adn the re establisment of the litter layer, ultimately leadin to higher N and P losses by runoff than single wildfires. The presence of pine needle cover from schorches crown reduced N and P losses by overland flow. These results emphasize the importance of a protective soil layer to reduce pot fire nutrient losses and eventually for some actions against soil fertility loss. High concentration of suspended solid and nutrient of runoff migh affect the water quality of downstream aquatic systems, which migh have implications in terms of post-fire land management."/>
    <m/>
  </r>
  <r>
    <s v="Hubbert et al., 2006"/>
    <s v="Physical"/>
    <s v="Soil impacts"/>
    <s v="NA"/>
    <s v="Short-term"/>
    <s v="Hubbert, K.P., Preisler, H.K., Wohlgemuth, P.M., Graham, R.C., Narog, M.G., 2006. Prescribed burning effectson soil physical properties and soilwater repellency in a steep chaparralwatershed, southern California, USA. Geoderma 130 (3–4), 284–298."/>
    <s v="USA"/>
    <s v="Mediterranean"/>
    <m/>
    <s v="Chaparral"/>
    <s v="Prescribed burning"/>
    <s v="Prescribed fire"/>
    <x v="2"/>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1 month"/>
    <m/>
    <s v="34812V45U N, 117845V30U W"/>
    <s v="Not specified"/>
    <m/>
    <s v="678 mm"/>
    <m/>
    <x v="29"/>
    <x v="0"/>
    <m/>
    <m/>
    <m/>
  </r>
  <r>
    <s v="Hubbert et al., 2006"/>
    <s v="Physical"/>
    <s v="Soil impacts"/>
    <s v="NA"/>
    <s v="Short-term"/>
    <s v="Hubbert, K.P., Preisler, H.K., Wohlgemuth, P.M., Graham, R.C., Narog, M.G., 2006. Prescribed burning effectson soil physical properties and soilwater repellency in a steep chaparralwatershed, southern California, USA. Geoderma 130 (3–4), 284–298."/>
    <s v="USA"/>
    <s v="Mediterranean"/>
    <m/>
    <s v="Chaparral"/>
    <s v="Prescribed burning"/>
    <s v="Prescribed fire"/>
    <x v="2"/>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1 month"/>
    <m/>
    <s v="34812V45U N, 117845V30U W"/>
    <s v="Not specified"/>
    <m/>
    <s v="678 mm"/>
    <m/>
    <x v="31"/>
    <x v="3"/>
    <m/>
    <m/>
    <m/>
  </r>
  <r>
    <s v="Hubbert et al., 2006"/>
    <s v="Physical"/>
    <s v="Soil impacts"/>
    <s v="NA"/>
    <s v="Short-term"/>
    <s v="Hubbert, K.P., Preisler, H.K., Wohlgemuth, P.M., Graham, R.C., Narog, M.G., 2006. Prescribed burning effectson soil physical properties and soilwater repellency in a steep chaparralwatershed, southern California, USA. Geoderma 130 (3–4), 284–298."/>
    <s v="USA"/>
    <s v="Mediterranean"/>
    <m/>
    <s v="Chaparral"/>
    <s v="Prescribed burning"/>
    <s v="Prescribed fire"/>
    <x v="2"/>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1 month"/>
    <m/>
    <s v="34812V45U N, 117845V30U W"/>
    <s v="Not specified"/>
    <m/>
    <s v="678 mm"/>
    <m/>
    <x v="34"/>
    <x v="0"/>
    <m/>
    <m/>
    <m/>
  </r>
  <r>
    <s v="Hubbert et al., 2006"/>
    <s v="Physical"/>
    <s v="Soil impacts"/>
    <s v="NA"/>
    <s v="Short-term"/>
    <s v="Hubbert, K.P., Preisler, H.K., Wohlgemuth, P.M., Graham, R.C., Narog, M.G., 2006. Prescribed burning effectson soil physical properties and soilwater repellency in a steep chaparralwatershed, southern California, USA. Geoderma 130 (3–4), 284–298."/>
    <s v="USA"/>
    <s v="Mediterranean"/>
    <m/>
    <s v="Chaparral"/>
    <s v="Prescribed burning"/>
    <s v="Prescribed fire"/>
    <x v="2"/>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2 months"/>
    <m/>
    <s v="34812V45U N, 117845V30U W"/>
    <s v="Not specified"/>
    <m/>
    <s v="678 mm"/>
    <m/>
    <x v="34"/>
    <x v="2"/>
    <m/>
    <m/>
    <m/>
  </r>
  <r>
    <s v="Hueso-Gonzales et al., 2018"/>
    <s v="Physical"/>
    <s v="Runoff"/>
    <s v="NA"/>
    <s v="Short-term"/>
    <s v="Hueso -González, P., martínez-Murrillo, J.F., Ruiz-Sinoga J.D. 2018. Prescribed fire impacts on soil properties, overland flow and transport in a Mediterranean forest: A 5 year study."/>
    <s v="Spain"/>
    <s v="Mediterranean"/>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x v="15"/>
    <x v="2"/>
    <m/>
    <m/>
    <m/>
  </r>
  <r>
    <s v="Hueso-Gonzales et al., 2018"/>
    <s v="Physical"/>
    <s v="Runoff"/>
    <s v="NA"/>
    <s v="Mid-term"/>
    <s v="Hueso -González, P., martínez-Murrillo, J.F., Ruiz-Sinoga J.D. 2018. Prescribed fire impacts on soil properties, overland flow and transport in a Mediterranean forest: A 5 year study."/>
    <s v="Spain"/>
    <s v="Mediterranean"/>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x v="15"/>
    <x v="2"/>
    <m/>
    <m/>
    <m/>
  </r>
  <r>
    <s v="Hueso-Gonzales et al., 2018"/>
    <s v="Physical"/>
    <s v="Runoff"/>
    <s v="NA"/>
    <s v="Long-term"/>
    <s v="Hueso -González, P., martínez-Murrillo, J.F., Ruiz-Sinoga J.D. 2018. Prescribed fire impacts on soil properties, overland flow and transport in a Mediterranean forest: A 5 year study."/>
    <s v="Spain"/>
    <s v="Mediterranean"/>
    <m/>
    <s v=" Shrubland"/>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x v="15"/>
    <x v="2"/>
    <m/>
    <m/>
    <m/>
  </r>
  <r>
    <s v="Hueso-Gonzales et al., 2018"/>
    <s v="Chemical"/>
    <s v="Runoff"/>
    <s v="NA"/>
    <s v="Short-term"/>
    <s v="Hueso -González, P., martínez-Murrillo, J.F., Ruiz-Sinoga J.D. 2018. Prescribed fire impacts on soil properties, overland flow and transport in a Mediterranean forest: A 5 year study."/>
    <s v="Spain"/>
    <s v="Mediterranean"/>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x v="16"/>
    <x v="0"/>
    <m/>
    <m/>
    <m/>
  </r>
  <r>
    <s v="Hueso-Gonzales et al., 2018"/>
    <s v="Chemical"/>
    <s v="Runoff"/>
    <s v="NA"/>
    <s v="Mid-term"/>
    <s v="Hueso -González, P., martínez-Murrillo, J.F., Ruiz-Sinoga J.D. 2018. Prescribed fire impacts on soil properties, overland flow and transport in a Mediterranean forest: A 5 year study."/>
    <s v="Spain"/>
    <s v="Mediterranean"/>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x v="16"/>
    <x v="0"/>
    <m/>
    <m/>
    <m/>
  </r>
  <r>
    <s v="Hueso-Gonzales et al., 2018"/>
    <s v="Chemical"/>
    <s v="Runoff"/>
    <s v="NA"/>
    <s v="Long-term"/>
    <s v="Hueso -González, P., martínez-Murrillo, J.F., Ruiz-Sinoga J.D. 2018. Prescribed fire impacts on soil properties, overland flow and transport in a Mediterranean forest: A 5 year study."/>
    <s v="Spain"/>
    <s v="Mediterranean"/>
    <m/>
    <s v=" Shrubland"/>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x v="16"/>
    <x v="2"/>
    <m/>
    <m/>
    <m/>
  </r>
  <r>
    <s v="Hueso-Gonzales et al., 2018"/>
    <s v="Physical"/>
    <s v="Runoff"/>
    <s v="NA"/>
    <s v="Short-term"/>
    <s v="Hueso -González, P., martínez-Murrillo, J.F., Ruiz-Sinoga J.D. 2018. Prescribed fire impacts on soil properties, overland flow and transport in a Mediterranean forest: A 5 year study."/>
    <s v="Spain"/>
    <s v="Mediterranean"/>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x v="74"/>
    <x v="2"/>
    <m/>
    <m/>
    <m/>
  </r>
  <r>
    <s v="Hueso-Gonzales et al., 2018"/>
    <s v="Physical"/>
    <s v="Runoff"/>
    <s v="NA"/>
    <s v="Mid-term"/>
    <s v="Hueso -González, P., martínez-Murrillo, J.F., Ruiz-Sinoga J.D. 2018. Prescribed fire impacts on soil properties, overland flow and transport in a Mediterranean forest: A 5 year study."/>
    <s v="Spain"/>
    <s v="Mediterranean"/>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x v="74"/>
    <x v="2"/>
    <m/>
    <m/>
    <m/>
  </r>
  <r>
    <s v="Hueso-Gonzales et al., 2018"/>
    <s v="Physical"/>
    <s v="Runoff"/>
    <s v="NA"/>
    <s v="Long-term"/>
    <s v="Hueso -González, P., martínez-Murrillo, J.F., Ruiz-Sinoga J.D. 2018. Prescribed fire impacts on soil properties, overland flow and transport in a Mediterranean forest: A 5 year study."/>
    <s v="Spain"/>
    <s v="Mediterranean"/>
    <m/>
    <s v=" Shrubland"/>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x v="74"/>
    <x v="2"/>
    <m/>
    <m/>
    <m/>
  </r>
  <r>
    <s v="Hueso-Gonzales et al., 2018"/>
    <s v="Chemical"/>
    <s v="Runoff"/>
    <s v="NA"/>
    <s v="Short-term"/>
    <s v="Hueso -González, P., martínez-Murrillo, J.F., Ruiz-Sinoga J.D. 2018. Prescribed fire impacts on soil properties, overland flow and transport in a Mediterranean forest: A 5 year study."/>
    <s v="Spain"/>
    <s v="Mediterranean"/>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x v="9"/>
    <x v="2"/>
    <m/>
    <m/>
    <m/>
  </r>
  <r>
    <s v="Hueso-Gonzales et al., 2018"/>
    <s v="Chemical"/>
    <s v="Runoff"/>
    <s v="NA"/>
    <s v="Mid-term"/>
    <s v="Hueso -González, P., martínez-Murrillo, J.F., Ruiz-Sinoga J.D. 2018. Prescribed fire impacts on soil properties, overland flow and transport in a Mediterranean forest: A 5 year study."/>
    <s v="Spain"/>
    <s v="Mediterranean"/>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x v="9"/>
    <x v="2"/>
    <m/>
    <m/>
    <m/>
  </r>
  <r>
    <s v="Hueso-Gonzales et al., 2018"/>
    <s v="Chemical"/>
    <s v="Runoff"/>
    <s v="NA"/>
    <s v="Long-term"/>
    <s v="Hueso -González, P., martínez-Murrillo, J.F., Ruiz-Sinoga J.D. 2018. Prescribed fire impacts on soil properties, overland flow and transport in a Mediterranean forest: A 5 year study."/>
    <s v="Spain"/>
    <s v="Mediterranean"/>
    <m/>
    <s v=" Shrubland"/>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x v="9"/>
    <x v="2"/>
    <m/>
    <m/>
    <m/>
  </r>
  <r>
    <s v="Hueso-Gonzales et al., 2018"/>
    <s v="Runoff"/>
    <s v="Runoff"/>
    <s v="NA"/>
    <s v="Short-term"/>
    <s v="Hueso -González, P., martínez-Murrillo, J.F., Ruiz-Sinoga J.D. 2018. Prescribed fire impacts on soil properties, overland flow and transport in a Mediterranean forest: A 5 year study."/>
    <s v="Spain"/>
    <s v="Mediterranean"/>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x v="14"/>
    <x v="0"/>
    <m/>
    <m/>
    <m/>
  </r>
  <r>
    <s v="Hueso-Gonzales et al., 2018"/>
    <s v="Runoff"/>
    <s v="Runoff"/>
    <s v="NA"/>
    <s v="Mid-term"/>
    <s v="Hueso -González, P., martínez-Murrillo, J.F., Ruiz-Sinoga J.D. 2018. Prescribed fire impacts on soil properties, overland flow and transport in a Mediterranean forest: A 5 year study."/>
    <s v="Spain"/>
    <s v="Mediterranean"/>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x v="14"/>
    <x v="0"/>
    <m/>
    <m/>
    <m/>
  </r>
  <r>
    <s v="Hueso-Gonzales et al., 2018"/>
    <s v="Runoff"/>
    <s v="Runoff"/>
    <s v="NA"/>
    <s v="Long-term"/>
    <s v="Hueso -González, P., martínez-Murrillo, J.F., Ruiz-Sinoga J.D. 2018. Prescribed fire impacts on soil properties, overland flow and transport in a Mediterranean forest: A 5 year study."/>
    <s v="Spain"/>
    <s v="Mediterranean"/>
    <m/>
    <s v=" Shrubland"/>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x v="14"/>
    <x v="2"/>
    <m/>
    <m/>
    <m/>
  </r>
  <r>
    <s v="Hueso-Gonzales et al., 2018"/>
    <s v="Runoff"/>
    <s v="Runoff"/>
    <s v="NA"/>
    <s v="Short-term"/>
    <s v="Hueso -González, P., martínez-Murrillo, J.F., Ruiz-Sinoga J.D. 2018. Prescribed fire impacts on soil properties, overland flow and transport in a Mediterranean forest: A 5 year study."/>
    <s v="Spain"/>
    <s v="Mediterranean"/>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x v="44"/>
    <x v="0"/>
    <m/>
    <m/>
    <m/>
  </r>
  <r>
    <s v="Hueso-Gonzales et al., 2018"/>
    <s v="Runoff"/>
    <s v="Runoff"/>
    <s v="NA"/>
    <s v="Mid-term"/>
    <s v="Hueso -González, P., martínez-Murrillo, J.F., Ruiz-Sinoga J.D. 2018. Prescribed fire impacts on soil properties, overland flow and transport in a Mediterranean forest: A 5 year study."/>
    <s v="Spain"/>
    <s v="Mediterranean"/>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x v="44"/>
    <x v="0"/>
    <m/>
    <m/>
    <m/>
  </r>
  <r>
    <s v="Hueso-Gonzales et al., 2018"/>
    <s v="Runoff"/>
    <s v="Runoff"/>
    <s v="NA"/>
    <s v="Long-term"/>
    <s v="Hueso -González, P., martínez-Murrillo, J.F., Ruiz-Sinoga J.D. 2018. Prescribed fire impacts on soil properties, overland flow and transport in a Mediterranean forest: A 5 year study."/>
    <s v="Spain"/>
    <s v="Mediterranean"/>
    <m/>
    <s v=" Shrubland"/>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x v="44"/>
    <x v="2"/>
    <m/>
    <m/>
    <m/>
  </r>
  <r>
    <s v="Hueso-Gonzales et al., 2018"/>
    <s v="Biological"/>
    <s v="Runoff"/>
    <s v="NA"/>
    <s v="Short-term"/>
    <s v="Hueso -González, P., martínez-Murrillo, J.F., Ruiz-Sinoga J.D. 2018. Prescribed fire impacts on soil properties, overland flow and transport in a Mediterranean forest: A 5 year study."/>
    <s v="Spain"/>
    <s v="Mediterranean"/>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x v="28"/>
    <x v="2"/>
    <m/>
    <m/>
    <m/>
  </r>
  <r>
    <s v="Hueso-Gonzales et al., 2018"/>
    <s v="Biological"/>
    <s v="Runoff"/>
    <s v="NA"/>
    <s v="Mid-term"/>
    <s v="Hueso -González, P., martínez-Murrillo, J.F., Ruiz-Sinoga J.D. 2018. Prescribed fire impacts on soil properties, overland flow and transport in a Mediterranean forest: A 5 year study."/>
    <s v="Spain"/>
    <s v="Mediterranean"/>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x v="28"/>
    <x v="2"/>
    <m/>
    <m/>
    <m/>
  </r>
  <r>
    <s v="Hueso-Gonzales et al., 2018"/>
    <s v="Biological"/>
    <s v="Runoff"/>
    <s v="NA"/>
    <s v="Long-term"/>
    <s v="Hueso -González, P., martínez-Murrillo, J.F., Ruiz-Sinoga J.D. 2018. Prescribed fire impacts on soil properties, overland flow and transport in a Mediterranean forest: A 5 year study."/>
    <s v="Spain"/>
    <s v="Mediterranean"/>
    <m/>
    <s v=" Shrubland"/>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x v="28"/>
    <x v="2"/>
    <m/>
    <m/>
    <m/>
  </r>
  <r>
    <s v="Ibrahimi et al., 2018"/>
    <s v="Physical"/>
    <s v="Soil impacts"/>
    <s v="NA"/>
    <s v="Short-term"/>
    <s v="Ibrahimi, K., Mowrer, J., Amami, R., Belaid, A. 2019. Burn Effefcts on Soil Aggregate Stability and Water Repellency of Two Soil Types from East and North Tunisia. Soil Science and Plan Analysis, 50:7, 827-837."/>
    <s v="Tunisia"/>
    <s v="Semi-arid"/>
    <s v="Mannouba"/>
    <s v="Not specified"/>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63"/>
    <x v="2"/>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Mannouba"/>
    <s v="Not specified"/>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15"/>
    <x v="0"/>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Mannouba"/>
    <s v="Not specified"/>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15"/>
    <x v="0"/>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Mannouba"/>
    <s v="Not specified"/>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15"/>
    <x v="2"/>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Mannouba"/>
    <s v="Not specified"/>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75"/>
    <x v="0"/>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Mannouba"/>
    <s v="Not specified"/>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75"/>
    <x v="0"/>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Sousse"/>
    <s v="Not specified"/>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75"/>
    <x v="0"/>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Sousse"/>
    <s v="Not specified"/>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75"/>
    <x v="0"/>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Mannouba"/>
    <s v="Not specified"/>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75"/>
    <x v="2"/>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Sousse"/>
    <s v="Not specified"/>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75"/>
    <x v="2"/>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Mannouba"/>
    <s v="Not specified"/>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63"/>
    <x v="0"/>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Mannouba"/>
    <s v="Not specified"/>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63"/>
    <x v="0"/>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Sousse"/>
    <s v="Not specified"/>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63"/>
    <x v="0"/>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Sousse"/>
    <s v="Not specified"/>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63"/>
    <x v="0"/>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Sousse"/>
    <s v="Not specified"/>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63"/>
    <x v="2"/>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Mannouba"/>
    <s v="Not specified"/>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76"/>
    <x v="3"/>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Mannouba"/>
    <s v="Not specified"/>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76"/>
    <x v="3"/>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Sousse"/>
    <s v="Not specified"/>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76"/>
    <x v="3"/>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Sousse"/>
    <s v="Not specified"/>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76"/>
    <x v="3"/>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Mannouba"/>
    <s v="Not specified"/>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76"/>
    <x v="2"/>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Sousse"/>
    <s v="Not specified"/>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76"/>
    <x v="2"/>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Mannouba"/>
    <s v="Not specified"/>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34"/>
    <x v="3"/>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Mannouba"/>
    <s v="Not specified"/>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34"/>
    <x v="3"/>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Mannouba"/>
    <s v="Not specified"/>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34"/>
    <x v="2"/>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Sousse"/>
    <s v="Not specified"/>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34"/>
    <x v="2"/>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Sousse"/>
    <s v="Not specified"/>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34"/>
    <x v="2"/>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Sousse"/>
    <s v="Not specified"/>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34"/>
    <x v="2"/>
    <m/>
    <m/>
    <m/>
  </r>
  <r>
    <s v="Imeson et al 1992"/>
    <s v="Physical"/>
    <s v="Soil impacts"/>
    <s v="NA"/>
    <s v="Not specified"/>
    <s v="Imeson AC, Verstraten JM, van Mulligen EJ, Sevink J (1992) The effects of fire and water repellence on infiltration and runoff under Mediterranean type forest. Catena 19:345–361"/>
    <s v="Spain"/>
    <s v="Mediterranean"/>
    <m/>
    <s v="Forest"/>
    <m/>
    <s v="Moderate fire"/>
    <x v="2"/>
    <m/>
    <m/>
    <s v="An investigation is being made into the relationship between forest fire and hillslope hydrology in the Selva region of Catalonia over a three year period at sites with a known fire history. The major sites are on granite, granodiorite or on sediments derived from these rocks at locations between Santa Christina d'Aro and Santa Coloma de Farnes. It appears that there is a general relationship between the type of organic profile found in a forest and the impact of fire in terms of loss of organic matter, soil erosion hillslope hydrology and on the regeneration of the forest._x000a_This paper summarises the results of about 150 rainfall simulation experiments and presents an overview of work carried out so far. A major conclusion is that runoff processes are discontinuous and spatially structured due mainly to the effects of water repellency._x000a_As a result of surface properties (macropores, hydrophobic behaviour and swelling), four types of infiltration curve can be recognised. At many locations infiltration increases with time during the early part of an experiment, reaches a maximum value after about 30 minutes therupon subsequently decreasing. This type of relationship can not be modelled with standard infiltration equations. Illustrations are given of sections through both burnt and unburnt soils to show how the hydrophobic effect influences water penetration. It can be seen that infiltration patterns are similar for both burnt and unburnt soils and that micropores filled with organic matter are very important in conducting water through a water repellent surface layer. The hydrophobic layer traps water in the BC horizon and prevents evaporation and loss by upwards capillary movement. Although the hydrophobic effects mean that small areas sometimes have a high runoff coefficient, on larger areas there are many macropores and shrubs, beneath which the soil is permeable, and these trap runoff generated on the water repellent areas._x000a_The main effect of fire is to illiminate the storage of water in the organic horizons (several cm). At first infiltration rates remain high but later these decrease as there is a reduction in porosity. The sites having a moder type profile have better water retention properties, more organic matter that survives the fire and a faster rate of vegetation recovery. Sites with a mor type profile can be degraded and erode if they are subject to disturbance._x000a__x000a_The study provides another example of how, on seemingly uniform slopes, hydrological processes are structured by interactions with vegetation. The patterns produced by these interactions survive the effects of fire."/>
    <m/>
    <s v="Not specified"/>
    <m/>
    <m/>
    <s v="Not specified"/>
    <m/>
    <m/>
    <m/>
    <x v="46"/>
    <x v="3"/>
    <m/>
    <m/>
    <m/>
  </r>
  <r>
    <s v="Imeson et al 1992"/>
    <s v="Physical"/>
    <s v="Soil impacts"/>
    <s v="NA"/>
    <s v="Not specified"/>
    <s v="Imeson AC, Verstraten JM, van Mulligen EJ, Sevink J (1992) The effects of fire and water repellence on infiltration and runoff under Mediterranean type forest. Catena 19:345–361"/>
    <s v="Spain"/>
    <s v="Mediterranean"/>
    <m/>
    <s v="Forest"/>
    <m/>
    <s v="Moderate fire"/>
    <x v="2"/>
    <m/>
    <m/>
    <s v="An investigation is being made into the relationship between forest fire and hillslope hydrology in the Selva region of Catalonia over a three year period at sites with a known fire history. The major sites are on granite, granodiorite or on sediments derived from these rocks at locations between Santa Christina d'Aro and Santa Coloma de Farnes. It appears that there is a general relationship between the type of organic profile found in a forest and the impact of fire in terms of loss of organic matter, soil erosion hillslope hydrology and on the regeneration of the forest._x000a_This paper summarises the results of about 150 rainfall simulation experiments and presents an overview of work carried out so far. A major conclusion is that runoff processes are discontinuous and spatially structured due mainly to the effects of water repellency._x000a_As a result of surface properties (macropores, hydrophobic behaviour and swelling), four types of infiltration curve can be recognised. At many locations infiltration increases with time during the early part of an experiment, reaches a maximum value after about 30 minutes therupon subsequently decreasing. This type of relationship can not be modelled with standard infiltration equations. Illustrations are given of sections through both burnt and unburnt soils to show how the hydrophobic effect influences water penetration. It can be seen that infiltration patterns are similar for both burnt and unburnt soils and that micropores filled with organic matter are very important in conducting water through a water repellent surface layer. The hydrophobic layer traps water in the BC horizon and prevents evaporation and loss by upwards capillary movement. Although the hydrophobic effects mean that small areas sometimes have a high runoff coefficient, on larger areas there are many macropores and shrubs, beneath which the soil is permeable, and these trap runoff generated on the water repellent areas._x000a_The main effect of fire is to illiminate the storage of water in the organic horizons (several cm). At first infiltration rates remain high but later these decrease as there is a reduction in porosity. The sites having a moder type profile have better water retention properties, more organic matter that survives the fire and a faster rate of vegetation recovery. Sites with a mor type profile can be degraded and erode if they are subject to disturbance._x000a__x000a_The study provides another example of how, on seemingly uniform slopes, hydrological processes are structured by interactions with vegetation. The patterns produced by these interactions survive the effects of fire."/>
    <m/>
    <s v="Not specified"/>
    <m/>
    <m/>
    <s v="Not specified"/>
    <m/>
    <m/>
    <m/>
    <x v="34"/>
    <x v="0"/>
    <m/>
    <m/>
    <m/>
  </r>
  <r>
    <s v="Inbar et al., 1998"/>
    <s v="Runoff"/>
    <s v="Runoff"/>
    <s v="NA"/>
    <s v="Not specified"/>
    <s v="Inbar, M., Tamir, M., Wittenberg, L. 1998. Runoff and erosion processes after a forest fire in Mount Carmel, a Mediterranean area. Geomorphology 24, 17-33"/>
    <s v="Israel "/>
    <s v="Mediterranean"/>
    <m/>
    <s v="Forest"/>
    <m/>
    <m/>
    <x v="4"/>
    <m/>
    <m/>
    <s v="In the Mediterranean forest area of Israel, fires increase runoff and sediment yield rates relative to undisturbed forested land. The September 1989 fire covered an area of 4 km2 in the main recreation area of Mount Carmel, a typical Mediterranean forest area. The lithology is chalk and limestone, and about 40% of the burnt area has steep slopes, exceeding 30%. Three study plots were established in burnt and unburnt areas. Plots were located on 100–300 m2 areas with different slope exposures. Runoff and sediments were collected after each storm by a collector system. A hydrometric station was established, draining an area of 1 km2 in the burnt zone. Rainfall was measured by two recorders and several rain gauges at the experimental sites. In the first rainfall season after the fire, runoff and sediment yield were 500 and 100,000 times higher respectively in the burnt areas. Rainfall intensity is a dominant factor in runoff and sediment yield rates. In the measured basin, total runoff in the first year was 1.6%. Revegetation recovery of the area was rapid, as shown by the results from the second season: runoff decreased by one order of magnitude, from an average of 10 mm to 1.5 mm; sediment yield decreased by two orders of magnitude, from 1200 g m−2 to 10 g m−2. The third season 1991/1992, was an exceptionally rainy year and therefore runoff and sediment yield increased, but to less than in the first year. Runoff and sediment yield are related to vegetation cover, rainfall intensity, soil properties, slope steepness and exposure and fire intensity. Logging activities after fire increase sediment yields. Through its effects on vegetation cover and soil, fire severity increases the potential for erosion."/>
    <m/>
    <s v="Not specified"/>
    <m/>
    <m/>
    <s v="Not specified"/>
    <m/>
    <m/>
    <m/>
    <x v="14"/>
    <x v="0"/>
    <m/>
    <s v="In the first rainfall season after the fire, runoff and sediment yeld were 500 and 100,000 times higher respectively in the burn areas. Rainfall intensity is a dominant factor in funoff and sediment yelds rates. Runoff and sediment yeld are related to vegetation cover, rainfall intensity, soil properties, slope steepness and exposure and fire intensity."/>
    <m/>
  </r>
  <r>
    <s v="Jimenez-Gonzales et al., 2016"/>
    <s v="Chemical"/>
    <s v="Soil impacts"/>
    <s v="NA"/>
    <s v="Short-term"/>
    <s v="2016. Post fire recovery of soil organic matter in a Cambisol from typical Mediterranean forest in Southwestern Spain. Science of the Total Environment 572: 1414-1421"/>
    <s v="Spain"/>
    <s v="Mediterranean"/>
    <s v="Pinus pinaster"/>
    <s v="Forest"/>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x v="20"/>
    <x v="1"/>
    <s v="Major changes exerted by fire on SOM are diluted 2 years later."/>
    <s v="SOM as a marker of post fire recovery"/>
    <m/>
  </r>
  <r>
    <s v="Jimenez-Gonzales et al., 2016"/>
    <s v="Chemical"/>
    <s v="Soil impacts"/>
    <s v="NA"/>
    <s v="Short-term"/>
    <s v="2016. Post fire recovery of soil organic matter in a Cambisol from typical Mediterranean forest in Southwestern Spain. Science of the Total Environment 572: 1414-1421"/>
    <s v="Spain"/>
    <s v="Mediterranean"/>
    <m/>
    <s v="Forest"/>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x v="16"/>
    <x v="3"/>
    <s v="Major changes exerted by fire on SOM are diluted 2 years later."/>
    <s v="SOM as a marker of post fire recovery"/>
    <m/>
  </r>
  <r>
    <s v="Jimenez-Gonzales et al., 2016"/>
    <s v="Chemical"/>
    <s v="Soil impacts"/>
    <s v="NA"/>
    <s v="Short-term"/>
    <s v="2016. Post fire recovery of soil organic matter in a Cambisol from typical Mediterranean forest in Southwestern Spain. Science of the Total Environment 572: 1414-1421"/>
    <s v="Spain"/>
    <s v="Mediterranean"/>
    <m/>
    <s v="Forest"/>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x v="9"/>
    <x v="0"/>
    <m/>
    <m/>
    <m/>
  </r>
  <r>
    <s v="Jimenez-Gonzales et al., 2016"/>
    <s v="Chemical"/>
    <s v="Soil impacts"/>
    <s v="NA"/>
    <s v="Mid-term"/>
    <s v="2016. Post fire recovery of soil organic matter in a Cambisol from typical Mediterranean forest in Southwestern Spain. Science of the Total Environment 572: 1414-1421"/>
    <s v="Spain"/>
    <s v="Mediterranean"/>
    <m/>
    <s v="Forest"/>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2 years"/>
    <m/>
    <s v="37° 0.0490′ N; 5° 32.8628′ W"/>
    <s v="Not specified"/>
    <s v="Calcareous"/>
    <s v="610 mm"/>
    <m/>
    <x v="9"/>
    <x v="2"/>
    <s v="Major changes exerted by fire on SOM are diluted 2 years later."/>
    <s v="SOM as a marker of post fire recovery"/>
    <m/>
  </r>
  <r>
    <s v="Jimenez-Gonzales et al., 2016"/>
    <s v="Biological"/>
    <s v="Soil impacts"/>
    <s v="NA"/>
    <s v="Short-term"/>
    <s v="2016. Post fire recovery of soil organic matter in a Cambisol from typical Mediterranean forest in Southwestern Spain. Science of the Total Environment 572: 1414-1421"/>
    <s v="Spain"/>
    <s v="Mediterranean"/>
    <m/>
    <s v="Forest"/>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x v="1"/>
    <x v="0"/>
    <s v="Major changes exerted by fire on SOM are diluted 2 years later."/>
    <s v="SOM as a marker of post fire recovery"/>
    <m/>
  </r>
  <r>
    <s v="Jimenez-Gonzales et al., 2016"/>
    <s v="Biological"/>
    <s v="Soil impacts"/>
    <s v="NA"/>
    <s v="Mid-term"/>
    <s v="2016. Post fire recovery of soil organic matter in a Cambisol from typical Mediterranean forest in Southwestern Spain. Science of the Total Environment 572: 1414-1421"/>
    <s v="Spain"/>
    <s v="Mediterranean"/>
    <s v="Pinus pinaster"/>
    <s v="Forest"/>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2 years"/>
    <m/>
    <s v="37° 0.0490′ N; 5° 32.8628′ W"/>
    <s v="Not specified"/>
    <s v="Calcareous"/>
    <s v="610 mm"/>
    <m/>
    <x v="1"/>
    <x v="3"/>
    <m/>
    <m/>
    <m/>
  </r>
  <r>
    <s v="Jimenez-Gonzales et al., 2016"/>
    <s v="Physical"/>
    <s v="Soil impacts"/>
    <s v="NA"/>
    <s v="Short-term"/>
    <s v="2016. Post fire recovery of soil organic matter in a Cambisol from typical Mediterranean forest in Southwestern Spain. Science of the Total Environment 572: 1414-1421"/>
    <s v="Spain"/>
    <s v="Mediterranean"/>
    <m/>
    <s v="Forest"/>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x v="72"/>
    <x v="0"/>
    <m/>
    <m/>
    <m/>
  </r>
  <r>
    <s v="Jimenez-Gonzales et al., 2016"/>
    <s v="Physical"/>
    <s v="Soil impacts"/>
    <s v="NA"/>
    <s v="Short-term"/>
    <s v="2016. Post fire recovery of soil organic matter in a Cambisol from typical Mediterranean forest in Southwestern Spain. Science of the Total Environment 572: 1414-1421"/>
    <s v="Spain"/>
    <s v="Mediterranean"/>
    <m/>
    <s v="Forest"/>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x v="72"/>
    <x v="2"/>
    <m/>
    <m/>
    <m/>
  </r>
  <r>
    <s v="Jiménez-Morillo et al., 2020"/>
    <s v="Biological"/>
    <s v="Soil impacts"/>
    <s v="NA"/>
    <s v="Short-term"/>
    <s v="Jiménez-Morillo, N. T., Almendros, G., De la Roda, J.M., Jordán, A., Zavala, L.,M., Granged, A.J.P., González-Pérez, J.A. 2020.Effect of a wildfire and of post-fire restoration actions in the organic matter structure in soil fractions. Science of the Total Environment 728: 138715"/>
    <s v="Spain"/>
    <s v="Mediterranean"/>
    <s v="Pinus pinea"/>
    <s v="Forest "/>
    <s v="Wilfires"/>
    <m/>
    <x v="9"/>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month"/>
    <m/>
    <s v="N 38° 43′44″, W 0° 22′58″"/>
    <s v="Sandy"/>
    <m/>
    <m/>
    <m/>
    <x v="2"/>
    <x v="1"/>
    <s v="Fire induced defuntionalization of ligning phenols and the formation of recalcitrant compounds. Demethoxylation, dealkylations and dehydration were the main fire mediated processes in SOM"/>
    <m/>
    <m/>
  </r>
  <r>
    <s v="Jiménez-Morillo et al., 2020"/>
    <s v="Biological"/>
    <s v="Soil impacts"/>
    <s v="NA"/>
    <s v="Short-term"/>
    <s v="Jiménez-Morillo, N. T., Almendros, G., De la Roda, J.M., Jordán, A., Zavala, L.,M., Granged, A.J.P., González-Pérez, J.A. 2020.Effect of a wildfire and of post-fire restoration actions in the organic matter structure in soil fractions. Science of the Total Environment 728: 138715"/>
    <s v="Spain"/>
    <s v="Mediterranean"/>
    <s v="Pinus pinea"/>
    <s v="Forest "/>
    <s v="Wilfires"/>
    <m/>
    <x v="9"/>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year "/>
    <m/>
    <s v="N 38° 43′44″, W 0° 22′58″"/>
    <s v="Sandy"/>
    <m/>
    <m/>
    <m/>
    <x v="2"/>
    <x v="1"/>
    <m/>
    <m/>
    <m/>
  </r>
  <r>
    <s v="Jiménez-Morillo et al., 2020"/>
    <s v="Biological"/>
    <s v="Soil impacts"/>
    <s v="NA"/>
    <s v="Short-term"/>
    <s v="Jiménez-Morillo, N. T., Almendros, G., De la Roda, J.M., Jordán, A., Zavala, L.,M., Granged, A.J.P., González-Pérez, J.A. 2020.Effect of a wildfire and of post-fire restoration actions in the organic matter structure in soil fractions. Science of the Total Environment 728: 138715"/>
    <s v="Spain"/>
    <s v="Mediterranean"/>
    <s v="Pinus pinea"/>
    <s v="Forest "/>
    <s v="Wilfires"/>
    <m/>
    <x v="9"/>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month"/>
    <m/>
    <s v="N 38° 43′44″, W 0° 22′58″"/>
    <s v="Sandy"/>
    <m/>
    <m/>
    <m/>
    <x v="28"/>
    <x v="3"/>
    <m/>
    <m/>
    <m/>
  </r>
  <r>
    <s v="Jiménez-Morillo et al., 2020"/>
    <s v="Biological"/>
    <s v="Soil impacts"/>
    <s v="NA"/>
    <s v="Short-term"/>
    <s v="Jiménez-Morillo, N. T., Almendros, G., De la Roda, J.M., Jordán, A., Zavala, L.,M., Granged, A.J.P., González-Pérez, J.A. 2020.Effect of a wildfire and of post-fire restoration actions in the organic matter structure in soil fractions. Science of the Total Environment 728: 138715"/>
    <s v="Spain"/>
    <s v="Mediterranean"/>
    <s v="Pinus pinea"/>
    <s v="Forest "/>
    <s v="Wilfires"/>
    <m/>
    <x v="9"/>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year "/>
    <m/>
    <s v="N 38° 43′44″, W 0° 22′58″"/>
    <s v="Sandy"/>
    <m/>
    <m/>
    <m/>
    <x v="28"/>
    <x v="3"/>
    <m/>
    <m/>
    <m/>
  </r>
  <r>
    <s v="Jiménez-Pinilla et al., 2016"/>
    <s v="Physical"/>
    <s v="Soil impacts"/>
    <s v="NA"/>
    <s v="Short-term"/>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1"/>
    <s v="Spain"/>
    <s v="Mediterranean "/>
    <s v="Pinus halepensis and shrubs species"/>
    <s v="Forest "/>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month"/>
    <m/>
    <s v="N 38° 43′44″, W 0° 22′58″"/>
    <s v="Silt loam"/>
    <s v="Calcareous"/>
    <s v="494.6 mm"/>
    <s v="15.1 °C"/>
    <x v="34"/>
    <x v="0"/>
    <m/>
    <m/>
    <m/>
  </r>
  <r>
    <s v="Jiménez-Pinilla et al., 2016"/>
    <s v="Physical"/>
    <s v="Soil impacts"/>
    <s v="NA"/>
    <s v="Short-term"/>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2"/>
    <s v="Spain"/>
    <s v="Mediterranean "/>
    <s v="Pinus halepensis and shrubs species"/>
    <s v="Forest "/>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5 months"/>
    <m/>
    <s v="N 38° 43′44″, W 0° 22′58″"/>
    <s v="Silt loam"/>
    <s v="Calcareous"/>
    <s v="494.6 mm"/>
    <s v="15.1 °C"/>
    <x v="34"/>
    <x v="0"/>
    <m/>
    <m/>
    <m/>
  </r>
  <r>
    <s v="Jiménez-Pinilla et al., 2016"/>
    <s v="Physical"/>
    <s v="Soil impacts"/>
    <s v="NA"/>
    <s v="Short-term"/>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3"/>
    <s v="Spain"/>
    <s v="Mediterranean "/>
    <s v="Pinus halepensis and shrubs species"/>
    <s v="Forest "/>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8 months"/>
    <m/>
    <s v="N 38° 43′44″, W 0° 22′58″"/>
    <s v="Silt loam"/>
    <s v="Calcareous"/>
    <s v="494.6 mm"/>
    <s v="15.1 °C"/>
    <x v="34"/>
    <x v="0"/>
    <m/>
    <m/>
    <m/>
  </r>
  <r>
    <s v="Jiménez-Pinilla et al., 2016"/>
    <s v="Physical"/>
    <s v="Soil impacts"/>
    <s v="NA"/>
    <s v="Short-term"/>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4"/>
    <s v="Spain"/>
    <s v="Mediterranean "/>
    <s v="Pinus halepensis and shrubs species"/>
    <s v="Forest "/>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year "/>
    <m/>
    <s v="N 38° 43′44″, W 0° 22′58″"/>
    <s v="Silt loam"/>
    <s v="Calcareous"/>
    <s v="494.6 mm"/>
    <s v="15.1 °C"/>
    <x v="34"/>
    <x v="0"/>
    <m/>
    <m/>
    <m/>
  </r>
  <r>
    <s v="Jiménez-Pinilla et al., 2016"/>
    <s v="Physical"/>
    <s v="Soil impacts"/>
    <s v="NA"/>
    <s v="Mid-term"/>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5"/>
    <s v="Spain"/>
    <s v="Mediterranean "/>
    <s v="Pinus halepensis and shrubs species"/>
    <s v="Forest "/>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2 years "/>
    <m/>
    <s v="N 38° 43′44″, W 0° 22′58″"/>
    <s v="Silt loam"/>
    <s v="Calcareous"/>
    <s v="494.6 mm"/>
    <s v="15.1 °C"/>
    <x v="34"/>
    <x v="0"/>
    <m/>
    <m/>
    <m/>
  </r>
  <r>
    <s v="Jiménez-Pinilla et al., 2016"/>
    <s v="Physical"/>
    <s v="Soil impacts"/>
    <s v="NA"/>
    <s v="Short-term"/>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6"/>
    <s v="Spain"/>
    <s v="Mediterranean "/>
    <s v=" Q. coccifera, R. officinalis, C. albidus, E. arborea and B. retusum."/>
    <s v=" Shrubland"/>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month"/>
    <m/>
    <s v="N 38° 43′44″, W 0° 22′58″"/>
    <s v="Silt loam"/>
    <s v="Calcareous"/>
    <s v="494.6 mm"/>
    <s v="15.1 °C"/>
    <x v="34"/>
    <x v="2"/>
    <m/>
    <m/>
    <m/>
  </r>
  <r>
    <s v="Jiménez-Pinilla et al., 2016"/>
    <s v="Physical"/>
    <s v="Soil impacts"/>
    <s v="NA"/>
    <s v="Short-term"/>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7"/>
    <s v="Spain"/>
    <s v="Mediterranean "/>
    <s v=" Q. coccifera, R. officinalis, C. albidus, E. arborea and B. retusum."/>
    <s v=" Shrubland"/>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5 months"/>
    <m/>
    <s v="N 38° 43′44″, W 0° 22′58″"/>
    <s v="Silt loam"/>
    <s v="Calcareous"/>
    <s v="494.6 mm"/>
    <s v="15.1 °C"/>
    <x v="34"/>
    <x v="2"/>
    <m/>
    <m/>
    <m/>
  </r>
  <r>
    <s v="Jiménez-Pinilla et al., 2016"/>
    <s v="Physical"/>
    <s v="Soil impacts"/>
    <s v="NA"/>
    <s v="Short-term"/>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8"/>
    <s v="Spain"/>
    <s v="Mediterranean "/>
    <s v=" Q. coccifera, R. officinalis, C. albidus, E. arborea and B. retusum."/>
    <s v=" Shrubland"/>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8 months"/>
    <m/>
    <s v="N 38° 43′44″, W 0° 22′58″"/>
    <s v="Silt loam"/>
    <s v="Calcareous"/>
    <s v="494.6 mm"/>
    <s v="15.1 °C"/>
    <x v="34"/>
    <x v="2"/>
    <m/>
    <m/>
    <m/>
  </r>
  <r>
    <s v="Jiménez-Pinilla et al., 2016"/>
    <s v="Physical"/>
    <s v="Soil impacts"/>
    <s v="NA"/>
    <s v="Short-term"/>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9"/>
    <s v="Spain"/>
    <s v="Mediterranean "/>
    <s v=" Q. coccifera, R. officinalis, C. albidus, E. arborea and B. retusum."/>
    <s v=" Shrubland"/>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year "/>
    <m/>
    <s v="N 38° 43′44″, W 0° 22′58″"/>
    <s v="Silt loam"/>
    <s v="Calcareous"/>
    <s v="494.6 mm"/>
    <s v="15.1 °C"/>
    <x v="34"/>
    <x v="2"/>
    <m/>
    <m/>
    <m/>
  </r>
  <r>
    <s v="Jiménez-Pinilla et al., 2016"/>
    <s v="Physical"/>
    <s v="Soil impacts"/>
    <s v="NA"/>
    <s v="Mid-term"/>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30"/>
    <s v="Spain"/>
    <s v="Mediterranean "/>
    <s v=" Q. coccifera, R. officinalis, C. albidus, E. arborea and B. retusum."/>
    <s v=" Shrubland"/>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2 years "/>
    <m/>
    <s v="N 38° 43′44″, W 0° 22′58″"/>
    <s v="Silt loam"/>
    <s v="Calcareous"/>
    <s v="494.6 mm"/>
    <s v="15.1 °C"/>
    <x v="34"/>
    <x v="2"/>
    <m/>
    <m/>
    <m/>
  </r>
  <r>
    <s v="Jiménez-Pinilla et al., 2016"/>
    <s v="Physical"/>
    <s v="Soil impacts"/>
    <s v="NA"/>
    <s v="Short-term"/>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31"/>
    <s v="Spain"/>
    <s v="Mediterranean "/>
    <s v=" Q. coccifera, R. officinalis, C. albidus, E. arborea and B. retusum."/>
    <s v=" Shrubland"/>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month"/>
    <m/>
    <s v="N 38° 43′44″, W 0° 22′58″"/>
    <s v="Silt loam"/>
    <s v="Calcareous"/>
    <s v="494.6 mm"/>
    <s v="15.1 °C"/>
    <x v="34"/>
    <x v="2"/>
    <m/>
    <m/>
    <m/>
  </r>
  <r>
    <s v="Jordan et al., 2011"/>
    <s v="Physical"/>
    <s v="Soil impacts"/>
    <s v="NA"/>
    <s v="Not specified"/>
    <s v="Jordán, A., Zavala, L. M., Mataix-Solera, J., Nava, A. L., &amp; Alanís, N. (2011). Effect of fire severity on water repellency and aggregate stability on Mexican volcanic soils. CATENA, 84(3), 136-147. doi: https://doi.org/10.1016/j.catena.2010.10.007"/>
    <s v="Mexico"/>
    <m/>
    <s v="Fir of spruce"/>
    <s v="Forest"/>
    <m/>
    <s v="high severity"/>
    <x v="0"/>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x v="15"/>
    <x v="3"/>
    <m/>
    <m/>
    <m/>
  </r>
  <r>
    <s v="Jordan et al., 2011"/>
    <s v="Physical"/>
    <s v="Soil impacts"/>
    <s v="NA"/>
    <s v="Not specified"/>
    <s v="Jordán, A., Zavala, L. M., Mataix-Solera, J., Nava, A. L., &amp; Alanís, N. (2011). Effect of fire severity on water repellency and aggregate stability on Mexican volcanic soils. CATENA, 84(3), 136-147. doi: https://doi.org/10.1016/j.catena.2010.10.007"/>
    <s v="Mexico"/>
    <m/>
    <s v="Fir of spruce"/>
    <s v="Forest"/>
    <m/>
    <s v="low severity"/>
    <x v="1"/>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x v="15"/>
    <x v="2"/>
    <m/>
    <m/>
    <m/>
  </r>
  <r>
    <s v="Jordan et al., 2011"/>
    <s v="Physical"/>
    <s v="Soil impacts"/>
    <s v="NA"/>
    <s v="Not specified"/>
    <s v="Jordán, A., Zavala, L. M., Mataix-Solera, J., Nava, A. L., &amp; Alanís, N. (2011). Effect of fire severity on water repellency and aggregate stability on Mexican volcanic soils. CATENA, 84(3), 136-147. doi: https://doi.org/10.1016/j.catena.2010.10.007"/>
    <s v="Mexico"/>
    <m/>
    <s v="Fir of spruce"/>
    <s v="Forest"/>
    <m/>
    <s v="high severity"/>
    <x v="0"/>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x v="34"/>
    <x v="0"/>
    <m/>
    <m/>
    <m/>
  </r>
  <r>
    <s v="Jordan et al., 2011"/>
    <s v="Physical"/>
    <s v="Soil impacts"/>
    <s v="NA"/>
    <s v="Not specified"/>
    <s v="Jordán, A., Zavala, L. M., Mataix-Solera, J., Nava, A. L., &amp; Alanís, N. (2011). Effect of fire severity on water repellency and aggregate stability on Mexican volcanic soils. CATENA, 84(3), 136-147. doi: https://doi.org/10.1016/j.catena.2010.10.007"/>
    <s v="Mexico"/>
    <m/>
    <s v="Fir of spruce"/>
    <s v="Forest"/>
    <m/>
    <s v="low severity"/>
    <x v="1"/>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x v="34"/>
    <x v="2"/>
    <m/>
    <m/>
    <m/>
  </r>
  <r>
    <s v="Kennard and Gholz, 2001"/>
    <s v="Chemical"/>
    <s v="Soil impacts"/>
    <s v="NA"/>
    <s v="Not specified"/>
    <s v="Kennard, D.K., Gholz, H.L., 2001. Effects of high-intensity fires on soil properties and plant growth in a Bolivian dry forest. Plant Soil 234, 119–129."/>
    <s v="Bolivia"/>
    <m/>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3"/>
    <x v="0"/>
    <s v="decrease water infiltration rates"/>
    <m/>
    <m/>
  </r>
  <r>
    <s v="Kennard and Gholz, 2001"/>
    <s v="Chemical"/>
    <s v="Soil impacts"/>
    <s v="NA"/>
    <s v="Not specified"/>
    <s v="Kennard, D.K., Gholz, H.L., 2001. Effects of high-intensity fires on soil properties and plant_x000a_growth in a Bolivian dry forest. Plant Soil 234, 119–129."/>
    <s v="Bolivia"/>
    <m/>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3"/>
    <x v="0"/>
    <m/>
    <s v="18 months"/>
    <m/>
  </r>
  <r>
    <s v="Kennard and Gholz, 2001"/>
    <s v="Physical"/>
    <s v="Soil impacts"/>
    <s v="NA"/>
    <s v="Not specified"/>
    <s v="Kennard, D.K., Gholz, H.L., 2001. Effects of high-intensity fires on soil properties and plant growth in a Bolivian dry forest. Plant Soil 234, 119–129."/>
    <s v="Bolivia"/>
    <m/>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29"/>
    <x v="0"/>
    <m/>
    <m/>
    <m/>
  </r>
  <r>
    <s v="Kennard and Gholz, 2001"/>
    <s v="Physical"/>
    <s v="Soil impacts"/>
    <s v="NA"/>
    <s v="Not specified"/>
    <s v="Kennard, D.K., Gholz, H.L., 2001. Effects of high-intensity fires on soil properties and plant_x000a_growth in a Bolivian dry forest. Plant Soil 234, 119–129."/>
    <s v="Bolivia"/>
    <m/>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29"/>
    <x v="2"/>
    <m/>
    <m/>
    <m/>
  </r>
  <r>
    <s v="Kennard and Gholz, 2001"/>
    <s v="Chemical"/>
    <s v="Soil impacts"/>
    <s v="NA"/>
    <s v="Not specified"/>
    <s v="Kennard, D.K., Gholz, H.L., 2001. Effects of high-intensity fires on soil properties and plant growth in a Bolivian dry forest. Plant Soil 234, 119–129."/>
    <s v="Bolivia"/>
    <m/>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4"/>
    <x v="0"/>
    <s v="decrease water infiltration rates"/>
    <m/>
    <m/>
  </r>
  <r>
    <s v="Kennard and Gholz, 2001"/>
    <s v="Chemical"/>
    <s v="Soil impacts"/>
    <s v="NA"/>
    <s v="Not specified"/>
    <s v="Kennard, D.K., Gholz, H.L., 2001. Effects of high-intensity fires on soil properties and plant_x000a_growth in a Bolivian dry forest. Plant Soil 234, 119–129."/>
    <s v="Bolivia"/>
    <m/>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4"/>
    <x v="0"/>
    <m/>
    <s v="18 months"/>
    <m/>
  </r>
  <r>
    <s v="Kennard and Gholz, 2001"/>
    <s v="Chemical"/>
    <s v="Soil impacts"/>
    <s v="NA"/>
    <s v="Not specified"/>
    <s v="Kennard, D.K., Gholz, H.L., 2001. Effects of high-intensity fires on soil properties and plant growth in a Bolivian dry forest. Plant Soil 234, 119–129."/>
    <s v="Bolivia"/>
    <m/>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30"/>
    <x v="0"/>
    <s v="decrease water infiltration rates"/>
    <m/>
    <m/>
  </r>
  <r>
    <s v="Kennard and Gholz, 2001"/>
    <s v="Chemical"/>
    <s v="Soil impacts"/>
    <s v="NA"/>
    <s v="Not specified"/>
    <s v="Kennard, D.K., Gholz, H.L., 2001. Effects of high-intensity fires on soil properties and plant_x000a_growth in a Bolivian dry forest. Plant Soil 234, 119–129."/>
    <s v="Bolivia"/>
    <m/>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30"/>
    <x v="0"/>
    <m/>
    <s v="18 months"/>
    <m/>
  </r>
  <r>
    <s v="Kennard and Gholz, 2001"/>
    <s v="Chemical"/>
    <s v="Soil impacts"/>
    <s v="NA"/>
    <s v="Not specified"/>
    <s v="Kennard, D.K., Gholz, H.L., 2001. Effects of high-intensity fires on soil properties and plant growth in a Bolivian dry forest. Plant Soil 234, 119–129."/>
    <s v="Bolivia"/>
    <m/>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5"/>
    <x v="0"/>
    <s v="decrease water infiltration rates"/>
    <m/>
    <m/>
  </r>
  <r>
    <s v="Kennard and Gholz, 2001"/>
    <s v="Chemical"/>
    <s v="Soil impacts"/>
    <s v="NA"/>
    <s v="Not specified"/>
    <s v="Kennard, D.K., Gholz, H.L., 2001. Effects of high-intensity fires on soil properties and plant_x000a_growth in a Bolivian dry forest. Plant Soil 234, 119–129."/>
    <s v="Bolivia"/>
    <m/>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5"/>
    <x v="0"/>
    <m/>
    <s v="18 months"/>
    <m/>
  </r>
  <r>
    <s v="Kennard and Gholz, 2001"/>
    <s v="Chemical"/>
    <s v="Soil impacts"/>
    <s v="NA"/>
    <s v="Not specified"/>
    <s v="Kennard, D.K., Gholz, H.L., 2001. Effects of high-intensity fires on soil properties and plant growth in a Bolivian dry forest. Plant Soil 234, 119–129."/>
    <s v="Bolivia"/>
    <m/>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6"/>
    <x v="0"/>
    <s v="decrease water infiltration rates"/>
    <m/>
    <m/>
  </r>
  <r>
    <s v="Kennard and Gholz, 2001"/>
    <s v="Chemical"/>
    <s v="Soil impacts"/>
    <s v="NA"/>
    <s v="Not specified"/>
    <s v="Kennard, D.K., Gholz, H.L., 2001. Effects of high-intensity fires on soil properties and plant_x000a_growth in a Bolivian dry forest. Plant Soil 234, 119–129."/>
    <s v="Bolivia"/>
    <m/>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6"/>
    <x v="0"/>
    <m/>
    <s v="18 months"/>
    <m/>
  </r>
  <r>
    <s v="Kennard and Gholz, 2001"/>
    <s v="Chemical"/>
    <s v="Soil impacts"/>
    <s v="NA"/>
    <s v="Not specified"/>
    <s v="Kennard, D.K., Gholz, H.L., 2001. Effects of high-intensity fires on soil properties and plant growth in a Bolivian dry forest. Plant Soil 234, 119–129."/>
    <s v="Bolivia"/>
    <m/>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19"/>
    <x v="0"/>
    <s v="decrease water infiltration rates"/>
    <m/>
    <m/>
  </r>
  <r>
    <s v="Kennard and Gholz, 2001"/>
    <s v="Chemical"/>
    <s v="Soil impacts"/>
    <s v="NA"/>
    <s v="Not specified"/>
    <s v="Kennard, D.K., Gholz, H.L., 2001. Effects of high-intensity fires on soil properties and plant_x000a_growth in a Bolivian dry forest. Plant Soil 234, 119–129."/>
    <s v="Bolivia"/>
    <m/>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19"/>
    <x v="0"/>
    <m/>
    <s v="18 months"/>
    <m/>
  </r>
  <r>
    <s v="Kennard and Gholz, 2001"/>
    <s v="Chemical"/>
    <s v="Soil impacts"/>
    <s v="NA"/>
    <s v="Not specified"/>
    <s v="Kennard, D.K., Gholz, H.L., 2001. Effects of high-intensity fires on soil properties and plant growth in a Bolivian dry forest. Plant Soil 234, 119–129."/>
    <s v="Bolivia"/>
    <m/>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8"/>
    <x v="0"/>
    <s v="decrease water infiltration rates"/>
    <m/>
    <m/>
  </r>
  <r>
    <s v="Kennard and Gholz, 2001"/>
    <s v="Chemical"/>
    <s v="Soil impacts"/>
    <s v="NA"/>
    <s v="Not specified"/>
    <s v="Kennard, D.K., Gholz, H.L., 2001. Effects of high-intensity fires on soil properties and plant_x000a_growth in a Bolivian dry forest. Plant Soil 234, 119–129."/>
    <s v="Bolivia"/>
    <m/>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8"/>
    <x v="0"/>
    <m/>
    <s v="18 months"/>
    <m/>
  </r>
  <r>
    <s v="Kennard and Gholz, 2001"/>
    <s v="Chemical"/>
    <s v="Soil impacts"/>
    <s v="NA"/>
    <s v="Not specified"/>
    <s v="Kennard, D.K., Gholz, H.L., 2001. Effects of high-intensity fires on soil properties and plant growth in a Bolivian dry forest. Plant Soil 234, 119–129."/>
    <s v="Bolivia"/>
    <m/>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9"/>
    <x v="0"/>
    <s v="decrease water infiltration rates"/>
    <m/>
    <m/>
  </r>
  <r>
    <s v="Kennard and Gholz, 2001"/>
    <s v="Chemical"/>
    <s v="Soil impacts"/>
    <s v="NA"/>
    <s v="Not specified"/>
    <s v="Kennard, D.K., Gholz, H.L., 2001. Effects of high-intensity fires on soil properties and plant_x000a_growth in a Bolivian dry forest. Plant Soil 234, 119–129."/>
    <s v="Bolivia"/>
    <m/>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9"/>
    <x v="0"/>
    <m/>
    <s v="18 months"/>
    <m/>
  </r>
  <r>
    <s v="Kennard and Gholz, 2001"/>
    <s v="Biological"/>
    <s v="Soil impacts"/>
    <s v="NA"/>
    <s v="Not specified"/>
    <s v="Kennard, D.K., Gholz, H.L., 2001. Effects of high-intensity fires on soil properties and plant_x000a_growth in a Bolivian dry forest. Plant Soil 234, 119–129."/>
    <s v="Bolivia"/>
    <m/>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1"/>
    <x v="0"/>
    <m/>
    <s v="18 months"/>
    <m/>
  </r>
  <r>
    <s v="Kennard and Gholz, 2001"/>
    <s v="Biological"/>
    <s v="Soil impacts"/>
    <s v="NA"/>
    <s v="Not specified"/>
    <s v="Kennard, D.K., Gholz, H.L., 2001. Effects of high-intensity fires on soil properties and plant growth in a Bolivian dry forest. Plant Soil 234, 119–129."/>
    <s v="Bolivia"/>
    <m/>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1"/>
    <x v="3"/>
    <s v="decrease water infiltration rates"/>
    <m/>
    <m/>
  </r>
  <r>
    <s v="Kennard and Gholz, 2001"/>
    <s v="Chemical"/>
    <s v="Soil impacts"/>
    <s v="NA"/>
    <s v="Not specified"/>
    <s v="Kennard, D.K., Gholz, H.L., 2001. Effects of high-intensity fires on soil properties and plant growth in a Bolivian dry forest. Plant Soil 234, 119–129."/>
    <s v="Bolivia"/>
    <m/>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12"/>
    <x v="0"/>
    <s v="decrease water infiltration rates"/>
    <m/>
    <m/>
  </r>
  <r>
    <s v="Kennard and Gholz, 2001"/>
    <s v="Chemical"/>
    <s v="Soil impacts"/>
    <s v="NA"/>
    <s v="Not specified"/>
    <s v="Kennard, D.K., Gholz, H.L., 2001. Effects of high-intensity fires on soil properties and plant_x000a_growth in a Bolivian dry forest. Plant Soil 234, 119–129."/>
    <s v="Bolivia"/>
    <m/>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12"/>
    <x v="0"/>
    <m/>
    <s v="18 months"/>
    <m/>
  </r>
  <r>
    <s v="Knelman et al., 2015"/>
    <s v="Biological"/>
    <s v="Soil impacts"/>
    <s v="NA"/>
    <s v="Short-term"/>
    <s v="Knelman, J.E., Graham, E.B., Trahan, N.A., Schmidt, S.K., Nemergut, D.R., 2015. Fire severity shapes plant colonization effects on bacterial community structure, microbial biomass, and soil enzyme activity in secondary succession of a burned forest. Soil Biol. Biochem. 90, 161–168. https://doi.org/10.1016/j.soilbio.2015.08.004."/>
    <s v="USA"/>
    <m/>
    <s v="pondereosa pine forest"/>
    <s v="Forest "/>
    <s v="Wilfires"/>
    <m/>
    <x v="0"/>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x v="26"/>
    <x v="3"/>
    <m/>
    <m/>
    <m/>
  </r>
  <r>
    <s v="Knelman et al., 2015"/>
    <s v="Biological"/>
    <s v="Soil impacts"/>
    <s v="NA"/>
    <s v="Short-term"/>
    <s v="Knelman, J.E., Graham, E.B., Trahan, N.A., Schmidt, S.K., Nemergut, D.R., 2015. Fire severity shapes plant colonization effects on bacterial community structure, microbial biomass, and soil enzyme activity in secondary succession of a burned forest. Soil_x000a_Biol. Biochem. 90, 161–168. https://doi.org/10.1016/j.soilbio.2015.08.004."/>
    <s v="USA"/>
    <m/>
    <s v="pondereosa pine forest"/>
    <s v="Forest "/>
    <s v="Wilfires"/>
    <m/>
    <x v="0"/>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x v="52"/>
    <x v="3"/>
    <m/>
    <m/>
    <m/>
  </r>
  <r>
    <s v="Knelman et al., 2015"/>
    <s v="Chemical"/>
    <s v="Soil impacts"/>
    <s v="NA"/>
    <s v="Short-term"/>
    <s v="Knelman, J.E., Graham, E.B., Trahan, N.A., Schmidt, S.K., Nemergut, D.R., 2015. Fire severity shapes plant colonization effects on bacterial community structure, microbial biomass, and soil enzyme activity in secondary succession of a burned forest. Soil_x000a_Biol. Biochem. 90, 161–168. https://doi.org/10.1016/j.soilbio.2015.08.004."/>
    <s v="USA"/>
    <m/>
    <s v="pondereosa pine forest"/>
    <s v="Forest "/>
    <s v="Wilfires"/>
    <m/>
    <x v="0"/>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x v="8"/>
    <x v="0"/>
    <m/>
    <m/>
    <m/>
  </r>
  <r>
    <s v="Knelman et al., 2015"/>
    <s v="Biological"/>
    <s v="Soil impacts"/>
    <s v="NA"/>
    <s v="Short-term"/>
    <s v="Knelman, J.E., Graham, E.B., Trahan, N.A., Schmidt, S.K., Nemergut, D.R., 2015. Fire severity shapes plant colonization effects on bacterial community structure, microbial biomass, and soil enzyme activity in secondary succession of a burned forest. Soil_x000a_Biol. Biochem. 90, 161–168. https://doi.org/10.1016/j.soilbio.2015.08.004."/>
    <s v="USA"/>
    <m/>
    <s v="pondereosa pine forest"/>
    <s v="Forest "/>
    <s v="Wilfires"/>
    <m/>
    <x v="0"/>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x v="28"/>
    <x v="0"/>
    <m/>
    <m/>
    <m/>
  </r>
  <r>
    <s v="Kong et al., 2019"/>
    <s v="Physical"/>
    <s v="Soil impacts"/>
    <s v="NA"/>
    <s v="Short-term"/>
    <s v="Kong, J.-j., Yang, J., &amp; Cai, W. (2019). Topography controls post-fire changes in soil properties in a Chinese boreal forest. Science of The Total Environment, 651, 2662-2670. doi: https://doi.org/10.1016/j.scitotenv.2018.10.164"/>
    <s v="China"/>
    <s v="Boreal"/>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x v="29"/>
    <x v="2"/>
    <m/>
    <m/>
    <m/>
  </r>
  <r>
    <s v="Kong et al., 2019"/>
    <s v="Physical"/>
    <s v="Soil impacts"/>
    <s v="NA"/>
    <s v="Long-term"/>
    <s v="Kong, J.-j., Yang, J., &amp; Cai, W. (2019). Topography controls post-fire changes in soil properties in a Chinese boreal forest. Science of The Total Environment, 651, 2662-2670. doi: https://doi.org/10.1016/j.scitotenv.2018.10.164"/>
    <s v="China"/>
    <s v="Boreal"/>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x v="29"/>
    <x v="2"/>
    <m/>
    <m/>
    <m/>
  </r>
  <r>
    <s v="Kong et al., 2019"/>
    <s v="Biological"/>
    <s v="Soil impacts"/>
    <s v="NA"/>
    <s v="Short-term"/>
    <s v="Kong, J.-j., Yang, J., &amp; Cai, W. (2019). Topography controls post-fire changes in soil properties in a Chinese boreal forest. Science of The Total Environment, 651, 2662-2670. doi: https://doi.org/10.1016/j.scitotenv.2018.10.164"/>
    <s v="China"/>
    <s v="Boreal"/>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x v="52"/>
    <x v="3"/>
    <m/>
    <m/>
    <m/>
  </r>
  <r>
    <s v="Kong et al., 2019"/>
    <s v="Biological"/>
    <s v="Soil impacts"/>
    <s v="NA"/>
    <s v="Long-term"/>
    <s v="Kong, J.-j., Yang, J., &amp; Cai, W. (2019). Topography controls post-fire changes in soil properties in a Chinese boreal forest. Science of The Total Environment, 651, 2662-2670. doi: https://doi.org/10.1016/j.scitotenv.2018.10.164"/>
    <s v="China"/>
    <s v="Boreal"/>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x v="52"/>
    <x v="3"/>
    <m/>
    <m/>
    <m/>
  </r>
  <r>
    <s v="Kong et al., 2019"/>
    <s v="Chemical"/>
    <s v="Soil impacts"/>
    <s v="NA"/>
    <s v="Short-term"/>
    <s v="Kong, J.-j., Yang, J., &amp; Cai, W. (2019). Topography controls post-fire changes in soil properties in a Chinese boreal forest. Science of The Total Environment, 651, 2662-2670. doi: https://doi.org/10.1016/j.scitotenv.2018.10.164"/>
    <s v="China"/>
    <s v="Boreal"/>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x v="19"/>
    <x v="0"/>
    <m/>
    <m/>
    <m/>
  </r>
  <r>
    <s v="Kong et al., 2019"/>
    <s v="Chemical"/>
    <s v="Soil impacts"/>
    <s v="NA"/>
    <s v="Long-term"/>
    <s v="Kong, J.-j., Yang, J., &amp; Cai, W. (2019). Topography controls post-fire changes in soil properties in a Chinese boreal forest. Science of The Total Environment, 651, 2662-2670. doi: https://doi.org/10.1016/j.scitotenv.2018.10.164"/>
    <s v="China"/>
    <s v="Boreal"/>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x v="19"/>
    <x v="2"/>
    <m/>
    <m/>
    <m/>
  </r>
  <r>
    <s v="Kong et al., 2019"/>
    <s v="Chemical"/>
    <s v="Soil impacts"/>
    <s v="NA"/>
    <s v="Short-term"/>
    <s v="Kong, J.-j., Yang, J., &amp; Cai, W. (2019). Topography controls post-fire changes in soil properties in a Chinese boreal forest. Science of The Total Environment, 651, 2662-2670. doi: https://doi.org/10.1016/j.scitotenv.2018.10.164"/>
    <s v="China"/>
    <s v="Boreal"/>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x v="8"/>
    <x v="0"/>
    <m/>
    <m/>
    <m/>
  </r>
  <r>
    <s v="Kong et al., 2019"/>
    <s v="Chemical"/>
    <s v="Soil impacts"/>
    <s v="NA"/>
    <s v="Long-term"/>
    <s v="Kong, J.-j., Yang, J., &amp; Cai, W. (2019). Topography controls post-fire changes in soil properties in a Chinese boreal forest. Science of The Total Environment, 651, 2662-2670. doi: https://doi.org/10.1016/j.scitotenv.2018.10.164"/>
    <s v="China"/>
    <s v="Boreal"/>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x v="8"/>
    <x v="2"/>
    <m/>
    <m/>
    <m/>
  </r>
  <r>
    <s v="Kong et al., 2019"/>
    <s v="Chemical"/>
    <s v="Soil impacts"/>
    <s v="NA"/>
    <s v="Short-term"/>
    <s v="Kong, J.-j., Yang, J., &amp; Cai, W. (2019). Topography controls post-fire changes in soil properties in a Chinese boreal forest. Science of The Total Environment, 651, 2662-2670. doi: https://doi.org/10.1016/j.scitotenv.2018.10.164"/>
    <s v="China"/>
    <s v="Boreal"/>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x v="9"/>
    <x v="0"/>
    <m/>
    <m/>
    <m/>
  </r>
  <r>
    <s v="Kong et al., 2019"/>
    <s v="Chemical"/>
    <s v="Soil impacts"/>
    <s v="NA"/>
    <s v="Long-term"/>
    <s v="Kong, J.-j., Yang, J., &amp; Cai, W. (2019). Topography controls post-fire changes in soil properties in a Chinese boreal forest. Science of The Total Environment, 651, 2662-2670. doi: https://doi.org/10.1016/j.scitotenv.2018.10.164"/>
    <s v="China"/>
    <s v="Boreal"/>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x v="9"/>
    <x v="2"/>
    <m/>
    <m/>
    <m/>
  </r>
  <r>
    <s v="Kong et al., 2019"/>
    <s v="Biological"/>
    <s v="Soil impacts"/>
    <s v="NA"/>
    <s v="Short-term"/>
    <s v="Kong, J.-j., Yang, J., &amp; Cai, W. (2019). Topography controls post-fire changes in soil properties in a Chinese boreal forest. Science of The Total Environment, 651, 2662-2670. doi: https://doi.org/10.1016/j.scitotenv.2018.10.164"/>
    <s v="China"/>
    <s v="Boreal"/>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x v="28"/>
    <x v="3"/>
    <m/>
    <m/>
    <m/>
  </r>
  <r>
    <s v="Kong et al., 2019"/>
    <s v="Chemical"/>
    <s v="Soil impacts"/>
    <s v="NA"/>
    <s v="Short-term"/>
    <s v="Kong, J.-j., Yang, J., &amp; Cai, W. (2019). Topography controls post-fire changes in soil properties in a Chinese boreal forest. Science of The Total Environment, 651, 2662-2670. doi: https://doi.org/10.1016/j.scitotenv.2018.10.164"/>
    <s v="China"/>
    <s v="Boreal"/>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x v="10"/>
    <x v="2"/>
    <m/>
    <m/>
    <m/>
  </r>
  <r>
    <s v="Kong et al., 2019"/>
    <s v="Chemical"/>
    <s v="Soil impacts"/>
    <s v="NA"/>
    <s v="Long-term"/>
    <s v="Kong, J.-j., Yang, J., &amp; Cai, W. (2019). Topography controls post-fire changes in soil properties in a Chinese boreal forest. Science of The Total Environment, 651, 2662-2670. doi: https://doi.org/10.1016/j.scitotenv.2018.10.164"/>
    <s v="China"/>
    <s v="Boreal"/>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x v="10"/>
    <x v="2"/>
    <m/>
    <m/>
    <m/>
  </r>
  <r>
    <s v="Kong et al., 2019"/>
    <s v="Chemical"/>
    <s v="Soil impacts"/>
    <s v="NA"/>
    <s v="Short-term"/>
    <s v="Kong, J.-j., Yang, J., &amp; Cai, W. (2019). Topography controls post-fire changes in soil properties in a Chinese boreal forest. Science of The Total Environment, 651, 2662-2670. doi: https://doi.org/10.1016/j.scitotenv.2018.10.164"/>
    <s v="China"/>
    <s v="Boreal"/>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x v="12"/>
    <x v="2"/>
    <m/>
    <m/>
    <m/>
  </r>
  <r>
    <s v="Larsen et al., 2009"/>
    <s v="Runoff"/>
    <s v="Soil impacts"/>
    <s v="NA"/>
    <s v="Not specified"/>
    <s v="Larsen, I. J., MacDonald, L. H., Brown, E., Rough, D., Welsh, M. J., Pietraszek, J. H.,  Schaffrath, K. (2009). Causes of post-fire runoff and erosion: water repellency, cover, or soil sealing? Soil Science Society of America Journal, 73(4), 1393-1407. doi:10.2136/sssaj2007.0432"/>
    <s v="USA"/>
    <m/>
    <s v="Ponderosa pine forest"/>
    <s v="Forest "/>
    <m/>
    <m/>
    <x v="4"/>
    <m/>
    <m/>
    <s v="Few studies have attempted to isolate the various factors that may cause the observed increases in peak flows and erosion after high‐severity wildfires. This study evaluated the effects of burning by: (i) comparing soil water repellency, surface cover, and sediment yields from severely burned hillslopes, unburned hillslopes, and hillslopes where the surface cover was removed by raking; and (ii) conducting rainfall simulations to compare runoff, erosion, and surface sealing from two soils with varying ash cover. The fire‐enhanced soil water repellency was only stronger on the burned hillslopes than the unburned hillslopes in the first summer after burning. For the first 5 yr after burning, the mean sediment yield from the burned hillslopes was 32 Mg ha−1, whereas the unburned hillslopes generated almost no sediment. Sediment yields from the raked and burned hillslopes were indistinguishable when they had comparable surface cover, rainfall erosivity, and soil water repellency values. The rainfall simulations on ash‐covered plots generated only 21 to 49% as much runoff and 42 to 67% as much sediment as the plots with no ash cover. Soil thin sections showed that the bare plots rapidly developed a structural soil seal. Successive simulations quickly eroded the ash cover and increased runoff and sediment yields to the levels observed from the bare plots. The results indicate that: (i) post‐fire sediment yields were primarily due to the loss of surface cover rather than fire‐enhanced soil water repellency; (ii) surface cover is important because it inhibits soil sealing; and (iii) ash temporarily prevents soil sealing and reduces post‐fire runoff and sediment yields."/>
    <m/>
    <s v="Not specified"/>
    <m/>
    <m/>
    <s v="Not specified"/>
    <m/>
    <m/>
    <m/>
    <x v="14"/>
    <x v="0"/>
    <s v="Post fire sediment yelds were primarily due to the loss of surface cover rather than fire enhanced soil water repellency. Surface cover is important becuase it inhibit soil sealing. Ash temporarily prevents soil sealing and reduces post fire runoff and sediment yields."/>
    <m/>
    <m/>
  </r>
  <r>
    <s v="Larsen et al., 2009"/>
    <s v="Physical"/>
    <s v="Soil impacts"/>
    <s v="NA"/>
    <s v="Not specified"/>
    <s v="Larsen, I. J., MacDonald, L. H., Brown, E., Rough, D., Welsh, M. J., Pietraszek, J. H.,  Schaffrath, K. (2009). Causes of post-fire runoff and erosion: water repellency, cover, or soil sealing? Soil Science Society of America Journal, 73(4), 1393-1407. doi:10.2136/sssaj2007.0432"/>
    <s v="USA"/>
    <m/>
    <s v="Ponderosa pine forest"/>
    <s v="Forest "/>
    <m/>
    <m/>
    <x v="4"/>
    <m/>
    <m/>
    <s v="Few studies have attempted to isolate the various factors that may cause the observed increases in peak flows and erosion after high‐severity wildfires. This study evaluated the effects of burning by: (i) comparing soil water repellency, surface cover, and sediment yields from severely burned hillslopes, unburned hillslopes, and hillslopes where the surface cover was removed by raking; and (ii) conducting rainfall simulations to compare runoff, erosion, and surface sealing from two soils with varying ash cover. The fire‐enhanced soil water repellency was only stronger on the burned hillslopes than the unburned hillslopes in the first summer after burning. For the first 5 yr after burning, the mean sediment yield from the burned hillslopes was 32 Mg ha−1, whereas the unburned hillslopes generated almost no sediment. Sediment yields from the raked and burned hillslopes were indistinguishable when they had comparable surface cover, rainfall erosivity, and soil water repellency values. The rainfall simulations on ash‐covered plots generated only 21 to 49% as much runoff and 42 to 67% as much sediment as the plots with no ash cover. Soil thin sections showed that the bare plots rapidly developed a structural soil seal. Successive simulations quickly eroded the ash cover and increased runoff and sediment yields to the levels observed from the bare plots. The results indicate that: (i) post‐fire sediment yields were primarily due to the loss of surface cover rather than fire‐enhanced soil water repellency; (ii) surface cover is important because it inhibits soil sealing; and (iii) ash temporarily prevents soil sealing and reduces post‐fire runoff and sediment yields."/>
    <m/>
    <s v="Not specified"/>
    <m/>
    <m/>
    <s v="Not specified"/>
    <m/>
    <m/>
    <m/>
    <x v="34"/>
    <x v="0"/>
    <m/>
    <m/>
    <m/>
  </r>
  <r>
    <s v="Lavoie et al., 2010"/>
    <s v="Biolog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x v="77"/>
    <x v="3"/>
    <m/>
    <m/>
    <m/>
  </r>
  <r>
    <s v="Lavoie et al., 2010"/>
    <s v="Biolog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77"/>
    <x v="2"/>
    <m/>
    <m/>
    <m/>
  </r>
  <r>
    <s v="Lavoie et al., 2010"/>
    <s v="Biolog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x v="77"/>
    <x v="2"/>
    <m/>
    <m/>
    <m/>
  </r>
  <r>
    <s v="Lavoie et al., 2010"/>
    <s v="Biolog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x v="77"/>
    <x v="2"/>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3"/>
    <x v="0"/>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x v="3"/>
    <x v="2"/>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x v="20"/>
    <x v="0"/>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20"/>
    <x v="2"/>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4"/>
    <x v="0"/>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x v="4"/>
    <x v="0"/>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5"/>
    <x v="0"/>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x v="5"/>
    <x v="0"/>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6"/>
    <x v="0"/>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x v="6"/>
    <x v="0"/>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19"/>
    <x v="0"/>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x v="19"/>
    <x v="0"/>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x v="19"/>
    <x v="2"/>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x v="19"/>
    <x v="2"/>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x v="50"/>
    <x v="0"/>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50"/>
    <x v="2"/>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x v="50"/>
    <x v="2"/>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x v="50"/>
    <x v="2"/>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8"/>
    <x v="2"/>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x v="8"/>
    <x v="2"/>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x v="8"/>
    <x v="2"/>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x v="8"/>
    <x v="2"/>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9"/>
    <x v="2"/>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10"/>
    <x v="2"/>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x v="10"/>
    <x v="2"/>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12"/>
    <x v="2"/>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x v="12"/>
    <x v="2"/>
    <m/>
    <m/>
    <m/>
  </r>
  <r>
    <s v="Llarroulet et al. 2016"/>
    <s v="Chemical"/>
    <s v="Soil impacts"/>
    <s v="NA"/>
    <s v="Short-term"/>
    <s v="Larroulet,M.S., Hepper, E.N., Álvarez Redondo,M.P., Belmonte, V., Urioste, A.M., 2016. The_x000a_Caldenal ecosystem: effects of a prescribed burning on soil chemical properties. Arid_x000a_Land. Res. Manag. 30, 105–119."/>
    <s v="Argentina"/>
    <s v="Temperate"/>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3"/>
    <x v="0"/>
    <m/>
    <m/>
    <m/>
  </r>
  <r>
    <s v="Llarroulet et al. 2016"/>
    <s v="Chemical"/>
    <s v="Soil impacts"/>
    <s v="NA"/>
    <s v="Short-term"/>
    <s v="Larroulet,M.S., Hepper, E.N., Álvarez Redondo,M.P., Belmonte, V., Urioste, A.M., 2016. The Caldenal ecosystem: effects of a prescribed burning on soil chemical properties. Arid Land. Res. Manag. 30, 105–119."/>
    <s v="Argentina"/>
    <s v="Temperate"/>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3"/>
    <x v="0"/>
    <m/>
    <m/>
    <m/>
  </r>
  <r>
    <s v="Llarroulet et al. 2016"/>
    <s v="Chemical"/>
    <s v="Soil impacts"/>
    <s v="NA"/>
    <s v="Short-term"/>
    <s v="Larroulet,M.S., Hepper, E.N., Álvarez Redondo,M.P., Belmonte, V., Urioste, A.M., 2016. The_x000a_Caldenal ecosystem: effects of a prescribed burning on soil chemical properties. Arid_x000a_Land. Res. Manag. 30, 105–119."/>
    <s v="Argentina"/>
    <s v="Temperate"/>
    <s v="Arid region"/>
    <s v="Dispersed trees "/>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3"/>
    <x v="2"/>
    <m/>
    <m/>
    <m/>
  </r>
  <r>
    <s v="Llarroulet et al. 2016"/>
    <s v="Physical"/>
    <s v="Soil impacts"/>
    <s v="NA"/>
    <s v="Short-term"/>
    <s v="Larroulet,M.S., Hepper, E.N., Álvarez Redondo,M.P., Belmonte, V., Urioste, A.M., 2016. The Caldenal ecosystem: effects of a prescribed burning on soil chemical properties. Arid Land. Res. Manag. 30, 105–119."/>
    <s v="Argentina"/>
    <s v="Temperate"/>
    <s v="Arid region"/>
    <s v="Grassland"/>
    <m/>
    <s v="Prescribed fire"/>
    <x v="2"/>
    <s v="0-6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9"/>
    <x v="2"/>
    <m/>
    <m/>
    <m/>
  </r>
  <r>
    <s v="Llarroulet et al. 2016"/>
    <s v="Physical"/>
    <s v="Soil impacts"/>
    <s v="NA"/>
    <s v="Short-term"/>
    <s v="Larroulet,M.S., Hepper, E.N., Álvarez Redondo,M.P., Belmonte, V., Urioste, A.M., 2016. The Caldenal ecosystem: effects of a prescribed burning on soil chemical properties. Arid Land. Res. Manag. 30, 105–119."/>
    <s v="Argentina"/>
    <s v="Temperate"/>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9"/>
    <x v="2"/>
    <m/>
    <m/>
    <m/>
  </r>
  <r>
    <s v="Llarroulet et al. 2016"/>
    <s v="Physical"/>
    <s v="Soil impacts"/>
    <s v="NA"/>
    <s v="Short-term"/>
    <s v="Larroulet,M.S., Hepper, E.N., Álvarez Redondo,M.P., Belmonte, V., Urioste, A.M., 2016. The Caldenal ecosystem: effects of a prescribed burning on soil chemical properties. Arid Land. Res. Manag. 30, 105–119."/>
    <s v="Argentina"/>
    <s v="Temperate"/>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9"/>
    <x v="2"/>
    <m/>
    <m/>
    <m/>
  </r>
  <r>
    <s v="Llarroulet et al. 2016"/>
    <s v="Chemical"/>
    <s v="Soil impacts"/>
    <s v="NA"/>
    <s v="Short-term"/>
    <s v="Larroulet,M.S., Hepper, E.N., Álvarez Redondo,M.P., Belmonte, V., Urioste, A.M., 2016. The Caldenal ecosystem: effects of a prescribed burning on soil chemical properties. Arid Land. Res. Manag. 30, 105–119."/>
    <s v="Argentina"/>
    <s v="Temperate"/>
    <s v="Arid region"/>
    <s v="Dispersed trees "/>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4"/>
    <x v="2"/>
    <m/>
    <m/>
    <m/>
  </r>
  <r>
    <s v="Llarroulet et al. 2016"/>
    <s v="Chemical"/>
    <s v="Soil impacts"/>
    <s v="NA"/>
    <s v="Short-term"/>
    <s v="Larroulet,M.S., Hepper, E.N., Álvarez Redondo,M.P., Belmonte, V., Urioste, A.M., 2016. The_x000a_Caldenal ecosystem: effects of a prescribed burning on soil chemical properties. Arid_x000a_Land. Res. Manag. 30, 105–119."/>
    <s v="Argentina"/>
    <s v="Temperate"/>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4"/>
    <x v="2"/>
    <m/>
    <m/>
    <m/>
  </r>
  <r>
    <s v="Llarroulet et al. 2016"/>
    <s v="Chemical"/>
    <s v="Soil impacts"/>
    <s v="NA"/>
    <s v="Short-term"/>
    <s v="Larroulet,M.S., Hepper, E.N., Álvarez Redondo,M.P., Belmonte, V., Urioste, A.M., 2016. The_x000a_Caldenal ecosystem: effects of a prescribed burning on soil chemical properties. Arid_x000a_Land. Res. Manag. 30, 105–119."/>
    <s v="Argentina"/>
    <s v="Temperate"/>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4"/>
    <x v="2"/>
    <m/>
    <m/>
    <m/>
  </r>
  <r>
    <s v="Llarroulet et al. 2016"/>
    <s v="Chemical"/>
    <s v="Soil impacts"/>
    <s v="NA"/>
    <s v="Short-term"/>
    <s v="Larroulet,M.S., Hepper, E.N., Álvarez Redondo,M.P., Belmonte, V., Urioste, A.M., 2016. The_x000a_Caldenal ecosystem: effects of a prescribed burning on soil chemical properties. Arid_x000a_Land. Res. Manag. 30, 105–119."/>
    <s v="Argentina"/>
    <s v="Temperate"/>
    <s v="Arid region"/>
    <s v="Dispersed trees "/>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1"/>
    <x v="2"/>
    <m/>
    <m/>
    <m/>
  </r>
  <r>
    <s v="Llarroulet et al. 2016"/>
    <s v="Chemical"/>
    <s v="Soil impacts"/>
    <s v="NA"/>
    <s v="Short-term"/>
    <s v="Larroulet,M.S., Hepper, E.N., Álvarez Redondo,M.P., Belmonte, V., Urioste, A.M., 2016. The Caldenal ecosystem: effects of a prescribed burning on soil chemical properties. Arid Land. Res. Manag. 30, 105–119."/>
    <s v="Argentina"/>
    <s v="Temperate"/>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1"/>
    <x v="2"/>
    <m/>
    <m/>
    <m/>
  </r>
  <r>
    <s v="Llarroulet et al. 2016"/>
    <s v="Chemical"/>
    <s v="Soil impacts"/>
    <s v="NA"/>
    <s v="Short-term"/>
    <s v="Larroulet,M.S., Hepper, E.N., Álvarez Redondo,M.P., Belmonte, V., Urioste, A.M., 2016. The Caldenal ecosystem: effects of a prescribed burning on soil chemical properties. Arid Land. Res. Manag. 30, 105–119."/>
    <s v="Argentina"/>
    <s v="Temperate"/>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1"/>
    <x v="2"/>
    <m/>
    <m/>
    <m/>
  </r>
  <r>
    <s v="Llarroulet et al. 2016"/>
    <s v="Chemical"/>
    <s v="Soil impacts"/>
    <s v="NA"/>
    <s v="Short-term"/>
    <s v="Larroulet,M.S., Hepper, E.N., Álvarez Redondo,M.P., Belmonte, V., Urioste, A.M., 2016. The Caldenal ecosystem: effects of a prescribed burning on soil chemical properties. Arid Land. Res. Manag. 30, 105–119."/>
    <s v="Argentina"/>
    <s v="Temperate"/>
    <s v="Arid region"/>
    <s v="Dispersed trees "/>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5"/>
    <x v="2"/>
    <m/>
    <m/>
    <m/>
  </r>
  <r>
    <s v="Llarroulet et al. 2016"/>
    <s v="Chemical"/>
    <s v="Soil impacts"/>
    <s v="NA"/>
    <s v="Short-term"/>
    <s v="Larroulet,M.S., Hepper, E.N., Álvarez Redondo,M.P., Belmonte, V., Urioste, A.M., 2016. The_x000a_Caldenal ecosystem: effects of a prescribed burning on soil chemical properties. Arid_x000a_Land. Res. Manag. 30, 105–119."/>
    <s v="Argentina"/>
    <s v="Temperate"/>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5"/>
    <x v="2"/>
    <m/>
    <m/>
    <m/>
  </r>
  <r>
    <s v="Llarroulet et al. 2016"/>
    <s v="Chemical"/>
    <s v="Soil impacts"/>
    <s v="NA"/>
    <s v="Short-term"/>
    <s v="Larroulet,M.S., Hepper, E.N., Álvarez Redondo,M.P., Belmonte, V., Urioste, A.M., 2016. The_x000a_Caldenal ecosystem: effects of a prescribed burning on soil chemical properties. Arid_x000a_Land. Res. Manag. 30, 105–119."/>
    <s v="Argentina"/>
    <s v="Temperate"/>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5"/>
    <x v="2"/>
    <m/>
    <m/>
    <m/>
  </r>
  <r>
    <s v="Llarroulet et al. 2016"/>
    <s v="Chemical"/>
    <s v="Soil impacts"/>
    <s v="NA"/>
    <s v="Short-term"/>
    <s v="Larroulet,M.S., Hepper, E.N., Álvarez Redondo,M.P., Belmonte, V., Urioste, A.M., 2016. The_x000a_Caldenal ecosystem: effects of a prescribed burning on soil chemical properties. Arid_x000a_Land. Res. Manag. 30, 105–119."/>
    <s v="Argentina"/>
    <s v="Temperate"/>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6"/>
    <x v="0"/>
    <m/>
    <m/>
    <m/>
  </r>
  <r>
    <s v="Llarroulet et al. 2016"/>
    <s v="Chemical"/>
    <s v="Soil impacts"/>
    <s v="NA"/>
    <s v="Short-term"/>
    <s v="Larroulet,M.S., Hepper, E.N., Álvarez Redondo,M.P., Belmonte, V., Urioste, A.M., 2016. The Caldenal ecosystem: effects of a prescribed burning on soil chemical properties. Arid Land. Res. Manag. 30, 105–119."/>
    <s v="Argentina"/>
    <s v="Temperate"/>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6"/>
    <x v="0"/>
    <m/>
    <m/>
    <m/>
  </r>
  <r>
    <s v="Llarroulet et al. 2016"/>
    <s v="Chemical"/>
    <s v="Soil impacts"/>
    <s v="NA"/>
    <s v="Short-term"/>
    <s v="Larroulet,M.S., Hepper, E.N., Álvarez Redondo,M.P., Belmonte, V., Urioste, A.M., 2016. The Caldenal ecosystem: effects of a prescribed burning on soil chemical properties. Arid Land. Res. Manag. 30, 105–119."/>
    <s v="Argentina"/>
    <s v="Temperate"/>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6"/>
    <x v="0"/>
    <m/>
    <m/>
    <m/>
  </r>
  <r>
    <s v="Llarroulet et al. 2016"/>
    <s v="Biological"/>
    <s v="Soil impacts"/>
    <s v="NA"/>
    <s v="Short-term"/>
    <s v="Larroulet,M.S., Hepper, E.N., Álvarez Redondo,M.P., Belmonte, V., Urioste, A.M., 2016. The_x000a_Caldenal ecosystem: effects of a prescribed burning on soil chemical properties. Arid_x000a_Land. Res. Manag. 30, 105–119."/>
    <s v="Argentina"/>
    <s v="Temperate"/>
    <s v="Arid region"/>
    <s v="Dispersed trees"/>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7"/>
    <x v="0"/>
    <m/>
    <m/>
    <m/>
  </r>
  <r>
    <s v="Llarroulet et al. 2016"/>
    <s v="Biological"/>
    <s v="Soil impacts"/>
    <s v="NA"/>
    <s v="Short-term"/>
    <s v="Larroulet,M.S., Hepper, E.N., Álvarez Redondo,M.P., Belmonte, V., Urioste, A.M., 2016. The Caldenal ecosystem: effects of a prescribed burning on soil chemical properties. Arid Land. Res. Manag. 30, 105–119."/>
    <s v="Argentina"/>
    <s v="Temperate"/>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7"/>
    <x v="0"/>
    <m/>
    <m/>
    <m/>
  </r>
  <r>
    <s v="Llarroulet et al. 2016"/>
    <s v="Biological"/>
    <s v="Soil impacts"/>
    <s v="NA"/>
    <s v="Short-term"/>
    <s v="Larroulet,M.S., Hepper, E.N., Álvarez Redondo,M.P., Belmonte, V., Urioste, A.M., 2016. The Caldenal ecosystem: effects of a prescribed burning on soil chemical properties. Arid Land. Res. Manag. 30, 105–119."/>
    <s v="Argentina"/>
    <s v="Temperate"/>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7"/>
    <x v="0"/>
    <m/>
    <m/>
    <m/>
  </r>
  <r>
    <s v="Llarroulet et al. 2016"/>
    <s v="Chemical"/>
    <s v="Soil impacts"/>
    <s v="NA"/>
    <s v="Short-term"/>
    <s v="Larroulet,M.S., Hepper, E.N., Álvarez Redondo,M.P., Belmonte, V., Urioste, A.M., 2016. The_x000a_Caldenal ecosystem: effects of a prescribed burning on soil chemical properties. Arid_x000a_Land. Res. Manag. 30, 105–119."/>
    <s v="Argentina"/>
    <s v="Temperate"/>
    <s v="Arid region"/>
    <s v="Dispersed trees "/>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7"/>
    <x v="3"/>
    <m/>
    <m/>
    <m/>
  </r>
  <r>
    <s v="Llarroulet et al. 2016"/>
    <s v="Chemical"/>
    <s v="Soil impacts"/>
    <s v="NA"/>
    <s v="Short-term"/>
    <s v="Larroulet,M.S., Hepper, E.N., Álvarez Redondo,M.P., Belmonte, V., Urioste, A.M., 2016. The Caldenal ecosystem: effects of a prescribed burning on soil chemical properties. Arid Land. Res. Manag. 30, 105–119."/>
    <s v="Argentina"/>
    <s v="Temperate"/>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7"/>
    <x v="3"/>
    <m/>
    <m/>
    <m/>
  </r>
  <r>
    <s v="Llarroulet et al. 2016"/>
    <s v="Chemical"/>
    <s v="Soil impacts"/>
    <s v="NA"/>
    <s v="Short-term"/>
    <s v="Larroulet,M.S., Hepper, E.N., Álvarez Redondo,M.P., Belmonte, V., Urioste, A.M., 2016. The Caldenal ecosystem: effects of a prescribed burning on soil chemical properties. Arid Land. Res. Manag. 30, 105–119."/>
    <s v="Argentina"/>
    <s v="Temperate"/>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7"/>
    <x v="3"/>
    <m/>
    <m/>
    <m/>
  </r>
  <r>
    <s v="Llarroulet et al. 2016"/>
    <s v="Chemical"/>
    <s v="Soil impacts"/>
    <s v="NA"/>
    <s v="Short-term"/>
    <s v="Larroulet,M.S., Hepper, E.N., Álvarez Redondo,M.P., Belmonte, V., Urioste, A.M., 2016. The_x000a_Caldenal ecosystem: effects of a prescribed burning on soil chemical properties. Arid_x000a_Land. Res. Manag. 30, 105–119."/>
    <s v="Argentina"/>
    <s v="Temperate"/>
    <s v="Arid region"/>
    <s v="Dispersed trees"/>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9"/>
    <x v="2"/>
    <m/>
    <m/>
    <m/>
  </r>
  <r>
    <s v="Llarroulet et al. 2016"/>
    <s v="Chemical"/>
    <s v="Soil impacts"/>
    <s v="NA"/>
    <s v="Short-term"/>
    <s v="Larroulet,M.S., Hepper, E.N., Álvarez Redondo,M.P., Belmonte, V., Urioste, A.M., 2016. The Caldenal ecosystem: effects of a prescribed burning on soil chemical properties. Arid Land. Res. Manag. 30, 105–119."/>
    <s v="Argentina"/>
    <s v="Temperate"/>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9"/>
    <x v="2"/>
    <m/>
    <m/>
    <m/>
  </r>
  <r>
    <s v="Llarroulet et al. 2016"/>
    <s v="Chemical"/>
    <s v="Soil impacts"/>
    <s v="NA"/>
    <s v="Short-term"/>
    <s v="Larroulet,M.S., Hepper, E.N., Álvarez Redondo,M.P., Belmonte, V., Urioste, A.M., 2016. The Caldenal ecosystem: effects of a prescribed burning on soil chemical properties. Arid Land. Res. Manag. 30, 105–119."/>
    <s v="Argentina"/>
    <s v="Temperate"/>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9"/>
    <x v="2"/>
    <m/>
    <m/>
    <m/>
  </r>
  <r>
    <s v="Llarroulet et al. 2016"/>
    <s v="Biological"/>
    <s v="Soil impacts"/>
    <s v="NA"/>
    <s v="Short-term"/>
    <s v="Larroulet,M.S., Hepper, E.N., Álvarez Redondo,M.P., Belmonte, V., Urioste, A.M., 2016. The_x000a_Caldenal ecosystem: effects of a prescribed burning on soil chemical properties. Arid_x000a_Land. Res. Manag. 30, 105–119."/>
    <s v="Argentina"/>
    <s v="Temperate"/>
    <s v="Arid region"/>
    <s v="Dispersed trees"/>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8"/>
    <x v="0"/>
    <m/>
    <m/>
    <m/>
  </r>
  <r>
    <s v="Llarroulet et al. 2016"/>
    <s v="Biological"/>
    <s v="Soil impacts"/>
    <s v="NA"/>
    <s v="Short-term"/>
    <s v="Larroulet,M.S., Hepper, E.N., Álvarez Redondo,M.P., Belmonte, V., Urioste, A.M., 2016. The Caldenal ecosystem: effects of a prescribed burning on soil chemical properties. Arid Land. Res. Manag. 30, 105–119."/>
    <s v="Argentina"/>
    <s v="Temperate"/>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8"/>
    <x v="0"/>
    <m/>
    <m/>
    <m/>
  </r>
  <r>
    <s v="Llarroulet et al. 2016"/>
    <s v="Biological"/>
    <s v="Soil impacts"/>
    <s v="NA"/>
    <s v="Short-term"/>
    <s v="Larroulet,M.S., Hepper, E.N., Álvarez Redondo,M.P., Belmonte, V., Urioste, A.M., 2016. The Caldenal ecosystem: effects of a prescribed burning on soil chemical properties. Arid Land. Res. Manag. 30, 105–119."/>
    <s v="Argentina"/>
    <s v="Temperate"/>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8"/>
    <x v="0"/>
    <m/>
    <m/>
    <m/>
  </r>
  <r>
    <s v="Llarroulet et al. 2016"/>
    <s v="Chemical"/>
    <s v="Soil impacts"/>
    <s v="NA"/>
    <s v="Short-term"/>
    <s v="Larroulet,M.S., Hepper, E.N., Álvarez Redondo,M.P., Belmonte, V., Urioste, A.M., 2016. The_x000a_Caldenal ecosystem: effects of a prescribed burning on soil chemical properties. Arid_x000a_Land. Res. Manag. 30, 105–119."/>
    <s v="Argentina"/>
    <s v="Temperate"/>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10"/>
    <x v="0"/>
    <m/>
    <m/>
    <m/>
  </r>
  <r>
    <s v="Llarroulet et al. 2016"/>
    <s v="Chemical"/>
    <s v="Soil impacts"/>
    <s v="NA"/>
    <s v="Short-term"/>
    <s v="Larroulet,M.S., Hepper, E.N., Álvarez Redondo,M.P., Belmonte, V., Urioste, A.M., 2016. The Caldenal ecosystem: effects of a prescribed burning on soil chemical properties. Arid Land. Res. Manag. 30, 105–119."/>
    <s v="Argentina"/>
    <s v="Temperate"/>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10"/>
    <x v="0"/>
    <m/>
    <m/>
    <m/>
  </r>
  <r>
    <s v="Llarroulet et al. 2016"/>
    <s v="Chemical"/>
    <s v="Soil impacts"/>
    <s v="NA"/>
    <s v="Short-term"/>
    <s v="Larroulet,M.S., Hepper, E.N., Álvarez Redondo,M.P., Belmonte, V., Urioste, A.M., 2016. The Caldenal ecosystem: effects of a prescribed burning on soil chemical properties. Arid Land. Res. Manag. 30, 105–119."/>
    <s v="Argentina"/>
    <s v="Temperate"/>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10"/>
    <x v="0"/>
    <m/>
    <m/>
    <m/>
  </r>
  <r>
    <s v="Llarroulet et al. 2016"/>
    <s v="Chemical"/>
    <s v="Soil impacts"/>
    <s v="NA"/>
    <s v="Short-term"/>
    <s v="Larroulet,M.S., Hepper, E.N., Álvarez Redondo,M.P., Belmonte, V., Urioste, A.M., 2016. The Caldenal ecosystem: effects of a prescribed burning on soil chemical properties. Arid Land. Res. Manag. 30, 105–119."/>
    <s v="Argentina"/>
    <s v="Temperate"/>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12"/>
    <x v="0"/>
    <m/>
    <m/>
    <m/>
  </r>
  <r>
    <s v="Llarroulet et al. 2016"/>
    <s v="Chemical"/>
    <s v="Soil impacts"/>
    <s v="NA"/>
    <s v="Short-term"/>
    <s v="Larroulet,M.S., Hepper, E.N., Álvarez Redondo,M.P., Belmonte, V., Urioste, A.M., 2016. The Caldenal ecosystem: effects of a prescribed burning on soil chemical properties. Arid Land. Res. Manag. 30, 105–119."/>
    <s v="Argentina"/>
    <s v="Temperate"/>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12"/>
    <x v="0"/>
    <m/>
    <m/>
    <m/>
  </r>
  <r>
    <s v="Llarroulet et al. 2016"/>
    <s v="Chemical"/>
    <s v="Soil impacts"/>
    <s v="NA"/>
    <s v="Short-term"/>
    <s v="Larroulet,M.S., Hepper, E.N., Álvarez Redondo,M.P., Belmonte, V., Urioste, A.M., 2016. The Caldenal ecosystem: effects of a prescribed burning on soil chemical properties. Arid Land. Res. Manag. 30, 105–119."/>
    <s v="Argentina"/>
    <s v="Temperate"/>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12"/>
    <x v="0"/>
    <m/>
    <m/>
    <m/>
  </r>
  <r>
    <s v="Maitax-Solera 2002"/>
    <s v="Biological"/>
    <s v="Soil impacts"/>
    <s v="NA"/>
    <s v="Short-term"/>
    <s v="Mataix-Solera, J, Gómez, I., Navarro-Pedreño, J., Guerrero, C., Moral, R. 2002. Soil organic matter and aggregates affected by wildfire in a Pinus halepensis forest in Mediterranean environment, International Journal of Wildland Fire 11, 107-111."/>
    <s v="Spain"/>
    <s v="Mediterranean"/>
    <s v="pinus halapensis forest"/>
    <s v="Forest "/>
    <s v="Wildfire"/>
    <s v="Moderate fire (wildfire"/>
    <x v="2"/>
    <m/>
    <m/>
    <s v="Three Mediterranean soils located in the north of the Province of Alicante (Spain) were studied for a year after a forest fire. The percentage of water-stable aggregates (between 0.2 and 4 mm) and organic matter content were measured. Microaggregates (&lt; 0.2 mm) were observed using electron microscopy. The results showed the importance of type of forest fire on soil organic matter and aggregates. Soil structure was more affected by surface fire (which affects mainly brushwood and soil surface) than crown fire (which burns the tops of trees and some brushwood). Accumulation of organic matter from burnt trees and brushwood in areas affected by crown fire and alterations in organic matter content through the soil profile were observed. Surface forest fire affected soil structure more negatively than crown fire as observed using electron microscopy. Soils affected by surface fire may be more easily eroded and recovery of vegetation may be delayed because of effects on soil structure. Organic matter content through the soil profile comparing burnt and adjacent unburnt soil could be used to determine the type of fire. Additional keywords: Forest fire; calcareous soil; Spain; Mediterranean type-areas."/>
    <m/>
    <s v="1 year "/>
    <m/>
    <m/>
    <s v="Not specified"/>
    <m/>
    <m/>
    <m/>
    <x v="1"/>
    <x v="3"/>
    <m/>
    <m/>
    <m/>
  </r>
  <r>
    <s v="Maitax-Solera and Doerr 2004"/>
    <s v="Physical"/>
    <s v="Soil impacts"/>
    <s v="NA"/>
    <s v="Not specified"/>
    <s v="Mataix-Solera J, Doerr SH (2004) Hydrophobicity and aggregate stability in calcareous topsoils from fire-affected pine forests in southeastern Spain. Geoderma 118:77–88"/>
    <s v="Spain"/>
    <s v="Mediterranean"/>
    <s v="Pinus halapensis"/>
    <s v="Forest "/>
    <m/>
    <s v="Low to moderate fire"/>
    <x v="1"/>
    <s v="0-2.5 cm"/>
    <m/>
    <s v="Soil hydrophobicity is known to enhance runoff responses to rainstorms and to increase soil aggregate stability (AS). It has been widely reported for acidic soils particularly under burnt, but also unburnt pine forests following dry periods. Few studies have reported hydrophobicity from alkaline soils, but they have not established whether hydrophobicity also occurs in burnt or unburnt pine forests on alkaline soil. This study examines the wettability and stability of air-dry aggregates and their size fractions (&lt;0.25, 0.25–0.5, 0.5–1 and 1–2 mm) taken from surface layers (0–2.5 and 2.5–5 cm depth) of alkaline, calcareous loamy soils. Four sites in southeastern Spain were sampled with comparable vegetation (&gt;30-year-old Aleppo pine {Pinus halepensis} and associated shrub community), geology (limestone), soil type (Lithic Xerorthents), slope angle and aspect (5–8°SW). Included were three sites (A, B, C) burned, respectively, in 1998, 1999 and 2000, and one unburnt for &gt;30 years (D). Hydrophobicity was detected in samples from all sites. Both spatial frequency and persistence of hydrophobicity (Water Drop Penetration Times (WDPT) ranged from 10 to 600 s), however, was lower than reported from studies of acidic soils under pine. This might be associated with a lower susceptibility of alkaline soils to hydrophobicity development and/or the comparatively low biomass production in the region. Probably because it had been most recently affected by severe fire, spatial frequency of hydrophobicity was higher at site B (53% of samples), compared to A, C and D (6%, 33% and 10% of samples, respectively). In contrast to some previous studies, the finest size fraction of the samples consistently had the highest degree of hydrophobicity. Degree of hydrophobicity was positively correlated with organic matter (OM) content (r=0.714). It is speculated that fine, interstitial hydrophobic organic matter accumulating in the finest sieve fraction contributes to this enhanced hydrophobicity. As shown in previous studies on acidic soils, aggregate stability increased with hydrophobicity (r=0.897 in the fraction 0.25–2 mm) for the samples investigated here. This elevated stability occurs despite an already relatively high level of aggregate stability amongst all samples investigated. Hydrophobicity observed at the study sites was not spatially contiguous and it may therefore enhance overland flow and slope wash over only short distances for most, except the very high intensity rainstorms that occur in the region. The increased stability of hydrophobic soil aggregates against slaking, however, may counter an otherwise enhanced susceptibility to erosion."/>
    <m/>
    <s v="Not specified"/>
    <m/>
    <s v="38j23VN; 1j 00VW"/>
    <s v="Loam"/>
    <s v="Calcareous"/>
    <s v="260 mm"/>
    <s v="19.5 °C"/>
    <x v="15"/>
    <x v="0"/>
    <m/>
    <m/>
    <m/>
  </r>
  <r>
    <s v="Maitax-Solera and Doerr 2004"/>
    <s v="Physical"/>
    <s v="Soil impacts"/>
    <s v="NA"/>
    <s v="Not specified"/>
    <s v="Mataix-Solera J, Doerr SH (2004) Hydrophobicity and aggregate stability in calcareous topsoils from fire-affected pine forests in southeastern Spain. Geoderma 118:77–89"/>
    <s v="Spain"/>
    <s v="Mediterranean"/>
    <s v="Pinus halapensis"/>
    <s v="Forest "/>
    <m/>
    <s v="Low to moderate fire"/>
    <x v="1"/>
    <s v="0-2.5 cm"/>
    <m/>
    <s v="Soil hydrophobicity is known to enhance runoff responses to rainstorms and to increase soil aggregate stability (AS). It has been widely reported for acidic soils particularly under burnt, but also unburnt pine forests following dry periods. Few studies have reported hydrophobicity from alkaline soils, but they have not established whether hydrophobicity also occurs in burnt or unburnt pine forests on alkaline soil. This study examines the wettability and stability of air-dry aggregates and their size fractions (&lt;0.25, 0.25–0.5, 0.5–1 and 1–2 mm) taken from surface layers (0–2.5 and 2.5–5 cm depth) of alkaline, calcareous loamy soils. Four sites in southeastern Spain were sampled with comparable vegetation (&gt;30-year-old Aleppo pine {Pinus halepensis} and associated shrub community), geology (limestone), soil type (Lithic Xerorthents), slope angle and aspect (5–8°SW). Included were three sites (A, B, C) burned, respectively, in 1998, 1999 and 2000, and one unburnt for &gt;30 years (D). Hydrophobicity was detected in samples from all sites. Both spatial frequency and persistence of hydrophobicity (Water Drop Penetration Times (WDPT) ranged from 10 to 600 s), however, was lower than reported from studies of acidic soils under pine. This might be associated with a lower susceptibility of alkaline soils to hydrophobicity development and/or the comparatively low biomass production in the region. Probably because it had been most recently affected by severe fire, spatial frequency of hydrophobicity was higher at site B (53% of samples), compared to A, C and D (6%, 33% and 10% of samples, respectively). In contrast to some previous studies, the finest size fraction of the samples consistently had the highest degree of hydrophobicity. Degree of hydrophobicity was positively correlated with organic matter (OM) content (r=0.714). It is speculated that fine, interstitial hydrophobic organic matter accumulating in the finest sieve fraction contributes to this enhanced hydrophobicity. As shown in previous studies on acidic soils, aggregate stability increased with hydrophobicity (r=0.897 in the fraction 0.25–2 mm) for the samples investigated here. This elevated stability occurs despite an already relatively high level of aggregate stability amongst all samples investigated. Hydrophobicity observed at the study sites was not spatially contiguous and it may therefore enhance overland flow and slope wash over only short distances for most, except the very high intensity rainstorms that occur in the region. The increased stability of hydrophobic soil aggregates against slaking, however, may counter an otherwise enhanced susceptibility to erosion."/>
    <m/>
    <s v="Not specified"/>
    <m/>
    <s v="38j23VN; 1j 00VW"/>
    <s v="Loam"/>
    <s v="Calcareous"/>
    <s v="260 mm"/>
    <s v="19.5 °C"/>
    <x v="74"/>
    <x v="0"/>
    <m/>
    <m/>
    <m/>
  </r>
  <r>
    <s v="Maitax-Solera and Doerr 2004"/>
    <s v="Physical"/>
    <s v="Soil impacts"/>
    <s v="NA"/>
    <s v="Not specified"/>
    <s v="Mataix-Solera J, Doerr SH (2004) Hydrophobicity and aggregate stability in calcareous topsoils from fire-affected pine forests in southeastern Spain. Geoderma 118:77–90"/>
    <s v="Spain"/>
    <s v="Mediterranean"/>
    <s v="Pinus halapensis"/>
    <s v="Forest "/>
    <m/>
    <s v="Low to moderate fire"/>
    <x v="0"/>
    <s v="0-2.5 cm"/>
    <m/>
    <s v="Soil hydrophobicity is known to enhance runoff responses to rainstorms and to increase soil aggregate stability (AS). It has been widely reported for acidic soils particularly under burnt, but also unburnt pine forests following dry periods. Few studies have reported hydrophobicity from alkaline soils, but they have not established whether hydrophobicity also occurs in burnt or unburnt pine forests on alkaline soil. This study examines the wettability and stability of air-dry aggregates and their size fractions (&lt;0.25, 0.25–0.5, 0.5–1 and 1–2 mm) taken from surface layers (0–2.5 and 2.5–5 cm depth) of alkaline, calcareous loamy soils. Four sites in southeastern Spain were sampled with comparable vegetation (&gt;30-year-old Aleppo pine {Pinus halepensis} and associated shrub community), geology (limestone), soil type (Lithic Xerorthents), slope angle and aspect (5–8°SW). Included were three sites (A, B, C) burned, respectively, in 1998, 1999 and 2000, and one unburnt for &gt;30 years (D). Hydrophobicity was detected in samples from all sites. Both spatial frequency and persistence of hydrophobicity (Water Drop Penetration Times (WDPT) ranged from 10 to 600 s), however, was lower than reported from studies of acidic soils under pine. This might be associated with a lower susceptibility of alkaline soils to hydrophobicity development and/or the comparatively low biomass production in the region. Probably because it had been most recently affected by severe fire, spatial frequency of hydrophobicity was higher at site B (53% of samples), compared to A, C and D (6%, 33% and 10% of samples, respectively). In contrast to some previous studies, the finest size fraction of the samples consistently had the highest degree of hydrophobicity. Degree of hydrophobicity was positively correlated with organic matter (OM) content (r=0.714). It is speculated that fine, interstitial hydrophobic organic matter accumulating in the finest sieve fraction contributes to this enhanced hydrophobicity. As shown in previous studies on acidic soils, aggregate stability increased with hydrophobicity (r=0.897 in the fraction 0.25–2 mm) for the samples investigated here. This elevated stability occurs despite an already relatively high level of aggregate stability amongst all samples investigated. Hydrophobicity observed at the study sites was not spatially contiguous and it may therefore enhance overland flow and slope wash over only short distances for most, except the very high intensity rainstorms that occur in the region. The increased stability of hydrophobic soil aggregates against slaking, however, may counter an otherwise enhanced susceptibility to erosion."/>
    <m/>
    <s v="Not specified"/>
    <m/>
    <s v="38j23VN; 1j 00VW"/>
    <s v="Loam"/>
    <s v="Calcareous"/>
    <s v="260 mm"/>
    <s v="19.5 °C"/>
    <x v="74"/>
    <x v="0"/>
    <m/>
    <m/>
    <m/>
  </r>
  <r>
    <s v="Maitax-Solera et al., 2011"/>
    <s v="Physical"/>
    <s v="Review "/>
    <s v="NA"/>
    <s v="Not specified"/>
    <s v="Mataix-Solera, J., Cerdà, A., Arcenegui, V., Jordán, A., Zavala, L.M. 2011. Fire effects on soil aggregation: A review. Earth-Science Reviews 109, 44-60."/>
    <s v="Spain"/>
    <m/>
    <m/>
    <s v="Not specified"/>
    <m/>
    <m/>
    <x v="4"/>
    <m/>
    <m/>
    <s v="Fire can affect soil properties depending on a number of factors including fire severity and soil type. Aggregate stability (AS) refers to soil structure resilience in response to external mechanical forces. Many authors consider soil aggregation to be a parameter reflecting soil health, as it depends on chemical, physical and biological factors. The response of AS to forest fires is complex, since it depends on how fire has affected other related properties such as organic matter content, soil microbiology, water repellency and soil mineralogy. Opinions differ concerning the effect of fire on AS. Some authors have observed a decrease in AS in soils affected by intense wildfire or severe laboratory heating. However, others have reported increases. We provide an up to date review of the research on this topic and an analysis of the causes for the different effects observed. The implications for soil system functioning and for the hydrology of the affected areas are also discussed. Generally, low severity fires do not produce notable changes in AS, although in some cases an increase has been observed and attributed to increased water repellency. In contrast, high severity fires can induce important changes in this property, but with different effects depending on the type of soil affected. The patterns observed can vary from a disaggregation as a consequence of the organic matter destruction, to a strong aggregation if a recrystallization of some minerals such as Fe and Al oxyhydroxides occurs when they are present in sufficient quantities in the soil, after exposure to high temperatures. Because of the complexity of the different possible effects and reasons for the potential changes in the fire-affected soil aggregates, the inclusion of other parameters in the studies is necessary to understand the results. The suggested parameters to include in the examination of AS are: soil organic matter, microbial biomass, water repellency, texture, aggregate size distribution, together with accurate ways of estimating fire severity. More research is needed on what implications there are for soil system functioning with the changes suffered by aggregates after fire. Studies including measurements at very different scales: from AS measurements in the laboratory to erosion rates measured at pedon, slope and catchment scales are also necessary."/>
    <s v="Different patterns of aggregate stability can be found in fire-affected soils. Fire severity plays a key role in the response of aggregation, but the behavior can be very different for a similar fire severity depending on the type of soil affected and the main binding agents implicated in the aggregation of particles of the particular soil. Three different patterns of aggregate stability behavior as a function of fire severity have been described in this review resulting from the detailed analysis of results from different studies. Fires of low severity in general do not produce important changes in aggregate stability, although in some cases an increase has been observed and attributed to the development of water repellency by burning. In general terms, high severity fires provoke important changes, but different trends are observed depending on the affected soil type. Patterns can vary from disaggregation as a consequence of the organic matter destruction to strong aggregation if a recrystallization of some minerals such as Fe and Al oxyhydroxides occurs when they are present in sufficient quantities in the soil and the necessary high temperatures are reached. Because of the complexity of the different possible patterns and reasons for the potential changes in the fire-affected soil aggregates, the inclusion of other parameters in these studies is necessary to understand the results. The suggested parameters to include in the future studies are: quantity and quality of soil organic matter, soil microbial parameters (e.g.: microbial biomass), water repellency, texture, and aggregate size distribution together with accurate parameters to estimate fire severity._x000a__x000a_Future research should also explore lack of knowledge in such areas as the links between soil aggregation of fire-affected sites and soil system functioning; for example, in the case of increased aggregation due to the formation of strong aggregates at high temperatures caused by thermal fusion of clays, aggregates lost important quantities of organic matter fraction (including microbial biomass) and they also suffered mineral changes. What are the implications for the soil system in terms of fertility and hydrology as these types of aggregates are so different? How much time does the soil need to form new aggregates similar to those of the pre-fire situation? These questions remain today without a clear answer, and there must also be a difference with varying climatic and vegetation conditions"/>
    <s v="Not specified"/>
    <m/>
    <m/>
    <s v="Not specified"/>
    <m/>
    <m/>
    <m/>
    <x v="15"/>
    <x v="3"/>
    <m/>
    <m/>
    <m/>
  </r>
  <r>
    <s v="Meira-Castro et al.,2014"/>
    <s v="Physical"/>
    <s v="Soil impacts"/>
    <s v="NA"/>
    <s v="Short-term"/>
    <s v="Meira-Castro, A., Shakesby, R.A., Espinha Marques, J., Doerr, S., Meixedo, J.P., Teixeira, J.,Chaminé, H.I., 2014. Effects of prescribed fire on surface soil in a Pinus pinaster plantation, northern Portugal. Environ. Earth Sci. 73 (6), 3011–3018."/>
    <s v="Portugal"/>
    <s v="Mediterranean"/>
    <s v="Pinus plantation"/>
    <s v="Forest "/>
    <s v="Prescribe fire"/>
    <s v="Prescribed fire"/>
    <x v="2"/>
    <s v="1-5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1 °C"/>
    <x v="29"/>
    <x v="2"/>
    <m/>
    <m/>
    <m/>
  </r>
  <r>
    <s v="Meira-Castro et al.,2014"/>
    <s v="Physical"/>
    <s v="Soil impacts"/>
    <s v="NA"/>
    <s v="Not specified"/>
    <s v="Meira-Castro, A., Shakesby, R.A., Espinha Marques, J., Doerr, S., Meixedo, J.P., Teixeira, J.,Chaminé, H.I., 2014. Effects of prescribed fire on surface soil in a Pinus pinaster plantation, northern Portugal. Environ. Earth Sci. 73 (6), 3011–3018."/>
    <s v="Portugal"/>
    <s v="Mediterranean"/>
    <s v="Pinus plantation"/>
    <s v="Forest "/>
    <m/>
    <s v="Prescribed fire"/>
    <x v="2"/>
    <s v="0-1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m/>
    <m/>
    <s v="Acidic soil "/>
    <m/>
    <m/>
    <x v="29"/>
    <x v="5"/>
    <m/>
    <m/>
    <m/>
  </r>
  <r>
    <s v="Meira-Castro et al.,2014"/>
    <s v="Chemical"/>
    <s v="Soil impacts"/>
    <s v="NA"/>
    <s v="Short-term"/>
    <s v="Meira-Castro, A., Shakesby, R.A., Espinha Marques, J., Doerr, S., Meixedo, J.P., Teixeira, J.,_x000a_Chaminé, H.I., 2014. Effects of prescribed fire on surface soil in a Pinus pinaster plantation,_x000a_northern Portugal. Environ. Earth Sci. 73 (6), 3011–3018."/>
    <s v="Portugal"/>
    <s v="Mediterranean"/>
    <s v="Pinus plantation"/>
    <s v="Forest "/>
    <s v="Prescribe fire"/>
    <s v="Prescribed fire"/>
    <x v="2"/>
    <s v="1-5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1 °C"/>
    <x v="9"/>
    <x v="2"/>
    <m/>
    <m/>
    <m/>
  </r>
  <r>
    <s v="Meira-Castro et al.,2014"/>
    <s v="Chemical"/>
    <s v="Soil impacts"/>
    <s v="NA"/>
    <s v="Not specified"/>
    <s v="Meira-Castro, A., Shakesby, R.A., Espinha Marques, J., Doerr, S., Meixedo, J.P., Teixeira, J.,_x000a_Chaminé, H.I., 2014. Effects of prescribed fire on surface soil in a Pinus pinaster plantation,_x000a_northern Portugal. Environ. Earth Sci. 73 (6), 3011–3018."/>
    <s v="Portugal"/>
    <s v="Mediterranean"/>
    <s v="Pinus plantation"/>
    <s v="Forest "/>
    <m/>
    <s v="Prescribed fire"/>
    <x v="2"/>
    <s v="0-1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m/>
    <m/>
    <s v="Acidic soil "/>
    <m/>
    <m/>
    <x v="9"/>
    <x v="2"/>
    <m/>
    <m/>
    <m/>
  </r>
  <r>
    <s v="Meira-Castro et al.,2014"/>
    <s v="Biological"/>
    <s v="Soil impacts"/>
    <s v="NA"/>
    <s v="Short-term"/>
    <s v="Meira-Castro, A., Shakesby, R.A., Espinha Marques, J., Doerr, S., Meixedo, J.P., Teixeira, J.,_x000a_Chaminé, H.I., 2014. Effects of prescribed fire on surface soil in a Pinus pinaster plantation,_x000a_northern Portugal. Environ. Earth Sci. 73 (6), 3011–3018."/>
    <s v="Portugal"/>
    <s v="Mediterranean"/>
    <s v="Pinus plantation"/>
    <s v="Forest "/>
    <s v="Prescribe fire"/>
    <s v="Prescribed fire"/>
    <x v="2"/>
    <s v="1-5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1 °C"/>
    <x v="1"/>
    <x v="2"/>
    <m/>
    <m/>
    <m/>
  </r>
  <r>
    <s v="Meira-Castro et al.,2014"/>
    <s v="Biological"/>
    <s v="Soil impacts"/>
    <s v="NA"/>
    <s v="Not specified"/>
    <s v="Meira-Castro, A., Shakesby, R.A., Espinha Marques, J., Doerr, S., Meixedo, J.P., Teixeira, J.,_x000a_Chaminé, H.I., 2014. Effects of prescribed fire on surface soil in a Pinus pinaster plantation,_x000a_northern Portugal. Environ. Earth Sci. 73 (6), 3011–3018."/>
    <s v="Portugal"/>
    <s v="Mediterranean"/>
    <s v="Pinus plantation"/>
    <s v="Forest "/>
    <m/>
    <s v="Prescribed fire"/>
    <x v="2"/>
    <s v="0-1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m/>
    <m/>
    <s v="Acidic soil "/>
    <m/>
    <m/>
    <x v="1"/>
    <x v="2"/>
    <m/>
    <m/>
    <m/>
  </r>
  <r>
    <s v="Miesel et al., 2011"/>
    <s v="Biological"/>
    <s v="Soil impacts"/>
    <s v="NA"/>
    <s v="Short-term"/>
    <s v="Miesel, J.R., Boerner, R.E., Skinner, C.N., 2011. Soil nitrogen mineralization and enzymatic_x000a_activities in fire and fire surrogate treatments in California. Can. J. Soil Sci. 91,_x000a_935–946. https://doi.org/10.4141/CJSS10098."/>
    <s v="USA"/>
    <s v="Mediterranean"/>
    <m/>
    <s v="Forest"/>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x v="35"/>
    <x v="3"/>
    <m/>
    <m/>
    <m/>
  </r>
  <r>
    <s v="Miesel et al., 2011"/>
    <s v="Biological"/>
    <s v="Soil impacts"/>
    <s v="NA"/>
    <s v="Mid-term"/>
    <s v="Miesel, J.R., Boerner, R.E., Skinner, C.N., 2011. Soil nitrogen mineralization and enzymatic_x000a_activities in fire and fire surrogate treatments in California. Can. J. Soil Sci. 91,_x000a_935–946. https://doi.org/10.4141/CJSS10098."/>
    <s v="USA"/>
    <s v="Mediterranean"/>
    <m/>
    <s v="Forest"/>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x v="35"/>
    <x v="3"/>
    <m/>
    <m/>
    <m/>
  </r>
  <r>
    <s v="Miesel et al., 2011"/>
    <s v="Biological"/>
    <s v="Soil impacts"/>
    <s v="NA"/>
    <s v="Mid-term"/>
    <s v="Miesel, J.R., Boerner, R.E., Skinner, C.N., 2011. Soil nitrogen mineralization and enzymatic_x000a_activities in fire and fire surrogate treatments in California. Can. J. Soil Sci. 91,_x000a_935–946. https://doi.org/10.4141/CJSS10098."/>
    <s v="USA"/>
    <s v="Mediterranean"/>
    <m/>
    <s v="Forest"/>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x v="36"/>
    <x v="3"/>
    <m/>
    <m/>
    <m/>
  </r>
  <r>
    <s v="Miesel et al., 2011"/>
    <s v="Biological"/>
    <s v="Soil impacts"/>
    <s v="NA"/>
    <s v="Short-term"/>
    <s v="Miesel, J.R., Boerner, R.E., Skinner, C.N., 2011. Soil nitrogen mineralization and enzymatic_x000a_activities in fire and fire surrogate treatments in California. Can. J. Soil Sci. 91,_x000a_935–946. https://doi.org/10.4141/CJSS10098."/>
    <s v="USA"/>
    <s v="Mediterranean"/>
    <m/>
    <s v="Forest"/>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x v="36"/>
    <x v="2"/>
    <m/>
    <m/>
    <m/>
  </r>
  <r>
    <s v="Miesel et al., 2011"/>
    <s v="Chemical"/>
    <s v="Soil impacts"/>
    <s v="NA"/>
    <s v="Short-term"/>
    <s v="Miesel, J.R., Boerner, R.E., Skinner, C.N., 2011. Soil nitrogen mineralization and enzymatic_x000a_activities in fire and fire surrogate treatments in California. Can. J. Soil Sci. 91,_x000a_935–946. https://doi.org/10.4141/CJSS10098."/>
    <s v="USA"/>
    <s v="Mediterranean"/>
    <m/>
    <s v="Forest"/>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x v="47"/>
    <x v="3"/>
    <m/>
    <m/>
    <m/>
  </r>
  <r>
    <s v="Miesel et al., 2011"/>
    <s v="Chemical"/>
    <s v="Soil impacts"/>
    <s v="NA"/>
    <s v="Mid-term"/>
    <s v="Miesel, J.R., Boerner, R.E., Skinner, C.N., 2011. Soil nitrogen mineralization and enzymatic_x000a_activities in fire and fire surrogate treatments in California. Can. J. Soil Sci. 91,_x000a_935–946. https://doi.org/10.4141/CJSS10098."/>
    <s v="USA"/>
    <s v="Mediterranean"/>
    <m/>
    <s v="Forest"/>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x v="47"/>
    <x v="2"/>
    <m/>
    <m/>
    <m/>
  </r>
  <r>
    <s v="Miesel et al., 2011"/>
    <s v="Chemical"/>
    <s v="Soil impacts"/>
    <s v="NA"/>
    <s v="Short-term"/>
    <s v="Miesel, J.R., Boerner, R.E., Skinner, C.N., 2011. Soil nitrogen mineralization and enzymatic_x000a_activities in fire and fire surrogate treatments in California. Can. J. Soil Sci. 91,_x000a_935–946. https://doi.org/10.4141/CJSS10098."/>
    <s v="USA"/>
    <s v="Mediterranean"/>
    <m/>
    <s v="Forest"/>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x v="50"/>
    <x v="3"/>
    <m/>
    <m/>
    <m/>
  </r>
  <r>
    <s v="Miesel et al., 2011"/>
    <s v="Chemical"/>
    <s v="Soil impacts"/>
    <s v="NA"/>
    <s v="Mid-term"/>
    <s v="Miesel, J.R., Boerner, R.E., Skinner, C.N., 2011. Soil nitrogen mineralization and enzymatic_x000a_activities in fire and fire surrogate treatments in California. Can. J. Soil Sci. 91,_x000a_935–946. https://doi.org/10.4141/CJSS10098."/>
    <s v="USA"/>
    <s v="Mediterranean"/>
    <m/>
    <s v="Forest"/>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x v="50"/>
    <x v="2"/>
    <m/>
    <m/>
    <m/>
  </r>
  <r>
    <s v="Miesel et al., 2011"/>
    <s v="Biological"/>
    <s v="Soil impacts"/>
    <s v="NA"/>
    <s v="Short-term"/>
    <s v="Miesel, J.R., Boerner, R.E., Skinner, C.N., 2011. Soil nitrogen mineralization and enzymatic_x000a_activities in fire and fire surrogate treatments in California. Can. J. Soil Sci. 91,_x000a_935–946. https://doi.org/10.4141/CJSS10098."/>
    <s v="USA"/>
    <s v="Mediterranean"/>
    <m/>
    <s v="Forest"/>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x v="37"/>
    <x v="3"/>
    <m/>
    <m/>
    <m/>
  </r>
  <r>
    <s v="Miesel et al., 2011"/>
    <s v="Biological"/>
    <s v="Soil impacts"/>
    <s v="NA"/>
    <s v="Mid-term"/>
    <s v="Miesel, J.R., Boerner, R.E., Skinner, C.N., 2011. Soil nitrogen mineralization and enzymatic_x000a_activities in fire and fire surrogate treatments in California. Can. J. Soil Sci. 91,_x000a_935–946. https://doi.org/10.4141/CJSS10098."/>
    <s v="USA"/>
    <s v="Mediterranean"/>
    <m/>
    <s v="Forest"/>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x v="37"/>
    <x v="3"/>
    <m/>
    <m/>
    <m/>
  </r>
  <r>
    <s v="Mittal et al., 2019"/>
    <s v="Chemical"/>
    <s v="Soil impacts"/>
    <s v="NA"/>
    <s v="Short-term"/>
    <s v="Mittal, D., Shukla, R., Verma, S., Sagar, A., Verma, K. S., Pandey, A., . . . Saini, A. K. (2019). Fire in pine grown regions of Himalayas depletes cultivable plant growth promoting beneficial microbes in the soil. Applied Soil Ecology, 139, 117-124. doi: https://doi.org/10.1016/j.apsoil.2019.03.023"/>
    <s v="India"/>
    <s v="Himalayas"/>
    <s v="Pine"/>
    <s v="Forest"/>
    <s v="Forest fire"/>
    <s v="Unknown"/>
    <x v="10"/>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x v="3"/>
    <x v="3"/>
    <m/>
    <m/>
    <m/>
  </r>
  <r>
    <s v="Mittal et al., 2019"/>
    <s v="Physical"/>
    <s v="Soil impacts"/>
    <s v="NA"/>
    <s v="Short-term"/>
    <s v="Mittal, D., Shukla, R., Verma, S., Sagar, A., Verma, K. S., Pandey, A., . . . Saini, A. K. (2019). Fire in pine grown regions of Himalayas depletes cultivable plant growth promoting beneficial microbes in the soil. Applied Soil Ecology, 139, 117-124. doi: https://doi.org/10.1016/j.apsoil.2019.03.020"/>
    <s v="India"/>
    <s v="Himalayas"/>
    <s v="Pine"/>
    <s v="Forest"/>
    <s v="Forest fire"/>
    <s v="Unknown"/>
    <x v="10"/>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x v="29"/>
    <x v="0"/>
    <m/>
    <m/>
    <m/>
  </r>
  <r>
    <s v="Mittal et al., 2019"/>
    <s v="Biological"/>
    <s v="Soil impacts"/>
    <s v="NA"/>
    <s v="Short-term"/>
    <s v="Mittal, D., Shukla, R., Verma, S., Sagar, A., Verma, K. S., Pandey, A., . . . Saini, A. K. (2019). Fire in pine grown regions of Himalayas depletes cultivable plant growth promoting beneficial microbes in the soil. Applied Soil Ecology, 139, 117-124. doi: https://doi.org/10.1016/j.apsoil.2019.03.021"/>
    <s v="India"/>
    <s v="Himalayas"/>
    <s v="Pine"/>
    <s v="Forest"/>
    <s v="Forest fire"/>
    <s v="Unknown"/>
    <x v="10"/>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x v="78"/>
    <x v="3"/>
    <m/>
    <m/>
    <m/>
  </r>
  <r>
    <s v="Mittal et al., 2019"/>
    <s v="Chemical"/>
    <s v="Soil impacts"/>
    <s v="NA"/>
    <s v="Short-term"/>
    <s v="Mittal, D., Shukla, R., Verma, S., Sagar, A., Verma, K. S., Pandey, A., . . . Saini, A. K. (2019). Fire in pine grown regions of Himalayas depletes cultivable plant growth promoting beneficial microbes in the soil. Applied Soil Ecology, 139, 117-124. doi: https://doi.org/10.1016/j.apsoil.2019.03.024"/>
    <s v="India"/>
    <s v="Himalayas"/>
    <s v="Pine"/>
    <s v="Forest"/>
    <s v="Forest fire"/>
    <s v="Unknown"/>
    <x v="10"/>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x v="5"/>
    <x v="0"/>
    <m/>
    <m/>
    <m/>
  </r>
  <r>
    <s v="Mittal et al., 2019"/>
    <s v="Chemical"/>
    <s v="Soil impacts"/>
    <s v="NA"/>
    <s v="Short-term"/>
    <s v="Mittal, D., Shukla, R., Verma, S., Sagar, A., Verma, K. S., Pandey, A., . . . Saini, A. K. (2019). Fire in pine grown regions of Himalayas depletes cultivable plant growth promoting beneficial microbes in the soil. Applied Soil Ecology, 139, 117-124. doi: https://doi.org/10.1016/j.apsoil.2019.03.022"/>
    <s v="India"/>
    <s v="Himalayas"/>
    <s v="Pine"/>
    <s v="Forest"/>
    <s v="Forest fire"/>
    <s v="Unknown"/>
    <x v="10"/>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x v="12"/>
    <x v="3"/>
    <m/>
    <m/>
    <m/>
  </r>
  <r>
    <s v="Morales et al., 2000"/>
    <s v="Runoff"/>
    <s v="Runoff"/>
    <s v="NA"/>
    <s v="Not specified"/>
    <s v="Morales, H.A., Návar, J., Domínguez, P.A., 2000. The effect of prescribed burning on surface runoff in a pine forest stand on Chihuaua, Mexico. For. Ecol. Manag. 137, 199–207"/>
    <s v="Mexico"/>
    <m/>
    <s v="Pine"/>
    <s v="Forest"/>
    <m/>
    <s v="Prescribed fire"/>
    <x v="2"/>
    <m/>
    <m/>
    <s v="During the period from October 1989 to December 1992, the influence of prescribed burning on runoff volumes was investigated within a Pinus arizonica Engelm.-dominated stand in Chihuahua, Mexico. Prescribed burning increased surface runoff, especially in plots treated with prescribed burns applied over two consecutive years. Surface runoff continued to be large one year after fire application, stressing the temporal effect of prescribed burns. The increment of surface runoff was statistically associated with the reduction of forest fuels and litter-layer depth. Suggestions regarding the application of prescribed burning are given to better safeguard against negative impacts associated with this silvicultural practice."/>
    <m/>
    <s v="Not specified"/>
    <m/>
    <m/>
    <s v="Not specified"/>
    <m/>
    <m/>
    <m/>
    <x v="14"/>
    <x v="0"/>
    <m/>
    <m/>
    <m/>
  </r>
  <r>
    <s v="Moya et al., 2019"/>
    <s v="Biological"/>
    <s v="Soil impacts"/>
    <s v="NA"/>
    <s v="Mid-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s v="Mediterranean "/>
    <s v="Pinus halepensis  "/>
    <s v="Forest "/>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35"/>
    <x v="2"/>
    <m/>
    <m/>
    <m/>
  </r>
  <r>
    <s v="Moya et al., 2019"/>
    <s v="Biological"/>
    <s v="Soil impacts"/>
    <s v="NA"/>
    <s v="Mid-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s v="Mediterranean "/>
    <s v="Pinus halepensis  "/>
    <s v="Forest "/>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35"/>
    <x v="2"/>
    <m/>
    <m/>
    <m/>
  </r>
  <r>
    <s v="Moya et al., 2019"/>
    <s v="Biological"/>
    <s v="Soil impacts"/>
    <s v="NA"/>
    <s v="Long-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s v="Mediterranean "/>
    <s v="Pinus halepensis  "/>
    <s v="Forest "/>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x v="35"/>
    <x v="2"/>
    <m/>
    <m/>
    <m/>
  </r>
  <r>
    <s v="Moya et al., 2019"/>
    <s v="Biological"/>
    <s v="Soil impacts"/>
    <s v="NA"/>
    <s v="Long-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s v="Mediterranean "/>
    <s v="Pinus halepensis  "/>
    <s v="Forest "/>
    <s v="wildfire "/>
    <s v="Medium to high severity wildfire"/>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x v="35"/>
    <x v="2"/>
    <m/>
    <m/>
    <m/>
  </r>
  <r>
    <s v="Moya et al., 2019"/>
    <s v="Chemical"/>
    <s v="Soil impacts"/>
    <s v="NA"/>
    <s v="Mid-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s v="Mediterranean "/>
    <s v="Pinus halepensis  "/>
    <s v="Forest "/>
    <s v="wildfire "/>
    <s v="Low to medium  severity"/>
    <x v="11"/>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3"/>
    <x v="0"/>
    <m/>
    <m/>
    <m/>
  </r>
  <r>
    <s v="Moya et al., 2019"/>
    <s v="Chemical"/>
    <s v="Soil impacts"/>
    <s v="NA"/>
    <s v="Mid-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s v="Mediterranean "/>
    <s v="Pinus halepensis  "/>
    <s v="Forest "/>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3"/>
    <x v="0"/>
    <m/>
    <m/>
    <m/>
  </r>
  <r>
    <s v="Moya et al., 2019"/>
    <s v="Biological"/>
    <s v="Soil impacts"/>
    <s v="NA"/>
    <s v="Mid-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s v="Mediterranean "/>
    <s v="Pinus halepensis  "/>
    <s v="Forest "/>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26"/>
    <x v="2"/>
    <m/>
    <m/>
    <m/>
  </r>
  <r>
    <s v="Moya et al., 2019"/>
    <s v="Biological"/>
    <s v="Soil impacts"/>
    <s v="NA"/>
    <s v="Mid-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s v="Mediterranean "/>
    <s v="Pinus halepensis  "/>
    <s v="Forest "/>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26"/>
    <x v="2"/>
    <m/>
    <m/>
    <m/>
  </r>
  <r>
    <s v="Moya et al., 2019"/>
    <s v="Biological"/>
    <s v="Soil impacts"/>
    <s v="NA"/>
    <s v="Long-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s v="Mediterranean "/>
    <s v="Pinus halepensis  "/>
    <s v="Forest "/>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x v="26"/>
    <x v="2"/>
    <m/>
    <m/>
    <m/>
  </r>
  <r>
    <s v="Moya et al., 2019"/>
    <s v="Biological"/>
    <s v="Soil impacts"/>
    <s v="NA"/>
    <s v="Long-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s v="Mediterranean "/>
    <s v="Pinus halepensis  "/>
    <s v="Forest "/>
    <s v="wildfire "/>
    <s v="Medium to high severity wildfire"/>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x v="26"/>
    <x v="2"/>
    <m/>
    <m/>
    <m/>
  </r>
  <r>
    <s v="Moya et al., 2019"/>
    <s v="Biological"/>
    <s v="Soil impacts"/>
    <s v="NA"/>
    <s v="Mid-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s v="Mediterranean "/>
    <s v="Pinus halepensis  "/>
    <s v="Forest "/>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79"/>
    <x v="3"/>
    <m/>
    <m/>
    <m/>
  </r>
  <r>
    <s v="Moya et al., 2019"/>
    <s v="Biological"/>
    <s v="Soil impacts"/>
    <s v="NA"/>
    <s v="Mid-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s v="Mediterranean "/>
    <s v="Pinus halepensis  "/>
    <s v="Forest "/>
    <s v="wildfire "/>
    <s v="Low to medium  severity"/>
    <x v="1"/>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79"/>
    <x v="2"/>
    <m/>
    <m/>
    <m/>
  </r>
  <r>
    <s v="Moya et al., 2019"/>
    <s v="Biological"/>
    <s v="Soil impacts"/>
    <s v="NA"/>
    <s v="Mid-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s v="Mediterranean "/>
    <s v="Pinus halepensis  "/>
    <s v="Forest "/>
    <s v="wildfire "/>
    <s v="Medium to high severity wildfire"/>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27"/>
    <x v="0"/>
    <m/>
    <m/>
    <m/>
  </r>
  <r>
    <s v="Moya et al., 2019"/>
    <s v="Biological"/>
    <s v="Soil impacts"/>
    <s v="NA"/>
    <s v="Long-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s v="Mediterranean "/>
    <s v="Pinus halepensis  "/>
    <s v="Forest "/>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x v="27"/>
    <x v="3"/>
    <m/>
    <m/>
    <m/>
  </r>
  <r>
    <s v="Moya et al., 2019"/>
    <s v="Biological"/>
    <s v="Soil impacts"/>
    <s v="NA"/>
    <s v="Long-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s v="Mediterranean "/>
    <s v="Pinus halepensis  "/>
    <s v="Forest "/>
    <s v="wildfire "/>
    <s v="Medium to high severity wildfire"/>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x v="27"/>
    <x v="3"/>
    <m/>
    <m/>
    <m/>
  </r>
  <r>
    <s v="Moya et al., 2019"/>
    <s v="Biological"/>
    <s v="Soil impacts"/>
    <s v="NA"/>
    <s v="Mid-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s v="Mediterranean "/>
    <s v="Pinus halepensis  "/>
    <s v="Forest "/>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27"/>
    <x v="2"/>
    <m/>
    <m/>
    <m/>
  </r>
  <r>
    <s v="Moya et al., 2019"/>
    <s v="Biological"/>
    <s v="Soil impacts"/>
    <s v="NA"/>
    <s v="Mid-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s v="Mediterranean "/>
    <s v="Pinus halepensis  "/>
    <s v="Forest "/>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1"/>
    <x v="3"/>
    <m/>
    <m/>
    <m/>
  </r>
  <r>
    <s v="Moya et al., 2019"/>
    <s v="Biological"/>
    <s v="Soil impacts"/>
    <s v="NA"/>
    <s v="Mid-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s v="Mediterranean "/>
    <s v="Pinus halepensis  "/>
    <s v="Forest "/>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1"/>
    <x v="2"/>
    <m/>
    <m/>
    <m/>
  </r>
  <r>
    <s v="Moya et al., 2019"/>
    <s v="Biological"/>
    <s v="Soil impacts"/>
    <s v="NA"/>
    <s v="Mid-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s v="Mediterranean "/>
    <s v="Pinus halepensis  "/>
    <s v="Forest "/>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53"/>
    <x v="3"/>
    <m/>
    <m/>
    <m/>
  </r>
  <r>
    <s v="Moya et al., 2019"/>
    <s v="Biological"/>
    <s v="Soil impacts"/>
    <s v="NA"/>
    <s v="Long-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s v="Mediterranean "/>
    <s v="Pinus halepensis  "/>
    <s v="Forest "/>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x v="53"/>
    <x v="3"/>
    <m/>
    <m/>
    <m/>
  </r>
  <r>
    <s v="Moya et al., 2019"/>
    <s v="Biological"/>
    <s v="Soil impacts"/>
    <s v="NA"/>
    <s v="Long-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s v="Mediterranean "/>
    <s v="Pinus halepensis  "/>
    <s v="Forest "/>
    <s v="wildfire "/>
    <s v="Medium to high severity wildfire"/>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x v="53"/>
    <x v="3"/>
    <m/>
    <m/>
    <m/>
  </r>
  <r>
    <s v="Moya et al., 2019"/>
    <s v="Biological"/>
    <s v="Soil impacts"/>
    <s v="NA"/>
    <s v="Mid-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s v="Mediterranean "/>
    <s v="Pinus halepensis  "/>
    <s v="Forest "/>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53"/>
    <x v="2"/>
    <m/>
    <m/>
    <m/>
  </r>
  <r>
    <s v="Muñoz-Rojas et al.,2016"/>
    <s v="Chemical"/>
    <s v="Soil impacts"/>
    <s v="NA"/>
    <s v="Short-term"/>
    <s v="Muñoz-Rojas, M., Erickson, T. E., Martini, D., Dixon, K. W., &amp; Merritt, D. J. (2016). Soil physicochemical and microbiological indicators of short, medium- and long-term post-fire recovery in semi-arid ecosystems. Ecological Indicators, 63, 14-22. doi: https://doi.org/10.1016/j.ecolind.2015.11.038"/>
    <s v="Australia"/>
    <s v="Mediterranean"/>
    <m/>
    <s v="Not specified"/>
    <s v="Wildfire"/>
    <s v="wildfire"/>
    <x v="10"/>
    <m/>
    <m/>
    <s v="Natural disturbances such as wildfires cause significant alterations to the structure and functioning of semi-arid ecosystems. After such disturbances, the recovery of the soil ecosystem as a whole, and more specifically the belowground microbial communities, is poorly understood. In this study, we aimed to (a) assess the short, medium and long term changes in soil physicochemical and microbiological indicators and indices after a wildfire in a semi-arid environment, (b) analyse the key relationships of multiple soil parameters and indices, and (c) identify the most suitable indicators of post-fire recovery. The study was conducted across a wildfire chronosequence spanning sites recently burnt (three months) through to 14 years after fire in a semi-arid hummock grassland ecosystem of northern Western Australia. Immediate effects of the fire on the soil system were evident with increases in pH, electrical conductivity, and available nutrients. These chemical indicators showed a strong correlation with fire age and were consistent in the direction of change. Variations in the microbial composition were apparent one year after the fire, with a higher proportional abundance of bacterial communities. The fungi to bacteria ratio and the microbial quotient (proportion of microbial C to total organic C) proved to be significant indices to reflect the recovery of soils in these semi-arid environments. Overall, this study highlights the importance of understanding the post-fire response of belowground ecosystems, and particularly changes and recovery of soil microbial communities, at different time periods. The approach and methods followed in this research can be effectively extrapolated to other areas. This study can be used to inform better soil management of degraded systems in a rapidly changing climate."/>
    <m/>
    <s v="1 month"/>
    <m/>
    <m/>
    <s v="Not specified"/>
    <m/>
    <m/>
    <m/>
    <x v="3"/>
    <x v="0"/>
    <m/>
    <m/>
    <m/>
  </r>
  <r>
    <s v="Muñoz-Rojas et al.,2016"/>
    <s v="Chemical"/>
    <s v="Soil impacts"/>
    <s v="NA"/>
    <s v="Short-term"/>
    <s v="Muñoz-Rojas, M., Erickson, T. E., Martini, D., Dixon, K. W., &amp; Merritt, D. J. (2016). Soil physicochemical and microbiological indicators of short, medium- and long-term post-fire recovery in semi-arid ecosystems. Ecological Indicators, 63, 14-22. doi: https://doi.org/10.1016/j.ecolind.2015.11.038"/>
    <s v="Australia"/>
    <s v="Mediterranean"/>
    <m/>
    <s v="Not specified"/>
    <s v="Wildfire"/>
    <s v="wildfire"/>
    <x v="10"/>
    <m/>
    <m/>
    <s v="Natural disturbances such as wildfires cause significant alterations to the structure and functioning of semi-arid ecosystems. After such disturbances, the recovery of the soil ecosystem as a whole, and more specifically the belowground microbial communities, is poorly understood. In this study, we aimed to (a) assess the short, medium and long term changes in soil physicochemical and microbiological indicators and indices after a wildfire in a semi-arid environment, (b) analyse the key relationships of multiple soil parameters and indices, and (c) identify the most suitable indicators of post-fire recovery. The study was conducted across a wildfire chronosequence spanning sites recently burnt (three months) through to 14 years after fire in a semi-arid hummock grassland ecosystem of northern Western Australia. Immediate effects of the fire on the soil system were evident with increases in pH, electrical conductivity, and available nutrients. These chemical indicators showed a strong correlation with fire age and were consistent in the direction of change. Variations in the microbial composition were apparent one year after the fire, with a higher proportional abundance of bacterial communities. The fungi to bacteria ratio and the microbial quotient (proportion of microbial C to total organic C) proved to be significant indices to reflect the recovery of soils in these semi-arid environments. Overall, this study highlights the importance of understanding the post-fire response of belowground ecosystems, and particularly changes and recovery of soil microbial communities, at different time periods. The approach and methods followed in this research can be effectively extrapolated to other areas. This study can be used to inform better soil management of degraded systems in a rapidly changing climate."/>
    <m/>
    <s v="1 month"/>
    <m/>
    <m/>
    <s v="Not specified"/>
    <m/>
    <m/>
    <m/>
    <x v="16"/>
    <x v="0"/>
    <m/>
    <m/>
    <m/>
  </r>
  <r>
    <s v="Muñoz-Rojas et al.,2016"/>
    <s v="Chemical"/>
    <s v="Soil impacts"/>
    <s v="NA"/>
    <s v="Short-term"/>
    <s v="Muñoz-Rojas, M., Erickson, T. E., Martini, D., Dixon, K. W., &amp; Merritt, D. J. (2016). Soil physicochemical and microbiological indicators of short, medium- and long-term post-fire recovery in semi-arid ecosystems. Ecological Indicators, 63, 14-22. doi: https://doi.org/10.1016/j.ecolind.2015.11.038"/>
    <s v="Australia"/>
    <s v="Mediterranean"/>
    <m/>
    <s v="Not specified"/>
    <s v="Wildfire"/>
    <s v="wildfire"/>
    <x v="10"/>
    <m/>
    <m/>
    <s v="Natural disturbances such as wildfires cause significant alterations to the structure and functioning of semi-arid ecosystems. After such disturbances, the recovery of the soil ecosystem as a whole, and more specifically the belowground microbial communities, is poorly understood. In this study, we aimed to (a) assess the short, medium and long term changes in soil physicochemical and microbiological indicators and indices after a wildfire in a semi-arid environment, (b) analyse the key relationships of multiple soil parameters and indices, and (c) identify the most suitable indicators of post-fire recovery. The study was conducted across a wildfire chronosequence spanning sites recently burnt (three months) through to 14 years after fire in a semi-arid hummock grassland ecosystem of northern Western Australia. Immediate effects of the fire on the soil system were evident with increases in pH, electrical conductivity, and available nutrients. These chemical indicators showed a strong correlation with fire age and were consistent in the direction of change. Variations in the microbial composition were apparent one year after the fire, with a higher proportional abundance of bacterial communities. The fungi to bacteria ratio and the microbial quotient (proportion of microbial C to total organic C) proved to be significant indices to reflect the recovery of soils in these semi-arid environments. Overall, this study highlights the importance of understanding the post-fire response of belowground ecosystems, and particularly changes and recovery of soil microbial communities, at different time periods. The approach and methods followed in this research can be effectively extrapolated to other areas. This study can be used to inform better soil management of degraded systems in a rapidly changing climate."/>
    <m/>
    <s v="1 month"/>
    <m/>
    <m/>
    <s v="Not specified"/>
    <m/>
    <m/>
    <m/>
    <x v="9"/>
    <x v="0"/>
    <m/>
    <m/>
    <m/>
  </r>
  <r>
    <s v="Nave et al., 2011"/>
    <s v="Chemical"/>
    <s v="Review "/>
    <s v="NA"/>
    <s v="Not specified"/>
    <s v="Nave, L.E., Vance, E.D., Swanston, C.W., Curtis, P.S., 2011. Fire effects on temperate forest soil C and N storage. Ecol. Appl. 21 (4), 1189–1201."/>
    <s v="NA"/>
    <s v="Temperate "/>
    <m/>
    <s v="Forest"/>
    <m/>
    <m/>
    <x v="4"/>
    <m/>
    <m/>
    <s v="Temperate forest soils store globally significant amounts of carbon (C) and nitrogen (N). Understanding how soil pools of these two elements change in response to disturbance and management is critical to maintaining ecosystem services such as forest productivity, greenhouse gas mitigation, and water resource protection. Fire is one of the principal disturbances acting on forest soil C and N storage and is also the subject of enormous management efforts. In the present article, we use meta-analysis to quantify fire effects on temperate forest soil C and N storage. Across a combined total of 468 soil C and N response ratios from 57 publications (concentrations and pool sizes), fire had significant overall effects on soil C (-26%) and soil N (-22%). The impacts of fire on forest floors were significantly different from its effects on mineral soils. Fires reduced forest floor C and N storage (pool sizes only) by an average of 59% and 50%, respectively, but the concentrations of these two elements did not change. Prescribed fires caused smaller reductions in forest floor C and N storage (-46% and -35%) than wildfires (-67% and -69%), and the presence of hardwoods also mitigated fire impacts. Burned forest floors recovered their C and N pools in an average of 128 and 103 years, respectively. Among mineral soils, there were no significant changes in C or N storage, but C and N concentrations declined significantly (-11% and -12%, respectively). Mineral soil C and N concentrations were significantly affected by fire type, with no change following prescribed burns, but significant reductions in response to wildfires. Geographic variation in fire effects on mineral soil C and N storage underscores the need for region-specific fire management plans, and the role of fire type in mediating C and N shifts (especially in the forest floor) indicates that averting wildfires through prescribed burning is desirable from a soils perspective"/>
    <m/>
    <s v="Not specified"/>
    <m/>
    <m/>
    <s v="Not specified"/>
    <m/>
    <m/>
    <m/>
    <x v="10"/>
    <x v="3"/>
    <s v="Fire is one of the principal disturbances acting on forest soil C and N storage and is also the subject of enormous management efforts. In the present article, we use meta-analysis to quantify fire effects on temperate forest soil C and N storage. Across a combined total of 468 soil C and N response ratios from 57 publications. (concentrations and pool sizes), fire had significant overall effects on soil C (_x0002_26%) and soil N (_x0002_22%)."/>
    <s v="Fires reduced forest floor C and N_x000a_storage (pool sizes only) by an average of 59% and 50%, respectively, but the concentrations of_x000a_these two elements did not change. Prescribed fires caused smaller reductions in forest floor C and N storage (_x0002_46% and _x0002_35%) than wildfires (_x0002_67% and _x0002_69%), and the presence of hardwoods also mitigated fire impacts."/>
    <m/>
  </r>
  <r>
    <s v="Nave et al., 2011"/>
    <s v="Chemical"/>
    <s v="Review "/>
    <s v="NA"/>
    <s v="Not specified"/>
    <s v="Nave, L.E., Vance, E.D., Swanston, C.W., Curtis, P.S., 2011. Fire effects on temperate forest soil C and N storage. Ecol. Appl. 21 (4), 1189–1201."/>
    <s v="NA"/>
    <s v="Temperate "/>
    <m/>
    <s v="Forest"/>
    <m/>
    <m/>
    <x v="4"/>
    <m/>
    <m/>
    <s v="Temperate forest soils store globally significant amounts of carbon (C) and nitrogen (N). Understanding how soil pools of these two elements change in response to disturbance and management is critical to maintaining ecosystem services such as forest productivity, greenhouse gas mitigation, and water resource protection. Fire is one of the principal disturbances acting on forest soil C and N storage and is also the subject of enormous management efforts. In the present article, we use meta-analysis to quantify fire effects on temperate forest soil C and N storage. Across a combined total of 468 soil C and N response ratios from 57 publications (concentrations and pool sizes), fire had significant overall effects on soil C (-26%) and soil N (-22%). The impacts of fire on forest floors were significantly different from its effects on mineral soils. Fires reduced forest floor C and N storage (pool sizes only) by an average of 59% and 50%, respectively, but the concentrations of these two elements did not change. Prescribed fires caused smaller reductions in forest floor C and N storage (-46% and -35%) than wildfires (-67% and -69%), and the presence of hardwoods also mitigated fire impacts. Burned forest floors recovered their C and N pools in an average of 128 and 103 years, respectively. Among mineral soils, there were no significant changes in C or N storage, but C and N concentrations declined significantly (-11% and -12%, respectively). Mineral soil C and N concentrations were significantly affected by fire type, with no change following prescribed burns, but significant reductions in response to wildfires. Geographic variation in fire effects on mineral soil C and N storage underscores the need for region-specific fire management plans, and the role of fire type in mediating C and N shifts (especially in the forest floor) indicates that averting wildfires through prescribed burning is desirable from a soils perspective"/>
    <m/>
    <s v="Not specified"/>
    <m/>
    <m/>
    <s v="Not specified"/>
    <m/>
    <m/>
    <m/>
    <x v="12"/>
    <x v="3"/>
    <s v="Fire is one of the principal disturbances acting on forest soil C and N storage and is also the subject of enormous management efforts. In the present article, we use meta-analysis to quantify fire effects on temperate forest soil C and N storage. Across a combined total of 468 soil C and N response ratios from 57 publications. (concentrations and pool sizes), fire had significant overall effects on soil C (_x0002_26%) and soil N (_x0002_22%)."/>
    <s v="Fires reduced forest floor C and N_x000a_storage (pool sizes only) by an average of 59% and 50%, respectively, but the concentrations of_x000a_these two elements did not change. Prescribed fires caused smaller reductions in forest floor C and N storage (_x0002_46% and _x0002_35%) than wildfires (_x0002_67% and _x0002_69%), and the presence of hardwoods also mitigated fire impacts."/>
    <m/>
  </r>
  <r>
    <s v="Neff et al., 2005"/>
    <s v="Chemical"/>
    <s v="Soil impacts"/>
    <s v="NA"/>
    <s v="Short-term"/>
    <s v="Neff, J.C., J.W. Harden and G. Gleixner, 2005. Fire effects on soil organic matter content, composition and nutrients in boreal interior Alaska. Canadian J. For. Res., 35: 2178–2187"/>
    <s v="Alaska"/>
    <s v="Boreal Dry "/>
    <m/>
    <s v="Forest"/>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x v="4"/>
    <x v="2"/>
    <m/>
    <m/>
    <m/>
  </r>
  <r>
    <s v="Neff et al., 2005"/>
    <s v="Chemical"/>
    <s v="Soil impacts"/>
    <s v="NA"/>
    <s v="Short-term"/>
    <s v="Neff, J.C., J.W. Harden and G. Gleixner, 2005. Fire effects on soil organic matter content, composition and nutrients in boreal interior Alaska. Canadian J. For. Res., 35: 2178–2187"/>
    <s v="Alaska"/>
    <s v="Boreal Dry "/>
    <m/>
    <s v="Forest"/>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x v="5"/>
    <x v="2"/>
    <m/>
    <m/>
    <m/>
  </r>
  <r>
    <s v="Neff et al., 2005"/>
    <s v="Chemical"/>
    <s v="Soil impacts"/>
    <s v="NA"/>
    <s v="Short-term"/>
    <s v="Neff, J.C., J.W. Harden and G. Gleixner, 2005. Fire effects on soil organic matter content, composition and nutrients in boreal interior Alaska. Canadian J. For. Res., 35: 2178–2187"/>
    <s v="Alaska"/>
    <s v="Boreal Dry "/>
    <m/>
    <s v="Forest"/>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x v="6"/>
    <x v="2"/>
    <m/>
    <m/>
    <m/>
  </r>
  <r>
    <s v="Neff et al., 2005"/>
    <s v="Biological"/>
    <s v="Soil impacts"/>
    <s v="NA"/>
    <s v="Short-term"/>
    <s v="Neff, J.C., J.W. Harden and G. Gleixner, 2005. Fire effects on soil organic matter content, composition and nutrients in boreal interior Alaska. Canadian J. For. Res., 35: 2178–2187"/>
    <s v="Alaska"/>
    <s v="Boreal Dry "/>
    <m/>
    <s v="Forest"/>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x v="1"/>
    <x v="3"/>
    <s v="One year after the fire"/>
    <s v="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 lipid-derived compounds in surface soils. The chemistry of deeper soil layers in burned and unburned sites was similar, suggesting that immediate fire impacts were restricted to the surface soil horizon."/>
    <s v="The uncertainty in wildfire impacts on C occurs because boreal_x000a_forest soils are highly heterogeneous, with soil moisture_x000a_that can range from very dry to saturated in the space of a_x000a_few hundred metres, affecting both fuel loads and water content_x000a_(e.g., Ottmar et al. 2003). SOM stocks can vary spatially_x000a_(and substantially) even underneath the same dominant vegetation_x000a_type (e.g., Harden et al. 2004), and fire impacts typically_x000a_vary with wind and weather conditions (Hinzman et al._x000a_2003). For all these reasons, there is significant variability in_x000a_the combustion losses of soil C and nutrients during wildfire_x000a_and estimates of SOM, C, and nutrient changes associated_x000a_with fire remain highly uncertain."/>
  </r>
  <r>
    <s v="Neff et al., 2005"/>
    <s v="Chemical"/>
    <s v="Soil impacts"/>
    <s v="NA"/>
    <s v="Short-term"/>
    <s v="Neff, J.C., J.W. Harden and G. Gleixner, 2005. Fire effects on soil organic matter content, composition and nutrients in boreal interior Alaska. Canadian J. For. Res., 35: 2178–2187"/>
    <s v="Alaska"/>
    <s v="Boreal Dry "/>
    <m/>
    <s v="Forest"/>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x v="10"/>
    <x v="3"/>
    <m/>
    <m/>
    <m/>
  </r>
  <r>
    <s v="Neff et al., 2005"/>
    <s v="Chemical"/>
    <s v="Soil impacts"/>
    <s v="NA"/>
    <s v="Short-term"/>
    <s v="Neff, J.C., J.W. Harden and G. Gleixner, 2005. Fire effects on soil organic matter content, composition and nutrients in boreal interior Alaska. Canadian J. For. Res., 35: 2178–2187"/>
    <s v="Alaska"/>
    <s v="Boreal Dry "/>
    <m/>
    <s v="Forest"/>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x v="12"/>
    <x v="2"/>
    <m/>
    <m/>
    <m/>
  </r>
  <r>
    <s v="Neff et al., 2005"/>
    <s v="Chemical"/>
    <s v="Soil impacts"/>
    <s v="NA"/>
    <s v="Short-term"/>
    <s v="Neff, J.C., J.W. Harden and G. Gleixner, 2005. Fire effects on soil organic matter content, composition and nutrients in boreal interior Alaska. Canadian J. For. Res., 35: 2178–2187"/>
    <s v="Alaska"/>
    <s v="Boreal Dry "/>
    <m/>
    <s v="Forest"/>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x v="13"/>
    <x v="2"/>
    <m/>
    <m/>
    <m/>
  </r>
  <r>
    <s v="Neill et al., 2007"/>
    <s v="Physical"/>
    <s v="Soil impacts"/>
    <s v="NA"/>
    <s v="Not specified"/>
    <s v="Neill, C., Patterson, W.A., Crary, D.W., 2007. Responses of soil carbon, nitrogen and cations to the_x000a_frequency and seasonality of prescribed burning in a Cape Cod oak-pine forest. For. Ecol. Manag. 250, 234–243."/>
    <s v="USA"/>
    <m/>
    <s v="Oak-pine"/>
    <s v="Forest "/>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x v="29"/>
    <x v="2"/>
    <m/>
    <m/>
    <m/>
  </r>
  <r>
    <s v="Neill et al., 2007"/>
    <s v="Chemical"/>
    <s v="Soil impacts"/>
    <s v="NA"/>
    <s v="Not specified"/>
    <s v="Neill, C., Patterson, W.A., Crary, D.W., 2007. Responses of soil carbon, nitrogen and cations to the_x000a_frequency and seasonality of prescribed burning in a Cape Cod oak-pine forest. For. Ecol. Manag. 250, 234–243."/>
    <s v="USA"/>
    <m/>
    <s v="Oak-pine"/>
    <s v="Forest "/>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x v="4"/>
    <x v="2"/>
    <m/>
    <m/>
    <m/>
  </r>
  <r>
    <s v="Neill et al., 2007"/>
    <s v="Chemical"/>
    <s v="Soil impacts"/>
    <s v="NA"/>
    <s v="Not specified"/>
    <s v="Neill, C., Patterson, W.A., Crary, D.W., 2007. Responses of soil carbon, nitrogen and cations to the_x000a_frequency and seasonality of prescribed burning in a Cape Cod oak-pine forest. For. Ecol. Manag. 250, 234–243."/>
    <s v="USA"/>
    <m/>
    <s v="Oak-pine"/>
    <s v="Forest "/>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x v="5"/>
    <x v="2"/>
    <m/>
    <m/>
    <m/>
  </r>
  <r>
    <s v="Neill et al., 2007"/>
    <s v="Chemical"/>
    <s v="Soil impacts"/>
    <s v="NA"/>
    <s v="Not specified"/>
    <s v="Neill, C., Patterson, W.A., Crary, D.W., 2007. Responses of soil carbon, nitrogen and cations to the_x000a_frequency and seasonality of prescribed burning in a Cape Cod oak-pine forest. For. Ecol. Manag. 250, 234–243."/>
    <s v="USA"/>
    <m/>
    <s v="Oak-pine"/>
    <s v="Forest "/>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x v="6"/>
    <x v="2"/>
    <m/>
    <m/>
    <m/>
  </r>
  <r>
    <s v="Neill et al., 2007"/>
    <s v="Chemical"/>
    <s v="Soil impacts"/>
    <s v="NA"/>
    <s v="Not specified"/>
    <s v="Neill, C., Patterson, W.A., Crary, D.W., 2007. Responses of soil carbon, nitrogen and cations to the frequency and seasonality of prescribed burning in a Cape Cod oak-pine forest. For. Ecol. Manag. 250, 234–243."/>
    <s v="USA"/>
    <m/>
    <s v="Oak-pine"/>
    <s v="Forest "/>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x v="9"/>
    <x v="0"/>
    <m/>
    <m/>
    <m/>
  </r>
  <r>
    <s v="Neill et al., 2007"/>
    <s v="Chemical"/>
    <s v="Soil impacts"/>
    <s v="NA"/>
    <s v="Not specified"/>
    <s v="Neill, C., Patterson, W.A., Crary, D.W., 2007. Responses of soil carbon, nitrogen and cations to the_x000a_frequency and seasonality of prescribed burning in a Cape Cod oak-pine forest. For. Ecol. Manag. 250, 234–243."/>
    <s v="USA"/>
    <m/>
    <s v="Oak-pine"/>
    <s v="Forest "/>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x v="10"/>
    <x v="2"/>
    <m/>
    <m/>
    <m/>
  </r>
  <r>
    <s v="Neill et al., 2007"/>
    <s v="Chemical"/>
    <s v="Soil impacts"/>
    <s v="NA"/>
    <s v="Not specified"/>
    <s v="Neill, C., Patterson, W.A., Crary, D.W., 2007. Responses of soil carbon, nitrogen and cations to the_x000a_frequency and seasonality of prescribed burning in a Cape Cod oak-pine forest. For. Ecol. Manag. 250, 234–243."/>
    <s v="USA"/>
    <m/>
    <s v="Oak-pine"/>
    <s v="Forest "/>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x v="12"/>
    <x v="2"/>
    <m/>
    <m/>
    <m/>
  </r>
  <r>
    <s v="Otero et al., 2015"/>
    <s v="Chemical"/>
    <s v="Soil impacts"/>
    <s v="NA"/>
    <s v="Short-term"/>
    <s v="Otero, M., Santos, D., Baros, A.C., Calapez, P., Maia, P., Keizer, J.J., Estves V.I., Lillebo, A.I. 2015. Soil properties, phosphorus fractions and sorption after wildfire in north-central Portugal. Geoderma Regional 5: 86-95"/>
    <s v="Portugal"/>
    <s v="Mediterranean"/>
    <s v="Pinus pinaster"/>
    <s v="Forest "/>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48"/>
    <x v="2"/>
    <m/>
    <m/>
    <m/>
  </r>
  <r>
    <s v="Otero et al., 2015"/>
    <s v="Chemical"/>
    <s v="Soil impacts"/>
    <s v="NA"/>
    <s v="Short-term"/>
    <s v="Otero, M., Santos, D., Baros, A.C., Calapez, P., Maia, P., Keizer, J.J., Estves V.I., Lillebo, A.I. 2015. Soil properties, phosphorus fractions and sorption after wildfire in north-central Portugal. Geoderma Regional 5: 86-95"/>
    <s v="Portugal"/>
    <s v="Meso mediterranean"/>
    <s v="Pinus pinaster"/>
    <s v="Forest "/>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48"/>
    <x v="2"/>
    <m/>
    <m/>
    <m/>
  </r>
  <r>
    <s v="Otero et al., 2015"/>
    <s v="Chemical"/>
    <s v="Soil impacts"/>
    <s v="NA"/>
    <s v="Short-term"/>
    <s v="Otero, M., Santos, D., Baros, A.C., Calapez, P., Maia, P., Keizer, J.J., Estves V.I., Lillebo, A.I. 2015. Soil properties, phosphorus fractions and sorption after wildfire in north-central Portugal. Geoderma Regional 5: 86-95"/>
    <s v="Portugal"/>
    <s v="Mediterranean"/>
    <s v="Pinus pinaster"/>
    <s v="Forest "/>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16"/>
    <x v="0"/>
    <m/>
    <m/>
    <m/>
  </r>
  <r>
    <s v="Otero et al., 2015"/>
    <s v="Chemical"/>
    <s v="Soil impacts"/>
    <s v="NA"/>
    <s v="Short-term"/>
    <s v="Otero, M., Santos, D., Baros, A.C., Calapez, P., Maia, P., Keizer, J.J., Estves V.I., Lillebo, A.I. 2015. Soil properties, phosphorus fractions and sorption after wildfire in north-central Portugal. Geoderma Regional 5: 86-95"/>
    <s v="Portugal"/>
    <s v="Meso mediterranean"/>
    <s v="Pinus pinaster"/>
    <s v="Forest "/>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16"/>
    <x v="0"/>
    <m/>
    <m/>
    <m/>
  </r>
  <r>
    <s v="Otero et al., 2015"/>
    <s v="Chemical"/>
    <s v="Soil impacts"/>
    <s v="NA"/>
    <s v="Short-term"/>
    <s v="Otero, M., Santos, D., Baros, A.C., Calapez, P., Maia, P., Keizer, J.J., Estves V.I., Lillebo, A.I. 2015. Soil properties, phosphorus fractions and sorption after wildfire in north-central Portugal. Geoderma Regional 5: 86-95"/>
    <s v="Portugal"/>
    <s v="Meso mediterranean"/>
    <s v="Pinus pinaster"/>
    <s v="Forest "/>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38"/>
    <x v="0"/>
    <m/>
    <m/>
    <m/>
  </r>
  <r>
    <s v="Otero et al., 2015"/>
    <s v="Chemical"/>
    <s v="Soil impacts"/>
    <s v="NA"/>
    <s v="Short-term"/>
    <s v="Otero, M., Santos, D., Baros, A.C., Calapez, P., Maia, P., Keizer, J.J., Estves V.I., Lillebo, A.I. 2015. Soil properties, phosphorus fractions and sorption after wildfire in north-central Portugal. Geoderma Regional 5: 86-95"/>
    <s v="Portugal"/>
    <s v="Mediterranean"/>
    <s v="Pinus pinaster"/>
    <s v="Forest "/>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38"/>
    <x v="2"/>
    <m/>
    <m/>
    <m/>
  </r>
  <r>
    <s v="Otero et al., 2015"/>
    <s v="Chemical"/>
    <s v="Soil impacts"/>
    <s v="NA"/>
    <s v="Short-term"/>
    <s v="Otero, M., Santos, D., Baros, A.C., Calapez, P., Maia, P., Keizer, J.J., Estves V.I., Lillebo, A.I. 2015. Soil properties, phosphorus fractions and sorption after wildfire in north-central Portugal. Geoderma Regional 5: 86-95"/>
    <s v="Portugal"/>
    <s v="Meso mediterranean"/>
    <s v="Pinus pinaster"/>
    <s v="Forest "/>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39"/>
    <x v="0"/>
    <m/>
    <m/>
    <m/>
  </r>
  <r>
    <s v="Otero et al., 2015"/>
    <s v="Chemical"/>
    <s v="Soil impacts"/>
    <s v="NA"/>
    <s v="Short-term"/>
    <s v="Otero, M., Santos, D., Baros, A.C., Calapez, P., Maia, P., Keizer, J.J., Estves V.I., Lillebo, A.I. 2015. Soil properties, phosphorus fractions and sorption after wildfire in north-central Portugal. Geoderma Regional 5: 86-95"/>
    <s v="Portugal"/>
    <s v="Mediterranean"/>
    <s v="Pinus pinaster"/>
    <s v="Forest "/>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39"/>
    <x v="0"/>
    <m/>
    <m/>
    <m/>
  </r>
  <r>
    <s v="Otero et al., 2015"/>
    <s v="Chemical"/>
    <s v="Soil impacts"/>
    <s v="NA"/>
    <s v="Short-term"/>
    <s v="Otero, M., Santos, D., Baros, A.C., Calapez, P., Maia, P., Keizer, J.J., Estves V.I., Lillebo, A.I. 2015. Soil properties, phosphorus fractions and sorption after wildfire in north-central Portugal. Geoderma Regional 5: 86-95"/>
    <s v="Portugal"/>
    <s v="Meso mediterranean"/>
    <s v="Pinus pinaster"/>
    <s v="Forest "/>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39"/>
    <x v="0"/>
    <m/>
    <m/>
    <m/>
  </r>
  <r>
    <s v="Otero et al., 2015"/>
    <s v="Chemical"/>
    <s v="Soil impacts"/>
    <s v="NA"/>
    <s v="Short-term"/>
    <s v="Otero, M., Santos, D., Baros, A.C., Calapez, P., Maia, P., Keizer, J.J., Estves V.I., Lillebo, A.I. 2015. Soil properties, phosphorus fractions and sorption after wildfire in north-central Portugal. Geoderma Regional 5: 86-95"/>
    <s v="Portugal"/>
    <s v="Mediterranean"/>
    <s v="Pinus pinaster"/>
    <s v="Forest "/>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39"/>
    <x v="2"/>
    <m/>
    <m/>
    <m/>
  </r>
  <r>
    <s v="Otero et al., 2015"/>
    <s v="Chemical"/>
    <s v="Soil impacts"/>
    <s v="NA"/>
    <s v="Short-term"/>
    <s v="Otero, M., Santos, D., Baros, A.C., Calapez, P., Maia, P., Keizer, J.J., Estves V.I., Lillebo, A.I. 2015. Soil properties, phosphorus fractions and sorption after wildfire in north-central Portugal. Geoderma Regional 5: 86-95"/>
    <s v="Portugal"/>
    <s v="Mediterranean"/>
    <s v="Pinus pinaster"/>
    <s v="Forest "/>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9"/>
    <x v="2"/>
    <m/>
    <m/>
    <m/>
  </r>
  <r>
    <s v="Otero et al., 2015"/>
    <s v="Chemical"/>
    <s v="Soil impacts"/>
    <s v="NA"/>
    <s v="Short-term"/>
    <s v="Otero, M., Santos, D., Baros, A.C., Calapez, P., Maia, P., Keizer, J.J., Estves V.I., Lillebo, A.I. 2015. Soil properties, phosphorus fractions and sorption after wildfire in north-central Portugal. Geoderma Regional 5: 86-95"/>
    <s v="Portugal"/>
    <s v="Meso mediterranean"/>
    <s v="Pinus pinaster"/>
    <s v="Forest "/>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9"/>
    <x v="2"/>
    <m/>
    <m/>
    <m/>
  </r>
  <r>
    <s v="Otero et al., 2015"/>
    <s v="Biological"/>
    <s v="Soil impacts"/>
    <s v="NA"/>
    <s v="Short-term"/>
    <s v="Otero, M., Santos, D., Baros, A.C., Calapez, P., Maia, P., Keizer, J.J., Estves V.I., Lillebo, A.I. 2015. Soil properties, phosphorus fractions and sorption after wildfire in north-central Portugal. Geoderma Regional 5: 86-95"/>
    <s v="Portugal"/>
    <s v="Mediterranean"/>
    <s v="Pinus pinaster"/>
    <s v="Forest "/>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28"/>
    <x v="3"/>
    <m/>
    <m/>
    <m/>
  </r>
  <r>
    <s v="Otero et al., 2015"/>
    <s v="Biological"/>
    <s v="Soil impacts"/>
    <s v="NA"/>
    <s v="Short-term"/>
    <s v="Otero, M., Santos, D., Baros, A.C., Calapez, P., Maia, P., Keizer, J.J., Estves V.I., Lillebo, A.I. 2015. Soil properties, phosphorus fractions and sorption after wildfire in north-central Portugal. Geoderma Regional 5: 86-95"/>
    <s v="Portugal"/>
    <s v="Meso mediterranean"/>
    <s v="Pinus pinaster"/>
    <s v="Forest "/>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28"/>
    <x v="3"/>
    <m/>
    <m/>
    <m/>
  </r>
  <r>
    <s v="Otero et al., 2015"/>
    <s v="Chemical"/>
    <s v="Soil impacts"/>
    <s v="NA"/>
    <s v="Short-term"/>
    <s v="Otero, M., Santos, D., Baros, A.C., Calapez, P., Maia, P., Keizer, J.J., Estves V.I., Lillebo, A.I. 2015. Soil properties, phosphorus fractions and sorption after wildfire in north-central Portugal. Geoderma Regional 5: 86-95"/>
    <s v="Portugal"/>
    <s v="Meso mediterranean"/>
    <s v="Pinus pinaster"/>
    <s v="Forest "/>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13"/>
    <x v="3"/>
    <m/>
    <m/>
    <m/>
  </r>
  <r>
    <s v="Otero et al., 2015"/>
    <s v="Chemical"/>
    <s v="Soil impacts"/>
    <s v="NA"/>
    <s v="Short-term"/>
    <s v="Otero, M., Santos, D., Baros, A.C., Calapez, P., Maia, P., Keizer, J.J., Estves V.I., Lillebo, A.I. 2015. Soil properties, phosphorus fractions and sorption after wildfire in north-central Portugal. Geoderma Regional 5: 86-95"/>
    <s v="Portugal"/>
    <s v="Mediterranean"/>
    <s v="Pinus pinaster"/>
    <s v="Forest "/>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13"/>
    <x v="2"/>
    <m/>
    <m/>
    <m/>
  </r>
  <r>
    <s v="Parro et al., 2019"/>
    <s v="Chemical"/>
    <s v="Soil impacts"/>
    <s v="NA"/>
    <s v="Not specified"/>
    <s v="Impact of post-fire management on soil respiration, carbon and nitrogen content in a managed hemiboreal forest. Jorunal of Environmental Management 233: 371-377."/>
    <s v="Estonia"/>
    <s v="Hemiboreal"/>
    <m/>
    <s v="Forest"/>
    <m/>
    <m/>
    <x v="4"/>
    <m/>
    <m/>
    <s v="Boreal forests are an important carbon (C) sink and fire is the main natural disturbance, directly affecting the C-cycle via emissions from combustion of biomass and organic matter and indirectly through long-term changes in C-dynamics including soil respiration. Carbon dioxide (CO2) emission from soil (soil respiration) is one of the largest fluxes in the global C-cycle. Recovery of vegetation, organic matter and soil respiration may be influenced by the intensity of post-fire management such as salvage logging. To study the impact of forest fire, fire and salvage, and recovery time on soil respiration and soil C and N content, we sampled two permanent research areas in north-western Estonia that were damaged by fire: Vihterpalu (59°13′ N 23°49′ E) in 1992 and Nõva (59°10′ N 23°45′ E) in 2008. Three types of sample plots were established: 1) unburned control with no harvesting (CO); 2) burned and uncleared (BU); and 3) burned and cleared (BC). Measurements were made in 2013, 21 years after wildfire in Vihterpalu and 5 years after wildfire in Nõva. Soil respiration ranged from 0.00 to 1.38 g CO2 m−2 h−1. Soil respiration in the burned and cleared areas (BC) was not reduced compared to burned and uncleared (BU) areas but the average soil respiration in unburned control areas was more than twice the value in burned areas (average soil respiration in CO areas was 0.34 CO2 m−2 h−1, versus 0.16 CO2 m−2 h−1, the average soil respiration of BC and BU combined). Recovery over 20 years was mixed; respiration was insignificantly lower on younger than older burned sites (when BC and BU values were combined, the average values were 0.15 vs. 0.17 g CO2 m−2 h−1, respectively); soil-C was greater in the older burned plots than the younger (when BC and BU values were combined, the average values were 9.71 vs. 5.99 kg m−2, respectively); but root biomass in older and recently burned areas was essentially the same (average 2.23 and 2.11 kg m−2, respectively); soil-N was highest on burned areas 20 years after fire. Twenty years post-fire may be insufficient time for carbon dynamics to fully recover on these low productivity sandy sites."/>
    <m/>
    <s v="Not specified"/>
    <m/>
    <m/>
    <s v="Not specified"/>
    <m/>
    <m/>
    <m/>
    <x v="12"/>
    <x v="0"/>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34"/>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x v="48"/>
    <x v="3"/>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35"/>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x v="48"/>
    <x v="2"/>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36"/>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x v="48"/>
    <x v="2"/>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10"/>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x v="4"/>
    <x v="0"/>
    <s v="Fire impacts were mainly observed in the first two months."/>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11"/>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x v="4"/>
    <x v="2"/>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12"/>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x v="4"/>
    <x v="2"/>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31"/>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x v="16"/>
    <x v="0"/>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32"/>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x v="16"/>
    <x v="2"/>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33"/>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x v="16"/>
    <x v="2"/>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38"/>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x v="38"/>
    <x v="0"/>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37"/>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x v="38"/>
    <x v="2"/>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39"/>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x v="38"/>
    <x v="2"/>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13"/>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x v="5"/>
    <x v="0"/>
    <s v="Fire impacts were mainly observed in the first two months."/>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14"/>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x v="5"/>
    <x v="0"/>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15"/>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x v="5"/>
    <x v="0"/>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16"/>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x v="6"/>
    <x v="0"/>
    <s v="Fire impacts were mainly observed in the first two months."/>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17"/>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x v="6"/>
    <x v="2"/>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18"/>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x v="6"/>
    <x v="2"/>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21"/>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x v="39"/>
    <x v="0"/>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19"/>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x v="39"/>
    <x v="3"/>
    <s v="Fire impacts were mainly observed in the first two months."/>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20"/>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x v="39"/>
    <x v="2"/>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22"/>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x v="7"/>
    <x v="2"/>
    <s v="Fire impacts were mainly observed in the first two months."/>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23"/>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x v="7"/>
    <x v="2"/>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24"/>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x v="7"/>
    <x v="2"/>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29"/>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x v="9"/>
    <x v="0"/>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28"/>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x v="9"/>
    <x v="3"/>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30"/>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x v="9"/>
    <x v="2"/>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26"/>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x v="40"/>
    <x v="3"/>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25"/>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x v="40"/>
    <x v="2"/>
    <s v="Fire impacts were mainly observed in the first two months."/>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27"/>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x v="40"/>
    <x v="2"/>
    <m/>
    <m/>
    <m/>
  </r>
  <r>
    <s v="Phillips et al., 2000"/>
    <s v="Physical"/>
    <s v="Soil impacts"/>
    <s v="NA"/>
    <s v="Not specified"/>
    <s v="Phillips, D.H., Foss, J.E., Buckner, E.R., Evans, R.M., FitzPatrick, E.A., 2000. Response of surface horizons_x000a_in an oak forest to prescribed burning. Soil Sci. Soc. Am. J. 64, 754–760."/>
    <s v="USA"/>
    <m/>
    <s v="Oak  "/>
    <s v="Forest "/>
    <m/>
    <s v="Prescribed fire"/>
    <x v="2"/>
    <m/>
    <m/>
    <m/>
    <m/>
    <s v="Not specified"/>
    <m/>
    <m/>
    <s v="Not specified"/>
    <m/>
    <m/>
    <m/>
    <x v="29"/>
    <x v="2"/>
    <m/>
    <m/>
    <m/>
  </r>
  <r>
    <s v="Plaza Alvarez et al., 2018"/>
    <s v="Biological"/>
    <s v="Soil impacts"/>
    <s v="NA"/>
    <s v="Short-term"/>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8"/>
    <s v="Spain"/>
    <s v="Mediterranean"/>
    <s v="Pinus nigra"/>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75,451E, 4,489,248 N"/>
    <s v="Not specified"/>
    <m/>
    <s v="650 mm"/>
    <s v="10.2 °C"/>
    <x v="1"/>
    <x v="2"/>
    <m/>
    <m/>
    <m/>
  </r>
  <r>
    <s v="Plaza Alvarez et al., 2018"/>
    <s v="Biological"/>
    <s v="Soil impacts"/>
    <s v="NA"/>
    <s v="Short-term"/>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7"/>
    <s v="Spain"/>
    <s v="Mediterranean"/>
    <s v="Mixed Pinus pinaster and Pinus nigra"/>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61,373 E, 4,490,691 N "/>
    <s v="Not specified"/>
    <m/>
    <s v="600 mm"/>
    <s v="11.3 °C"/>
    <x v="1"/>
    <x v="2"/>
    <m/>
    <m/>
    <m/>
  </r>
  <r>
    <s v="Plaza Alvarez et al., 2018"/>
    <s v="Biological"/>
    <s v="Soil impacts"/>
    <s v="NA"/>
    <s v="Short-term"/>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9"/>
    <s v="Spain"/>
    <s v="Mediterranean"/>
    <s v="Mixed Pinus halapensis and Pinus pinaster"/>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57,588 E, 4,306,475 N "/>
    <s v="Not specified"/>
    <m/>
    <s v="500 mm"/>
    <s v="13.5 °C"/>
    <x v="1"/>
    <x v="2"/>
    <m/>
    <m/>
    <m/>
  </r>
  <r>
    <s v="Plaza Alvarez et al., 2018"/>
    <s v="Physical"/>
    <s v="Soil impacts"/>
    <s v="NA"/>
    <s v="Short-term"/>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4"/>
    <s v="Spain"/>
    <s v="Mediterranean"/>
    <s v="Pinus nigra"/>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75,451E, 4,489,248 N"/>
    <s v="Not specified"/>
    <m/>
    <s v="650 mm"/>
    <s v="10.2 °C"/>
    <x v="34"/>
    <x v="0"/>
    <m/>
    <m/>
    <m/>
  </r>
  <r>
    <s v="Plaza Alvarez et al., 2018"/>
    <s v="Physical"/>
    <s v="Soil impacts"/>
    <s v="NA"/>
    <s v="Short-term"/>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5"/>
    <s v="Spain"/>
    <s v="Mediterranean"/>
    <s v="Pinus nigra"/>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75,451E, 4,489,248 N"/>
    <s v="Not specified"/>
    <m/>
    <s v="650 mm"/>
    <s v="10.2 °C"/>
    <x v="34"/>
    <x v="2"/>
    <m/>
    <m/>
    <m/>
  </r>
  <r>
    <s v="Plaza Alvarez et al., 2018"/>
    <s v="Physical"/>
    <s v="Soil impacts"/>
    <s v="NA"/>
    <s v="Short-term"/>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6"/>
    <s v="Spain"/>
    <s v="Mediterranean"/>
    <s v="Mixed Pinus pinaster and Pinus nigra"/>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61,373 E, 4,490,691 N"/>
    <s v="Not specified"/>
    <m/>
    <s v="600 mm"/>
    <s v="11.3 °C"/>
    <x v="34"/>
    <x v="2"/>
    <m/>
    <m/>
    <m/>
  </r>
  <r>
    <s v="Plaza Alvarez et al., 2018"/>
    <s v="Physical"/>
    <s v="Soil impacts"/>
    <s v="NA"/>
    <s v="Short-term"/>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8"/>
    <s v="Spain"/>
    <s v="Mediterranean"/>
    <s v="Mixed Pinus halapensis and Pinus pinaster"/>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57,588 E, 4,306,475 N "/>
    <s v="Not specified"/>
    <m/>
    <s v="500 mm"/>
    <s v="13.5 °C"/>
    <x v="34"/>
    <x v="2"/>
    <m/>
    <m/>
    <m/>
  </r>
  <r>
    <s v="Plaza Alvarez et al., 2018"/>
    <s v="Physical"/>
    <s v="Soil impacts"/>
    <s v="NA"/>
    <s v="Short-term"/>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8"/>
    <s v="Spain"/>
    <s v="Mediterranean"/>
    <s v="Mixed Pinus pinaster and Pinus nigra"/>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61,373 E, 4,490,691 N"/>
    <s v="Not specified"/>
    <m/>
    <s v="600 mm"/>
    <s v="11.3 °C"/>
    <x v="72"/>
    <x v="3"/>
    <m/>
    <m/>
    <m/>
  </r>
  <r>
    <s v="Plaza Alvarez et al., 2018"/>
    <s v="Physical"/>
    <s v="Soil impacts"/>
    <s v="NA"/>
    <s v="Short-term"/>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70"/>
    <s v="Spain"/>
    <s v="Mediterranean"/>
    <s v="Mixed Pinus halapensis and Pinus pinaster"/>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57,588 E, 4,306,475 N "/>
    <s v="Not specified"/>
    <m/>
    <s v="500 mm"/>
    <s v="13.5 °C"/>
    <x v="72"/>
    <x v="3"/>
    <m/>
    <m/>
    <m/>
  </r>
  <r>
    <s v="Plaza Alvarez et al., 2018"/>
    <s v="Physical"/>
    <s v="Soil impacts"/>
    <s v="NA"/>
    <s v="Short-term"/>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6"/>
    <s v="Spain"/>
    <s v="Mediterranean"/>
    <s v="Pinus nigra"/>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75,451E, 4,489,248 N"/>
    <s v="Not specified"/>
    <m/>
    <s v="650 mm"/>
    <s v="10.2 °C"/>
    <x v="72"/>
    <x v="3"/>
    <m/>
    <m/>
    <m/>
  </r>
  <r>
    <s v="Plaza Alvarez et al., 2018"/>
    <s v="Physical"/>
    <s v="Soil impacts"/>
    <s v="NA"/>
    <s v="Short-term"/>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7"/>
    <s v="Spain"/>
    <s v="Mediterranean"/>
    <s v="Pinus nigra"/>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75,451E, 4,489,248 N"/>
    <s v="Not specified"/>
    <m/>
    <s v="650 mm"/>
    <s v="10.2 °C"/>
    <x v="72"/>
    <x v="2"/>
    <m/>
    <m/>
    <m/>
  </r>
  <r>
    <s v="Plaza Alvarez et al., 2018"/>
    <s v="Physical"/>
    <s v="Soil impacts"/>
    <s v="NA"/>
    <s v="Short-term"/>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9"/>
    <s v="Spain"/>
    <s v="Mediterranean"/>
    <s v="Mixed Pinus pinaster and Pinus nigra"/>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61,373 E, 4,490,691 N "/>
    <s v="Not specified"/>
    <m/>
    <s v="600 mm"/>
    <s v="11.3 °C"/>
    <x v="72"/>
    <x v="2"/>
    <m/>
    <m/>
    <m/>
  </r>
  <r>
    <s v="Plaza Alvarez et al., 2018"/>
    <s v="Physical"/>
    <s v="Soil impacts"/>
    <s v="NA"/>
    <s v="Short-term"/>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71"/>
    <s v="Spain"/>
    <s v="Mediterranean"/>
    <s v="Mixed Pinus halapensis and Pinus pinaster"/>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57,588 E, 4,306,475 N "/>
    <s v="Not specified"/>
    <m/>
    <s v="500 mm"/>
    <s v="13.5 °C"/>
    <x v="72"/>
    <x v="2"/>
    <m/>
    <m/>
    <m/>
  </r>
  <r>
    <s v="Plaza Alvarez et al., 2019"/>
    <s v="Physical"/>
    <s v="Soil impacts"/>
    <s v="NA"/>
    <s v="Short-term"/>
    <s v="Plaza-Alvarez P.A., Lucas-Borja M.E., Sagra, S., Zema, D.A., González-Romero Jo, Mora D. 2019. Change in soil hydraulic conductivity after prescribed fires in Mediterranean pine forest. Jornal of Environmental Management 232(2019) 1021-1027)"/>
    <s v="Spain"/>
    <s v="Mediterranean"/>
    <s v="Pinus halepensis with Pinus pinaster -PHPP"/>
    <s v="Forest"/>
    <s v="Prescribed fires"/>
    <s v="361 °C"/>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x v="46"/>
    <x v="3"/>
    <m/>
    <m/>
    <m/>
  </r>
  <r>
    <s v="Plaza Alvarez et al., 2019"/>
    <s v="Physical"/>
    <s v="Soil impacts"/>
    <s v="NA"/>
    <s v="Short-term"/>
    <s v="Plaza-Alvarez P.A., Lucas-Borja M.E., Sagra, S., Zema, D.A., González-Romero Jo, Mora D. 2019. Change in soil hydraulic conductivity after prescribed fires in Mediterranean pine forest. Jornal of Environmental Management 232(2019) 1021-1027)"/>
    <s v="Spain"/>
    <s v="Mediterranean"/>
    <s v="Pinus halepensis with Pinus pinaster -PHPP"/>
    <s v="Forest"/>
    <s v="Prescribed fires"/>
    <s v="160 °C"/>
    <x v="1"/>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57588 E Y: 4306475 N"/>
    <s v="Clayey"/>
    <m/>
    <m/>
    <m/>
    <x v="46"/>
    <x v="2"/>
    <m/>
    <m/>
    <m/>
  </r>
  <r>
    <s v="Plaza Alvarez et al., 2019"/>
    <s v="Physical"/>
    <s v="Soil impacts"/>
    <s v="NA"/>
    <s v="Short-term"/>
    <s v="Plaza-Alvarez P.A., Lucas-Borja M.E., Sagra, S., Zema, D.A., González-Romero Jo, Mora D. 2019. Change in soil hydraulic conductivity after prescribed fires in Mediterranean pine forest. Jornal of Environmental Management 232(2019) 1021-1027)"/>
    <s v="Spain"/>
    <s v="Mediterranean"/>
    <s v="Pinus halepensis with Pinus pinaster -PHPP"/>
    <s v="Forest"/>
    <s v="Prescribed fires"/>
    <s v="264 °C"/>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61373 E Y: 4490691 N"/>
    <s v="Loamy sand"/>
    <m/>
    <m/>
    <m/>
    <x v="46"/>
    <x v="2"/>
    <m/>
    <m/>
    <m/>
  </r>
  <r>
    <s v="Plaza Alvarez et al., 2019"/>
    <s v="Chemical"/>
    <s v="Soil impacts"/>
    <s v="NA"/>
    <s v="Short-term"/>
    <s v="Plaza-Alvarez P.A., Lucas-Borja M.E., Sagra, S., Zema, D.A., González-Romero Jo, Mora D. 2019. Change in soil hydraulic conductivity after prescribed fires in Mediterranean pine forest. Jornal of Environmental Management 232(2019) 1021-1027)"/>
    <s v="Spain"/>
    <s v="Mediterranean"/>
    <s v="Pinus halepensis with Pinus pinaster -PHPP"/>
    <s v="Forest"/>
    <s v="Prescribed fires"/>
    <s v="361 °C"/>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x v="9"/>
    <x v="2"/>
    <s v="The_x000a_results have shown that fire reduced the organic layer thickness and its organic matter content. Consequently,_x000a_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s v="The lack of significance of these differences between treatments could be due to the low-fire severity and_x000a_the limited effect of temperature in the mineral layer on soil hydraulic properties. This effect was expected and_x000a_agrees with other studies. Overall prescribed fires did not alter SHC in Mediterranean forest ecosystems under_x000a_unsaturated conditions since fire was of low-severity."/>
    <m/>
  </r>
  <r>
    <s v="Plaza Alvarez et al., 2019"/>
    <s v="Chemical"/>
    <s v="Soil impacts"/>
    <s v="NA"/>
    <s v="Short-term"/>
    <s v="Plaza-Alvarez P.A., Lucas-Borja M.E., Sagra, S., Zema, D.A., González-Romero Jo, Mora D. 2019. Change in soil hydraulic conductivity after prescribed fires in Mediterranean pine forest. Jornal of Environmental Management 232(2019) 1021-1027)"/>
    <s v="Spain"/>
    <s v="Mediterranean"/>
    <s v="Pinus halepensis with Pinus pinaster -PHPP"/>
    <s v="Forest"/>
    <s v="Prescribed fires"/>
    <s v="160 °C"/>
    <x v="1"/>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57588 E Y: 4306475 N"/>
    <s v="Clayey"/>
    <m/>
    <m/>
    <m/>
    <x v="9"/>
    <x v="2"/>
    <m/>
    <m/>
    <m/>
  </r>
  <r>
    <s v="Plaza Alvarez et al., 2019"/>
    <s v="Chemical"/>
    <s v="Soil impacts"/>
    <s v="NA"/>
    <s v="Short-term"/>
    <s v="Plaza-Alvarez P.A., Lucas-Borja M.E., Sagra, S., Zema, D.A., González-Romero Jo, Mora D. 2019. Change in soil hydraulic conductivity after prescribed fires in Mediterranean pine forest. Jornal of Environmental Management 232(2019) 1021-1027)"/>
    <s v="Spain"/>
    <s v="Mediterranean"/>
    <s v="Pinus halepensis with Pinus pinaster -PHPP"/>
    <s v="Forest"/>
    <s v="Prescribed fires"/>
    <s v="264 °C"/>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61373 E Y: 4490691 N"/>
    <s v="Loamy sand"/>
    <m/>
    <m/>
    <m/>
    <x v="9"/>
    <x v="2"/>
    <m/>
    <m/>
    <m/>
  </r>
  <r>
    <s v="Plaza Alvarez et al., 2019"/>
    <s v="Biological"/>
    <s v="Soil impacts"/>
    <s v="NA"/>
    <s v="Short-term"/>
    <s v="Plaza-Alvarez P.A., Lucas-Borja M.E., Sagra, S., Zema, D.A., González-Romero Jo, Mora D. 2019. Change in soil hydraulic conductivity after prescribed fires in Mediterranean pine forest. Jornal of Environmental Management 232(2019) 1021-1027)"/>
    <s v="Spain"/>
    <s v="Mediterranean"/>
    <s v="Pinus halepensis with Pinus pinaster -PHPP"/>
    <s v="Forest"/>
    <s v="Prescribed fires"/>
    <s v="361 °C"/>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x v="1"/>
    <x v="2"/>
    <s v="The_x000a_results have shown that fire reduced the organic layer thickness and its organic matter content. Consequently,_x000a_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s v="The lack of significance of these differences between treatments could be due to the low-fire severity and_x000a_the limited effect of temperature in the mineral layer on soil hydraulic properties. This effect was expected and_x000a_agrees with other studies. Overall prescribed fires did not alter SHC in Mediterranean forest ecosystems under_x000a_unsaturated conditions since fire was of low-severity."/>
    <m/>
  </r>
  <r>
    <s v="Plaza Alvarez et al., 2019"/>
    <s v="Physical"/>
    <s v="Soil impacts"/>
    <s v="NA"/>
    <s v="Short-term"/>
    <s v="Plaza-Alvarez P.A., Lucas-Borja M.E., Sagra, S., Zema, D.A., González-Romero Jo, Mora D. 2019. Change in soil hydraulic conductivity after prescribed fires in Mediterranean pine forest. Jornal of Environmental Management 232(2019) 1021-1027)"/>
    <s v="Spain"/>
    <s v="Mediterranean"/>
    <s v="Pinus halepensis with Pinus pinaster -PHPP"/>
    <s v="Forest"/>
    <s v="Prescribed fires"/>
    <m/>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x v="11"/>
    <x v="1"/>
    <m/>
    <m/>
    <m/>
  </r>
  <r>
    <s v="Plaza Alvarez et al., 2019"/>
    <s v="Physical"/>
    <s v="Soil impacts"/>
    <s v="NA"/>
    <s v="Short-term"/>
    <s v="Plaza-Alvarez P.A., Lucas-Borja M.E., Sagra, S., Zema, D.A., González-Romero Jo, Mora D. 2019. Change in soil hydraulic conductivity after prescribed fires in Mediterranean pine forest. Jornal of Environmental Management 232(2019) 1021-1027)"/>
    <s v="Spain"/>
    <s v="Mediterranean"/>
    <s v="Pinus halepensis with Pinus pinaster -PHPP"/>
    <s v="Forest"/>
    <s v="Prescribed fires"/>
    <s v="160 °C"/>
    <x v="1"/>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57588 E Y: 4306475 N"/>
    <s v="Clayey"/>
    <m/>
    <m/>
    <m/>
    <x v="11"/>
    <x v="2"/>
    <m/>
    <m/>
    <m/>
  </r>
  <r>
    <s v="Plaza Alvarez et al., 2019"/>
    <s v="Physical"/>
    <s v="Soil impacts"/>
    <s v="NA"/>
    <s v="Short-term"/>
    <s v="Plaza-Alvarez P.A., Lucas-Borja M.E., Sagra, S., Zema, D.A., González-Romero Jo, Mora D. 2019. Change in soil hydraulic conductivity after prescribed fires in Mediterranean pine forest. Jornal of Environmental Management 232(2019) 1021-1027)"/>
    <s v="Spain"/>
    <s v="Mediterranean"/>
    <s v="Pinus halepensis with Pinus pinaster -PHPP"/>
    <s v="Forest"/>
    <s v="Prescribed fires"/>
    <m/>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61373 E Y: 4490691 N"/>
    <s v="Loamy sand"/>
    <m/>
    <m/>
    <m/>
    <x v="11"/>
    <x v="2"/>
    <m/>
    <m/>
    <m/>
  </r>
  <r>
    <s v="Prieto Fernándes et al 1993, "/>
    <s v="Chemical"/>
    <s v="Soil impacts"/>
    <s v="NA"/>
    <s v="Not specified"/>
    <s v="Prieto‐Fernández, A., Villar, M.C., Carballas, M., Carballas, T. 1993. Short‐term effects of a wildfire on the nitrogen status and its mineralization kinetics in an Atlantic forest soil. Soil Biology and Biochemistry 25, 1657‐1664"/>
    <s v="Spain"/>
    <s v="Atlantic clima zone"/>
    <s v="Pinus pinaster"/>
    <s v="Forest "/>
    <s v="Wildfire"/>
    <s v="High severity"/>
    <x v="0"/>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x v="47"/>
    <x v="0"/>
    <m/>
    <m/>
    <m/>
  </r>
  <r>
    <s v="Prieto Fernándes et al 1993, "/>
    <s v="Chemical"/>
    <s v="Soil impacts"/>
    <s v="NA"/>
    <s v="Not specified"/>
    <s v="Prieto‐Fernández, A., Villar, M.C., Carballas, M., Carballas, T. 1993. Short‐term effects of a wildfire on the nitrogen status and its mineralization kinetics in an Atlantic forest soil. Soil Biology and Biochemistry 25, 1657‐1664"/>
    <s v="Spain"/>
    <s v="Atlantic clima zone"/>
    <s v="Pinus pinaster"/>
    <s v="Forest "/>
    <s v="Wildfire"/>
    <s v="High severity"/>
    <x v="0"/>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x v="19"/>
    <x v="0"/>
    <s v="The fire increased the N mineralization capacity, but did not modify organic N mineralization behaviour. Ammonification largely predominated over nitrification in both the unburnt and the burnt soils."/>
    <s v="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r>
  <r>
    <s v="Prieto Fernándes et al 1993, "/>
    <s v="Chemical"/>
    <s v="Soil impacts"/>
    <s v="NA"/>
    <s v="Not specified"/>
    <s v="Prieto‐Fernández, A., Villar, M.C., Carballas, M., Carballas, T. 1993. Short‐term effects of a wildfire on the nitrogen status and its mineralization kinetics in an Atlantic forest soil. Soil Biology and Biochemistry 25, 1657‐1664"/>
    <s v="Spain"/>
    <s v="Atlantic clima zone"/>
    <s v="Pinus pinaster"/>
    <s v="Forest "/>
    <s v="Wildfire"/>
    <s v="High severity"/>
    <x v="0"/>
    <s v="5-10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x v="19"/>
    <x v="0"/>
    <m/>
    <m/>
    <m/>
  </r>
  <r>
    <s v="Prieto Fernándes et al 1993, "/>
    <s v="Chemical"/>
    <s v="Soil impacts"/>
    <s v="NA"/>
    <s v="Not specified"/>
    <s v="Prieto‐Fernández, A., Villar, M.C., Carballas, M., Carballas, T. 1993. Short‐term effects of a wildfire on the nitrogen status and its mineralization kinetics in an Atlantic forest soil. Soil Biology and Biochemistry 25, 1657‐1664"/>
    <s v="Spain"/>
    <s v="Atlantic clima zone"/>
    <s v="Pinus pinaster"/>
    <s v="Forest "/>
    <s v="Wildfire"/>
    <s v="High severity"/>
    <x v="0"/>
    <s v="5-10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x v="8"/>
    <x v="0"/>
    <m/>
    <m/>
    <m/>
  </r>
  <r>
    <s v="Prieto Fernándes et al 1993, "/>
    <s v="Chemical"/>
    <s v="Soil impacts"/>
    <s v="NA"/>
    <s v="Not specified"/>
    <s v="Prieto‐Fernández, A., Villar, M.C., Carballas, M., Carballas, T. 1993. Short‐term effects of a wildfire on the nitrogen status and its mineralization kinetics in an Atlantic forest soil. Soil Biology and Biochemistry 25, 1657‐1664"/>
    <s v="Spain"/>
    <s v="Atlantic clima zone"/>
    <s v="Pinus pinaster"/>
    <s v="Forest "/>
    <s v="Wildfire"/>
    <s v="High severity"/>
    <x v="0"/>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x v="8"/>
    <x v="2"/>
    <s v="The fire increased the N mineralization capacity, but did not modify organic N mineralization behaviour. Ammonification largely predominated over nitrification in both the unburnt and the burnt soils."/>
    <s v="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r>
  <r>
    <s v="Prieto Fernándes et al 1993, "/>
    <s v="Chemical"/>
    <s v="Soil impacts"/>
    <s v="NA"/>
    <s v="Not specified"/>
    <s v="Prieto‐Fernández, A., Villar, M.C., Carballas, M., Carballas, T. 1993. Short‐term effects of a wildfire on the nitrogen status and its mineralization kinetics in an Atlantic forest soil. Soil Biology and Biochemistry 25, 1657‐1664"/>
    <s v="Spain"/>
    <s v="Atlantic clima zone"/>
    <s v="Pinus pinaster"/>
    <s v="Forest "/>
    <s v="Wildfire"/>
    <s v="High severity"/>
    <x v="0"/>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x v="12"/>
    <x v="0"/>
    <s v="The fire increased the N mineralization capacity, but did not modify organic N mineralization behaviour. Ammonification largely predominated over nitrification in both the unburnt and the burnt soils."/>
    <s v="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r>
  <r>
    <s v="Rodríguez et al., 2017"/>
    <s v="Biological"/>
    <s v="Soil impacts"/>
    <s v="NA"/>
    <s v="Short-term"/>
    <s v="2017. Wildfire effects on the microbial activity and diversity in a Mediterranean forest soil. Catena 158: 82-88."/>
    <s v="Spain"/>
    <s v="Mediterranean"/>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35"/>
    <x v="2"/>
    <m/>
    <m/>
    <m/>
  </r>
  <r>
    <s v="Rodríguez et al., 2017"/>
    <s v="Biological"/>
    <s v="Soil impacts"/>
    <s v="NA"/>
    <s v="Short-term"/>
    <s v="2017. Wildfire effects on the microbial activity and diversity in a Mediterranean forest soil. Catena 158: 82-88."/>
    <s v="Spain"/>
    <s v="Mediterranean"/>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80"/>
    <x v="0"/>
    <m/>
    <m/>
    <m/>
  </r>
  <r>
    <s v="Rodríguez et al., 2017"/>
    <s v="Biological"/>
    <s v="Soil impacts"/>
    <s v="NA"/>
    <s v="Short-term"/>
    <s v="2017. Wildfire effects on the microbial activity and diversity in a Mediterranean forest soil. Catena 158: 82-88."/>
    <s v="Spain"/>
    <s v="Mediterranean"/>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26"/>
    <x v="3"/>
    <m/>
    <m/>
    <m/>
  </r>
  <r>
    <s v="Rodríguez et al., 2017"/>
    <s v="Biological"/>
    <s v="Soil impacts"/>
    <s v="NA"/>
    <s v="Short-term"/>
    <s v="2017. Wildfire effects on the microbial activity and diversity in a Mediterranean forest soil. Catena 158: 82-88."/>
    <s v="Spain"/>
    <s v="Mediterranean"/>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81"/>
    <x v="0"/>
    <m/>
    <m/>
    <m/>
  </r>
  <r>
    <s v="Rodríguez et al., 2017"/>
    <s v="Chemical"/>
    <s v="Soil impacts"/>
    <s v="NA"/>
    <s v="Short-term"/>
    <s v="2017. Wildfire effects on the microbial activity and diversity in a Mediterranean forest soil. Catena 158: 82-88."/>
    <s v="Spain"/>
    <s v="Mediterranean"/>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20"/>
    <x v="3"/>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r>
  <r>
    <s v="Rodríguez et al., 2017"/>
    <s v="Biological"/>
    <s v="Soil impacts"/>
    <s v="NA"/>
    <s v="Short-term"/>
    <s v="2017. Wildfire effects on the microbial activity and diversity in a Mediterranean forest soil. Catena 158: 82-88."/>
    <s v="Spain"/>
    <s v="Mediterranean"/>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82"/>
    <x v="0"/>
    <m/>
    <m/>
    <m/>
  </r>
  <r>
    <s v="Rodríguez et al., 2017"/>
    <s v="Biological"/>
    <s v="Soil impacts"/>
    <s v="NA"/>
    <s v="Short-term"/>
    <s v="2017. Wildfire effects on the microbial activity and diversity in a Mediterranean forest soil. Catena 158: 82-88."/>
    <s v="Spain"/>
    <s v="Mediterranean"/>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83"/>
    <x v="0"/>
    <m/>
    <m/>
    <m/>
  </r>
  <r>
    <s v="Rodríguez et al., 2017"/>
    <s v="Biological"/>
    <s v="Soil impacts"/>
    <s v="NA"/>
    <s v="Short-term"/>
    <s v="2017. Wildfire effects on the microbial activity and diversity in a Mediterranean forest soil. Catena 158: 82-88."/>
    <s v="Spain"/>
    <s v="Mediterranean"/>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52"/>
    <x v="2"/>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r>
  <r>
    <s v="Rodríguez et al., 2017"/>
    <s v="Chemical"/>
    <s v="Soil impacts"/>
    <s v="NA"/>
    <s v="Short-term"/>
    <s v="2017. Wildfire effects on the microbial activity and diversity in a Mediterranean forest soil. Catena 158: 82-88."/>
    <s v="Spain"/>
    <s v="Mediterranean"/>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9"/>
    <x v="0"/>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r>
  <r>
    <s v="Rodríguez et al., 2017"/>
    <s v="Biological"/>
    <s v="Soil impacts"/>
    <s v="NA"/>
    <s v="Short-term"/>
    <s v="2017. Wildfire effects on the microbial activity and diversity in a Mediterranean forest soil. Catena 158: 82-88."/>
    <s v="Spain"/>
    <s v="Mediterranean"/>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1"/>
    <x v="3"/>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r>
  <r>
    <s v="Rodríguez et al., 2017"/>
    <s v="Biological"/>
    <s v="Soil impacts"/>
    <s v="NA"/>
    <s v="Short-term"/>
    <s v="2017. Wildfire effects on the microbial activity and diversity in a Mediterranean forest soil. Catena 158: 82-88."/>
    <s v="Spain"/>
    <s v="Mediterranean"/>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1"/>
    <x v="3"/>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r>
  <r>
    <s v="Rodríguez et al., 2017"/>
    <s v="Chemical"/>
    <s v="Soil impacts"/>
    <s v="NA"/>
    <s v="Short-term"/>
    <s v="2017. Wildfire effects on the microbial activity and diversity in a Mediterranean forest soil. Catena 158: 82-88."/>
    <s v="Spain"/>
    <s v="Mediterranean"/>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12"/>
    <x v="0"/>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r>
  <r>
    <s v="Rodríguez et al., 2017"/>
    <s v="Biological"/>
    <s v="Soil impacts"/>
    <s v="NA"/>
    <s v="Short-term"/>
    <s v="2017. Wildfire effects on the microbial activity and diversity in a Mediterranean forest soil. Catena 158: 82-88."/>
    <s v="Spain"/>
    <s v="Mediterranean"/>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28"/>
    <x v="3"/>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r>
  <r>
    <s v="Rodríguez et al., 2017"/>
    <s v="Biological"/>
    <s v="Soil impacts"/>
    <s v="NA"/>
    <s v="Short-term"/>
    <s v="2017. Wildfire effects on the microbial activity and diversity in a Mediterranean forest soil. Catena 158: 82-88."/>
    <s v="Spain"/>
    <s v="Mediterranean"/>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53"/>
    <x v="2"/>
    <m/>
    <m/>
    <m/>
  </r>
  <r>
    <s v="Rodríguez et al., 2017"/>
    <s v="Physical"/>
    <s v="Soil impacts"/>
    <s v="NA"/>
    <s v="Short-term"/>
    <s v="2017. Wildfire effects on the microbial activity and diversity in a Mediterranean forest soil. Catena 158: 82-88."/>
    <s v="Spain"/>
    <s v="Mediterranean"/>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72"/>
    <x v="0"/>
    <m/>
    <m/>
    <m/>
  </r>
  <r>
    <s v="Rodríguez et al., 2018"/>
    <s v="Biological"/>
    <s v="Soil impacts"/>
    <s v="NA"/>
    <s v="Short-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x v="35"/>
    <x v="0"/>
    <s v="The soils affected by a severe surface burn showed a significant increase in organicmatter after 3 years fromthe fire. Viable bacteria and fungi also increased, especially 2–3years post-burning. Substrate induced respiration (SIR) also increased significantly in burnt soil from site 1 (rendzina on carbonate) while a significant decreasewas observed in the burnt soils sampled from site 2 (calcic luvisols)"/>
    <s v="This study reveals_x000a_that if wildfire increases the organic matter availability, then the microbial community responds with increased activity and biomass production. Although fire exerts an initial impact on the soil bacterial community, its structure and functional profile soon recovers (after 2–3 years) contributing to soil recovery."/>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x v="35"/>
    <x v="0"/>
    <m/>
    <m/>
    <m/>
  </r>
  <r>
    <s v="Rodríguez et al., 2018"/>
    <s v="Biological"/>
    <s v="Soil impacts"/>
    <s v="NA"/>
    <s v="Short-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x v="35"/>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x v="35"/>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x v="35"/>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x v="35"/>
    <x v="3"/>
    <m/>
    <m/>
    <m/>
  </r>
  <r>
    <s v="Rodríguez et al., 2018"/>
    <s v="Biological"/>
    <s v="Soil impacts"/>
    <s v="NA"/>
    <s v="Short-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x v="80"/>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x v="80"/>
    <x v="0"/>
    <m/>
    <m/>
    <m/>
  </r>
  <r>
    <s v="Rodríguez et al., 2018"/>
    <s v="Biological"/>
    <s v="Soil impacts"/>
    <s v="NA"/>
    <s v="Short-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x v="80"/>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x v="80"/>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x v="80"/>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x v="80"/>
    <x v="3"/>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x v="26"/>
    <x v="0"/>
    <m/>
    <m/>
    <m/>
  </r>
  <r>
    <s v="Rodríguez et al., 2018"/>
    <s v="Biological"/>
    <s v="Soil impacts"/>
    <s v="NA"/>
    <s v="Short-term"/>
    <s v="Rodríguez, J., González-Péres, J., Turmero, A., Hernández, M., Ball, A., González-Vila, F. Arias, E. 2018.  Physicochemical and microbial perturbations of Andalusian pine forest soils following a wildfire. Science of the Total Environment. 634: 650-660"/>
    <s v="Spain "/>
    <s v="Mediterranean"/>
    <s v="Pine"/>
    <s v="Forest "/>
    <m/>
    <s v="Wild fire"/>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x v="26"/>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x v="26"/>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x v="26"/>
    <x v="3"/>
    <m/>
    <m/>
    <m/>
  </r>
  <r>
    <s v="Rodríguez et al., 2018"/>
    <s v="Biological"/>
    <s v="Soil impacts"/>
    <s v="NA"/>
    <s v="Short-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x v="26"/>
    <x v="3"/>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x v="26"/>
    <x v="3"/>
    <m/>
    <m/>
    <m/>
  </r>
  <r>
    <s v="Rodríguez et al., 2018"/>
    <s v="Biological"/>
    <s v="Soil impacts"/>
    <s v="NA"/>
    <s v="Short-term"/>
    <s v="Rodríguez, J., González-Péres, J., Turmero, A., Hernández, M., Ball, A., González-Vila, F. Arias, E. 2018.  Physicochemical and microbial perturbations of Andalusian pine forest soils following a wildfire. Science of the Total Environment. 634: 650-660"/>
    <s v="Spain "/>
    <s v="Mediterranean"/>
    <s v="Pine "/>
    <s v="Forest"/>
    <s v="Wildfire"/>
    <m/>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x v="81"/>
    <x v="0"/>
    <m/>
    <m/>
    <m/>
  </r>
  <r>
    <s v="Rodríguez et al., 2018"/>
    <s v="Biological"/>
    <s v="Soil impacts"/>
    <s v="NA"/>
    <s v="Short-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x v="81"/>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x v="81"/>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x v="81"/>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x v="81"/>
    <x v="3"/>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x v="81"/>
    <x v="3"/>
    <m/>
    <m/>
    <m/>
  </r>
  <r>
    <s v="Rodríguez et al., 2018"/>
    <s v="Chemical"/>
    <s v="Soil impacts"/>
    <s v="NA"/>
    <s v="Short-term"/>
    <s v="2018.  Physicochemical and microbial pertubations of Andalusian pine forest soils following a wildfire. Science of the Total Environment. 634: 650-660"/>
    <s v="Spain"/>
    <s v="Mediterranean"/>
    <s v="Pine"/>
    <s v="Forest"/>
    <s v="Wildfire"/>
    <m/>
    <x v="0"/>
    <m/>
    <m/>
    <m/>
    <m/>
    <s v="1  month"/>
    <m/>
    <s v="N 38° 09′ 01.5″; W 2° 47′ 16.3″"/>
    <s v="Not specified"/>
    <s v="rendzina on carbonates;"/>
    <s v="1209 mm"/>
    <s v="13.5 °C"/>
    <x v="20"/>
    <x v="2"/>
    <m/>
    <m/>
    <m/>
  </r>
  <r>
    <s v="Rodríguez et al., 2018"/>
    <s v="Chemical"/>
    <s v="Soil impacts"/>
    <s v="NA"/>
    <s v="Mid-term"/>
    <s v="2018.  Physicochemical and microbial pertubations of Andalusian pine forest soils following a wildfire. Science of the Total Environment. 634: 650-660"/>
    <s v="Spain"/>
    <s v="Mediterranean"/>
    <s v="Pine"/>
    <s v="Forest"/>
    <s v="Wildfire"/>
    <m/>
    <x v="0"/>
    <m/>
    <m/>
    <m/>
    <m/>
    <s v="2 years "/>
    <m/>
    <s v="N 38° 09′ 01.5″; W 2° 47′ 16.3″"/>
    <s v="Not specified"/>
    <s v="rendzina on carbonates;"/>
    <s v="1209 mm"/>
    <s v="13.5 °C"/>
    <x v="20"/>
    <x v="2"/>
    <m/>
    <m/>
    <m/>
  </r>
  <r>
    <s v="Rodríguez et al., 2018"/>
    <s v="Chemical"/>
    <s v="Soil impacts"/>
    <s v="NA"/>
    <s v="Mid-term"/>
    <s v="2018.  Physicochemical and microbial pertubations of Andalusian pine forest soils following a wildfire. Science of the Total Environment. 634: 650-660"/>
    <s v="Spain"/>
    <s v="Mediterranean"/>
    <s v="Pine"/>
    <s v="Forest"/>
    <s v="Wildfire"/>
    <m/>
    <x v="0"/>
    <m/>
    <m/>
    <m/>
    <m/>
    <s v="3 years"/>
    <m/>
    <s v="N 38° 09′ 01.5″; W 2° 47′ 16.3″"/>
    <s v="Not specified"/>
    <s v="rendzina on carbonates;"/>
    <s v="1209 mm"/>
    <s v="13.5 °C"/>
    <x v="20"/>
    <x v="2"/>
    <m/>
    <m/>
    <m/>
  </r>
  <r>
    <s v="Rodríguez et al., 2018"/>
    <s v="Chemical"/>
    <s v="Soil impacts"/>
    <s v="NA"/>
    <s v="Short-term"/>
    <s v="2018.  Physicochemical and microbial pertubations of Andalusian pine forest soils following a wildfire. Science of the Total Environment. 634: 650-660"/>
    <s v="Spain"/>
    <s v="Mediterranean"/>
    <s v="Pine"/>
    <s v="Forest"/>
    <s v="Wildfire"/>
    <m/>
    <x v="0"/>
    <m/>
    <m/>
    <m/>
    <m/>
    <s v="1  month"/>
    <m/>
    <s v="N 38° 10′ 00.6″; W2° 47′ 38.0″"/>
    <s v="Not specified"/>
    <s v="Calcic luvisols"/>
    <s v="1209 mm"/>
    <s v="13.5 °C"/>
    <x v="20"/>
    <x v="2"/>
    <m/>
    <m/>
    <m/>
  </r>
  <r>
    <s v="Rodríguez et al., 2018"/>
    <s v="Chemical"/>
    <s v="Soil impacts"/>
    <s v="NA"/>
    <s v="Mid-term"/>
    <s v="2018.  Physicochemical and microbial pertubations of Andalusian pine forest soils following a wildfire. Science of the Total Environment. 634: 650-660"/>
    <s v="Spain"/>
    <s v="Mediterranean"/>
    <s v="Pine"/>
    <s v="Forest"/>
    <s v="Wildfire"/>
    <m/>
    <x v="0"/>
    <m/>
    <m/>
    <m/>
    <m/>
    <s v="2 years "/>
    <m/>
    <s v="N 38° 10′ 00.6″; W2° 47′ 38.0″"/>
    <s v="Not specified"/>
    <s v="Calcic luvisols"/>
    <s v="1209 mm"/>
    <s v="13.5 °C"/>
    <x v="20"/>
    <x v="2"/>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x v="82"/>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x v="82"/>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x v="82"/>
    <x v="3"/>
    <m/>
    <m/>
    <m/>
  </r>
  <r>
    <s v="Rodríguez et al., 2018"/>
    <s v="Biological"/>
    <s v="Soil impacts"/>
    <s v="NA"/>
    <s v="Short-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x v="82"/>
    <x v="3"/>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x v="82"/>
    <x v="3"/>
    <m/>
    <m/>
    <m/>
  </r>
  <r>
    <s v="Rodríguez et al., 2018"/>
    <s v="Biological"/>
    <s v="Soil impacts"/>
    <s v="NA"/>
    <s v="Short-term"/>
    <s v="Rodríguez, J., González-Péres, J., Turmero, A., Hernández, M., Ball, A., González-Vila, F. Arias, E. 2018.  Physicochemical and microbial perturbations of Andalusian pine forest soils following a wildfire. Science of the Total Environment. 634: 650-660"/>
    <s v="Spain "/>
    <s v="Mediterranean"/>
    <s v="Pine "/>
    <s v="Forest"/>
    <s v="Wildfire"/>
    <m/>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x v="82"/>
    <x v="2"/>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x v="83"/>
    <x v="0"/>
    <m/>
    <m/>
    <m/>
  </r>
  <r>
    <s v="Rodríguez et al., 2018"/>
    <s v="Biological"/>
    <s v="Soil impacts"/>
    <s v="NA"/>
    <s v="Short-term"/>
    <s v="Rodríguez, J., González-Péres, J., Turmero, A., Hernández, M., Ball, A., González-Vila, F. Arias, E. 2018.  Physicochemical and microbial perturbations of Andalusian pine forest soils following a wildfire. Science of the Total Environment. 634: 650-660"/>
    <s v="Spain "/>
    <s v="Mediterranean"/>
    <s v="Pine "/>
    <s v="Forest"/>
    <s v="Wildfire"/>
    <m/>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x v="83"/>
    <x v="0"/>
    <m/>
    <m/>
    <m/>
  </r>
  <r>
    <s v="Rodríguez et al., 2018"/>
    <s v="Biological"/>
    <s v="Soil impacts"/>
    <s v="NA"/>
    <s v="Short-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x v="83"/>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x v="83"/>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x v="83"/>
    <x v="3"/>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x v="83"/>
    <x v="3"/>
    <m/>
    <m/>
    <m/>
  </r>
  <r>
    <s v="Rodríguez et al., 2018"/>
    <s v="Biological"/>
    <s v="Soil impacts"/>
    <s v="NA"/>
    <s v="Short-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x v="55"/>
    <x v="0"/>
    <s v="The soils affected by a severe surface burn showed a significant increase in organicmatter after 3 years fromthe fire. Viable bacteria and fungi also increased, especially 2–3years post-burning. Substrate induced respiration (SIR) also increased significantly in burnt soil from site 1 (rendzina on carbonate) while a significant decreasewas observed in the burnt soils sampled from site 2 (calcic luvisols)"/>
    <s v="This study reveals_x000a_that if wildfire increases the organic matter availability, then the microbial community responds with increased activity and biomass production. Although fire exerts an initial impact on the soil bacterial community, its structure and functional profile soon recovers (after 2–3 years) contributing to soil recovery."/>
    <m/>
  </r>
  <r>
    <s v="Rodríguez et al., 2018"/>
    <s v="Chemical"/>
    <s v="Soil impacts"/>
    <s v="NA"/>
    <s v="Mid-term"/>
    <s v="2018.  Physicochemical and microbial pertubations of Andalusian pine forest soils following a wildfire. Science of the Total Environment. 634: 650-660"/>
    <s v="Spain"/>
    <s v="Mediterranean"/>
    <s v="Pine"/>
    <s v="Forest"/>
    <s v="Wildfire"/>
    <m/>
    <x v="0"/>
    <m/>
    <m/>
    <m/>
    <m/>
    <s v="3 years"/>
    <m/>
    <s v="N 38° 10′ 00.6″; W2° 47′ 38.0″"/>
    <s v="Not specified"/>
    <s v="Calcic luvisols"/>
    <s v="1209 mm"/>
    <s v="13.5 °C"/>
    <x v="9"/>
    <x v="0"/>
    <m/>
    <m/>
    <m/>
  </r>
  <r>
    <s v="Rodríguez et al., 2018"/>
    <s v="Chemical"/>
    <s v="Soil impacts"/>
    <s v="NA"/>
    <s v="Short-term"/>
    <s v="2018.  Physicochemical and microbial pertubations of Andalusian pine forest soils following a wildfire. Science of the Total Environment. 634: 650-660"/>
    <s v="Spain"/>
    <s v="Mediterranean"/>
    <s v="Pine"/>
    <s v="Forest"/>
    <s v="Wildfire"/>
    <m/>
    <x v="0"/>
    <m/>
    <m/>
    <m/>
    <m/>
    <s v="1  month"/>
    <m/>
    <s v="N 38° 09′ 01.5″; W 2° 47′ 16.3″"/>
    <s v="Not specified"/>
    <s v="rendzina on carbonates;"/>
    <s v="1209 mm"/>
    <s v="13.5 °C"/>
    <x v="9"/>
    <x v="2"/>
    <m/>
    <m/>
    <m/>
  </r>
  <r>
    <s v="Rodríguez et al., 2018"/>
    <s v="Chemical"/>
    <s v="Soil impacts"/>
    <s v="NA"/>
    <s v="Mid-term"/>
    <s v="2018.  Physicochemical and microbial pertubations of Andalusian pine forest soils following a wildfire. Science of the Total Environment. 634: 650-660"/>
    <s v="Spain"/>
    <s v="Mediterranean"/>
    <s v="Pine"/>
    <s v="Forest"/>
    <s v="Wildfire"/>
    <m/>
    <x v="0"/>
    <m/>
    <m/>
    <m/>
    <m/>
    <s v="2 years "/>
    <m/>
    <s v="N 38° 09′ 01.5″; W 2° 47′ 16.3″"/>
    <s v="Not specified"/>
    <s v="rendzina on carbonates;"/>
    <s v="1209 mm"/>
    <s v="13.5 °C"/>
    <x v="9"/>
    <x v="2"/>
    <m/>
    <m/>
    <m/>
  </r>
  <r>
    <s v="Rodríguez et al., 2018"/>
    <s v="Chemical"/>
    <s v="Soil impacts"/>
    <s v="NA"/>
    <s v="Mid-term"/>
    <s v="2018.  Physicochemical and microbial pertubations of Andalusian pine forest soils following a wildfire. Science of the Total Environment. 634: 650-660"/>
    <s v="Spain"/>
    <s v="Mediterranean"/>
    <s v="Pine"/>
    <s v="Forest"/>
    <s v="Wildfire"/>
    <m/>
    <x v="0"/>
    <m/>
    <m/>
    <m/>
    <m/>
    <s v="3 years"/>
    <m/>
    <s v="N 38° 09′ 01.5″; W 2° 47′ 16.3″"/>
    <s v="Not specified"/>
    <s v="rendzina on carbonates;"/>
    <s v="1209 mm"/>
    <s v="13.5 °C"/>
    <x v="9"/>
    <x v="2"/>
    <m/>
    <m/>
    <m/>
  </r>
  <r>
    <s v="Rodríguez et al., 2018"/>
    <s v="Chemical"/>
    <s v="Soil impacts"/>
    <s v="NA"/>
    <s v="Short-term"/>
    <s v="2018.  Physicochemical and microbial pertubations of Andalusian pine forest soils following a wildfire. Science of the Total Environment. 634: 650-660"/>
    <s v="Spain"/>
    <s v="Mediterranean"/>
    <s v="Pine"/>
    <s v="Forest"/>
    <s v="Wildfire"/>
    <m/>
    <x v="0"/>
    <m/>
    <m/>
    <m/>
    <m/>
    <s v="1  month"/>
    <m/>
    <s v="N 38° 10′ 00.6″; W2° 47′ 38.0″"/>
    <s v="Not specified"/>
    <s v="Calcic luvisols"/>
    <s v="1209 mm"/>
    <s v="13.5 °C"/>
    <x v="9"/>
    <x v="2"/>
    <m/>
    <m/>
    <m/>
  </r>
  <r>
    <s v="Rodríguez et al., 2018"/>
    <s v="Chemical"/>
    <s v="Soil impacts"/>
    <s v="NA"/>
    <s v="Mid-term"/>
    <s v="2018.  Physicochemical and microbial pertubations of Andalusian pine forest soils following a wildfire. Science of the Total Environment. 634: 650-660"/>
    <s v="Spain"/>
    <s v="Mediterranean"/>
    <s v="Pine"/>
    <s v="Forest"/>
    <s v="Wildfire"/>
    <m/>
    <x v="0"/>
    <m/>
    <m/>
    <m/>
    <m/>
    <s v="2 years "/>
    <m/>
    <s v="N 38° 10′ 00.6″; W2° 47′ 38.0″"/>
    <s v="Not specified"/>
    <s v="Calcic luvisols"/>
    <s v="1209 mm"/>
    <s v="13.5 °C"/>
    <x v="9"/>
    <x v="2"/>
    <m/>
    <m/>
    <m/>
  </r>
  <r>
    <s v="Rodríguez et al., 2018"/>
    <s v="Biological"/>
    <s v="Soil impacts"/>
    <s v="NA"/>
    <s v="Short-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x v="1"/>
    <x v="0"/>
    <s v="The soils affected by a severe surface burn showed a significant increase in organicmatter after 3 years fromthe fire. Viable bacteria and fungi also increased, especially 2–3years post-burning. Substrate induced respiration (SIR) also increased significantly in burnt soil from site 1 (rendzina on carbonate) while a significant decreasewas observed in the burnt soils sampled from site 2 (calcic luvisols)"/>
    <s v="This study reveals_x000a_that if wildfire increases the organic matter availability, then the microbial community responds with increased activity and biomass production. Although fire exerts an initial impact on the soil bacterial community, its structure and functional profile soon recovers (after 2–3 years) contributing to soil recovery."/>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m/>
    <s v="1209 mm"/>
    <s v="13.5 °C"/>
    <x v="1"/>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m/>
    <s v="1209 mm"/>
    <s v="13.5 °C"/>
    <x v="1"/>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m/>
    <s v="1209 mm"/>
    <s v="13.5 °C"/>
    <x v="1"/>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m/>
    <s v="1209 mm"/>
    <s v="13.5 °C"/>
    <x v="1"/>
    <x v="0"/>
    <m/>
    <m/>
    <m/>
  </r>
  <r>
    <s v="Rodríguez et al., 2018"/>
    <s v="Biological"/>
    <s v="Soil impacts"/>
    <s v="NA"/>
    <s v="Short-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m/>
    <s v="1209 mm"/>
    <s v="13.5 °C"/>
    <x v="1"/>
    <x v="2"/>
    <m/>
    <m/>
    <m/>
  </r>
  <r>
    <s v="Rodríguez et al., 2018"/>
    <s v="Chemical"/>
    <s v="Soil impacts"/>
    <s v="NA"/>
    <s v="Short-term"/>
    <s v="2018.  Physicochemical and microbial pertubations of Andalusian pine forest soils following a wildfire. Science of the Total Environment. 634: 650-660"/>
    <s v="Spain"/>
    <s v="Mediterranean"/>
    <s v="Pine"/>
    <s v="Forest"/>
    <s v="Wildfire"/>
    <m/>
    <x v="0"/>
    <m/>
    <m/>
    <m/>
    <m/>
    <s v="1  month"/>
    <m/>
    <s v="N 38° 09′ 01.5″; W 2° 47′ 16.3″"/>
    <s v="Not specified"/>
    <s v="rendzina on carbonates;"/>
    <s v="1209 mm"/>
    <s v="13.5 °C"/>
    <x v="12"/>
    <x v="0"/>
    <m/>
    <m/>
    <m/>
  </r>
  <r>
    <s v="Rodríguez et al., 2018"/>
    <s v="Chemical"/>
    <s v="Soil impacts"/>
    <s v="NA"/>
    <s v="Mid-term"/>
    <s v="2018.  Physicochemical and microbial pertubations of Andalusian pine forest soils following a wildfire. Science of the Total Environment. 634: 650-660"/>
    <s v="Spain"/>
    <s v="Mediterranean"/>
    <s v="Pine"/>
    <s v="Forest"/>
    <s v="Wildfire"/>
    <m/>
    <x v="0"/>
    <m/>
    <m/>
    <m/>
    <m/>
    <s v="2 years "/>
    <m/>
    <s v="N 38° 09′ 01.5″; W 2° 47′ 16.3″"/>
    <s v="Not specified"/>
    <s v="rendzina on carbonates;"/>
    <s v="1209 mm"/>
    <s v="13.5 °C"/>
    <x v="12"/>
    <x v="0"/>
    <m/>
    <m/>
    <m/>
  </r>
  <r>
    <s v="Rodríguez et al., 2018"/>
    <s v="Chemical"/>
    <s v="Soil impacts"/>
    <s v="NA"/>
    <s v="Mid-term"/>
    <s v="2018.  Physicochemical and microbial pertubations of Andalusian pine forest soils following a wildfire. Science of the Total Environment. 634: 650-660"/>
    <s v="Spain"/>
    <s v="Mediterranean"/>
    <s v="Pine"/>
    <s v="Forest"/>
    <s v="Wildfire"/>
    <m/>
    <x v="0"/>
    <m/>
    <m/>
    <m/>
    <m/>
    <s v="3 years"/>
    <m/>
    <s v="N 38° 09′ 01.5″; W 2° 47′ 16.3″"/>
    <s v="Not specified"/>
    <s v="rendzina on carbonates;"/>
    <s v="1209 mm"/>
    <s v="13.5 °C"/>
    <x v="12"/>
    <x v="0"/>
    <m/>
    <m/>
    <m/>
  </r>
  <r>
    <s v="Rodríguez et al., 2018"/>
    <s v="Chemical"/>
    <s v="Soil impacts"/>
    <s v="NA"/>
    <s v="Short-term"/>
    <s v="2018.  Physicochemical and microbial pertubations of Andalusian pine forest soils following a wildfire. Science of the Total Environment. 634: 650-660"/>
    <s v="Spain"/>
    <s v="Mediterranean"/>
    <s v="Pine"/>
    <s v="Forest"/>
    <s v="Wildfire"/>
    <m/>
    <x v="0"/>
    <m/>
    <m/>
    <m/>
    <m/>
    <s v="1  month"/>
    <m/>
    <s v="N 38° 10′ 00.6″; W2° 47′ 38.0″"/>
    <s v="Not specified"/>
    <s v="Calcic luvisols"/>
    <s v="1209 mm"/>
    <s v="13.5 °C"/>
    <x v="12"/>
    <x v="0"/>
    <m/>
    <m/>
    <m/>
  </r>
  <r>
    <s v="Rodríguez et al., 2018"/>
    <s v="Chemical"/>
    <s v="Soil impacts"/>
    <s v="NA"/>
    <s v="Mid-term"/>
    <s v="2018.  Physicochemical and microbial pertubations of Andalusian pine forest soils following a wildfire. Science of the Total Environment. 634: 650-660"/>
    <s v="Spain"/>
    <s v="Mediterranean"/>
    <s v="Pine"/>
    <s v="Forest"/>
    <s v="Wildfire"/>
    <m/>
    <x v="0"/>
    <m/>
    <m/>
    <m/>
    <m/>
    <s v="2 years "/>
    <m/>
    <s v="N 38° 10′ 00.6″; W2° 47′ 38.0″"/>
    <s v="Not specified"/>
    <s v="Calcic luvisols"/>
    <s v="1209 mm"/>
    <s v="13.5 °C"/>
    <x v="12"/>
    <x v="0"/>
    <m/>
    <m/>
    <m/>
  </r>
  <r>
    <s v="Rodríguez et al., 2018"/>
    <s v="Chemical"/>
    <s v="Soil impacts"/>
    <s v="NA"/>
    <s v="Mid-term"/>
    <s v="2018.  Physicochemical and microbial pertubations of Andalusian pine forest soils following a wildfire. Science of the Total Environment. 634: 650-660"/>
    <s v="Spain"/>
    <s v="Mediterranean"/>
    <s v="Pine"/>
    <s v="Forest"/>
    <s v="Wildfire"/>
    <m/>
    <x v="0"/>
    <m/>
    <m/>
    <m/>
    <m/>
    <s v="3 years"/>
    <m/>
    <s v="N 38° 10′ 00.6″; W2° 47′ 38.0″"/>
    <s v="Not specified"/>
    <s v="Calcic luvisols"/>
    <s v="1209 mm"/>
    <s v="13.5 °C"/>
    <x v="12"/>
    <x v="0"/>
    <m/>
    <m/>
    <m/>
  </r>
  <r>
    <s v="Rodríguez et al., 2018"/>
    <s v="Biological"/>
    <s v="Soil impacts"/>
    <s v="NA"/>
    <s v="Short-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x v="28"/>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x v="28"/>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x v="28"/>
    <x v="0"/>
    <m/>
    <m/>
    <m/>
  </r>
  <r>
    <s v="Rodríguez et al., 2018"/>
    <s v="Biological"/>
    <s v="Soil impacts"/>
    <s v="NA"/>
    <s v="Short-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x v="28"/>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x v="28"/>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x v="28"/>
    <x v="0"/>
    <m/>
    <m/>
    <m/>
  </r>
  <r>
    <s v="Rodríguez et al., 2018"/>
    <s v="Biological"/>
    <s v="Soil impacts"/>
    <s v="NA"/>
    <s v="Short-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x v="53"/>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x v="53"/>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x v="53"/>
    <x v="3"/>
    <m/>
    <m/>
    <m/>
  </r>
  <r>
    <s v="Rodríguez et al., 2018"/>
    <s v="Biological"/>
    <s v="Soil impacts"/>
    <s v="NA"/>
    <s v="Short-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x v="53"/>
    <x v="3"/>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x v="53"/>
    <x v="3"/>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x v="53"/>
    <x v="2"/>
    <m/>
    <m/>
    <m/>
  </r>
  <r>
    <s v="Rodríguez et al., 2018"/>
    <s v="Physical"/>
    <s v="Soil impacts"/>
    <s v="NA"/>
    <s v="Short-term"/>
    <s v="2018.  Physicochemical and microbial pertubations of Andalusian pine forest soils following a wildfire. Science of the Total Environment. 634: 650-660"/>
    <s v="Spain"/>
    <s v="Mediterranean"/>
    <s v="Pine"/>
    <s v="Forest"/>
    <s v="Wildfire"/>
    <m/>
    <x v="0"/>
    <m/>
    <m/>
    <m/>
    <m/>
    <s v="1  month"/>
    <m/>
    <s v="N 38° 09′ 01.5″; W 2° 47′ 16.3″"/>
    <s v="Not specified"/>
    <s v="rendzina on carbonates;"/>
    <s v="1209 mm"/>
    <s v="13.5 °C"/>
    <x v="72"/>
    <x v="0"/>
    <m/>
    <m/>
    <m/>
  </r>
  <r>
    <s v="Rodríguez et al., 2018"/>
    <s v="Physical"/>
    <s v="Soil impacts"/>
    <s v="NA"/>
    <s v="Mid-term"/>
    <s v="2018.  Physicochemical and microbial pertubations of Andalusian pine forest soils following a wildfire. Science of the Total Environment. 634: 650-660"/>
    <s v="Spain"/>
    <s v="Mediterranean"/>
    <s v="Pine"/>
    <s v="Forest"/>
    <s v="Wildfire"/>
    <m/>
    <x v="0"/>
    <m/>
    <m/>
    <m/>
    <m/>
    <s v="2 years "/>
    <m/>
    <s v="N 38° 09′ 01.5″; W 2° 47′ 16.3″"/>
    <s v="Not specified"/>
    <s v="rendzina on carbonates;"/>
    <s v="1209 mm"/>
    <s v="13.5 °C"/>
    <x v="72"/>
    <x v="0"/>
    <m/>
    <m/>
    <m/>
  </r>
  <r>
    <s v="Rodríguez et al., 2018"/>
    <s v="Physical"/>
    <s v="Soil impacts"/>
    <s v="NA"/>
    <s v="Mid-term"/>
    <s v="2018.  Physicochemical and microbial pertubations of Andalusian pine forest soils following a wildfire. Science of the Total Environment. 634: 650-660"/>
    <s v="Spain"/>
    <s v="Mediterranean"/>
    <s v="Pine"/>
    <s v="Forest"/>
    <s v="Wildfire"/>
    <m/>
    <x v="0"/>
    <m/>
    <m/>
    <m/>
    <m/>
    <s v="3 years"/>
    <m/>
    <s v="N 38° 09′ 01.5″; W 2° 47′ 16.3″"/>
    <s v="Not specified"/>
    <s v="rendzina on carbonates;"/>
    <s v="1209 mm"/>
    <s v="13.5 °C"/>
    <x v="72"/>
    <x v="0"/>
    <m/>
    <m/>
    <m/>
  </r>
  <r>
    <s v="Rodríguez et al., 2018"/>
    <s v="Physical"/>
    <s v="Soil impacts"/>
    <s v="NA"/>
    <s v="Short-term"/>
    <s v="2018.  Physicochemical and microbial pertubations of Andalusian pine forest soils following a wildfire. Science of the Total Environment. 634: 650-660"/>
    <s v="Spain"/>
    <s v="Mediterranean"/>
    <s v="Pine"/>
    <s v="Forest"/>
    <s v="Wildfire"/>
    <m/>
    <x v="0"/>
    <m/>
    <m/>
    <m/>
    <m/>
    <s v="1  month"/>
    <m/>
    <s v="N 38° 10′ 00.6″; W2° 47′ 38.0″"/>
    <s v="Not specified"/>
    <s v="Calcic luvisols"/>
    <s v="1209 mm"/>
    <s v="13.5 °C"/>
    <x v="72"/>
    <x v="0"/>
    <m/>
    <m/>
    <m/>
  </r>
  <r>
    <s v="Rodríguez et al., 2018"/>
    <s v="Physical"/>
    <s v="Soil impacts"/>
    <s v="NA"/>
    <s v="Mid-term"/>
    <s v="2018.  Physicochemical and microbial pertubations of Andalusian pine forest soils following a wildfire. Science of the Total Environment. 634: 650-660"/>
    <s v="Spain"/>
    <s v="Mediterranean"/>
    <s v="Pine"/>
    <s v="Forest"/>
    <s v="Wildfire"/>
    <m/>
    <x v="0"/>
    <m/>
    <m/>
    <m/>
    <m/>
    <s v="2 years "/>
    <m/>
    <s v="N 38° 10′ 00.6″; W2° 47′ 38.0″"/>
    <s v="Not specified"/>
    <s v="Calcic luvisols"/>
    <s v="1209 mm"/>
    <s v="13.5 °C"/>
    <x v="72"/>
    <x v="0"/>
    <m/>
    <m/>
    <m/>
  </r>
  <r>
    <s v="Rodríguez et al., 2018"/>
    <s v="Physical"/>
    <s v="Soil impacts"/>
    <s v="NA"/>
    <s v="Mid-term"/>
    <s v="2018.  Physicochemical and microbial pertubations of Andalusian pine forest soils following a wildfire. Science of the Total Environment. 634: 650-660"/>
    <s v="Spain"/>
    <s v="Mediterranean"/>
    <s v="Pine"/>
    <s v="Forest"/>
    <s v="Wildfire"/>
    <m/>
    <x v="0"/>
    <m/>
    <m/>
    <m/>
    <m/>
    <s v="3 years"/>
    <m/>
    <s v="N 38° 10′ 00.6″; W2° 47′ 38.0″"/>
    <s v="Not specified"/>
    <s v="Calcic luvisols"/>
    <s v="1209 mm"/>
    <s v="13.5 °C"/>
    <x v="72"/>
    <x v="0"/>
    <m/>
    <m/>
    <m/>
  </r>
  <r>
    <s v="Romanyá et al., 2001"/>
    <s v="Chemical"/>
    <s v="Soil impacts"/>
    <s v="NA"/>
    <s v="Short-term"/>
    <s v="Romanyá, J., Casals, P., Vallejo, V.R. 2001. Short-term effects of fire on soil nitrogen availability in Mediterranean grasslands and shrublands growing in old fields. Forest Ecology and Management. 147:39-53"/>
    <s v="Spain"/>
    <s v="Mediterranean"/>
    <m/>
    <s v=" Shrubland"/>
    <s v="Experimental burning"/>
    <m/>
    <x v="2"/>
    <s v="0-5 cm"/>
    <m/>
    <m/>
    <m/>
    <s v="6 months"/>
    <m/>
    <m/>
    <s v="Not specified"/>
    <m/>
    <m/>
    <m/>
    <x v="47"/>
    <x v="0"/>
    <m/>
    <m/>
    <m/>
  </r>
  <r>
    <s v="Romanyá et al., 2001"/>
    <s v="Chemical"/>
    <s v="Soil impacts"/>
    <s v="NA"/>
    <s v="Short-term"/>
    <s v="Romanyá, J., Casals, P., Vallejo, V.R. 2001. Short-term effects of fire on soil nitrogen availability in Mediterranean grasslands and shrublands growing in old fields. Forest Ecology and Management. 147:39-53"/>
    <s v="Spain"/>
    <s v="Mediterranean"/>
    <m/>
    <s v=" Shrubland"/>
    <s v="Experimental burning"/>
    <m/>
    <x v="2"/>
    <s v="0-5 cm"/>
    <m/>
    <m/>
    <m/>
    <s v="6 months"/>
    <m/>
    <m/>
    <s v="Not specified"/>
    <m/>
    <m/>
    <m/>
    <x v="47"/>
    <x v="0"/>
    <m/>
    <m/>
    <m/>
  </r>
  <r>
    <s v="Romanyá et al., 2001"/>
    <s v="Chemical"/>
    <s v="Soil impacts"/>
    <s v="NA"/>
    <s v="Short-term"/>
    <s v="Romanyá, J., Casals, P., Vallejo, V.R. 2001. Short-term effects of fire on soil nitrogen availability in Mediterranean grasslands and shrublands growing in old fields. Forest Ecology and Management. 147:39-53"/>
    <s v="Spain"/>
    <s v="Mediterranean"/>
    <s v="Grass"/>
    <s v="Grassland"/>
    <s v="Experimental burning"/>
    <m/>
    <x v="2"/>
    <s v="0-5 cm"/>
    <m/>
    <m/>
    <m/>
    <s v="3 months"/>
    <m/>
    <m/>
    <s v="Not specified"/>
    <m/>
    <m/>
    <m/>
    <x v="47"/>
    <x v="3"/>
    <m/>
    <m/>
    <m/>
  </r>
  <r>
    <s v="Romanyá et al., 2001"/>
    <s v="Chemical"/>
    <s v="Soil impacts"/>
    <s v="NA"/>
    <s v="Short-term"/>
    <s v="Romanyá, J., Casals, P., Vallejo, V.R. 2001. Short-term effects of fire on soil nitrogen availability in Mediterranean grasslands and shrublands growing in old fields. Forest Ecology and Management. 147:39-53"/>
    <s v="Spain"/>
    <s v="Mediterranean"/>
    <s v="Grass"/>
    <s v="Grassland"/>
    <s v="Experimental burning"/>
    <m/>
    <x v="2"/>
    <s v="0-5 cm"/>
    <m/>
    <m/>
    <m/>
    <s v="1  month"/>
    <m/>
    <m/>
    <s v="Not specified"/>
    <m/>
    <m/>
    <m/>
    <x v="47"/>
    <x v="2"/>
    <m/>
    <m/>
    <m/>
  </r>
  <r>
    <s v="Romanyá et al., 2001"/>
    <s v="Chemical"/>
    <s v="Soil impacts"/>
    <s v="NA"/>
    <s v="Short-term"/>
    <s v="Romanyá, J., Casals, P., Vallejo, V.R. 2001. Short-term effects of fire on soil nitrogen availability in Mediterranean grasslands and shrublands growing in old fields. Forest Ecology and Management. 147:39-53"/>
    <s v="Spain"/>
    <s v="Mediterranean"/>
    <s v="Grass"/>
    <s v="Grassland"/>
    <s v="Experimental burning"/>
    <m/>
    <x v="2"/>
    <s v="0-5 cm"/>
    <m/>
    <m/>
    <m/>
    <s v="1 month"/>
    <m/>
    <m/>
    <s v="Not specified"/>
    <m/>
    <m/>
    <m/>
    <x v="19"/>
    <x v="0"/>
    <m/>
    <m/>
    <m/>
  </r>
  <r>
    <s v="Romanyá et al., 2001"/>
    <s v="Chemical"/>
    <s v="Soil impacts"/>
    <s v="NA"/>
    <s v="Not specified"/>
    <s v="Romanyá, J., Casals, P., Vallejo, V.R. 2001. Short-term effects of fire on soil nitrogen availability in Mediterranean grasslands and shrublands growing in old fields. Forest Ecology and Management. 147:39-53"/>
    <s v="Spain"/>
    <s v="Mediterranean"/>
    <s v="Grass"/>
    <s v="Grassland"/>
    <s v="Experimental burning"/>
    <m/>
    <x v="2"/>
    <s v="0-5 cm"/>
    <m/>
    <m/>
    <m/>
    <s v="Not specified"/>
    <m/>
    <m/>
    <s v="Not specified"/>
    <m/>
    <s v="535 mm"/>
    <s v="12.4 °C"/>
    <x v="8"/>
    <x v="0"/>
    <m/>
    <m/>
    <m/>
  </r>
  <r>
    <s v="Romanyá et al., 2001"/>
    <s v="Chemical"/>
    <s v="Soil impacts"/>
    <s v="NA"/>
    <s v="Short-term"/>
    <s v="Romanyá, J., Casals, P., Vallejo, V.R. 2001. Short-term effects of fire on soil nitrogen availability in Mediterranean grasslands and shrublands growing in old fields. Forest Ecology and Management. 147:39-53"/>
    <s v="Spain"/>
    <s v="Mediterranean"/>
    <m/>
    <s v=" Shrubland"/>
    <s v="Experimental burning"/>
    <m/>
    <x v="2"/>
    <s v="0-5 cm"/>
    <m/>
    <m/>
    <m/>
    <s v="1 month"/>
    <m/>
    <m/>
    <s v="Not specified"/>
    <m/>
    <m/>
    <m/>
    <x v="8"/>
    <x v="0"/>
    <m/>
    <m/>
    <m/>
  </r>
  <r>
    <s v="Romeo et al., 2020"/>
    <s v="Chemical"/>
    <s v="Soil impacts"/>
    <s v="NA"/>
    <s v="Short-term"/>
    <s v="2020.  Short-term effects of different fire severities on soil properties and Pinus halepensis regeneration. J.For.Res. 31:1271-1282"/>
    <s v="Spain"/>
    <s v="Mediterranean "/>
    <s v="pinus halepensis"/>
    <s v="Forest "/>
    <m/>
    <s v="High severity"/>
    <x v="0"/>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0 mm"/>
    <s v="12 °C"/>
    <x v="3"/>
    <x v="0"/>
    <s v="This highlights that variations in fire severity are able to drive the success of natural regeneration, the distribution of vegetation and the shape of community assemblage."/>
    <m/>
    <m/>
  </r>
  <r>
    <s v="Romeo et al., 2020"/>
    <s v="Chemical"/>
    <s v="Soil impacts"/>
    <s v="NA"/>
    <s v="Short-term"/>
    <s v="2020.  Short-term effects of different fire severities on soil properties and Pinus halepensis regeneration. J.For.Res. 31:1271-1282"/>
    <s v="Spain"/>
    <s v="Mediterranean "/>
    <s v="pinus halepensis"/>
    <s v="Forest "/>
    <s v="Wildfire"/>
    <s v="Moderate fire"/>
    <x v="2"/>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3 mm"/>
    <s v="12 °C"/>
    <x v="20"/>
    <x v="3"/>
    <m/>
    <m/>
    <m/>
  </r>
  <r>
    <s v="Romeo et al., 2020"/>
    <s v="Chemical"/>
    <s v="Soil impacts"/>
    <s v="NA"/>
    <s v="Short-term"/>
    <s v="2020.  Short-term effects of different fire severities on soil properties and Pinus halepensis regeneration. J.For.Res. 31:1271-1282"/>
    <s v="Spain"/>
    <s v="Mediterranean "/>
    <s v="pinus halepensis"/>
    <s v="Forest "/>
    <s v="Wildfire"/>
    <s v="Low severity fire"/>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6 mm"/>
    <s v="12 °C"/>
    <x v="20"/>
    <x v="3"/>
    <m/>
    <m/>
    <m/>
  </r>
  <r>
    <s v="Romeo et al., 2020"/>
    <s v="Chemical"/>
    <s v="Soil impacts"/>
    <s v="NA"/>
    <s v="Short-term"/>
    <s v="2020.  Short-term effects of different fire severities on soil properties and Pinus halepensis regeneration. J.For.Res. 31:1271-1282"/>
    <s v="Spain"/>
    <s v="Mediterranean "/>
    <s v="pinus halepensis"/>
    <s v="Forest "/>
    <m/>
    <s v="High severity"/>
    <x v="0"/>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1 mm"/>
    <s v="12 °C"/>
    <x v="20"/>
    <x v="2"/>
    <m/>
    <m/>
    <m/>
  </r>
  <r>
    <s v="Romeo et al., 2020"/>
    <s v="Biological"/>
    <s v="Soil impacts"/>
    <s v="NA"/>
    <s v="Short-term"/>
    <s v="2020.  Short-term effects of different fire severities on soil properties and Pinus halepensis regeneration. J.For.Res. 31:1271-1282"/>
    <s v="Spain"/>
    <s v="Mediterranean "/>
    <s v="pinus halepensis"/>
    <s v="Forest "/>
    <m/>
    <s v="High severity"/>
    <x v="0"/>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3 mm"/>
    <s v="12 °C"/>
    <x v="27"/>
    <x v="3"/>
    <m/>
    <m/>
    <m/>
  </r>
  <r>
    <s v="Romeo et al., 2020"/>
    <s v="Biological"/>
    <s v="Soil impacts"/>
    <s v="NA"/>
    <s v="Short-term"/>
    <s v="2020.  Short-term effects of different fire severities on soil properties and Pinus halepensis regeneration. J.For.Res. 31:1271-1282"/>
    <s v="Spain"/>
    <s v="Mediterranean "/>
    <s v="pinus halepensis"/>
    <s v="Forest "/>
    <s v="Wildfire"/>
    <s v="Moderate fire"/>
    <x v="2"/>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4 mm"/>
    <s v="12 °C"/>
    <x v="27"/>
    <x v="3"/>
    <m/>
    <m/>
    <m/>
  </r>
  <r>
    <s v="Romeo et al., 2020"/>
    <s v="Biological"/>
    <s v="Soil impacts"/>
    <s v="NA"/>
    <s v="Short-term"/>
    <s v="2020.  Short-term effects of different fire severities on soil properties and Pinus halepensis regeneration. J.For.Res. 31:1271-1282"/>
    <s v="Spain"/>
    <s v="Mediterranean "/>
    <s v="pinus halepensis"/>
    <s v="Forest "/>
    <s v="Wildfire"/>
    <s v="Low severity fire"/>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8 mm"/>
    <s v="12 °C"/>
    <x v="27"/>
    <x v="3"/>
    <m/>
    <m/>
    <m/>
  </r>
  <r>
    <s v="Romeo et al., 2020"/>
    <s v="Chemical"/>
    <s v="Soil impacts"/>
    <s v="NA"/>
    <s v="Short-term"/>
    <s v="2020.  Short-term effects of different fire severities on soil properties and Pinus halepensis regeneration. J.For.Res. 31:1271-1282"/>
    <s v="Spain"/>
    <s v="Mediterranean "/>
    <s v="pinus halepensis"/>
    <s v="Forest "/>
    <m/>
    <s v="High severity"/>
    <x v="0"/>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2 mm"/>
    <s v="12 °C"/>
    <x v="9"/>
    <x v="0"/>
    <m/>
    <m/>
    <m/>
  </r>
  <r>
    <s v="Romeo et al., 2020"/>
    <s v="Chemical"/>
    <s v="Soil impacts"/>
    <s v="NA"/>
    <s v="Short-term"/>
    <s v="2020.  Short-term effects of different fire severities on soil properties and Pinus halepensis regeneration. J.For.Res. 31:1271-1282"/>
    <s v="Spain"/>
    <s v="Mediterranean "/>
    <s v="pinus halepensis"/>
    <s v="Forest "/>
    <s v="Wildfire"/>
    <s v="Low severity fire"/>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7 mm"/>
    <s v="12 °C"/>
    <x v="9"/>
    <x v="0"/>
    <m/>
    <m/>
    <m/>
  </r>
  <r>
    <s v="Romeo et al., 2020"/>
    <s v="Chemical"/>
    <s v="Soil impacts"/>
    <s v="NA"/>
    <s v="Short-term"/>
    <s v="2020.  Short-term effects of different fire severities on soil properties and Pinus halepensis regeneration. J.For.Res. 31:1271-1282"/>
    <s v="Spain"/>
    <s v="Mediterranean "/>
    <s v="pinus halepensis"/>
    <s v="Forest "/>
    <s v="Wildfire"/>
    <s v="Moderate fire"/>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4 mm"/>
    <s v="12 °C"/>
    <x v="9"/>
    <x v="2"/>
    <m/>
    <m/>
    <m/>
  </r>
  <r>
    <s v="Romeo et al., 2020"/>
    <s v="Chemical"/>
    <s v="Soil impacts"/>
    <s v="NA"/>
    <s v="Short-term"/>
    <s v="2020.  Short-term effects of different fire severities on soil properties and Pinus halepensis regeneration. J.For.Res. 31:1271-1282"/>
    <s v="Spain"/>
    <s v="Mediterranean "/>
    <s v="pinus halepensis"/>
    <s v="Forest "/>
    <m/>
    <s v="High severity"/>
    <x v="0"/>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29 mm"/>
    <s v="12 °C"/>
    <x v="12"/>
    <x v="3"/>
    <s v="This highlights that variations in fire severity are able to drive the success of natural regeneration, the distribution of vegetation and the shape of community assemblage."/>
    <m/>
    <m/>
  </r>
  <r>
    <s v="Romeo et al., 2020"/>
    <s v="Chemical"/>
    <s v="Soil impacts"/>
    <s v="NA"/>
    <s v="Short-term"/>
    <s v="2020.  Short-term effects of different fire severities on soil properties and Pinus halepensis regeneration. J.For.Res. 31:1271-1282"/>
    <s v="Spain"/>
    <s v="Mediterranean "/>
    <s v="pinus halepensis"/>
    <s v="Forest "/>
    <s v="Wildfire"/>
    <s v="Moderate fire"/>
    <x v="2"/>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2 mm"/>
    <s v="12 °C"/>
    <x v="12"/>
    <x v="3"/>
    <m/>
    <m/>
    <m/>
  </r>
  <r>
    <s v="Romeo et al., 2020"/>
    <s v="Chemical"/>
    <s v="Soil impacts"/>
    <s v="NA"/>
    <s v="Short-term"/>
    <s v="2020.  Short-term effects of different fire severities on soil properties and Pinus halepensis regeneration. J.For.Res. 31:1271-1282"/>
    <s v="Spain"/>
    <s v="Mediterranean "/>
    <s v="pinus halepensis"/>
    <s v="Forest "/>
    <s v="Wildfire"/>
    <s v="Low severity fire"/>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5 mm"/>
    <s v="12 °C"/>
    <x v="12"/>
    <x v="3"/>
    <m/>
    <m/>
    <m/>
  </r>
  <r>
    <s v="Romeo et al., 2020"/>
    <s v="Biological"/>
    <s v="Soil impacts"/>
    <s v="NA"/>
    <s v="Short-term"/>
    <s v="2020.  Short-term effects of different fire severities on soil properties and Pinus halepensis regeneration. J.For.Res. 31:1271-1282"/>
    <s v="Spain"/>
    <s v="Mediterranean "/>
    <s v="pinus halepensis"/>
    <s v="Forest "/>
    <m/>
    <s v="High severity"/>
    <x v="0"/>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28 mm"/>
    <s v="12 °C"/>
    <x v="28"/>
    <x v="3"/>
    <s v="This highlights that variations in fire severity are able to drive the success of natural regeneration, the distribution of vegetation and the shape of community assemblage."/>
    <m/>
    <m/>
  </r>
  <r>
    <s v="Romeo et al., 2020"/>
    <s v="Biological"/>
    <s v="Soil impacts"/>
    <s v="NA"/>
    <s v="Short-term"/>
    <s v="2020.  Short-term effects of different fire severities on soil properties and Pinus halepensis regeneration. J.For.Res. 31:1271-1282"/>
    <s v="Spain"/>
    <s v="Mediterranean "/>
    <s v="pinus halepensis"/>
    <s v="Forest "/>
    <s v="Wildfire"/>
    <s v="Moderate fire"/>
    <x v="2"/>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1 mm"/>
    <s v="12 °C"/>
    <x v="28"/>
    <x v="3"/>
    <m/>
    <m/>
    <m/>
  </r>
  <r>
    <s v="Romeo et al., 2020"/>
    <s v="Biological"/>
    <s v="Soil impacts"/>
    <s v="NA"/>
    <s v="Short-term"/>
    <s v="2020.  Short-term effects of different fire severities on soil properties and Pinus halepensis regeneration. J.For.Res. 31:1271-1282"/>
    <s v="Spain"/>
    <s v="Mediterranean "/>
    <s v="pinus halepensis"/>
    <s v="Forest "/>
    <s v="Wildfire"/>
    <s v="Low severity fire"/>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4 mm"/>
    <s v="12 °C"/>
    <x v="28"/>
    <x v="3"/>
    <m/>
    <m/>
    <m/>
  </r>
  <r>
    <s v="San Emeterio et al., 2014"/>
    <s v="Biological"/>
    <s v="Soil impacts"/>
    <s v="NA"/>
    <s v="Short-term"/>
    <s v="San Emeterio, L.,Múgica, L., Gutiérrez, R., Juaristi, A., Pedro, J., Canals, R.M., 2014. Cambios en el nitrógeno edáfico tras la realización de quemas controladas para mejora de pastos pirenaicos. Pasos 43, 44–53."/>
    <s v="Spain"/>
    <s v="Pirenaicos"/>
    <m/>
    <s v="Grassland"/>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x v="35"/>
    <x v="2"/>
    <m/>
    <m/>
    <m/>
  </r>
  <r>
    <s v="San Emeterio et al., 2014"/>
    <s v="Biological"/>
    <s v="Soil impacts"/>
    <s v="NA"/>
    <s v="Short-term"/>
    <s v="San Emeterio, L.,Múgica, L., Gutiérrez, R., Juaristi, A., Pedro, J., Canals, R.M., 2014. Cambios en el nitrógeno edáfico tras la realización de quemas controladas para mejora de pastos pirenaicos. Pasos 43, 44–53."/>
    <s v="Spain"/>
    <s v="Pirenaicos"/>
    <m/>
    <s v="Grassland"/>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x v="26"/>
    <x v="2"/>
    <m/>
    <m/>
    <m/>
  </r>
  <r>
    <s v="San Emeterio et al., 2014"/>
    <s v="Chemical"/>
    <s v="Soil impacts"/>
    <s v="NA"/>
    <s v="Short-term"/>
    <s v="San Emeterio, L.,Múgica, L., Gutiérrez, R., Juaristi, A., Pedro, J., Canals, R.M., 2014. Cambios en el nitrógeno edáfico tras la realización de quemas controladas para mejora de pastos pirenaicos. Pasos 43, 44–53."/>
    <s v="Spain"/>
    <s v="Pirenaicos"/>
    <m/>
    <s v="Grassland"/>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x v="84"/>
    <x v="0"/>
    <m/>
    <m/>
    <m/>
  </r>
  <r>
    <s v="San Emeterio et al., 2014"/>
    <s v="Chemical"/>
    <s v="Soil impacts"/>
    <s v="NA"/>
    <s v="Short-term"/>
    <s v="San Emeterio, L.,Múgica, L., Gutiérrez, R., Juaristi, A., Pedro, J., Canals, R.M., 2014. Cambios en el nitrógeno edáfico tras la realización de quemas controladas para mejora de pastos pirenaicos. Pasos 43, 44–53."/>
    <s v="Spain"/>
    <s v="Pirenaicos"/>
    <m/>
    <s v="Grassland"/>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x v="19"/>
    <x v="0"/>
    <m/>
    <m/>
    <m/>
  </r>
  <r>
    <s v="San Emeterio et al., 2014"/>
    <s v="Physical"/>
    <s v="Soil impacts"/>
    <s v="NA"/>
    <s v="Short-term"/>
    <s v="San Emeterio, L.,Múgica, L., Gutiérrez, R., Juaristi, A., Pedro, J., Canals, R.M., 2014. Cambios en el nitrógeno edáfico tras la realización de quemas controladas para mejora de pastos pirenaicos. Pasos 43, 44–53."/>
    <s v="Spain"/>
    <s v="Pirenaicos"/>
    <m/>
    <s v="Grassland"/>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x v="34"/>
    <x v="3"/>
    <m/>
    <m/>
    <m/>
  </r>
  <r>
    <s v="San Emeterio et al., 2014"/>
    <s v="Chemical"/>
    <s v="Soil impacts"/>
    <s v="NA"/>
    <s v="Short-term"/>
    <s v="San Emeterio, L.,Múgica, L., Gutiérrez, R., Juaristi, A., Pedro, J., Canals, R.M., 2014. Cambios en el nitrógeno edáfico tras la realización de quemas controladas para mejora de pastos pirenaicos. Pasos 43, 44–53."/>
    <s v="Spain"/>
    <s v="Pirenaicos"/>
    <m/>
    <s v="Grassland"/>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x v="12"/>
    <x v="3"/>
    <m/>
    <m/>
    <m/>
  </r>
  <r>
    <s v="San Emeterio et al., 2014"/>
    <s v="Biological"/>
    <s v="Soil impacts"/>
    <s v="NA"/>
    <s v="Short-term"/>
    <s v="San Emeterio, L.,Múgica, L., Gutiérrez, R., Juaristi, A., Pedro, J., Canals, R.M., 2014. Cambios en el nitrógeno edáfico tras la realización de quemas controladas para mejora de pastos pirenaicos. Pasos 43, 44–53."/>
    <s v="Spain"/>
    <s v="Pirenaicos"/>
    <m/>
    <s v="Grassland"/>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x v="53"/>
    <x v="3"/>
    <m/>
    <m/>
    <m/>
  </r>
  <r>
    <s v="Scharenbroch et al., 2012"/>
    <s v="Physical"/>
    <s v="Soil impacts"/>
    <s v="NA"/>
    <s v="Short-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15"/>
    <x v="2"/>
    <m/>
    <m/>
    <m/>
  </r>
  <r>
    <s v="Scharenbroch et al., 2012"/>
    <s v="Biological"/>
    <s v="Soil impacts"/>
    <s v="NA"/>
    <s v="Short-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0"/>
    <x v="2"/>
    <m/>
    <m/>
    <m/>
  </r>
  <r>
    <s v="Scharenbroch et al., 2012"/>
    <s v="Chemical"/>
    <s v="Soil impacts"/>
    <s v="NA"/>
    <s v="Short-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20"/>
    <x v="2"/>
    <m/>
    <m/>
    <m/>
  </r>
  <r>
    <s v="Scharenbroch et al., 2012"/>
    <s v="Chemical"/>
    <s v="Soil impacts"/>
    <s v="NA"/>
    <s v="Not specified"/>
    <s v="Scharenbroch, B.C., Nix, B., Jacobs, K.A., Bowles, M.L., 2012. Two decades of low-severity prescribed fire increases soil nutrient availability in Midwestern, USA oak (Quercus) forest. Geoderma 183-184, 89–91."/>
    <s v="USA"/>
    <m/>
    <s v="Oak  "/>
    <s v="Forest"/>
    <s v="Prescribed fire"/>
    <s v="185 °C"/>
    <x v="2"/>
    <m/>
    <m/>
    <m/>
    <m/>
    <s v="Not specified"/>
    <m/>
    <m/>
    <s v="Not specified"/>
    <m/>
    <m/>
    <m/>
    <x v="4"/>
    <x v="0"/>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r>
  <r>
    <s v="Scharenbroch et al., 2012"/>
    <s v="Chemical"/>
    <s v="Soil impacts"/>
    <s v="NA"/>
    <s v="Mid-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4"/>
    <x v="0"/>
    <m/>
    <m/>
    <m/>
  </r>
  <r>
    <s v="Scharenbroch et al., 2012"/>
    <s v="Chemical"/>
    <s v="Soil impacts"/>
    <s v="NA"/>
    <s v="Short-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4"/>
    <x v="0"/>
    <m/>
    <m/>
    <m/>
  </r>
  <r>
    <s v="Scharenbroch et al., 2012"/>
    <s v="Chemical"/>
    <s v="Soil impacts"/>
    <s v="NA"/>
    <s v="Mid-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16"/>
    <x v="0"/>
    <m/>
    <m/>
    <m/>
  </r>
  <r>
    <s v="Scharenbroch et al., 2012"/>
    <s v="Chemical"/>
    <s v="Soil impacts"/>
    <s v="NA"/>
    <s v="Mid-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16"/>
    <x v="0"/>
    <m/>
    <m/>
    <m/>
  </r>
  <r>
    <s v="Scharenbroch et al., 2012"/>
    <s v="Chemical"/>
    <s v="Soil impacts"/>
    <s v="NA"/>
    <s v="Short-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5"/>
    <x v="0"/>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r>
  <r>
    <s v="Scharenbroch et al., 2012"/>
    <s v="Chemical"/>
    <s v="Soil impacts"/>
    <s v="NA"/>
    <s v="Mid-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5"/>
    <x v="2"/>
    <m/>
    <m/>
    <m/>
  </r>
  <r>
    <s v="Scharenbroch et al., 2012"/>
    <s v="Chemical"/>
    <s v="Soil impacts"/>
    <s v="NA"/>
    <s v="Short-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6"/>
    <x v="0"/>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r>
  <r>
    <s v="Scharenbroch et al., 2012"/>
    <s v="Chemical"/>
    <s v="Soil impacts"/>
    <s v="NA"/>
    <s v="Mid-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6"/>
    <x v="0"/>
    <m/>
    <m/>
    <m/>
  </r>
  <r>
    <s v="Scharenbroch et al., 2012"/>
    <s v="Biological"/>
    <s v="Soil impacts"/>
    <s v="NA"/>
    <s v="Short-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27"/>
    <x v="2"/>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r>
  <r>
    <s v="Scharenbroch et al., 2012"/>
    <s v="Biological"/>
    <s v="Soil impacts"/>
    <s v="NA"/>
    <s v="Mid-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85"/>
    <x v="0"/>
    <m/>
    <m/>
    <m/>
  </r>
  <r>
    <s v="Scharenbroch et al., 2012"/>
    <s v="Chemical"/>
    <s v="Soil impacts"/>
    <s v="NA"/>
    <s v="Short-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47"/>
    <x v="2"/>
    <m/>
    <m/>
    <m/>
  </r>
  <r>
    <s v="Scharenbroch et al., 2012"/>
    <s v="Chemical"/>
    <s v="Soil impacts"/>
    <s v="NA"/>
    <s v="Short-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7"/>
    <x v="0"/>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r>
  <r>
    <s v="Scharenbroch et al., 2012"/>
    <s v="Chemical"/>
    <s v="Soil impacts"/>
    <s v="NA"/>
    <s v="Mid-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7"/>
    <x v="0"/>
    <m/>
    <m/>
    <m/>
  </r>
  <r>
    <s v="Scharenbroch et al., 2012"/>
    <s v="Chemical"/>
    <s v="Soil impacts"/>
    <s v="NA"/>
    <s v="Short-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19"/>
    <x v="2"/>
    <m/>
    <m/>
    <m/>
  </r>
  <r>
    <s v="Scharenbroch et al., 2012"/>
    <s v="Chemical"/>
    <s v="Soil impacts"/>
    <s v="NA"/>
    <s v="Mid-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19"/>
    <x v="2"/>
    <m/>
    <m/>
    <m/>
  </r>
  <r>
    <s v="Scharenbroch et al., 2012"/>
    <s v="Chemical"/>
    <s v="Soil impacts"/>
    <s v="NA"/>
    <s v="Short-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8"/>
    <x v="0"/>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r>
  <r>
    <s v="Scharenbroch et al., 2012"/>
    <s v="Chemical"/>
    <s v="Soil impacts"/>
    <s v="NA"/>
    <s v="Mid-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8"/>
    <x v="0"/>
    <m/>
    <m/>
    <m/>
  </r>
  <r>
    <s v="Scharenbroch et al., 2012"/>
    <s v="Chemical"/>
    <s v="Soil impacts"/>
    <s v="NA"/>
    <s v="Short-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9"/>
    <x v="0"/>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r>
  <r>
    <s v="Scharenbroch et al., 2012"/>
    <s v="Chemical"/>
    <s v="Soil impacts"/>
    <s v="NA"/>
    <s v="Mid-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9"/>
    <x v="0"/>
    <m/>
    <m/>
    <m/>
  </r>
  <r>
    <s v="Scharenbroch et al., 2012"/>
    <s v="Physical"/>
    <s v="Soil impacts"/>
    <s v="NA"/>
    <s v="Short-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34"/>
    <x v="2"/>
    <m/>
    <m/>
    <m/>
  </r>
  <r>
    <s v="Scharenbroch et al., 2012"/>
    <s v="Chemical"/>
    <s v="Soil impacts"/>
    <s v="NA"/>
    <s v="Short-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12"/>
    <x v="0"/>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r>
  <r>
    <s v="Scharenbroch et al., 2012"/>
    <s v="Chemical"/>
    <s v="Soil impacts"/>
    <s v="NA"/>
    <s v="Mid-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12"/>
    <x v="0"/>
    <m/>
    <m/>
    <m/>
  </r>
  <r>
    <s v="Scharenbroch et al., 2012"/>
    <s v="Biological"/>
    <s v="Soil impacts"/>
    <s v="NA"/>
    <s v="Short-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28"/>
    <x v="0"/>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r>
  <r>
    <s v="Scharenbroch et al., 2012"/>
    <s v="Biological"/>
    <s v="Soil impacts"/>
    <s v="NA"/>
    <s v="Mid-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m/>
    <m/>
    <s v="900 mm"/>
    <m/>
    <x v="28"/>
    <x v="0"/>
    <m/>
    <m/>
    <m/>
  </r>
  <r>
    <s v="Shakesby 2011"/>
    <s v="Runoff"/>
    <s v="Review "/>
    <s v="NA"/>
    <s v="Not specified"/>
    <s v="Shakesby R.A. 2011. Post-wildfire soil erosion in the Mediterranean: Review and future research directions Earth-Science Reviews 105, 71-100"/>
    <s v="Spain"/>
    <m/>
    <m/>
    <s v="Not specified"/>
    <m/>
    <m/>
    <x v="4"/>
    <m/>
    <m/>
    <m/>
    <m/>
    <s v="Not specified"/>
    <m/>
    <m/>
    <s v="Not specified"/>
    <m/>
    <m/>
    <m/>
    <x v="14"/>
    <x v="0"/>
    <s v="Aspect is important, with more erosion reported for south- than north-facing slopes, which is attributed to greater fire frequency, slower vegetation recovery on the former and with soil characteristics more prone to erosion (e.g. lower aggregate stability). Post-fire wind erosion is a potentially important but largely neglected process. Gauging the degradational significance of wildfires has relied on comparison with unburnt land, but the focus for comparison should be switched to other agents of soil disturbance and/or currently poorly understood soil renewal rates. Human impact on land use and vegetation may alter expected effects (increased fire activity and post-wildfire erosion) arising from future climatic change. Different future wildfire mitigation responses and likely erosional consequences are outlined. Research gaps are identified, and more research effort is suggested to: (1) improve assessment of post-wildfire erosion impact on soil fertility, through further quantification of soil nutrient depletion resulting from single and multiple fire cycles, and on soil longevity; (2) investigate prescribed fire impacts on carbon release, air pollution and nutrient losses as well as on soil loss; (3) isolate hillslope- and catchment-scale impacts of soil water repellency under Mediterranean post-wildfire conditions; (4) test and refine application of cosmogenic radionuclides to post-wildfire hillslope-scale soil redistribution at different temporal scales; (5) use better temporal resolution of sedimentary sequences to_x000a_understand palaeofire-erosion–sedimentation links; (6) quantify post-wildfire wind erosion; (7) improve the integration of wildfire into an overall assessment of the processes and impacts of land degradation in the Mediterranean; and (8) raise public awareness of wildfire impact on soil degradation"/>
    <m/>
    <m/>
  </r>
  <r>
    <s v="Sherman et al.,2005"/>
    <s v="Chemical"/>
    <s v="Soil impacts"/>
    <s v="NA"/>
    <s v="Short-term"/>
    <s v="Sherman, L.A., Brye, K.R., Gill, D.E., Koenig, K.A., 2005. Soil chemistry as affected by first-time prescribed_x000a_burning of a grassland restoration on a coastal plain Ultisol. Soil Sci. 170 (11), 913–927."/>
    <s v="USA"/>
    <s v="Coastal plain"/>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3"/>
    <x v="2"/>
    <s v="The impacts of prescribed burning of a grassland on a highly weathered Ultisol, therefore, involve shortterm changes in soil chemistry, followed by dissipation within a year due_x000a_to long-term buffering of the soils. "/>
    <m/>
    <m/>
  </r>
  <r>
    <s v="Sherman et al.,2005"/>
    <s v="Chemical"/>
    <s v="Soil impacts"/>
    <s v="NA"/>
    <s v="Short-term"/>
    <s v="Sherman, L.A., Brye, K.R., Gill, D.E., Koenig, K.A., 2005. Soil chemistry as affected by first-time prescribed_x000a_burning of a grassland restoration on a coastal plain Ultisol. Soil Sci. 170 (11), 913–927."/>
    <s v="USA"/>
    <s v="Coastal plain"/>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4"/>
    <x v="2"/>
    <s v="The impacts of prescribed burning of a grassland on a highly weathered Ultisol, therefore, involve shortterm changes in soil chemistry, followed by dissipation within a year due_x000a_to long-term buffering of the soils. "/>
    <m/>
    <m/>
  </r>
  <r>
    <s v="Sherman et al.,2005"/>
    <s v="Chemical"/>
    <s v="Soil impacts"/>
    <s v="NA"/>
    <s v="Short-term"/>
    <s v="Sherman, L.A., Brye, K.R., Gill, D.E., Koenig, K.A., 2005. Soil chemistry as affected by first-time prescribed_x000a_burning of a grassland restoration on a coastal plain Ultisol. Soil Sci. 170 (11), 913–927."/>
    <s v="USA"/>
    <s v="Coastal plain"/>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21"/>
    <x v="2"/>
    <s v="The impacts of prescribed burning of a grassland on a highly weathered Ultisol, therefore, involve shortterm changes in soil chemistry, followed by dissipation within a year due_x000a_to long-term buffering of the soils. "/>
    <m/>
    <m/>
  </r>
  <r>
    <s v="Sherman et al.,2005"/>
    <s v="Chemical"/>
    <s v="Soil impacts"/>
    <s v="NA"/>
    <s v="Short-term"/>
    <s v="Sherman, L.A., Brye, K.R., Gill, D.E., Koenig, K.A., 2005. Soil chemistry as affected by first-time prescribed_x000a_burning of a grassland restoration on a coastal plain Ultisol. Soil Sci. 170 (11), 913–927."/>
    <s v="USA"/>
    <s v="Coastal plain"/>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30"/>
    <x v="2"/>
    <s v="The impacts of prescribed burning of a grassland on a highly weathered Ultisol, therefore, involve shortterm changes in soil chemistry, followed by dissipation within a year due_x000a_to long-term buffering of the soils. "/>
    <m/>
    <m/>
  </r>
  <r>
    <s v="Sherman et al.,2005"/>
    <s v="Chemical"/>
    <s v="Soil impacts"/>
    <s v="NA"/>
    <s v="Short-term"/>
    <s v="Sherman, L.A., Brye, K.R., Gill, D.E., Koenig, K.A., 2005. Soil chemistry as affected by first-time prescribed_x000a_burning of a grassland restoration on a coastal plain Ultisol. Soil Sci. 170 (11), 913–927."/>
    <s v="USA"/>
    <s v="Coastal plain"/>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38"/>
    <x v="2"/>
    <s v="The impacts of prescribed burning of a grassland on a highly weathered Ultisol, therefore, involve shortterm changes in soil chemistry, followed by dissipation within a year due_x000a_to long-term buffering of the soils. "/>
    <m/>
    <m/>
  </r>
  <r>
    <s v="Sherman et al.,2005"/>
    <s v="Chemical"/>
    <s v="Soil impacts"/>
    <s v="NA"/>
    <s v="Short-term"/>
    <s v="Sherman, L.A., Brye, K.R., Gill, D.E., Koenig, K.A., 2005. Soil chemistry as affected by first-time prescribed_x000a_burning of a grassland restoration on a coastal plain Ultisol. Soil Sci. 170 (11), 913–927."/>
    <s v="USA"/>
    <s v="Coastal plain"/>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5"/>
    <x v="2"/>
    <s v="The impacts of prescribed burning of a grassland on a highly weathered Ultisol, therefore, involve shortterm changes in soil chemistry, followed by dissipation within a year due_x000a_to long-term buffering of the soils. "/>
    <m/>
    <m/>
  </r>
  <r>
    <s v="Sherman et al.,2005"/>
    <s v="Chemical"/>
    <s v="Soil impacts"/>
    <s v="NA"/>
    <s v="Short-term"/>
    <s v="Sherman, L.A., Brye, K.R., Gill, D.E., Koenig, K.A., 2005. Soil chemistry as affected by first-time prescribed_x000a_burning of a grassland restoration on a coastal plain Ultisol. Soil Sci. 170 (11), 913–927."/>
    <s v="USA"/>
    <s v="Coastal plain"/>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6"/>
    <x v="2"/>
    <s v="The impacts of prescribed burning of a grassland on a highly weathered Ultisol, therefore, involve shortterm changes in soil chemistry, followed by dissipation within a year due_x000a_to long-term buffering of the soils. "/>
    <m/>
    <m/>
  </r>
  <r>
    <s v="Sherman et al.,2005"/>
    <s v="Chemical"/>
    <s v="Soil impacts"/>
    <s v="NA"/>
    <s v="Short-term"/>
    <s v="Sherman, L.A., Brye, K.R., Gill, D.E., Koenig, K.A., 2005. Soil chemistry as affected by first-time prescribed_x000a_burning of a grassland restoration on a coastal plain Ultisol. Soil Sci. 170 (11), 913–927."/>
    <s v="USA"/>
    <s v="Coastal plain"/>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39"/>
    <x v="2"/>
    <s v="The impacts of prescribed burning of a grassland on a highly weathered Ultisol, therefore, involve shortterm changes in soil chemistry, followed by dissipation within a year due_x000a_to long-term buffering of the soils. "/>
    <m/>
    <m/>
  </r>
  <r>
    <s v="Sherman et al.,2005"/>
    <s v="Chemical"/>
    <s v="Soil impacts"/>
    <s v="NA"/>
    <s v="Short-term"/>
    <s v="Sherman, L.A., Brye, K.R., Gill, D.E., Koenig, K.A., 2005. Soil chemistry as affected by first-time prescribed_x000a_burning of a grassland restoration on a coastal plain Ultisol. Soil Sci. 170 (11), 913–927."/>
    <s v="USA"/>
    <s v="Coastal plain"/>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7"/>
    <x v="2"/>
    <s v="The impacts of prescribed burning of a grassland on a highly weathered Ultisol, therefore, involve shortterm changes in soil chemistry, followed by dissipation within a year due_x000a_to long-term buffering of the soils. "/>
    <m/>
    <m/>
  </r>
  <r>
    <s v="Sherman et al.,2005"/>
    <s v="Chemical"/>
    <s v="Soil impacts"/>
    <s v="NA"/>
    <s v="Short-term"/>
    <s v="Sherman, L.A., Brye, K.R., Gill, D.E., Koenig, K.A., 2005. Soil chemistry as affected by first-time prescribed_x000a_burning of a grassland restoration on a coastal plain Ultisol. Soil Sci. 170 (11), 913–927."/>
    <s v="USA"/>
    <s v="Coastal plain"/>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9"/>
    <x v="0"/>
    <s v="The impacts of prescribed burning of a grassland on a highly weathered Ultisol, therefore, involve shortterm changes in soil chemistry, followed by dissipation within a year due_x000a_to long-term buffering of the soils. "/>
    <m/>
    <m/>
  </r>
  <r>
    <s v="Sherman et al.,2005"/>
    <s v="Chemical"/>
    <s v="Soil impacts"/>
    <s v="NA"/>
    <s v="Short-term"/>
    <s v="Sherman, L.A., Brye, K.R., Gill, D.E., Koenig, K.A., 2005. Soil chemistry as affected by first-time prescribed_x000a_burning of a grassland restoration on a coastal plain Ultisol. Soil Sci. 170 (11), 913–927."/>
    <s v="USA"/>
    <s v="Coastal plain"/>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year "/>
    <m/>
    <s v="76- 01 W, 39- 14 N"/>
    <s v="Not specified"/>
    <s v="Ultisols"/>
    <m/>
    <m/>
    <x v="9"/>
    <x v="2"/>
    <m/>
    <m/>
    <m/>
  </r>
  <r>
    <s v="Sherman et al.,2005"/>
    <s v="Chemical"/>
    <s v="Soil impacts"/>
    <s v="NA"/>
    <s v="Short-term"/>
    <s v="Sherman, L.A., Brye, K.R., Gill, D.E., Koenig, K.A., 2005. Soil chemistry as affected by first-time prescribed_x000a_burning of a grassland restoration on a coastal plain Ultisol. Soil Sci. 170 (11), 913–927."/>
    <s v="USA"/>
    <s v="Coastal plain"/>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33"/>
    <x v="2"/>
    <s v="The impacts of prescribed burning of a grassland on a highly weathered Ultisol, therefore, involve shortterm changes in soil chemistry, followed by dissipation within a year due_x000a_to long-term buffering of the soils. "/>
    <m/>
    <m/>
  </r>
  <r>
    <s v="Sherman et al.,2005"/>
    <s v="Biological"/>
    <s v="Soil impacts"/>
    <s v="NA"/>
    <s v="Short-term"/>
    <s v="Sherman, L.A., Brye, K.R., Gill, D.E., Koenig, K.A., 2005. Soil chemistry as affected by first-time prescribed_x000a_burning of a grassland restoration on a coastal plain Ultisol. Soil Sci. 170 (11), 913–927."/>
    <s v="USA"/>
    <s v="Coastal plain"/>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1"/>
    <x v="2"/>
    <s v="The impacts of prescribed burning of a grassland on a highly weathered Ultisol, therefore, involve shortterm changes in soil chemistry, followed by dissipation within a year due_x000a_to long-term buffering of the soils. "/>
    <m/>
    <m/>
  </r>
  <r>
    <s v="Sherman et al.,2005"/>
    <s v="Biological"/>
    <s v="Soil impacts"/>
    <s v="NA"/>
    <s v="Short-term"/>
    <s v="Sherman, L.A., Brye, K.R., Gill, D.E., Koenig, K.A., 2005. Soil chemistry as affected by first-time prescribed_x000a_burning of a grassland restoration on a coastal plain Ultisol. Soil Sci. 170 (11), 913–927."/>
    <s v="USA"/>
    <s v="Coastal plain"/>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year "/>
    <m/>
    <s v="76- 01 W, 39- 14 N"/>
    <s v="Not specified"/>
    <s v="Ultisols"/>
    <m/>
    <m/>
    <x v="1"/>
    <x v="2"/>
    <m/>
    <m/>
    <m/>
  </r>
  <r>
    <s v="Sherman et al.,2005"/>
    <s v="Chemical"/>
    <s v="Soil impacts"/>
    <s v="NA"/>
    <s v="Short-term"/>
    <s v="Sherman, L.A., Brye, K.R., Gill, D.E., Koenig, K.A., 2005. Soil chemistry as affected by first-time prescribed_x000a_burning of a grassland restoration on a coastal plain Ultisol. Soil Sci. 170 (11), 913–927."/>
    <s v="USA"/>
    <s v="Coastal plain"/>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40"/>
    <x v="2"/>
    <s v="The impacts of prescribed burning of a grassland on a highly weathered Ultisol, therefore, involve shortterm changes in soil chemistry, followed by dissipation within a year due_x000a_to long-term buffering of the soils. "/>
    <m/>
    <m/>
  </r>
  <r>
    <s v="Simansky et al., 2015"/>
    <s v="Physical"/>
    <s v="Soil impacts"/>
    <s v="NA"/>
    <s v="Short-term"/>
    <s v="Simansky V. 2015. Changes in Soil Structure and Soil Organic Matter Due to Different Severities of Fire. Ekológia. Vol 34:3"/>
    <s v="Slovakia "/>
    <m/>
    <m/>
    <s v="Grassland"/>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15"/>
    <x v="0"/>
    <m/>
    <m/>
    <m/>
  </r>
  <r>
    <s v="Simansky et al., 2015"/>
    <s v="Physical"/>
    <s v="Soil impacts"/>
    <s v="NA"/>
    <s v="Short-term"/>
    <s v="Simansky V. 2015. Changes in Soil Structure and Soil Organic Matter Due to Different Severities of Fire. Ekológia. Vol 34:3"/>
    <s v="Slovakia "/>
    <m/>
    <m/>
    <s v="Grassland"/>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46"/>
    <x v="0"/>
    <m/>
    <m/>
    <m/>
  </r>
  <r>
    <s v="Simansky et al., 2015"/>
    <s v="Physical"/>
    <s v="Soil impacts"/>
    <s v="NA"/>
    <s v="Short-term"/>
    <s v="Simansky V. 2015. Changes in Soil Structure and Soil Organic Matter Due to Different Severities of Fire. Ekológia. Vol 34:3"/>
    <s v="Slovakia "/>
    <m/>
    <m/>
    <s v="Grassland"/>
    <m/>
    <m/>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46"/>
    <x v="2"/>
    <m/>
    <m/>
    <m/>
  </r>
  <r>
    <s v="Simansky et al., 2015"/>
    <s v="Physical"/>
    <s v="Soil impacts"/>
    <s v="NA"/>
    <s v="Short-term"/>
    <s v="Simansky V. 2015. Changes in Soil Structure and Soil Organic Matter Due to Different Severities of Fire. Ekológia. Vol 34:3"/>
    <s v="Slovakia "/>
    <m/>
    <m/>
    <s v="Grassland"/>
    <m/>
    <m/>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75"/>
    <x v="0"/>
    <m/>
    <m/>
    <m/>
  </r>
  <r>
    <s v="Simansky et al., 2015"/>
    <s v="Physical"/>
    <s v="Soil impacts"/>
    <s v="NA"/>
    <s v="Short-term"/>
    <s v="Simansky V. 2015. Changes in Soil Structure and Soil Organic Matter Due to Different Severities of Fire. Ekológia. Vol 34:3"/>
    <s v="Slovakia "/>
    <m/>
    <m/>
    <s v="Grassland"/>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75"/>
    <x v="0"/>
    <m/>
    <m/>
    <m/>
  </r>
  <r>
    <s v="Simansky et al., 2015"/>
    <s v="Physical"/>
    <s v="Soil impacts"/>
    <s v="NA"/>
    <s v="Short-term"/>
    <s v="Simansky V. 2015. Changes in Soil Structure and Soil Organic Matter Due to Different Severities of Fire. Ekológia. Vol 34:3"/>
    <s v="Slovakia "/>
    <m/>
    <m/>
    <s v="Grassland"/>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63"/>
    <x v="3"/>
    <m/>
    <m/>
    <m/>
  </r>
  <r>
    <s v="Simansky et al., 2015"/>
    <s v="Physical"/>
    <s v="Soil impacts"/>
    <s v="NA"/>
    <s v="Short-term"/>
    <s v="Simansky V. 2015. Changes in Soil Structure and Soil Organic Matter Due to Different Severities of Fire. Ekológia. Vol 34:3"/>
    <s v="Slovakia "/>
    <m/>
    <m/>
    <s v="Grassland"/>
    <m/>
    <m/>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63"/>
    <x v="2"/>
    <m/>
    <m/>
    <m/>
  </r>
  <r>
    <s v="Simansky et al., 2015"/>
    <s v="Physical"/>
    <s v="Soil impacts"/>
    <s v="NA"/>
    <s v="Short-term"/>
    <s v="Simansky V. 2015. Changes in Soil Structure and Soil Organic Matter Due to Different Severities of Fire. Ekológia. Vol 34:3"/>
    <s v="Slovakia "/>
    <m/>
    <m/>
    <s v="Grassland"/>
    <m/>
    <m/>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86"/>
    <x v="0"/>
    <m/>
    <m/>
    <m/>
  </r>
  <r>
    <s v="Simansky et al., 2015"/>
    <s v="Physical"/>
    <s v="Soil impacts"/>
    <s v="NA"/>
    <s v="Short-term"/>
    <s v="Simansky V. 2015. Changes in Soil Structure and Soil Organic Matter Due to Different Severities of Fire. Ekológia. Vol 34:3"/>
    <s v="Slovakia "/>
    <m/>
    <m/>
    <s v="Grassland"/>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86"/>
    <x v="3"/>
    <m/>
    <m/>
    <m/>
  </r>
  <r>
    <s v="Simansky et al., 2015"/>
    <s v="Biological"/>
    <s v="Soil impacts"/>
    <s v="NA"/>
    <s v="Short-term"/>
    <s v="Simansky V. 2015. Changes in Soil Structure and Soil Organic Matter Due to Different Severities of Fire. Ekológia. Vol 34:3"/>
    <s v="Slovakia "/>
    <m/>
    <m/>
    <s v="Grassland"/>
    <m/>
    <m/>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1"/>
    <x v="0"/>
    <m/>
    <m/>
    <m/>
  </r>
  <r>
    <s v="Simansky et al., 2015"/>
    <s v="Biological"/>
    <s v="Soil impacts"/>
    <s v="NA"/>
    <s v="Short-term"/>
    <s v="Simansky V. 2015. Changes in Soil Structure and Soil Organic Matter Due to Different Severities of Fire. Ekológia. Vol 34:3"/>
    <s v="Slovakia "/>
    <m/>
    <m/>
    <s v="Grassland"/>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1"/>
    <x v="0"/>
    <m/>
    <m/>
    <m/>
  </r>
  <r>
    <s v="Simansky et al., 2015"/>
    <s v="Biological"/>
    <s v="Soil impacts"/>
    <s v="NA"/>
    <s v="Short-term"/>
    <s v="Simansky V. 2015. Changes in Soil Structure and Soil Organic Matter Due to Different Severities of Fire. Ekológia. Vol 34:3"/>
    <s v="Slovakia "/>
    <m/>
    <m/>
    <s v="Grassland"/>
    <m/>
    <m/>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28"/>
    <x v="0"/>
    <m/>
    <m/>
    <m/>
  </r>
  <r>
    <s v="Simansky et al., 2015"/>
    <s v="Biological"/>
    <s v="Soil impacts"/>
    <s v="NA"/>
    <s v="Short-term"/>
    <s v="Simansky V. 2015. Changes in Soil Structure and Soil Organic Matter Due to Different Severities of Fire. Ekológia. Vol 34:3"/>
    <s v="Slovakia "/>
    <m/>
    <m/>
    <s v="Grassland"/>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28"/>
    <x v="0"/>
    <m/>
    <m/>
    <m/>
  </r>
  <r>
    <s v="Strydom et al., 2019"/>
    <s v="Physical"/>
    <s v="Soil impacts"/>
    <s v="NA"/>
    <s v="Short-term"/>
    <s v="Strydom, T., Riddell, E. S., Rowe, T., Govender, N., Lorentz, S. A., le Roux, P. A. L., &amp; Wigley-Coetsee, C. (2019). The effect of experimental fires on soil hydrology and nutrients in an African savanna. Geoderma, 345, 114-122. doi: https://doi.org/10.1016/j.geoderma.2019.03.027"/>
    <s v="South Africa"/>
    <m/>
    <m/>
    <s v=" Savanna"/>
    <m/>
    <m/>
    <x v="2"/>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3 months"/>
    <m/>
    <m/>
    <s v="Not specified"/>
    <s v="granitic soils"/>
    <m/>
    <m/>
    <x v="46"/>
    <x v="3"/>
    <m/>
    <m/>
    <m/>
  </r>
  <r>
    <s v="Strydom et al., 2019"/>
    <s v="Physical"/>
    <s v="Soil impacts"/>
    <s v="NA"/>
    <s v="Short-term"/>
    <s v="Strydom, T., Riddell, E. S., Rowe, T., Govender, N., Lorentz, S. A., le Roux, P. A. L., &amp; Wigley-Coetsee, C. (2019). The effect of experimental fires on soil hydrology and nutrients in an African savanna. Geoderma, 345, 114-122. doi: https://doi.org/10.1016/j.geoderma.2019.03.027"/>
    <s v="South Africa"/>
    <m/>
    <m/>
    <s v=" Savanna"/>
    <m/>
    <m/>
    <x v="2"/>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basaltic soils"/>
    <m/>
    <m/>
    <x v="46"/>
    <x v="2"/>
    <m/>
    <m/>
    <m/>
  </r>
  <r>
    <s v="Strydom et al., 2019"/>
    <s v="Chemical"/>
    <s v="Soil impacts"/>
    <s v="NA"/>
    <s v="Short-term"/>
    <s v="Strydom, T., Riddell, E. S., Rowe, T., Govender, N., Lorentz, S. A., le Roux, P. A. L., &amp; Wigley-Coetsee, C. (2019). The effect of experimental fires on soil hydrology and nutrients in an African savanna. Geoderma, 345, 114-122. doi: https://doi.org/10.1016/j.geoderma.2019.03.027"/>
    <s v="South Africa"/>
    <m/>
    <m/>
    <s v=" Savanna"/>
    <m/>
    <m/>
    <x v="2"/>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basaltic soils"/>
    <m/>
    <m/>
    <x v="10"/>
    <x v="3"/>
    <m/>
    <m/>
    <m/>
  </r>
  <r>
    <s v="Strydom et al., 2019"/>
    <s v="Chemical"/>
    <s v="Soil impacts"/>
    <s v="NA"/>
    <s v="Short-term"/>
    <s v="Strydom, T., Riddell, E. S., Rowe, T., Govender, N., Lorentz, S. A., le Roux, P. A. L., &amp; Wigley-Coetsee, C. (2019). The effect of experimental fires on soil hydrology and nutrients in an African savanna. Geoderma, 345, 114-122. doi: https://doi.org/10.1016/j.geoderma.2019.03.027"/>
    <s v="South Africa"/>
    <m/>
    <m/>
    <s v=" Savanna"/>
    <m/>
    <m/>
    <x v="2"/>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granitic soils"/>
    <m/>
    <m/>
    <x v="10"/>
    <x v="3"/>
    <m/>
    <m/>
    <m/>
  </r>
  <r>
    <s v="Strydom et al., 2019"/>
    <s v="Chemical"/>
    <s v="Soil impacts"/>
    <s v="NA"/>
    <s v="Short-term"/>
    <s v="Strydom, T., Riddell, E. S., Rowe, T., Govender, N., Lorentz, S. A., le Roux, P. A. L., &amp; Wigley-Coetsee, C. (2019). The effect of experimental fires on soil hydrology and nutrients in an African savanna. Geoderma, 345, 114-122. doi: https://doi.org/10.1016/j.geoderma.2019.03.027"/>
    <s v="South Africa"/>
    <m/>
    <m/>
    <s v=" Savanna"/>
    <m/>
    <m/>
    <x v="2"/>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basaltic soils"/>
    <m/>
    <m/>
    <x v="12"/>
    <x v="3"/>
    <m/>
    <m/>
    <m/>
  </r>
  <r>
    <s v="Strydom et al., 2019"/>
    <s v="Chemical"/>
    <s v="Soil impacts"/>
    <s v="NA"/>
    <s v="Short-term"/>
    <s v="Strydom, T., Riddell, E. S., Rowe, T., Govender, N., Lorentz, S. A., le Roux, P. A. L., &amp; Wigley-Coetsee, C. (2019). The effect of experimental fires on soil hydrology and nutrients in an African savanna. Geoderma, 345, 114-122. doi: https://doi.org/10.1016/j.geoderma.2019.03.027"/>
    <s v="South Africa"/>
    <m/>
    <m/>
    <s v=" Savanna"/>
    <m/>
    <m/>
    <x v="2"/>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granitic soils"/>
    <m/>
    <m/>
    <x v="12"/>
    <x v="3"/>
    <m/>
    <m/>
    <m/>
  </r>
  <r>
    <s v="Strydom et al., 2019"/>
    <s v="Biological"/>
    <s v="Soil impacts"/>
    <s v="NA"/>
    <s v="Short-term"/>
    <s v="Strydom, T., Riddell, E. S., Rowe, T., Govender, N., Lorentz, S. A., le Roux, P. A. L., &amp; Wigley-Coetsee, C. (2019). The effect of experimental fires on soil hydrology and nutrients in an African savanna. Geoderma, 345, 114-122. doi: https://doi.org/10.1016/j.geoderma.2019.03.027"/>
    <s v="South Africa"/>
    <m/>
    <m/>
    <s v=" Savanna"/>
    <m/>
    <m/>
    <x v="2"/>
    <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m/>
    <s v="granitic soils"/>
    <m/>
    <m/>
    <x v="28"/>
    <x v="3"/>
    <m/>
    <m/>
    <m/>
  </r>
  <r>
    <s v="Terefe et al., 2008"/>
    <s v="Phys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15"/>
    <x v="3"/>
    <m/>
    <m/>
    <m/>
  </r>
  <r>
    <s v="Terefe et al., 2008"/>
    <s v="Phys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15"/>
    <x v="3"/>
    <m/>
    <m/>
    <m/>
  </r>
  <r>
    <s v="Terefe et al., 2008"/>
    <s v="Physical"/>
    <s v="Soil impacts"/>
    <s v="NA"/>
    <s v="Short-term"/>
    <s v="Terefe, W.T., Mariscal, S.I., Gomez, M.V., Espejo, S.R. 2008. Influence of heating on various properties of six Mediterranean soils. A laboratory study. Geoderma 143, 273-380."/>
    <s v="Spain"/>
    <s v="Mediterranean"/>
    <s v="Dry agriculture"/>
    <s v="Agricultura 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15"/>
    <x v="3"/>
    <m/>
    <m/>
    <m/>
  </r>
  <r>
    <s v="Terefe et al., 2008"/>
    <s v="Physical"/>
    <s v="Soil impacts"/>
    <s v="NA"/>
    <s v="Short-term"/>
    <s v="Terefe, W.T., Mariscal, S.I., Gomez, M.V., Espejo, S.R. 2008. Influence of heating on various properties of six Mediterranean soils. A laboratory study. Geoderma 143, 273-380."/>
    <s v="Spain"/>
    <s v="Mediterranean"/>
    <s v="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15"/>
    <x v="3"/>
    <m/>
    <m/>
    <m/>
  </r>
  <r>
    <s v="Terefe et al., 2008"/>
    <s v="Physical"/>
    <s v="Soil impacts"/>
    <s v="NA"/>
    <s v="Short-term"/>
    <s v="Terefe, W.T., Mariscal, S.I., Gomez, M.V., Espejo, S.R. 2008. Influence of heating on various properties of six Mediterranean soils. A laboratory study. Geoderma 143, 273-380."/>
    <s v="Spain"/>
    <s v="Mediterranean"/>
    <s v="Cork oak and pasture"/>
    <s v="Grass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15"/>
    <x v="3"/>
    <m/>
    <m/>
    <m/>
  </r>
  <r>
    <s v="Terefe et al., 2008"/>
    <s v="Phys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15"/>
    <x v="0"/>
    <m/>
    <m/>
    <m/>
  </r>
  <r>
    <s v="Terefe et al., 2008"/>
    <s v="Phys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15"/>
    <x v="0"/>
    <m/>
    <m/>
    <m/>
  </r>
  <r>
    <s v="Terefe et al., 2008"/>
    <s v="Physical"/>
    <s v="Soil impacts"/>
    <s v="NA"/>
    <s v="Short-term"/>
    <s v="Terefe, W.T., Mariscal, S.I., Gomez, M.V., Espejo, S.R. 2008. Influence of heating on various properties of six Mediterranean soils. A laboratory study. Geoderma 143, 273-380."/>
    <s v="Spain"/>
    <s v="Mediterranean"/>
    <s v="Dry agriculture"/>
    <s v="Agricultura 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15"/>
    <x v="0"/>
    <m/>
    <m/>
    <m/>
  </r>
  <r>
    <s v="Terefe et al., 2008"/>
    <s v="Physical"/>
    <s v="Soil impacts"/>
    <s v="NA"/>
    <s v="Short-term"/>
    <s v="Terefe, W.T., Mariscal, S.I., Gomez, M.V., Espejo, S.R. 2008. Influence of heating on various properties of six Mediterranean soils. A laboratory study. Geoderma 143, 273-380."/>
    <s v="Spain"/>
    <s v="Mediterranean"/>
    <s v="Dry agriculture"/>
    <s v="Agricultural 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15"/>
    <x v="0"/>
    <m/>
    <m/>
    <m/>
  </r>
  <r>
    <s v="Terefe et al., 2008"/>
    <s v="Phys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15"/>
    <x v="2"/>
    <m/>
    <m/>
    <m/>
  </r>
  <r>
    <s v="Terefe et al., 2008"/>
    <s v="Phys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15"/>
    <x v="2"/>
    <m/>
    <m/>
    <m/>
  </r>
  <r>
    <s v="Terefe et al., 2008"/>
    <s v="Physical"/>
    <s v="Soil impacts"/>
    <s v="NA"/>
    <s v="Short-term"/>
    <s v="Terefe, W.T., Mariscal, S.I., Gomez, M.V., Espejo, S.R. 2008. Influence of heating on various properties of six Mediterranean soils. A laboratory study. Geoderma 143, 273-380."/>
    <s v="Spain"/>
    <s v="Mediterranean"/>
    <s v="Dry agriculture"/>
    <s v="Agricultura 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15"/>
    <x v="2"/>
    <m/>
    <m/>
    <m/>
  </r>
  <r>
    <s v="Terefe et al., 2008"/>
    <s v="Physical"/>
    <s v="Soil impacts"/>
    <s v="NA"/>
    <s v="Short-term"/>
    <s v="Terefe, W.T., Mariscal, S.I., Gomez, M.V., Espejo, S.R. 2008. Influence of heating on various properties of six Mediterranean soils. A laboratory study. Geoderma 143, 273-380."/>
    <s v="Spain"/>
    <s v="Mediterranean"/>
    <s v="Dry agriculture"/>
    <s v="Agricultural 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15"/>
    <x v="2"/>
    <m/>
    <m/>
    <m/>
  </r>
  <r>
    <s v="Terefe et al., 2008"/>
    <s v="Physical"/>
    <s v="Soil impacts"/>
    <s v="NA"/>
    <s v="Short-term"/>
    <s v="Terefe, W.T., Mariscal, S.I., Gomez, M.V., Espejo, S.R. 2008. Influence of heating on various properties of six Mediterranean soils. A laboratory study. Geoderma 143, 273-380."/>
    <s v="Spain"/>
    <s v="Mediterranean"/>
    <s v="Dry agriculture"/>
    <s v="Agricultural 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15"/>
    <x v="2"/>
    <m/>
    <m/>
    <m/>
  </r>
  <r>
    <s v="Terefe et al., 2008"/>
    <s v="Physical"/>
    <s v="Soil impacts"/>
    <s v="NA"/>
    <s v="Short-term"/>
    <s v="Terefe, W.T., Mariscal, S.I., Gomez, M.V., Espejo, S.R. 2008. Influence of heating on various properties of six Mediterranean soils. A laboratory study. Geoderma 143, 273-380."/>
    <s v="Spain"/>
    <s v="Mediterranean"/>
    <s v="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15"/>
    <x v="2"/>
    <m/>
    <m/>
    <m/>
  </r>
  <r>
    <s v="Terefe et al., 2008"/>
    <s v="Physical"/>
    <s v="Soil impacts"/>
    <s v="NA"/>
    <s v="Short-term"/>
    <s v="Terefe, W.T., Mariscal, S.I., Gomez, M.V., Espejo, S.R. 2008. Influence of heating on various properties of six Mediterranean soils. A laboratory study. Geoderma 143, 273-380."/>
    <s v="Spain"/>
    <s v="Mediterranean"/>
    <s v="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15"/>
    <x v="2"/>
    <m/>
    <m/>
    <m/>
  </r>
  <r>
    <s v="Terefe et al., 2008"/>
    <s v="Physical"/>
    <s v="Soil impacts"/>
    <s v="NA"/>
    <s v="Short-term"/>
    <s v="Terefe, W.T., Mariscal, S.I., Gomez, M.V., Espejo, S.R. 2008. Influence of heating on various properties of six Mediterranean soils. A laboratory study. Geoderma 143, 273-380."/>
    <s v="Spain"/>
    <s v="Mediterranean"/>
    <s v="Cork oak and pasture"/>
    <s v="Grass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15"/>
    <x v="2"/>
    <m/>
    <m/>
    <m/>
  </r>
  <r>
    <s v="Terefe et al., 2008"/>
    <s v="Physical"/>
    <s v="Soil impacts"/>
    <s v="NA"/>
    <s v="Short-term"/>
    <s v="Terefe, W.T., Mariscal, S.I., Gomez, M.V., Espejo, S.R. 2008. Influence of heating on various properties of six Mediterranean soils. A laboratory study. Geoderma 143, 273-380."/>
    <s v="Spain"/>
    <s v="Mediterranean"/>
    <s v="Cork oak and pasture"/>
    <s v="Grass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15"/>
    <x v="2"/>
    <m/>
    <m/>
    <m/>
  </r>
  <r>
    <s v="Terefe et al., 2008"/>
    <s v="Chem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16"/>
    <x v="0"/>
    <m/>
    <m/>
    <m/>
  </r>
  <r>
    <s v="Terefe et al., 2008"/>
    <s v="Chem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16"/>
    <x v="0"/>
    <m/>
    <m/>
    <m/>
  </r>
  <r>
    <s v="Terefe et al., 2008"/>
    <s v="Chem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16"/>
    <x v="0"/>
    <m/>
    <m/>
    <m/>
  </r>
  <r>
    <s v="Terefe et al., 2008"/>
    <s v="Chemical"/>
    <s v="Soil impacts"/>
    <s v="NA"/>
    <s v="Short-term"/>
    <s v="Terefe, W.T., Mariscal, S.I., Gomez, M.V., Espejo, S.R. 2008. Influence of heating on various properties of six Mediterranean soils. A laboratory study. Geoderma 143, 273-380."/>
    <s v="Spain"/>
    <s v="Mediterranean"/>
    <s v="Dry agriculture"/>
    <s v="Agricultura 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16"/>
    <x v="0"/>
    <m/>
    <m/>
    <m/>
  </r>
  <r>
    <s v="Terefe et al., 2008"/>
    <s v="Chemical"/>
    <s v="Soil impacts"/>
    <s v="NA"/>
    <s v="Short-term"/>
    <s v="Terefe, W.T., Mariscal, S.I., Gomez, M.V., Espejo, S.R. 2008. Influence of heating on various properties of six Mediterranean soils. A laboratory study. Geoderma 143, 273-380."/>
    <s v="Spain"/>
    <s v="Mediterranean"/>
    <s v="Dry agriculture"/>
    <s v="Agricultura 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16"/>
    <x v="0"/>
    <m/>
    <m/>
    <m/>
  </r>
  <r>
    <s v="Terefe et al., 2008"/>
    <s v="Chemical"/>
    <s v="Soil impacts"/>
    <s v="NA"/>
    <s v="Short-term"/>
    <s v="Terefe, W.T., Mariscal, S.I., Gomez, M.V., Espejo, S.R. 2008. Influence of heating on various properties of six Mediterranean soils. A laboratory study. Geoderma 143, 273-380."/>
    <s v="Spain"/>
    <s v="Mediterranean"/>
    <s v="Dry agriculture"/>
    <s v="Agricultural 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16"/>
    <x v="0"/>
    <m/>
    <m/>
    <m/>
  </r>
  <r>
    <s v="Terefe et al., 2008"/>
    <s v="Chemical"/>
    <s v="Soil impacts"/>
    <s v="NA"/>
    <s v="Short-term"/>
    <s v="Terefe, W.T., Mariscal, S.I., Gomez, M.V., Espejo, S.R. 2008. Influence of heating on various properties of six Mediterranean soils. A laboratory study. Geoderma 143, 273-380."/>
    <s v="Spain"/>
    <s v="Mediterranean"/>
    <s v="Dry agriculture"/>
    <s v="Agricultural 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16"/>
    <x v="0"/>
    <m/>
    <m/>
    <m/>
  </r>
  <r>
    <s v="Terefe et al., 2008"/>
    <s v="Chemical"/>
    <s v="Soil impacts"/>
    <s v="NA"/>
    <s v="Short-term"/>
    <s v="Terefe, W.T., Mariscal, S.I., Gomez, M.V., Espejo, S.R. 2008. Influence of heating on various properties of six Mediterranean soils. A laboratory study. Geoderma 143, 273-380."/>
    <s v="Spain"/>
    <s v="Mediterranean"/>
    <s v="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16"/>
    <x v="0"/>
    <m/>
    <m/>
    <m/>
  </r>
  <r>
    <s v="Terefe et al., 2008"/>
    <s v="Chemical"/>
    <s v="Soil impacts"/>
    <s v="NA"/>
    <s v="Short-term"/>
    <s v="Terefe, W.T., Mariscal, S.I., Gomez, M.V., Espejo, S.R. 2008. Influence of heating on various properties of six Mediterranean soils. A laboratory study. Geoderma 143, 273-380."/>
    <s v="Spain"/>
    <s v="Mediterranean"/>
    <s v="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16"/>
    <x v="0"/>
    <m/>
    <m/>
    <m/>
  </r>
  <r>
    <s v="Terefe et al., 2008"/>
    <s v="Chemical"/>
    <s v="Soil impacts"/>
    <s v="NA"/>
    <s v="Short-term"/>
    <s v="Terefe, W.T., Mariscal, S.I., Gomez, M.V., Espejo, S.R. 2008. Influence of heating on various properties of six Mediterranean soils. A laboratory study. Geoderma 143, 273-380."/>
    <s v="Spain"/>
    <s v="Mediterranean"/>
    <s v="Cork oak and pasture"/>
    <s v="Grass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16"/>
    <x v="0"/>
    <m/>
    <m/>
    <m/>
  </r>
  <r>
    <s v="Terefe et al., 2008"/>
    <s v="Chemical"/>
    <s v="Soil impacts"/>
    <s v="NA"/>
    <s v="Short-term"/>
    <s v="Terefe, W.T., Mariscal, S.I., Gomez, M.V., Espejo, S.R. 2008. Influence of heating on various properties of six Mediterranean soils. A laboratory study. Geoderma 143, 273-380."/>
    <s v="Spain"/>
    <s v="Mediterranean"/>
    <s v="Cork oak and pasture"/>
    <s v="Grass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16"/>
    <x v="0"/>
    <m/>
    <m/>
    <m/>
  </r>
  <r>
    <s v="Terefe et al., 2008"/>
    <s v="Chem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16"/>
    <x v="2"/>
    <m/>
    <m/>
    <m/>
  </r>
  <r>
    <s v="Terefe et al., 2008"/>
    <s v="Chem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16"/>
    <x v="2"/>
    <m/>
    <m/>
    <m/>
  </r>
  <r>
    <s v="Terefe et al., 2008"/>
    <s v="Chem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16"/>
    <x v="2"/>
    <m/>
    <m/>
    <m/>
  </r>
  <r>
    <s v="Terefe et al., 2008"/>
    <s v="Chemical"/>
    <s v="Soil impacts"/>
    <s v="NA"/>
    <s v="Short-term"/>
    <s v="Terefe, W.T., Mariscal, S.I., Gomez, M.V., Espejo, S.R. 2008. Influence of heating on various properties of six Mediterranean soils. A laboratory study. Geoderma 143, 273-380."/>
    <s v="Spain"/>
    <s v="Mediterranean"/>
    <s v="Dry agriculture"/>
    <s v="Agricultura 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16"/>
    <x v="2"/>
    <m/>
    <m/>
    <m/>
  </r>
  <r>
    <s v="Terefe et al., 2008"/>
    <s v="Chemical"/>
    <s v="Soil impacts"/>
    <s v="NA"/>
    <s v="Short-term"/>
    <s v="Terefe, W.T., Mariscal, S.I., Gomez, M.V., Espejo, S.R. 2008. Influence of heating on various properties of six Mediterranean soils. A laboratory study. Geoderma 143, 273-380."/>
    <s v="Spain"/>
    <s v="Mediterranean"/>
    <s v="Dry agriculture"/>
    <s v="Agricultural 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16"/>
    <x v="2"/>
    <m/>
    <m/>
    <m/>
  </r>
  <r>
    <s v="Terefe et al., 2008"/>
    <s v="Chemical"/>
    <s v="Soil impacts"/>
    <s v="NA"/>
    <s v="Short-term"/>
    <s v="Terefe, W.T., Mariscal, S.I., Gomez, M.V., Espejo, S.R. 2008. Influence of heating on various properties of six Mediterranean soils. A laboratory study. Geoderma 143, 273-380."/>
    <s v="Spain"/>
    <s v="Mediterranean"/>
    <s v="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16"/>
    <x v="2"/>
    <m/>
    <m/>
    <m/>
  </r>
  <r>
    <s v="Terefe et al., 2008"/>
    <s v="Chemical"/>
    <s v="Soil impacts"/>
    <s v="NA"/>
    <s v="Short-term"/>
    <s v="Terefe, W.T., Mariscal, S.I., Gomez, M.V., Espejo, S.R. 2008. Influence of heating on various properties of six Mediterranean soils. A laboratory study. Geoderma 143, 273-380."/>
    <s v="Spain"/>
    <s v="Mediterranean"/>
    <s v="Cork oak and pasture"/>
    <s v="Grass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16"/>
    <x v="2"/>
    <m/>
    <m/>
    <m/>
  </r>
  <r>
    <s v="Terefe et al., 2008"/>
    <s v="Chem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9"/>
    <x v="3"/>
    <m/>
    <m/>
    <m/>
  </r>
  <r>
    <s v="Terefe et al., 2008"/>
    <s v="Chem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9"/>
    <x v="3"/>
    <m/>
    <m/>
    <m/>
  </r>
  <r>
    <s v="Terefe et al., 2008"/>
    <s v="Chem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9"/>
    <x v="3"/>
    <m/>
    <m/>
    <m/>
  </r>
  <r>
    <s v="Terefe et al., 2008"/>
    <s v="Chem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9"/>
    <x v="3"/>
    <m/>
    <m/>
    <m/>
  </r>
  <r>
    <s v="Terefe et al., 2008"/>
    <s v="Chemical"/>
    <s v="Soil impacts"/>
    <s v="NA"/>
    <s v="Short-term"/>
    <s v="Terefe, W.T., Mariscal, S.I., Gomez, M.V., Espejo, S.R. 2008. Influence of heating on various properties of six Mediterranean soils. A laboratory study. Geoderma 143, 273-380."/>
    <s v="Spain"/>
    <s v="Mediterranean"/>
    <s v="Dry agriculture"/>
    <s v="Agricultura 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9"/>
    <x v="3"/>
    <m/>
    <m/>
    <m/>
  </r>
  <r>
    <s v="Terefe et al., 2008"/>
    <s v="Chemical"/>
    <s v="Soil impacts"/>
    <s v="NA"/>
    <s v="Short-term"/>
    <s v="Terefe, W.T., Mariscal, S.I., Gomez, M.V., Espejo, S.R. 2008. Influence of heating on various properties of six Mediterranean soils. A laboratory study. Geoderma 143, 273-380."/>
    <s v="Spain"/>
    <s v="Mediterranean"/>
    <s v="Dry agriculture"/>
    <s v="Agricultura 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9"/>
    <x v="0"/>
    <m/>
    <m/>
    <m/>
  </r>
  <r>
    <s v="Terefe et al., 2008"/>
    <s v="Chemical"/>
    <s v="Soil impacts"/>
    <s v="NA"/>
    <s v="Short-term"/>
    <s v="Terefe, W.T., Mariscal, S.I., Gomez, M.V., Espejo, S.R. 2008. Influence of heating on various properties of six Mediterranean soils. A laboratory study. Geoderma 143, 273-380."/>
    <s v="Spain"/>
    <s v="Mediterranean"/>
    <s v="Dry agriculture"/>
    <s v="Agricultural 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9"/>
    <x v="0"/>
    <m/>
    <m/>
    <m/>
  </r>
  <r>
    <s v="Terefe et al., 2008"/>
    <s v="Chemical"/>
    <s v="Soil impacts"/>
    <s v="NA"/>
    <s v="Short-term"/>
    <s v="Terefe, W.T., Mariscal, S.I., Gomez, M.V., Espejo, S.R. 2008. Influence of heating on various properties of six Mediterranean soils. A laboratory study. Geoderma 143, 273-380."/>
    <s v="Spain"/>
    <s v="Mediterranean"/>
    <s v="Dry agriculture"/>
    <s v="Agricultural 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9"/>
    <x v="0"/>
    <m/>
    <m/>
    <m/>
  </r>
  <r>
    <s v="Terefe et al., 2008"/>
    <s v="Chemical"/>
    <s v="Soil impacts"/>
    <s v="NA"/>
    <s v="Short-term"/>
    <s v="Terefe, W.T., Mariscal, S.I., Gomez, M.V., Espejo, S.R. 2008. Influence of heating on various properties of six Mediterranean soils. A laboratory study. Geoderma 143, 273-380."/>
    <s v="Spain"/>
    <s v="Mediterranean"/>
    <s v="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9"/>
    <x v="0"/>
    <m/>
    <m/>
    <m/>
  </r>
  <r>
    <s v="Terefe et al., 2008"/>
    <s v="Chemical"/>
    <s v="Soil impacts"/>
    <s v="NA"/>
    <s v="Short-term"/>
    <s v="Terefe, W.T., Mariscal, S.I., Gomez, M.V., Espejo, S.R. 2008. Influence of heating on various properties of six Mediterranean soils. A laboratory study. Geoderma 143, 273-380."/>
    <s v="Spain"/>
    <s v="Mediterranean"/>
    <s v="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9"/>
    <x v="0"/>
    <m/>
    <m/>
    <m/>
  </r>
  <r>
    <s v="Terefe et al., 2008"/>
    <s v="Chemical"/>
    <s v="Soil impacts"/>
    <s v="NA"/>
    <s v="Short-term"/>
    <s v="Terefe, W.T., Mariscal, S.I., Gomez, M.V., Espejo, S.R. 2008. Influence of heating on various properties of six Mediterranean soils. A laboratory study. Geoderma 143, 273-380."/>
    <s v="Spain"/>
    <s v="Mediterranean"/>
    <s v="Cork oak and pasture"/>
    <s v="Grass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9"/>
    <x v="0"/>
    <m/>
    <m/>
    <m/>
  </r>
  <r>
    <s v="Terefe et al., 2008"/>
    <s v="Chemical"/>
    <s v="Soil impacts"/>
    <s v="NA"/>
    <s v="Short-term"/>
    <s v="Terefe, W.T., Mariscal, S.I., Gomez, M.V., Espejo, S.R. 2008. Influence of heating on various properties of six Mediterranean soils. A laboratory study. Geoderma 143, 273-380."/>
    <s v="Spain"/>
    <s v="Mediterranean"/>
    <s v="Cork oak and pasture"/>
    <s v="Grass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9"/>
    <x v="0"/>
    <m/>
    <m/>
    <m/>
  </r>
  <r>
    <s v="Terefe et al., 2008"/>
    <s v="Chem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9"/>
    <x v="2"/>
    <m/>
    <m/>
    <m/>
  </r>
  <r>
    <s v="Terefe et al., 2008"/>
    <s v="Chem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9"/>
    <x v="2"/>
    <m/>
    <m/>
    <m/>
  </r>
  <r>
    <s v="Terefe et al., 2008"/>
    <s v="Chemical"/>
    <s v="Soil impacts"/>
    <s v="NA"/>
    <s v="Short-term"/>
    <s v="Terefe, W.T., Mariscal, S.I., Gomez, M.V., Espejo, S.R. 2008. Influence of heating on various properties of six Mediterranean soils. A laboratory study. Geoderma 143, 273-380."/>
    <s v="Spain"/>
    <s v="Mediterranean"/>
    <s v="Dry agriculture"/>
    <s v="Agricultura 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9"/>
    <x v="2"/>
    <m/>
    <m/>
    <m/>
  </r>
  <r>
    <s v="Terefe et al., 2008"/>
    <s v="Chemical"/>
    <s v="Soil impacts"/>
    <s v="NA"/>
    <s v="Short-term"/>
    <s v="Terefe, W.T., Mariscal, S.I., Gomez, M.V., Espejo, S.R. 2008. Influence of heating on various properties of six Mediterranean soils. A laboratory study. Geoderma 143, 273-380."/>
    <s v="Spain"/>
    <s v="Mediterranean"/>
    <s v="Dry agriculture"/>
    <s v="Agricultural 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9"/>
    <x v="2"/>
    <m/>
    <m/>
    <m/>
  </r>
  <r>
    <s v="Terefe et al., 2008"/>
    <s v="Chemical"/>
    <s v="Soil impacts"/>
    <s v="NA"/>
    <s v="Short-term"/>
    <s v="Terefe, W.T., Mariscal, S.I., Gomez, M.V., Espejo, S.R. 2008. Influence of heating on various properties of six Mediterranean soils. A laboratory study. Geoderma 143, 273-380."/>
    <s v="Spain"/>
    <s v="Mediterranean"/>
    <s v="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9"/>
    <x v="2"/>
    <m/>
    <m/>
    <m/>
  </r>
  <r>
    <s v="Terefe et al., 2008"/>
    <s v="Chemical"/>
    <s v="Soil impacts"/>
    <s v="NA"/>
    <s v="Short-term"/>
    <s v="Terefe, W.T., Mariscal, S.I., Gomez, M.V., Espejo, S.R. 2008. Influence of heating on various properties of six Mediterranean soils. A laboratory study. Geoderma 143, 273-380."/>
    <s v="Spain"/>
    <s v="Mediterranean"/>
    <s v="Cork oak and pasture"/>
    <s v="Grass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9"/>
    <x v="2"/>
    <m/>
    <m/>
    <m/>
  </r>
  <r>
    <s v="Terefe et al., 2008"/>
    <s v="Phys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11"/>
    <x v="1"/>
    <m/>
    <m/>
    <m/>
  </r>
  <r>
    <s v="Terefe et al., 2008"/>
    <s v="Phys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11"/>
    <x v="1"/>
    <m/>
    <m/>
    <m/>
  </r>
  <r>
    <s v="Terefe et al., 2008"/>
    <s v="Phys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11"/>
    <x v="1"/>
    <m/>
    <m/>
    <m/>
  </r>
  <r>
    <s v="Terefe et al., 2008"/>
    <s v="Phys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11"/>
    <x v="1"/>
    <m/>
    <m/>
    <m/>
  </r>
  <r>
    <s v="Terefe et al., 2008"/>
    <s v="Physical"/>
    <s v="Soil impacts"/>
    <s v="NA"/>
    <s v="Short-term"/>
    <s v="Terefe, W.T., Mariscal, S.I., Gomez, M.V., Espejo, S.R. 2008. Influence of heating on various properties of six Mediterranean soils. A laboratory study. Geoderma 143, 273-380."/>
    <s v="Spain"/>
    <s v="Mediterranean"/>
    <s v="Dry agriculture"/>
    <s v="Agricultura 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11"/>
    <x v="1"/>
    <m/>
    <m/>
    <m/>
  </r>
  <r>
    <s v="Terefe et al., 2008"/>
    <s v="Physical"/>
    <s v="Soil impacts"/>
    <s v="NA"/>
    <s v="Short-term"/>
    <s v="Terefe, W.T., Mariscal, S.I., Gomez, M.V., Espejo, S.R. 2008. Influence of heating on various properties of six Mediterranean soils. A laboratory study. Geoderma 143, 273-380."/>
    <s v="Spain"/>
    <s v="Mediterranean"/>
    <s v="Dry agriculture"/>
    <s v="Agricultura 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11"/>
    <x v="1"/>
    <m/>
    <m/>
    <m/>
  </r>
  <r>
    <s v="Terefe et al., 2008"/>
    <s v="Physical"/>
    <s v="Soil impacts"/>
    <s v="NA"/>
    <s v="Short-term"/>
    <s v="Terefe, W.T., Mariscal, S.I., Gomez, M.V., Espejo, S.R. 2008. Influence of heating on various properties of six Mediterranean soils. A laboratory study. Geoderma 143, 273-380."/>
    <s v="Spain"/>
    <s v="Mediterranean"/>
    <s v="Dry agriculture"/>
    <s v="Agricultural 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11"/>
    <x v="1"/>
    <m/>
    <m/>
    <m/>
  </r>
  <r>
    <s v="Terefe et al., 2008"/>
    <s v="Physical"/>
    <s v="Soil impacts"/>
    <s v="NA"/>
    <s v="Short-term"/>
    <s v="Terefe, W.T., Mariscal, S.I., Gomez, M.V., Espejo, S.R. 2008. Influence of heating on various properties of six Mediterranean soils. A laboratory study. Geoderma 143, 273-380."/>
    <s v="Spain"/>
    <s v="Mediterranean"/>
    <s v="Dry agriculture"/>
    <s v="Agricultural 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11"/>
    <x v="1"/>
    <m/>
    <m/>
    <m/>
  </r>
  <r>
    <s v="Terefe et al., 2008"/>
    <s v="Physical"/>
    <s v="Soil impacts"/>
    <s v="NA"/>
    <s v="Short-term"/>
    <s v="Terefe, W.T., Mariscal, S.I., Gomez, M.V., Espejo, S.R. 2008. Influence of heating on various properties of six Mediterranean soils. A laboratory study. Geoderma 143, 273-380."/>
    <s v="Spain"/>
    <s v="Mediterranean"/>
    <s v="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11"/>
    <x v="1"/>
    <m/>
    <m/>
    <m/>
  </r>
  <r>
    <s v="Terefe et al., 2008"/>
    <s v="Physical"/>
    <s v="Soil impacts"/>
    <s v="NA"/>
    <s v="Short-term"/>
    <s v="Terefe, W.T., Mariscal, S.I., Gomez, M.V., Espejo, S.R. 2008. Influence of heating on various properties of six Mediterranean soils. A laboratory study. Geoderma 143, 273-380."/>
    <s v="Spain"/>
    <s v="Mediterranean"/>
    <s v="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11"/>
    <x v="1"/>
    <m/>
    <m/>
    <m/>
  </r>
  <r>
    <s v="Terefe et al., 2008"/>
    <s v="Physical"/>
    <s v="Soil impacts"/>
    <s v="NA"/>
    <s v="Short-term"/>
    <s v="Terefe, W.T., Mariscal, S.I., Gomez, M.V., Espejo, S.R. 2008. Influence of heating on various properties of six Mediterranean soils. A laboratory study. Geoderma 143, 273-380."/>
    <s v="Spain"/>
    <s v="Mediterranean"/>
    <s v="Cork oak and pasture"/>
    <s v="Grass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11"/>
    <x v="1"/>
    <m/>
    <m/>
    <m/>
  </r>
  <r>
    <s v="Terefe et al., 2008"/>
    <s v="Phys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11"/>
    <x v="2"/>
    <m/>
    <m/>
    <m/>
  </r>
  <r>
    <s v="Terefe et al., 2008"/>
    <s v="Phys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11"/>
    <x v="2"/>
    <m/>
    <m/>
    <m/>
  </r>
  <r>
    <s v="Terefe et al., 2008"/>
    <s v="Physical"/>
    <s v="Soil impacts"/>
    <s v="NA"/>
    <s v="Short-term"/>
    <s v="Terefe, W.T., Mariscal, S.I., Gomez, M.V., Espejo, S.R. 2008. Influence of heating on various properties of six Mediterranean soils. A laboratory study. Geoderma 143, 273-380."/>
    <s v="Spain"/>
    <s v="Mediterranean"/>
    <s v="Dry agriculture"/>
    <s v="Agricultura 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11"/>
    <x v="2"/>
    <m/>
    <m/>
    <m/>
  </r>
  <r>
    <s v="Terefe et al., 2008"/>
    <s v="Physical"/>
    <s v="Soil impacts"/>
    <s v="NA"/>
    <s v="Short-term"/>
    <s v="Terefe, W.T., Mariscal, S.I., Gomez, M.V., Espejo, S.R. 2008. Influence of heating on various properties of six Mediterranean soils. A laboratory study. Geoderma 143, 273-380."/>
    <s v="Spain"/>
    <s v="Mediterranean"/>
    <s v="Dry agriculture"/>
    <s v="Agricultural 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11"/>
    <x v="2"/>
    <m/>
    <m/>
    <m/>
  </r>
  <r>
    <s v="Terefe et al., 2008"/>
    <s v="Physical"/>
    <s v="Soil impacts"/>
    <s v="NA"/>
    <s v="Short-term"/>
    <s v="Terefe, W.T., Mariscal, S.I., Gomez, M.V., Espejo, S.R. 2008. Influence of heating on various properties of six Mediterranean soils. A laboratory study. Geoderma 143, 273-380."/>
    <s v="Spain"/>
    <s v="Mediterranean"/>
    <s v="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11"/>
    <x v="2"/>
    <m/>
    <m/>
    <m/>
  </r>
  <r>
    <s v="Terefe et al., 2008"/>
    <s v="Physical"/>
    <s v="Soil impacts"/>
    <s v="NA"/>
    <s v="Short-term"/>
    <s v="Terefe, W.T., Mariscal, S.I., Gomez, M.V., Espejo, S.R. 2008. Influence of heating on various properties of six Mediterranean soils. A laboratory study. Geoderma 143, 273-380."/>
    <s v="Spain"/>
    <s v="Mediterranean"/>
    <s v="Cork oak and pasture"/>
    <s v="Grass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11"/>
    <x v="2"/>
    <m/>
    <m/>
    <m/>
  </r>
  <r>
    <s v="Terefe et al., 2008"/>
    <s v="Physical"/>
    <s v="Soil impacts"/>
    <s v="NA"/>
    <s v="Short-term"/>
    <s v="Terefe, W.T., Mariscal, S.I., Gomez, M.V., Espejo, S.R. 2008. Influence of heating on various properties of six Mediterranean soils. A laboratory study. Geoderma 143, 273-380."/>
    <s v="Spain"/>
    <s v="Mediterranean"/>
    <s v="Cork oak and pasture"/>
    <s v="Grass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11"/>
    <x v="2"/>
    <m/>
    <m/>
    <m/>
  </r>
  <r>
    <s v="Terefe et al., 2008"/>
    <s v="Biolog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28"/>
    <x v="3"/>
    <m/>
    <m/>
    <m/>
  </r>
  <r>
    <s v="Terefe et al., 2008"/>
    <s v="Biolog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28"/>
    <x v="3"/>
    <m/>
    <m/>
    <m/>
  </r>
  <r>
    <s v="Terefe et al., 2008"/>
    <s v="Biolog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28"/>
    <x v="3"/>
    <m/>
    <m/>
    <m/>
  </r>
  <r>
    <s v="Terefe et al., 2008"/>
    <s v="Biolog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28"/>
    <x v="3"/>
    <m/>
    <m/>
    <m/>
  </r>
  <r>
    <s v="Terefe et al., 2008"/>
    <s v="Biological"/>
    <s v="Soil impacts"/>
    <s v="NA"/>
    <s v="Short-term"/>
    <s v="Terefe, W.T., Mariscal, S.I., Gomez, M.V., Espejo, S.R. 2008. Influence of heating on various properties of six Mediterranean soils. A laboratory study. Geoderma 143, 273-380."/>
    <s v="Spain"/>
    <s v="Mediterranean"/>
    <s v="Dry agriculture"/>
    <s v="Agricultura 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28"/>
    <x v="3"/>
    <m/>
    <m/>
    <m/>
  </r>
  <r>
    <s v="Terefe et al., 2008"/>
    <s v="Biological"/>
    <s v="Soil impacts"/>
    <s v="NA"/>
    <s v="Short-term"/>
    <s v="Terefe, W.T., Mariscal, S.I., Gomez, M.V., Espejo, S.R. 2008. Influence of heating on various properties of six Mediterranean soils. A laboratory study. Geoderma 143, 273-380."/>
    <s v="Spain"/>
    <s v="Mediterranean"/>
    <s v="Dry agriculture"/>
    <s v="Agricultura 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28"/>
    <x v="3"/>
    <m/>
    <m/>
    <m/>
  </r>
  <r>
    <s v="Terefe et al., 2008"/>
    <s v="Biological"/>
    <s v="Soil impacts"/>
    <s v="NA"/>
    <s v="Short-term"/>
    <s v="Terefe, W.T., Mariscal, S.I., Gomez, M.V., Espejo, S.R. 2008. Influence of heating on various properties of six Mediterranean soils. A laboratory study. Geoderma 143, 273-380."/>
    <s v="Spain"/>
    <s v="Mediterranean"/>
    <s v="Dry agriculture"/>
    <s v="Agricultural 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28"/>
    <x v="3"/>
    <m/>
    <m/>
    <m/>
  </r>
  <r>
    <s v="Terefe et al., 2008"/>
    <s v="Biological"/>
    <s v="Soil impacts"/>
    <s v="NA"/>
    <s v="Short-term"/>
    <s v="Terefe, W.T., Mariscal, S.I., Gomez, M.V., Espejo, S.R. 2008. Influence of heating on various properties of six Mediterranean soils. A laboratory study. Geoderma 143, 273-380."/>
    <s v="Spain"/>
    <s v="Mediterranean"/>
    <s v="Dry agriculture"/>
    <s v="Agricultural 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28"/>
    <x v="3"/>
    <m/>
    <m/>
    <m/>
  </r>
  <r>
    <s v="Terefe et al., 2008"/>
    <s v="Biological"/>
    <s v="Soil impacts"/>
    <s v="NA"/>
    <s v="Short-term"/>
    <s v="Terefe, W.T., Mariscal, S.I., Gomez, M.V., Espejo, S.R. 2008. Influence of heating on various properties of six Mediterranean soils. A laboratory study. Geoderma 143, 273-380."/>
    <s v="Spain"/>
    <s v="Mediterranean"/>
    <s v="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28"/>
    <x v="3"/>
    <m/>
    <m/>
    <m/>
  </r>
  <r>
    <s v="Terefe et al., 2008"/>
    <s v="Biological"/>
    <s v="Soil impacts"/>
    <s v="NA"/>
    <s v="Short-term"/>
    <s v="Terefe, W.T., Mariscal, S.I., Gomez, M.V., Espejo, S.R. 2008. Influence of heating on various properties of six Mediterranean soils. A laboratory study. Geoderma 143, 273-380."/>
    <s v="Spain"/>
    <s v="Mediterranean"/>
    <s v="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28"/>
    <x v="3"/>
    <m/>
    <m/>
    <m/>
  </r>
  <r>
    <s v="Terefe et al., 2008"/>
    <s v="Biological"/>
    <s v="Soil impacts"/>
    <s v="NA"/>
    <s v="Short-term"/>
    <s v="Terefe, W.T., Mariscal, S.I., Gomez, M.V., Espejo, S.R. 2008. Influence of heating on various properties of six Mediterranean soils. A laboratory study. Geoderma 143, 273-380."/>
    <s v="Spain"/>
    <s v="Mediterranean"/>
    <s v="Cork oak and pasture"/>
    <s v="Grass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28"/>
    <x v="3"/>
    <m/>
    <m/>
    <m/>
  </r>
  <r>
    <s v="Terefe et al., 2008"/>
    <s v="Biological"/>
    <s v="Soil impacts"/>
    <s v="NA"/>
    <s v="Short-term"/>
    <s v="Terefe, W.T., Mariscal, S.I., Gomez, M.V., Espejo, S.R. 2008. Influence of heating on various properties of six Mediterranean soils. A laboratory study. Geoderma 143, 273-380."/>
    <s v="Spain"/>
    <s v="Mediterranean"/>
    <s v="Cork oak and pasture"/>
    <s v="Grass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28"/>
    <x v="3"/>
    <m/>
    <m/>
    <m/>
  </r>
  <r>
    <s v="Terefe et al., 2008"/>
    <s v="Biolog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28"/>
    <x v="2"/>
    <m/>
    <m/>
    <m/>
  </r>
  <r>
    <s v="Terefe et al., 2008"/>
    <s v="Biolog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28"/>
    <x v="2"/>
    <m/>
    <m/>
    <m/>
  </r>
  <r>
    <s v="Terefe et al., 2008"/>
    <s v="Biological"/>
    <s v="Soil impacts"/>
    <s v="NA"/>
    <s v="Short-term"/>
    <s v="Terefe, W.T., Mariscal, S.I., Gomez, M.V., Espejo, S.R. 2008. Influence of heating on various properties of six Mediterranean soils. A laboratory study. Geoderma 143, 273-380."/>
    <s v="Spain"/>
    <s v="Mediterranean"/>
    <s v="Dry agriculture"/>
    <s v="Agricultura 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28"/>
    <x v="2"/>
    <m/>
    <m/>
    <m/>
  </r>
  <r>
    <s v="Terefe et al., 2008"/>
    <s v="Biological"/>
    <s v="Soil impacts"/>
    <s v="NA"/>
    <s v="Short-term"/>
    <s v="Terefe, W.T., Mariscal, S.I., Gomez, M.V., Espejo, S.R. 2008. Influence of heating on various properties of six Mediterranean soils. A laboratory study. Geoderma 143, 273-380."/>
    <s v="Spain"/>
    <s v="Mediterranean"/>
    <s v="Dry agriculture"/>
    <s v="Agricultural 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28"/>
    <x v="2"/>
    <m/>
    <m/>
    <m/>
  </r>
  <r>
    <s v="Terefe et al., 2008"/>
    <s v="Biological"/>
    <s v="Soil impacts"/>
    <s v="NA"/>
    <s v="Short-term"/>
    <s v="Terefe, W.T., Mariscal, S.I., Gomez, M.V., Espejo, S.R. 2008. Influence of heating on various properties of six Mediterranean soils. A laboratory study. Geoderma 143, 273-380."/>
    <s v="Spain"/>
    <s v="Mediterranean"/>
    <s v="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28"/>
    <x v="2"/>
    <m/>
    <m/>
    <m/>
  </r>
  <r>
    <s v="Terefe et al., 2008"/>
    <s v="Biological"/>
    <s v="Soil impacts"/>
    <s v="NA"/>
    <s v="Short-term"/>
    <s v="Terefe, W.T., Mariscal, S.I., Gomez, M.V., Espejo, S.R. 2008. Influence of heating on various properties of six Mediterranean soils. A laboratory study. Geoderma 143, 273-380."/>
    <s v="Spain"/>
    <s v="Mediterranean"/>
    <s v="Cork oak and pasture"/>
    <s v="Grass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28"/>
    <x v="2"/>
    <m/>
    <m/>
    <m/>
  </r>
  <r>
    <s v="Thomaz, 2017"/>
    <s v="Chemical"/>
    <s v="Soil impacts"/>
    <s v="NA"/>
    <s v="Short-term"/>
    <s v="Thomaz, E. L. (2017). Realistic soil-heating gradient temperature linearly changes most of the soil chemical properties. Soil Science and Plant Nutrition, 63(1), 84-91. doi:10.1080/00380768.2016.1255538"/>
    <s v="Brazil"/>
    <s v="Atlantic clima zone"/>
    <s v="Araucaria"/>
    <s v="Forest"/>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0 °C"/>
    <x v="4"/>
    <x v="2"/>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r>
  <r>
    <s v="Thomaz, 2017"/>
    <s v="Chemical"/>
    <s v="Soil impacts"/>
    <s v="NA"/>
    <s v="Short-term"/>
    <s v="Thomaz, E. L. (2017). Realistic soil-heating gradient temperature linearly changes most of the soil chemical properties. Soil Science and Plant Nutrition, 63(1), 84-91. doi:10.1080/00380768.2016.1255538"/>
    <s v="Brazil"/>
    <s v="Atlantic clima zone"/>
    <s v="Araucaria"/>
    <s v="Forest"/>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2 °C"/>
    <x v="4"/>
    <x v="2"/>
    <m/>
    <m/>
    <m/>
  </r>
  <r>
    <s v="Thomaz, 2017"/>
    <s v="Chemical"/>
    <s v="Soil impacts"/>
    <s v="NA"/>
    <s v="Short-term"/>
    <s v="Thomaz, E. L. (2017). Realistic soil-heating gradient temperature linearly changes most of the soil chemical properties. Soil Science and Plant Nutrition, 63(1), 84-91. doi:10.1080/00380768.2016.1255538"/>
    <s v="Brazil"/>
    <s v="Atlantic clima zone"/>
    <s v="Araucaria"/>
    <s v="Forest"/>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1 °C"/>
    <x v="21"/>
    <x v="0"/>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r>
  <r>
    <s v="Thomaz, 2017"/>
    <s v="Chemical"/>
    <s v="Soil impacts"/>
    <s v="NA"/>
    <s v="Short-term"/>
    <s v="Thomaz, E. L. (2017). Realistic soil-heating gradient temperature linearly changes most of the soil chemical properties. Soil Science and Plant Nutrition, 63(1), 84-91. doi:10.1080/00380768.2016.1255538"/>
    <s v="Brazil"/>
    <s v="Atlantic clima zone"/>
    <s v="Araucaria"/>
    <s v="Forest"/>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4 °C"/>
    <x v="21"/>
    <x v="2"/>
    <m/>
    <m/>
    <m/>
  </r>
  <r>
    <s v="Thomaz, 2017"/>
    <s v="Chemical"/>
    <s v="Soil impacts"/>
    <s v="NA"/>
    <s v="Short-term"/>
    <s v="Thomaz, E. L. (2017). Realistic soil-heating gradient temperature linearly changes most of the soil chemical properties. Soil Science and Plant Nutrition, 63(1), 84-91. doi:10.1080/00380768.2016.1255538"/>
    <s v="Brazil"/>
    <s v="Atlantic clima zone"/>
    <s v="Araucaria"/>
    <s v="Forest"/>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5 °C"/>
    <x v="38"/>
    <x v="0"/>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r>
  <r>
    <s v="Thomaz, 2017"/>
    <s v="Chemical"/>
    <s v="Soil impacts"/>
    <s v="NA"/>
    <s v="Short-term"/>
    <s v="Thomaz, E. L. (2017). Realistic soil-heating gradient temperature linearly changes most of the soil chemical properties. Soil Science and Plant Nutrition, 63(1), 84-91. doi:10.1080/00380768.2016.1255538"/>
    <s v="Brazil"/>
    <s v="Atlantic clima zone"/>
    <s v="Araucaria"/>
    <s v="Forest"/>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8 °C"/>
    <x v="38"/>
    <x v="0"/>
    <m/>
    <m/>
    <m/>
  </r>
  <r>
    <s v="Thomaz, 2017"/>
    <s v="Chemical"/>
    <s v="Soil impacts"/>
    <s v="NA"/>
    <s v="Short-term"/>
    <s v="Thomaz, E. L. (2017). Realistic soil-heating gradient temperature linearly changes most of the soil chemical properties. Soil Science and Plant Nutrition, 63(1), 84-91. doi:10.1080/00380768.2016.1255538"/>
    <s v="Brazil"/>
    <s v="Atlantic clima zone"/>
    <s v="Araucaria"/>
    <s v="Forest"/>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3 °C"/>
    <x v="5"/>
    <x v="0"/>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r>
  <r>
    <s v="Thomaz, 2017"/>
    <s v="Chemical"/>
    <s v="Soil impacts"/>
    <s v="NA"/>
    <s v="Short-term"/>
    <s v="Thomaz, E. L. (2017). Realistic soil-heating gradient temperature linearly changes most of the soil chemical properties. Soil Science and Plant Nutrition, 63(1), 84-91. doi:10.1080/00380768.2016.1255538"/>
    <s v="Brazil"/>
    <s v="Atlantic clima zone"/>
    <s v="Araucaria"/>
    <s v="Forest"/>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3 °C"/>
    <x v="5"/>
    <x v="2"/>
    <m/>
    <m/>
    <m/>
  </r>
  <r>
    <s v="Thomaz, 2017"/>
    <s v="Chemical"/>
    <s v="Soil impacts"/>
    <s v="NA"/>
    <s v="Short-term"/>
    <s v="Thomaz, E. L. (2017). Realistic soil-heating gradient temperature linearly changes most of the soil chemical properties. Soil Science and Plant Nutrition, 63(1), 84-91. doi:10.1080/00380768.2016.1255538"/>
    <s v="Brazil"/>
    <s v="Atlantic clima zone"/>
    <s v="Araucaria"/>
    <s v="Forest"/>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4 °C"/>
    <x v="39"/>
    <x v="0"/>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r>
  <r>
    <s v="Thomaz, 2017"/>
    <s v="Chemical"/>
    <s v="Soil impacts"/>
    <s v="NA"/>
    <s v="Short-term"/>
    <s v="Thomaz, E. L. (2017). Realistic soil-heating gradient temperature linearly changes most of the soil chemical properties. Soil Science and Plant Nutrition, 63(1), 84-91. doi:10.1080/00380768.2016.1255538"/>
    <s v="Brazil"/>
    <s v="Atlantic clima zone"/>
    <s v="Araucaria"/>
    <s v="Forest"/>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7 °C"/>
    <x v="39"/>
    <x v="0"/>
    <m/>
    <m/>
    <m/>
  </r>
  <r>
    <s v="Thomaz, 2017"/>
    <s v="Chemical"/>
    <s v="Soil impacts"/>
    <s v="NA"/>
    <s v="Short-term"/>
    <s v="Thomaz, E. L. (2017). Realistic soil-heating gradient temperature linearly changes most of the soil chemical properties. Soil Science and Plant Nutrition, 63(1), 84-91. doi:10.1080/00380768.2016.1255538"/>
    <s v="Brazil"/>
    <s v="Atlantic clima zone"/>
    <s v="Araucaria"/>
    <s v="Forest"/>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2 °C"/>
    <x v="9"/>
    <x v="0"/>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r>
  <r>
    <s v="Thomaz, 2017"/>
    <s v="Chemical"/>
    <s v="Soil impacts"/>
    <s v="NA"/>
    <s v="Short-term"/>
    <s v="Thomaz, E. L. (2017). Realistic soil-heating gradient temperature linearly changes most of the soil chemical properties. Soil Science and Plant Nutrition, 63(1), 84-91. doi:10.1080/00380768.2016.1255538"/>
    <s v="Brazil"/>
    <s v="Atlantic clima zone"/>
    <s v="Araucaria"/>
    <s v="Forest"/>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1 °C"/>
    <x v="9"/>
    <x v="2"/>
    <m/>
    <m/>
    <m/>
  </r>
  <r>
    <s v="Thomaz, 2017"/>
    <s v="Chemical"/>
    <s v="Soil impacts"/>
    <s v="NA"/>
    <s v="Short-term"/>
    <s v="Thomaz, E. L. (2017). Realistic soil-heating gradient temperature linearly changes most of the soil chemical properties. Soil Science and Plant Nutrition, 63(1), 84-91. doi:10.1080/00380768.2016.1255538"/>
    <s v="Brazil"/>
    <s v="Atlantic clima zone"/>
    <s v="Araucaria"/>
    <s v="Forest"/>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6 °C"/>
    <x v="33"/>
    <x v="0"/>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r>
  <r>
    <s v="Thomaz, 2017"/>
    <s v="Chemical"/>
    <s v="Soil impacts"/>
    <s v="NA"/>
    <s v="Short-term"/>
    <s v="Thomaz, E. L. (2017). Realistic soil-heating gradient temperature linearly changes most of the soil chemical properties. Soil Science and Plant Nutrition, 63(1), 84-91. doi:10.1080/00380768.2016.1255538"/>
    <s v="Brazil"/>
    <s v="Atlantic clima zone"/>
    <s v="Araucaria"/>
    <s v="Forest"/>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9 °C"/>
    <x v="33"/>
    <x v="0"/>
    <m/>
    <m/>
    <m/>
  </r>
  <r>
    <s v="Thomaz, 2017"/>
    <s v="Biological"/>
    <s v="Soil impacts"/>
    <s v="NA"/>
    <s v="Short-term"/>
    <s v="Thomaz, E. L. (2017). Realistic soil-heating gradient temperature linearly changes most of the soil chemical properties. Soil Science and Plant Nutrition, 63(1), 84-91. doi:10.1080/00380768.2016.1255538"/>
    <s v="Brazil"/>
    <s v="Atlantic clima zone"/>
    <s v="Araucaria"/>
    <s v="Forest"/>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17 °C"/>
    <x v="1"/>
    <x v="3"/>
    <m/>
    <m/>
    <m/>
  </r>
  <r>
    <s v="Thomaz, 2017"/>
    <s v="Biological"/>
    <s v="Soil impacts"/>
    <s v="NA"/>
    <s v="Short-term"/>
    <s v="Thomaz, E. L. (2017). Realistic soil-heating gradient temperature linearly changes most of the soil chemical properties. Soil Science and Plant Nutrition, 63(1), 84-91. doi:10.1080/00380768.2016.1255538"/>
    <s v="Brazil"/>
    <s v="Atlantic clima zone"/>
    <s v="Araucaria"/>
    <s v="Forest"/>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18 °C"/>
    <x v="1"/>
    <x v="3"/>
    <m/>
    <m/>
    <m/>
  </r>
  <r>
    <s v="Thomaz, 2017"/>
    <s v="Chemical"/>
    <s v="Soil impacts"/>
    <s v="NA"/>
    <s v="Short-term"/>
    <s v="Thomaz, E. L. (2017). Realistic soil-heating gradient temperature linearly changes most of the soil chemical properties. Soil Science and Plant Nutrition, 63(1), 84-91. doi:10.1080/00380768.2016.1255538"/>
    <s v="Brazil"/>
    <s v="Atlantic clima zone"/>
    <s v="Araucaria"/>
    <s v="Forest"/>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19 °C"/>
    <x v="40"/>
    <x v="3"/>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r>
  <r>
    <s v="Thomaz, 2017"/>
    <s v="Chemical"/>
    <s v="Soil impacts"/>
    <s v="NA"/>
    <s v="Short-term"/>
    <s v="Thomaz, E. L. (2017). Realistic soil-heating gradient temperature linearly changes most of the soil chemical properties. Soil Science and Plant Nutrition, 63(1), 84-91. doi:10.1080/00380768.2016.1255538"/>
    <s v="Brazil"/>
    <s v="Atlantic clima zone"/>
    <s v="Araucaria"/>
    <s v="Forest"/>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0 °C"/>
    <x v="40"/>
    <x v="3"/>
    <m/>
    <m/>
    <m/>
  </r>
  <r>
    <s v="Úbeda et al., 2005"/>
    <s v="Chemical"/>
    <s v="Soil impacts"/>
    <s v="NA"/>
    <s v="Not specified"/>
    <s v="Úbeda, X., Lorca, M., Outeiro, L., Bernia, S., Castellnou, M., 2005. Effects of prescribed fire on soil quality in Mediterranean grassland (Prades Mountains, north-east Spain). Int. J. Wildland_x000a_Fire 14, 379–384."/>
    <s v="Spain"/>
    <m/>
    <m/>
    <s v="Grassland"/>
    <m/>
    <s v="Prescribed fire did not exceed 200 °C."/>
    <x v="1"/>
    <m/>
    <m/>
    <m/>
    <m/>
    <s v="Not specified"/>
    <m/>
    <m/>
    <s v="Not specified"/>
    <m/>
    <m/>
    <m/>
    <x v="3"/>
    <x v="0"/>
    <s v="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m/>
  </r>
  <r>
    <s v="Úbeda et al., 2005"/>
    <s v="Chemical"/>
    <s v="Soil impacts"/>
    <s v="NA"/>
    <s v="Not specified"/>
    <s v="Úbeda, X., Lorca, M., Outeiro, L., Bernia, S., Castellnou, M., 2005. Effects of prescribed fire on soil quality in Mediterranean grassland (Prades Mountains, north-east Spain). Int. J. Wildland_x000a_Fire 14, 379–384."/>
    <s v="Spain"/>
    <m/>
    <m/>
    <s v="Grassland"/>
    <m/>
    <s v="Prescribed fire did not exceed 200 °C."/>
    <x v="1"/>
    <m/>
    <m/>
    <m/>
    <m/>
    <s v="Not specified"/>
    <m/>
    <m/>
    <s v="Not specified"/>
    <m/>
    <m/>
    <m/>
    <x v="5"/>
    <x v="0"/>
    <s v="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m/>
  </r>
  <r>
    <s v="Úbeda et al., 2005"/>
    <s v="Chemical"/>
    <s v="Soil impacts"/>
    <s v="NA"/>
    <s v="Not specified"/>
    <s v="Úbeda, X., Lorca, M., Outeiro, L., Bernia, S., Castellnou, M., 2005. Effects of prescribed fire on soil quality in Mediterranean grassland (Prades Mountains, north-east Spain). Int. J. Wildland_x000a_Fire 14, 379–384."/>
    <s v="Spain"/>
    <m/>
    <m/>
    <s v="Grassland"/>
    <m/>
    <s v="Prescribed fire did not exceed 200 °C."/>
    <x v="1"/>
    <m/>
    <m/>
    <m/>
    <m/>
    <s v="Not specified"/>
    <m/>
    <m/>
    <s v="Not specified"/>
    <m/>
    <m/>
    <m/>
    <x v="9"/>
    <x v="0"/>
    <s v="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m/>
  </r>
  <r>
    <s v="Úbeda et al., 2005"/>
    <s v="Chemical"/>
    <s v="Soil impacts"/>
    <s v="NA"/>
    <s v="Not specified"/>
    <s v="Úbeda, X., Lorca, M., Outeiro, L., Bernia, S., Castellnou, M., 2005. Effects of prescribed fire on soil quality in Mediterranean grassland (Prades Mountains, north-east Spain). Int. J. Wildland_x000a_Fire 14, 379–384."/>
    <s v="Spain"/>
    <m/>
    <m/>
    <s v="Grassland"/>
    <m/>
    <s v="Prescribed fire did not exceed 200 °C."/>
    <x v="1"/>
    <m/>
    <m/>
    <m/>
    <m/>
    <s v="Not specified"/>
    <m/>
    <m/>
    <s v="Not specified"/>
    <m/>
    <m/>
    <m/>
    <x v="10"/>
    <x v="0"/>
    <s v="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m/>
  </r>
  <r>
    <s v="Úbeda et al., 2005"/>
    <s v="Chemical"/>
    <s v="Soil impacts"/>
    <s v="NA"/>
    <s v="Not specified"/>
    <s v="Úbeda, X., Lorca, M., Outeiro, L., Bernia, S., Castellnou, M., 2005. Effects of prescribed fire on soil quality in Mediterranean grassland (Prades Mountains, north-east Spain). Int. J. Wildland_x000a_Fire 14, 379–384."/>
    <s v="Spain"/>
    <m/>
    <m/>
    <s v="Grassland"/>
    <m/>
    <s v="Prescribed fire did not exceed 200 °C."/>
    <x v="1"/>
    <m/>
    <m/>
    <m/>
    <m/>
    <s v="Not specified"/>
    <m/>
    <m/>
    <s v="Not specified"/>
    <m/>
    <m/>
    <m/>
    <x v="12"/>
    <x v="0"/>
    <s v="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m/>
  </r>
  <r>
    <s v="Vadilonga et al, 2008"/>
    <s v="Physical"/>
    <s v="Soil impacts"/>
    <s v="NA"/>
    <s v="Not specified"/>
    <s v="Vadilonga, T., Úbeda, X., Germann, P.F., Lorca,M., 2008. Effects of prescribed burnings on soil hydrological parameters. Hydrol. Process. 22, 4249–4256"/>
    <s v="Spain"/>
    <m/>
    <m/>
    <s v="Forest-shrubland"/>
    <m/>
    <s v="Prescribed fire (high intensity)"/>
    <x v="0"/>
    <m/>
    <m/>
    <m/>
    <m/>
    <s v="Not specified"/>
    <m/>
    <m/>
    <s v="Not specified"/>
    <m/>
    <m/>
    <m/>
    <x v="34"/>
    <x v="0"/>
    <m/>
    <m/>
    <m/>
  </r>
  <r>
    <s v="Vadilonga et al, 2008"/>
    <s v="Physical"/>
    <s v="Soil impacts"/>
    <s v="NA"/>
    <s v="Not specified"/>
    <s v="Vadilonga, T., Úbeda, X., Germann, P.F., Lorca,M., 2008. Effects of prescribed burnings on soil hydrological parameters. Hydrol. Process. 22, 4249–4257"/>
    <s v="Spain"/>
    <m/>
    <m/>
    <s v="Forest-shrubland"/>
    <m/>
    <s v="Prescribed fire (low intensity 200 °C)"/>
    <x v="1"/>
    <m/>
    <m/>
    <m/>
    <m/>
    <s v="Not specified"/>
    <m/>
    <m/>
    <s v="Not specified"/>
    <m/>
    <m/>
    <m/>
    <x v="34"/>
    <x v="3"/>
    <m/>
    <m/>
    <m/>
  </r>
  <r>
    <s v="Valkó et al., 2016"/>
    <s v="Chemical"/>
    <s v="Soil impacts"/>
    <s v="NA"/>
    <s v="Not specified"/>
    <s v="Valkó, O., Deák, B., Magura, T., Török, P., Kelemen, A., Tóth, K., Horváth, R., Nagy, D.D., Debnár, Z., Zsigrai, G., Kapocsi, I., Tóthmérész, B., 2016. Supporting biodiversity by prescribed burning in grasslands—a multi-taxa approach. Sci. Total Environ. 572, 1377–1384."/>
    <s v="Hungary"/>
    <m/>
    <m/>
    <s v="Grassland"/>
    <s v="Prescribed burning"/>
    <s v="Prescribe and low severity"/>
    <x v="1"/>
    <m/>
    <m/>
    <s v="There are contrasting opinions on the use of prescribed burning management in European grasslands. On the one hand, prescribed burning can be effectively used for the management of open landscapes, controlling dominant species, reducing accumulated litter or decreasing wildfire risk. On the other hand burning can have a detrimental impact on grassland biodiversity by supporting competitor grasses and by threatening several rare and endangered species, especially arthropods. We studied the effects of prescribed burning in alkaline grasslands of high conservation interest. Our aim was to test whether dormant-season prescribed burning can be an alternative conservation measure in these grasslands. We selected six sites in East-Hungary: in three sites, a prescribed fire was applied in November 2011, while three sites remained unburnt. We studied the effects of burning on soil characteristics, plant biomass and on the composition of vegetation and arthropod assemblages (isopods, spiders, ground beetles and rove beetles). Soil pH, organic matter, potassium and phosphorous did not change, but soluble salt content increased significantly in the burnt sites. Prescribed burning had several positive effects from the nature conservation viewpoint. Shannon diversity and the number of flowering shoots were higher, and the cover of the dominant grass Festuca pseudovina was lower in the burnt sites. Graminoid biomass was lower, while total, green and forb biomass were higher in the burnt plots compared to the control. The key finding of our study was that prescribed burning did not decrease the abundance and diversity of arthropod taxa. Species-level analyses showed that out of the most abundant invertebrate species, 10 were not affected, 1 was negatively and 1 was positively affected by burning. Moreover, our results suggest that prescribed burning leaving unburnt patches can be a viable management tool in open landscapes, because it supports plant diversity and does not threaten arthropods."/>
    <m/>
    <s v="Not specified"/>
    <m/>
    <m/>
    <s v="Not specified"/>
    <m/>
    <m/>
    <m/>
    <x v="9"/>
    <x v="2"/>
    <s v="Fire did not decrease the abundance and species richness of the arthropods. "/>
    <s v="On the one hand, prescribed burning can be effectively used for the management of open landscapes, controlling dominant species, reducing accumulated litter or decreasing wildfire risk. On the other hand burning can have a detrimental impact on grassland biodiversity by supporting competitor grasses and by threatening several rare and endangered species, especially arthropods. We studied the effects of prescribed burning in alkaline grasslands of high conservation interest. Our aim was to test whether dormant-season prescribed burning can be an alternative conservation measure in these grasslands. We selected six sites in East-Hungary: in three sites, a prescribed fire was applied in November 2011, while three sites remained unburnt. We studied the effects of burning on soil characteristics, plant biomass and on the composition of vegetation and arthropod assemblages (isopods, spiders, ground beetles and rove beetles). Soil pH, organic matter, potassium and phosphorous did not change, but soluble salt content increased significantly in the burnt sites. Prescribed burning had several positive effects from the nature conservation viewpoint. Shannon diversity and the number of flowering shoots were higher, and the cover of the dominant grass Festuca pseudovina was lower in the burnt sites. Graminoid biomass was lower, while total, green and forb biomass were higher in the burnt plots compared to the control. The key finding of our study was that prescribed burning did not decrease the abundance and diversity of arthropod taxa. Species-level analyses showed that out of the most abundant invertebrate species, 10 were not affected, 1 was negatively and 1 was positively affected by burning. Moreover, our results suggest that prescribed burning leaving unburnt patches can be a viable management tool in open landscapes, because it supports plant diversity and does not threaten arthropods."/>
    <m/>
  </r>
  <r>
    <s v="Varela et al., 2011"/>
    <s v="Biological"/>
    <s v="Soil impacts"/>
    <s v="NA"/>
    <s v="Not specified"/>
    <s v="Varela, S. A., Gobbi, M. E., &amp; Laos, F. (2011). Can biosolids compost improve, in the short term, native vegetation and soils fertility in burned Nothofagus pumilio forest in Patagonia, Argentina?.  Bosque (Valdivia), 32, 267-278. "/>
    <s v="Argentina"/>
    <s v="Patagonia"/>
    <s v="Nothofagus"/>
    <s v="Forest "/>
    <m/>
    <m/>
    <x v="4"/>
    <m/>
    <m/>
    <s v="In the Patagonian Andean forests, wildfires principally have an anthropic origin and constitute one of the most important disturbances._x000a_They lead to severe losses of soil fertility and vegetation; particularly compromising the regeneration of native vegetation. Organic_x000a_amendments can facilitate the regeneration of vegetation, enhancing principally soil fertility conditions. Our objective was to evaluate_x000a_the effects of biosolids compost application as a tool for recovering soil fertility and regenerating vegetation in burnt areas of a_x000a_Nothofagus pumilio forest along two growing seasons. Considering the National Park status of the study area, low rates (2 kg m-2) of_x000a_biosolids compost application were used to minimize the polluting effect of this amendment. We considered two types of microsites,_x000a_with and without litter accumulation, in order to test whether biosolids application had a differential effect related to microsite type._x000a_Soil properties, composition and cover vegetation were evaluated. We concluded that biosolids compost application improved some_x000a_of the physical-chemical, chemical and biological soil properties but did not contribute, over a period of almost two growing seasons,_x000a_to vegetation recovery. These results confirm that organic amendment application may be used as an initial restoration strategy at_x000a_microsite level in burnt N. pumilio forests related principally to a beneficial effect on soil fertility. The creation of fertility islands can_x000a_be a valid restoration strategy, but mechanisms to increase the reinstallation of native vegetation should be also applied."/>
    <m/>
    <s v="Not specified"/>
    <m/>
    <s v="41º 14` S and 71º 17` W),"/>
    <s v="Not specified"/>
    <m/>
    <s v="1200 mm"/>
    <s v="5°C"/>
    <x v="28"/>
    <x v="3"/>
    <m/>
    <m/>
    <m/>
  </r>
  <r>
    <s v="Varela et al., 2015"/>
    <s v="Physical"/>
    <s v="Soil impacts"/>
    <s v="NA"/>
    <s v="Short-term"/>
    <s v="Varela, M.E., Benito, E., Keizer, J.J., 2015. Influence of wildfire severity on soil physical degradation in two pine forest stands of NW Spain. Catena 133; 342-354"/>
    <s v="Spain "/>
    <s v="Mediterranean"/>
    <m/>
    <s v="Pine forest"/>
    <s v="Wildfire"/>
    <s v="220°C - 380°C"/>
    <x v="2"/>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4 mm"/>
    <m/>
    <x v="15"/>
    <x v="3"/>
    <m/>
    <m/>
    <m/>
  </r>
  <r>
    <s v="Varela et al., 2015"/>
    <s v="Physical"/>
    <s v="Soil impacts"/>
    <s v="NA"/>
    <s v="Short-term"/>
    <s v="Varela, M.E., Benito, E., Keizer, J.J., 2015. Influence of wildfire severity on soil physical degradation in two pine forest stands of NW Spain. Catena 133; 342-349"/>
    <s v="Spain "/>
    <s v="Mediterranean"/>
    <m/>
    <s v="Pine forest"/>
    <s v="Wildfire"/>
    <s v="220 °C"/>
    <x v="1"/>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1 mm"/>
    <m/>
    <x v="15"/>
    <x v="2"/>
    <m/>
    <m/>
    <m/>
  </r>
  <r>
    <s v="Varela et al., 2015"/>
    <s v="Physical"/>
    <s v="Soil impacts"/>
    <s v="NA"/>
    <s v="Short-term"/>
    <s v="Varela, M.E., Benito, E., Keizer, J.J., 2015. Influence of wildfire severity on soil physical degradation in two pine forest stands of NW Spain. Catena 133; 342-351"/>
    <s v="Spain "/>
    <s v="Mediterranean"/>
    <m/>
    <s v="Pine forest"/>
    <s v="Wildfire"/>
    <s v="221 °C"/>
    <x v="1"/>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3 mm"/>
    <m/>
    <x v="46"/>
    <x v="3"/>
    <m/>
    <m/>
    <m/>
  </r>
  <r>
    <s v="Varela et al., 2015"/>
    <s v="Physical"/>
    <s v="Soil impacts"/>
    <s v="NA"/>
    <s v="Short-term"/>
    <s v="Varela, M.E., Benito, E., Keizer, J.J., 2015. Influence of wildfire severity on soil physical degradation in two pine forest stands of NW Spain. Catena 133; 342-356"/>
    <s v="Spain "/>
    <s v="Mediterranean"/>
    <m/>
    <s v="Pine forest"/>
    <s v="Wildfire"/>
    <s v="220°C - 380°C"/>
    <x v="2"/>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6 mm"/>
    <m/>
    <x v="46"/>
    <x v="3"/>
    <m/>
    <m/>
    <m/>
  </r>
  <r>
    <s v="Varela et al., 2015"/>
    <s v="Physical"/>
    <s v="Soil impacts"/>
    <s v="NA"/>
    <s v="Short-term"/>
    <s v="Varela, M.E., Benito, E., Keizer, J.J., 2015. Influence of wildfire severity on soil physical degradation in two pine forest stands of NW Spain. Catena 133; 342-352"/>
    <s v="Spain "/>
    <s v="Mediterranean"/>
    <m/>
    <s v="Pine forest"/>
    <s v="Wildfire"/>
    <s v="222 °C"/>
    <x v="1"/>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4 mm"/>
    <m/>
    <x v="63"/>
    <x v="2"/>
    <m/>
    <m/>
    <m/>
  </r>
  <r>
    <s v="Varela et al., 2015"/>
    <s v="Physical"/>
    <s v="Soil impacts"/>
    <s v="NA"/>
    <s v="Short-term"/>
    <s v="Varela, M.E., Benito, E., Keizer, J.J., 2015. Influence of wildfire severity on soil physical degradation in two pine forest stands of NW Spain. Catena 133; 342-357"/>
    <s v="Spain "/>
    <s v="Mediterranean"/>
    <m/>
    <s v="Pine forest"/>
    <s v="Wildfire"/>
    <s v="220°C - 380°C"/>
    <x v="2"/>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7 mm"/>
    <m/>
    <x v="63"/>
    <x v="2"/>
    <m/>
    <m/>
    <m/>
  </r>
  <r>
    <s v="Varela et al., 2015"/>
    <s v="Biological"/>
    <s v="Soil impacts"/>
    <s v="NA"/>
    <s v="Short-term"/>
    <s v="Varela, M.E., Benito, E., Keizer, J.J., 2015. Influence of wildfire severity on soil physical degradation in two pine forest stands of NW Spain. Catena 133; 342-353"/>
    <s v="Spain "/>
    <s v="Mediterranean"/>
    <m/>
    <s v="Pine forest"/>
    <s v="Wildfire"/>
    <s v="220°C - 380°C"/>
    <x v="2"/>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3 mm"/>
    <m/>
    <x v="28"/>
    <x v="3"/>
    <m/>
    <m/>
    <m/>
  </r>
  <r>
    <s v="Varela et al., 2015"/>
    <s v="Biological"/>
    <s v="Soil impacts"/>
    <s v="NA"/>
    <s v="Short-term"/>
    <s v="Varela, M.E., Benito, E., Keizer, J.J., 2015. Influence of wildfire severity on soil physical degradation in two pine forest stands of NW Spain. Catena 133; 342-348"/>
    <s v="Spain "/>
    <s v="Mediterranean"/>
    <m/>
    <s v="Pine forest"/>
    <s v="Wildfire"/>
    <s v="220 °C"/>
    <x v="1"/>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0 mm"/>
    <m/>
    <x v="28"/>
    <x v="2"/>
    <m/>
    <m/>
    <m/>
  </r>
  <r>
    <s v="Varela et al., 2015"/>
    <s v="Physical"/>
    <s v="Soil impacts"/>
    <s v="NA"/>
    <s v="Short-term"/>
    <s v="Varela, M.E., Benito, E., Keizer, J.J., 2015. Influence of wildfire severity on soil physical degradation in two pine forest stands of NW Spain. Catena 133; 342-355"/>
    <s v="Spain "/>
    <s v="Mediterranean"/>
    <m/>
    <s v="Pine forest"/>
    <s v="Wildfire"/>
    <s v="220°C - 380°C"/>
    <x v="2"/>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5 mm"/>
    <m/>
    <x v="34"/>
    <x v="3"/>
    <m/>
    <m/>
    <m/>
  </r>
  <r>
    <s v="Varela et al., 2015"/>
    <s v="Physical"/>
    <s v="Soil impacts"/>
    <s v="NA"/>
    <s v="Short-term"/>
    <s v="Varela, M.E., Benito, E., Keizer, J.J., 2015. Influence of wildfire severity on soil physical degradation in two pine forest stands of NW Spain. Catena 133; 342-350"/>
    <s v="Spain "/>
    <s v="Mediterranean"/>
    <m/>
    <s v="Pine forest"/>
    <s v="Wildfire"/>
    <s v="220 °C"/>
    <x v="1"/>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2 mm"/>
    <m/>
    <x v="34"/>
    <x v="2"/>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5"/>
    <x v="3"/>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5"/>
    <x v="3"/>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5"/>
    <x v="3"/>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Transition zone (Mediterranean - Atlantic)"/>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5"/>
    <x v="3"/>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5"/>
    <x v="2"/>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5"/>
    <x v="2"/>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77"/>
    <x v="3"/>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77"/>
    <x v="3"/>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77"/>
    <x v="3"/>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Transition zone (Mediterranean - Atlantic)"/>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77"/>
    <x v="3"/>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77"/>
    <x v="2"/>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77"/>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
    <x v="0"/>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
    <x v="0"/>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
    <x v="0"/>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
    <x v="0"/>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Transition zone (Mediterranean - Atlantic)"/>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
    <x v="0"/>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
    <x v="2"/>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0"/>
    <x v="3"/>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0"/>
    <x v="3"/>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Transition zone (Mediterranean - Atlantic)"/>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0"/>
    <x v="3"/>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0"/>
    <x v="2"/>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0"/>
    <x v="2"/>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0"/>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7"/>
    <x v="0"/>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Transition zone (Mediterranean - Atlantic)"/>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7"/>
    <x v="0"/>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7"/>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7"/>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7"/>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7"/>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0"/>
    <x v="3"/>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0"/>
    <x v="3"/>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Transition zone (Mediterranean - Atlantic)"/>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0"/>
    <x v="3"/>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0"/>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0"/>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0"/>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0"/>
    <x v="2"/>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7"/>
    <x v="3"/>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7"/>
    <x v="3"/>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7"/>
    <x v="3"/>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Transition zone (Mediterranean - Atlantic)"/>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7"/>
    <x v="3"/>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7"/>
    <x v="2"/>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7"/>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47"/>
    <x v="3"/>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47"/>
    <x v="3"/>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47"/>
    <x v="3"/>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47"/>
    <x v="3"/>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Transition zone (Mediterranean - Atlantic)"/>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47"/>
    <x v="3"/>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47"/>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9"/>
    <x v="0"/>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9"/>
    <x v="0"/>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9"/>
    <x v="0"/>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Transition zone (Mediterranean - Atlantic)"/>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9"/>
    <x v="0"/>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9"/>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9"/>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50"/>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50"/>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50"/>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50"/>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50"/>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Transition zone (Mediterranean - Atlantic)"/>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50"/>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Transition zone (Mediterranean - Atlantic)"/>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
    <x v="0"/>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9"/>
    <x v="0"/>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9"/>
    <x v="0"/>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9"/>
    <x v="0"/>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Transition zone (Mediterranean - Atlantic)"/>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9"/>
    <x v="0"/>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9"/>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9"/>
    <x v="2"/>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8"/>
    <x v="3"/>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8"/>
    <x v="3"/>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8"/>
    <x v="3"/>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8"/>
    <x v="3"/>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8"/>
    <x v="3"/>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Transition zone (Mediterranean - Atlantic)"/>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8"/>
    <x v="3"/>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2"/>
    <x v="3"/>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2"/>
    <x v="3"/>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2"/>
    <x v="3"/>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Transition zone (Mediterranean - Atlantic)"/>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2"/>
    <x v="3"/>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2"/>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2"/>
    <x v="2"/>
    <m/>
    <m/>
    <m/>
  </r>
  <r>
    <s v="Wang et al., 2018"/>
    <s v="Physical"/>
    <s v="Soil impacts"/>
    <s v="NA"/>
    <s v="Long-term"/>
    <s v="Wang, W., Liu, X., Liu, J., Yang, Y., &amp; Cui, Q. (2018). Effects of moderate fire disturbance on soil physical and chemical properties in Kanas Taiga Forests. Southwest China Journal of Agricultural Sciences, 31(6), 1216-1220. "/>
    <s v="China"/>
    <s v="Boreal"/>
    <s v="Taiga"/>
    <s v="Forest"/>
    <s v="Moderate fire"/>
    <s v="Moderate fire"/>
    <x v="2"/>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x v="29"/>
    <x v="0"/>
    <m/>
    <m/>
    <m/>
  </r>
  <r>
    <s v="Wang et al., 2018"/>
    <s v="Chemical"/>
    <s v="Soil impacts"/>
    <s v="NA"/>
    <s v="Long-term"/>
    <s v="Wang, W., Liu, X., Liu, J., Yang, Y., &amp; Cui, Q. (2018). Effects of moderate fire disturbance on soil physical and chemical properties in Kanas Taiga Forests. Southwest China Journal of Agricultural Sciences, 31(6), 1216-1220. "/>
    <s v="China"/>
    <s v="Boreal"/>
    <s v="Taiga"/>
    <s v="Forest"/>
    <s v="Moderate fire"/>
    <s v="Moderate fire"/>
    <x v="2"/>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x v="5"/>
    <x v="0"/>
    <m/>
    <m/>
    <m/>
  </r>
  <r>
    <s v="Wang et al., 2018"/>
    <s v="Physical"/>
    <s v="Soil impacts"/>
    <s v="NA"/>
    <s v="Long-term"/>
    <s v="Wang, W., Liu, X., Liu, J., Yang, Y., &amp; Cui, Q. (2018). Effects of moderate fire disturbance on soil physical and chemical properties in Kanas Taiga Forests. Southwest China Journal of Agricultural Sciences, 31(6), 1216-1220. "/>
    <s v="China"/>
    <s v="Boreal"/>
    <s v="Taiga"/>
    <s v="Forest"/>
    <s v="Moderate fire"/>
    <s v="Moderate fire"/>
    <x v="2"/>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x v="31"/>
    <x v="3"/>
    <m/>
    <m/>
    <m/>
  </r>
  <r>
    <s v="Wang et al., 2018"/>
    <s v="Biological"/>
    <s v="Soil impacts"/>
    <s v="NA"/>
    <s v="Long-term"/>
    <s v="Wang, W., Liu, X., Liu, J., Yang, Y., &amp; Cui, Q. (2018). Effects of moderate fire disturbance on soil physical and chemical properties in Kanas Taiga Forests. Southwest China Journal of Agricultural Sciences, 31(6), 1216-1220. "/>
    <s v="China"/>
    <s v="Boreal"/>
    <s v="Taiga"/>
    <s v="Forest"/>
    <s v="Moderate fire"/>
    <s v="Moderate fire"/>
    <x v="2"/>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x v="28"/>
    <x v="0"/>
    <m/>
    <m/>
    <m/>
  </r>
  <r>
    <s v="Wang et al., 2018"/>
    <s v="Chemical"/>
    <s v="Soil impacts"/>
    <s v="NA"/>
    <s v="Long-term"/>
    <s v="Wang, W., Liu, X., Liu, J., Yang, Y., &amp; Cui, Q. (2018). Effects of moderate fire disturbance on soil physical and chemical properties in Kanas Taiga Forests. Southwest China Journal of Agricultural Sciences, 31(6), 1216-1220. "/>
    <s v="China"/>
    <s v="Boreal"/>
    <s v="Taiga"/>
    <s v="Forest"/>
    <s v="Moderate fire"/>
    <s v="Moderate fire"/>
    <x v="2"/>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x v="12"/>
    <x v="0"/>
    <m/>
    <m/>
    <m/>
  </r>
  <r>
    <s v="Weninger et al.,2019"/>
    <s v="Physical"/>
    <s v="Soil impacts"/>
    <s v="NA"/>
    <s v="Not specified"/>
    <s v="Weninger, T., Filipović, V., Mešić, M., Clothier, B., &amp; Filipović, L. (2019). Estimating the extent of fire induced soil water repellency in Mediterranean environment. Geoderma, 338, 187-196. doi:https://doi.org/10.1016/j.geoderma.2018.12.010"/>
    <s v="Croatia"/>
    <s v="Mediterranean"/>
    <m/>
    <s v="Not specified"/>
    <m/>
    <m/>
    <x v="4"/>
    <m/>
    <m/>
    <m/>
    <m/>
    <s v="Not specified"/>
    <m/>
    <m/>
    <s v="Not specified"/>
    <m/>
    <m/>
    <m/>
    <x v="46"/>
    <x v="3"/>
    <m/>
    <m/>
    <m/>
  </r>
  <r>
    <s v="Weninger et al.,2019"/>
    <s v="Physical"/>
    <s v="Soil impacts"/>
    <s v="NA"/>
    <s v="Not specified"/>
    <s v="Weninger, T., Filipović, V., Mešić, M., Clothier, B., &amp; Filipović, L. (2019). Estimating the extent of fire induced soil water repellency in Mediterranean environment. Geoderma, 338, 187-196. doi:https://doi.org/10.1016/j.geoderma.2018.12.009"/>
    <s v="Croatia"/>
    <s v="Mediterranean"/>
    <m/>
    <s v="Not specified"/>
    <m/>
    <m/>
    <x v="4"/>
    <m/>
    <m/>
    <m/>
    <m/>
    <s v="Not specified"/>
    <m/>
    <m/>
    <s v="Not specified"/>
    <m/>
    <m/>
    <m/>
    <x v="45"/>
    <x v="3"/>
    <m/>
    <m/>
    <m/>
  </r>
  <r>
    <s v="Weninger et al.,2019"/>
    <s v="Physical"/>
    <s v="Soil impacts"/>
    <s v="NA"/>
    <s v="Not specified"/>
    <s v="Weninger, T., Filipović, V., Mešić, M., Clothier, B., &amp; Filipović, L. (2019). Estimating the extent of fire induced soil water repellency in Mediterranean environment. Geoderma, 338, 187-196. doi:https://doi.org/10.1016/j.geoderma.2018.12.008"/>
    <s v="Croatia"/>
    <s v="Mediterranean"/>
    <m/>
    <s v="Not specified"/>
    <m/>
    <m/>
    <x v="4"/>
    <m/>
    <m/>
    <m/>
    <m/>
    <s v="Not specified"/>
    <m/>
    <m/>
    <s v="Not specified"/>
    <m/>
    <m/>
    <m/>
    <x v="34"/>
    <x v="0"/>
    <m/>
    <m/>
    <m/>
  </r>
  <r>
    <s v="Wieting et al., 2017."/>
    <s v="Physical"/>
    <s v="Soil impacts"/>
    <s v="NA"/>
    <s v="Short-term"/>
    <s v="2017. Queantifying the effects of wildfire on changes in soil propoerties by surface burning of soils from the Boulder Creek Critical Zone Observatory. Journal of Hydrology: Regional Studies 13: 43-57"/>
    <s v="USA"/>
    <s v="BsK"/>
    <m/>
    <s v="Laboratory study"/>
    <s v="simulated wildfire"/>
    <s v="450-500 °C"/>
    <x v="2"/>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5"/>
    <s v="Not specified"/>
    <s v="Aquic arguidolls"/>
    <m/>
    <m/>
    <x v="29"/>
    <x v="2"/>
    <m/>
    <m/>
    <m/>
  </r>
  <r>
    <s v="Wieting et al., 2017."/>
    <s v="Physical"/>
    <s v="Soil impacts"/>
    <s v="NA"/>
    <s v="Short-term"/>
    <s v="2017. Queantifying the effects of wildfire on changes in soil propoerties by surface burning of soils from the Boulder Creek Critical Zone Observatory. Journal of Hydrology: Regional Studies 13: 43-57"/>
    <s v="USA"/>
    <s v="BsK"/>
    <m/>
    <s v="Laboratory study"/>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6"/>
    <s v="Not specified"/>
    <s v="Aquic arguidolls"/>
    <m/>
    <m/>
    <x v="29"/>
    <x v="2"/>
    <m/>
    <m/>
    <m/>
  </r>
  <r>
    <s v="Wieting et al., 2017."/>
    <s v="Physical"/>
    <s v="Soil impacts"/>
    <s v="NA"/>
    <s v="Short-term"/>
    <s v="2017. Queantifying the effects of wildfire on changes in soil propoerties by surface burning of soils from the Boulder Creek Critical Zone Observatory. Journal of Hydrology: Regional Studies 13: 43-57"/>
    <s v="USA"/>
    <s v="BsK"/>
    <m/>
    <s v="Laboratory study"/>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4"/>
    <s v="Not specified"/>
    <s v="Aquic arguidolls"/>
    <m/>
    <m/>
    <x v="46"/>
    <x v="0"/>
    <m/>
    <m/>
    <m/>
  </r>
  <r>
    <s v="Wieting et al., 2017."/>
    <s v="Physical"/>
    <s v="Soil impacts"/>
    <s v="NA"/>
    <s v="Short-term"/>
    <s v="2017. Queantifying the effects of wildfire on changes in soil propoerties by surface burning of soils from the Boulder Creek Critical Zone Observatory. Journal of Hydrology: Regional Studies 13: 43-57"/>
    <s v="USA"/>
    <s v="BsK"/>
    <m/>
    <s v="Laboratory study"/>
    <s v="simulated wildfire"/>
    <s v="200-250 °C"/>
    <x v="1"/>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90"/>
    <s v="Not specified"/>
    <s v="Aquic arguidolls"/>
    <m/>
    <m/>
    <x v="46"/>
    <x v="0"/>
    <m/>
    <m/>
    <m/>
  </r>
  <r>
    <s v="Wieting et al., 2017."/>
    <s v="Physical"/>
    <s v="Soil impacts"/>
    <s v="NA"/>
    <s v="Short-term"/>
    <s v="2017. Queantifying the effects of wildfire on changes in soil propoerties by surface burning of soils from the Boulder Creek Critical Zone Observatory. Journal of Hydrology: Regional Studies 13: 43-57"/>
    <s v="USA"/>
    <s v="BsK"/>
    <m/>
    <s v="Laboratory study"/>
    <s v="simulated wildfire"/>
    <s v="450-500 °C"/>
    <x v="2"/>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9"/>
    <s v="Not specified"/>
    <s v="Aquic arguidolls"/>
    <m/>
    <m/>
    <x v="46"/>
    <x v="3"/>
    <m/>
    <m/>
    <m/>
  </r>
  <r>
    <s v="Wieting et al., 2017."/>
    <s v="Physical"/>
    <s v="Soil impacts"/>
    <s v="NA"/>
    <s v="Short-term"/>
    <s v="2017. Queantifying the effects of wildfire on changes in soil propoerties by surface burning of soils from the Boulder Creek Critical Zone Observatory. Journal of Hydrology: Regional Studies 13: 43-57"/>
    <s v="USA"/>
    <s v="BsK"/>
    <m/>
    <s v="Laboratory study"/>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8"/>
    <s v="Not specified"/>
    <s v="Aquic arguidolls"/>
    <m/>
    <m/>
    <x v="45"/>
    <x v="0"/>
    <m/>
    <m/>
    <m/>
  </r>
  <r>
    <s v="Wieting et al., 2017."/>
    <s v="Physical"/>
    <s v="Soil impacts"/>
    <s v="NA"/>
    <s v="Short-term"/>
    <s v="2017. Queantifying the effects of wildfire on changes in soil propoerties by surface burning of soils from the Boulder Creek Critical Zone Observatory. Journal of Hydrology: Regional Studies 13: 43-57"/>
    <s v="USA"/>
    <s v="BsK"/>
    <m/>
    <s v="Laboratory study"/>
    <s v="simulated wildfire"/>
    <s v="450-500 °C"/>
    <x v="2"/>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7"/>
    <s v="Not specified"/>
    <s v="Aquic arguidolls"/>
    <m/>
    <m/>
    <x v="45"/>
    <x v="3"/>
    <m/>
    <m/>
    <m/>
  </r>
  <r>
    <s v="Wieting et al., 2017."/>
    <s v="Biological"/>
    <s v="Soil impacts"/>
    <s v="NA"/>
    <s v="Short-term"/>
    <s v="2017. Quantifying the effects of wildfire on changes in soil propoerties by surface burning of soils from the Boulder Creek Critical Zone Observatory. Journal of Hydrology: Regional Studies 13: 43-57"/>
    <s v="USA"/>
    <s v="BsK"/>
    <m/>
    <s v="Laboratory study"/>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6"/>
    <s v="Not specified"/>
    <s v="Aquic arguidolls"/>
    <m/>
    <m/>
    <x v="1"/>
    <x v="3"/>
    <m/>
    <m/>
    <m/>
  </r>
  <r>
    <s v="Wieting et al., 2017."/>
    <s v="Biological"/>
    <s v="Soil impacts"/>
    <s v="NA"/>
    <s v="Short-term"/>
    <s v="2017. Queantifying the effects of wildfire on changes in soil propoerties by surface burning of soils from the Boulder Creek Critical Zone Observatory. Journal of Hydrology: Regional Studies 13: 43-57"/>
    <s v="USA"/>
    <s v="BsK"/>
    <m/>
    <s v="Laboratory study"/>
    <s v="simulated wildfire"/>
    <s v="450-500 °C"/>
    <x v="2"/>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7"/>
    <s v="Not specified"/>
    <s v="Aquic arguidolls"/>
    <m/>
    <m/>
    <x v="1"/>
    <x v="3"/>
    <m/>
    <m/>
    <m/>
  </r>
  <r>
    <s v="Wieting et al., 2017."/>
    <s v="Physical"/>
    <s v="Soil impacts"/>
    <s v="NA"/>
    <s v="Short-term"/>
    <s v="2017. Queantifying the effects of wildfire on changes in soil propoerties by surface burning of soils from the Boulder Creek Critical Zone Observatory. Journal of Hydrology: Regional Studies 13: 43-57"/>
    <s v="USA"/>
    <s v="BsK"/>
    <m/>
    <s v="Laboratory study"/>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2"/>
    <s v="Not specified"/>
    <s v="Aquic arguidolls"/>
    <m/>
    <m/>
    <x v="34"/>
    <x v="0"/>
    <m/>
    <m/>
    <m/>
  </r>
  <r>
    <s v="Wieting et al., 2017."/>
    <s v="Physical"/>
    <s v="Soil impacts"/>
    <s v="NA"/>
    <s v="Short-term"/>
    <s v="2017. Queantifying the effects of wildfire on changes in soil propoerties by surface burning of soils from the Boulder Creek Critical Zone Observatory. Journal of Hydrology: Regional Studies 13: 43-57"/>
    <s v="USA"/>
    <s v="BsK"/>
    <m/>
    <s v="Laboratory study"/>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0"/>
    <s v="Not specified"/>
    <s v="Aquic arguidolls"/>
    <m/>
    <m/>
    <x v="34"/>
    <x v="0"/>
    <m/>
    <m/>
    <m/>
  </r>
  <r>
    <s v="Wieting et al., 2017."/>
    <s v="Physical"/>
    <s v="Soil impacts"/>
    <s v="NA"/>
    <s v="Short-term"/>
    <s v="2017. Queantifying the effects of wildfire on changes in soil propoerties by surface burning of soils from the Boulder Creek Critical Zone Observatory. Journal of Hydrology: Regional Studies 13: 43-57"/>
    <s v="USA"/>
    <s v="BsK"/>
    <m/>
    <s v="Laboratory study"/>
    <s v="simulated wildfire"/>
    <s v="450-500 °C"/>
    <x v="2"/>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1"/>
    <s v="Not specified"/>
    <s v="Aquic arguidolls"/>
    <m/>
    <m/>
    <x v="34"/>
    <x v="3"/>
    <m/>
    <m/>
    <m/>
  </r>
  <r>
    <s v="Wieting et al., 2017."/>
    <s v="Physical"/>
    <s v="Soil impacts"/>
    <s v="NA"/>
    <s v="Short-term"/>
    <s v="2017. Queantifying the effects of wildfire on changes in soil propoerties by surface burning of soils from the Boulder Creek Critical Zone Observatory. Journal of Hydrology: Regional Studies 13: 43-57"/>
    <s v="USA"/>
    <s v="BsK"/>
    <m/>
    <s v="Laboratory study"/>
    <s v="simulated wildfire"/>
    <s v="450-500 °C"/>
    <x v="2"/>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3"/>
    <s v="Not specified"/>
    <s v="Aquic arguidolls"/>
    <m/>
    <m/>
    <x v="34"/>
    <x v="2"/>
    <m/>
    <m/>
    <m/>
  </r>
  <r>
    <s v="Wieting et al., 2017."/>
    <s v="Biological"/>
    <s v="Soil impacts"/>
    <s v="NA"/>
    <s v="Short-term"/>
    <s v="2017. Queantifying the effects of wildfire on changes in soil propoerties by surface burning of soils from the Boulder Creek Critical Zone Observatory. Journal of Hydrology: Regional Studies 13: 43-57"/>
    <s v="USA"/>
    <s v="BsK"/>
    <m/>
    <s v="Laboratory study"/>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8"/>
    <s v="Not specified"/>
    <s v="Aquic arguidolls"/>
    <m/>
    <m/>
    <x v="28"/>
    <x v="3"/>
    <m/>
    <m/>
    <m/>
  </r>
  <r>
    <s v="Wieting et al., 2017."/>
    <s v="Biological"/>
    <s v="Soil impacts"/>
    <s v="NA"/>
    <s v="Short-term"/>
    <s v="2017. Queantifying the effects of wildfire on changes in soil propoerties by surface burning of soils from the Boulder Creek Critical Zone Observatory. Journal of Hydrology: Regional Studies 13: 43-57"/>
    <s v="USA"/>
    <s v="BsK"/>
    <m/>
    <s v="Laboratory study"/>
    <s v="simulated wildfire"/>
    <s v="450-500 °C"/>
    <x v="2"/>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9"/>
    <s v="Not specified"/>
    <s v="Aquic arguidolls"/>
    <m/>
    <m/>
    <x v="28"/>
    <x v="3"/>
    <m/>
    <m/>
    <m/>
  </r>
  <r>
    <s v="Wieting et al., 2017."/>
    <s v="Physical"/>
    <s v="Soil impacts"/>
    <s v="NA"/>
    <s v="Short-term"/>
    <s v="2017. Queantifying the effects of wildfire on changes in soil propoerties by surface burning of soils from the Boulder Creek Critical Zone Observatory. Journal of Hydrology: Regional Studies 13: 43-57"/>
    <s v="USA"/>
    <s v="BsK"/>
    <m/>
    <s v="Laboratory study"/>
    <s v="simulated wildfire"/>
    <s v="450-500 °C"/>
    <x v="2"/>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91"/>
    <s v="Not specified"/>
    <s v="Aquic arguidolls"/>
    <m/>
    <m/>
    <x v="72"/>
    <x v="2"/>
    <m/>
    <m/>
    <m/>
  </r>
  <r>
    <s v="Wieting et al., 2017."/>
    <s v="Physical"/>
    <s v="Soil impacts"/>
    <s v="NA"/>
    <s v="Short-term"/>
    <s v="2017. Queantifying the effects of wildfire on changes in soil propoerties by surface burning of soils from the Boulder Creek Critical Zone Observatory. Journal of Hydrology: Regional Studies 13: 43-57"/>
    <s v="USA"/>
    <s v="BsK"/>
    <m/>
    <s v="Laboratory study"/>
    <s v="simulated wildfire"/>
    <s v="200-250 °C"/>
    <x v="1"/>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92"/>
    <s v="Not specified"/>
    <s v="Aquic arguidolls"/>
    <m/>
    <m/>
    <x v="72"/>
    <x v="2"/>
    <m/>
    <m/>
    <m/>
  </r>
  <r>
    <s v="Zavala et al 2010."/>
    <s v="Physical"/>
    <s v="Soil impacts"/>
    <s v="NA"/>
    <s v="Not specified"/>
    <s v="Zavala, L.M. Grandes, A. J. P., Jordán, A., Bárcenas-Moreno, G. 2010. Effect of burning temperature on water repellency and aggregate stability in forest soils under laboratory condicions. Geoderma 158, 366-374."/>
    <s v="Spain"/>
    <s v="Laboratory study"/>
    <s v="Eucalyptus"/>
    <s v="Forest"/>
    <s v="simulated wildfire"/>
    <s v="250-300 °C"/>
    <x v="1"/>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x v="15"/>
    <x v="3"/>
    <m/>
    <m/>
    <m/>
  </r>
  <r>
    <s v="Zavala et al 2010."/>
    <s v="Physical"/>
    <s v="Soil impacts"/>
    <s v="NA"/>
    <s v="Not specified"/>
    <s v="Zavala, L.M. Grandes, A. J. P., Jordán, A., Bárcenas-Moreno, G. 2010. Effect of burning temperature on water repellency and aggregate stability in forest soils under laboratory condicions. Geoderma 158, 366-374."/>
    <s v="Spain"/>
    <s v="Laboratory study"/>
    <s v="Eucalyptus"/>
    <s v="Forest"/>
    <s v="simulated wildfire"/>
    <s v="400-450"/>
    <x v="2"/>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x v="15"/>
    <x v="3"/>
    <m/>
    <m/>
    <m/>
  </r>
  <r>
    <s v="Zavala et al 2010."/>
    <s v="Biological"/>
    <s v="Soil impacts"/>
    <s v="NA"/>
    <s v="Not specified"/>
    <s v="Zavala, L.M. Grandes, A. J. P., Jordán, A., Bárcenas-Moreno, G. 2010. Effect of burning temperature on water repellency and aggregate stability in forest soils under laboratory condicions. Geoderma 158, 366-374."/>
    <s v="Spain"/>
    <s v="Laboratory study"/>
    <s v="Eucalyptus"/>
    <s v="Forest"/>
    <s v="simulated wildfire"/>
    <s v="Low severity (100-150)"/>
    <x v="1"/>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x v="52"/>
    <x v="3"/>
    <m/>
    <m/>
    <m/>
  </r>
  <r>
    <s v="Zavala et al 2010."/>
    <s v="Physical"/>
    <s v="Soil impacts"/>
    <s v="NA"/>
    <s v="Not specified"/>
    <s v="Zavala, L.M. Grandes, A. J. P., Jordán, A., Bárcenas-Moreno, G. 2010. Effect of burning temperature on water repellency and aggregate stability in forest soils under laboratory condicions. Geoderma 158, 366-374."/>
    <s v="Spain"/>
    <s v="Laboratory study"/>
    <s v="Eucalyptus"/>
    <s v="Forest"/>
    <s v="simulated wildfire"/>
    <s v="250-300 °C"/>
    <x v="1"/>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x v="34"/>
    <x v="3"/>
    <m/>
    <m/>
    <m/>
  </r>
  <r>
    <s v="Zavala et al 2010."/>
    <s v="Physical"/>
    <s v="Soil impacts"/>
    <s v="NA"/>
    <s v="Not specified"/>
    <s v="Zavala, L.M. Grandes, A. J. P., Jordán, A., Bárcenas-Moreno, G. 2010. Effect of burning temperature on water repellency and aggregate stability in forest soils under laboratory condicions. Geoderma 158, 366-374."/>
    <s v="Spain"/>
    <s v="Laboratory study"/>
    <s v="Eucalyptus"/>
    <s v="Forest"/>
    <s v="simulated wildfire"/>
    <s v="400-450"/>
    <x v="2"/>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x v="34"/>
    <x v="4"/>
    <m/>
    <m/>
    <m/>
  </r>
  <r>
    <s v="Zavala et al 2010."/>
    <s v="Physical"/>
    <s v="Soil impacts"/>
    <s v="NA"/>
    <s v="Not specified"/>
    <s v="Zavala, L.M. Grandes, A. J. P., Jordán, A., Bárcenas-Moreno, G. 2010. Effect of burning temperature on water repellency and aggregate stability in forest soils under laboratory condicions. Geoderma 158, 366-374."/>
    <s v="Spain"/>
    <s v="Laboratory study"/>
    <s v="Eucalyptus"/>
    <s v="Forest"/>
    <s v="simulated wildfire"/>
    <s v="Low severity (100-150)"/>
    <x v="1"/>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x v="34"/>
    <x v="2"/>
    <m/>
    <m/>
    <m/>
  </r>
  <r>
    <s v="Zavala et al 2010."/>
    <s v="Chemical"/>
    <s v="Soil impacts"/>
    <s v="NA"/>
    <s v="Not specified"/>
    <s v="Zavala, L.M. Grandes, A. J. P., Jordán, A., Bárcenas-Moreno, G. 2010. Effect of burning temperature on water repellency and aggregate stability in forest soils under laboratory condicions. Geoderma 158, 366-374."/>
    <s v="Spain"/>
    <s v="Laboratory study"/>
    <s v="Eucalyptus"/>
    <s v="Forest"/>
    <s v="simulated wildfire"/>
    <s v="Low severity (100-150)"/>
    <x v="1"/>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x v="12"/>
    <x v="3"/>
    <m/>
    <m/>
    <m/>
  </r>
  <r>
    <m/>
    <m/>
    <m/>
    <m/>
    <m/>
    <m/>
    <m/>
    <m/>
    <m/>
    <m/>
    <m/>
    <m/>
    <x v="4"/>
    <m/>
    <m/>
    <m/>
    <m/>
    <m/>
    <m/>
    <m/>
    <m/>
    <m/>
    <m/>
    <m/>
    <x v="88"/>
    <x v="5"/>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97">
  <r>
    <x v="0"/>
    <x v="0"/>
    <s v="Soil impacts"/>
    <s v="NA"/>
    <x v="0"/>
    <s v="H. Aaltonen, M. Palviainen, X. Zhou, E. Köster, F. Berninger, J. Pumpanen, K. Köster_x000a_Temperature sensitivity of soil organic matter decomposition after forest fire in Canadian permafrost region_x000a_J. Environ. Manag., 241 (2019), pp. 637-644"/>
    <s v="Canada"/>
    <x v="0"/>
    <s v="Taiga dominated by evergreen coniferous trees"/>
    <s v="Forest"/>
    <s v="Forest fire"/>
    <s v="High severity"/>
    <x v="0"/>
    <s v="5-30 cm"/>
    <m/>
    <s v="Climate warming in arctic/subarctic ecosystems will result in increased frequency of forest fires, elevated soil temperatures and thawing of permafrost, which have implications for soil organic matter (SOM) decomposition rates, the CO2 emissions and globally significant soil C stocks in this region. It is still unclear how decomposability and temperature sensitivity of SOM varies in different depths and different stages of succession following forest fire in permafrost regions and studies on long term effects of forest fires in these areas are lacking. To study this question, we took soil samples from 5, 10 and 30 cm depths from forest stands in Northwest Canada, underlain by permafrost, that were burnt by wildfire 3, 25 and over 100 years ago. We measured heterotrophic soil respiration at 1, 7, 13 and 19 °C. Fire had a significant effect on the active layer depth, and it increased the temperature sensitivity (Q10) of respiration in the surface (5 cm) and in the deepest soil layer (30 cm) in the 3-year-old area compared to the 25- and more than 100-year-old areas. Also the metabolic quotient (qCO2) of soil microbes was increased after fire. Though fires may facilitate the SOM decomposition by increasing active layer depth, they also decreased SOM quality, which may limit the rate of decomposition. After fire all of these changes reverted back to original levels with forest success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years"/>
    <m/>
    <s v="66° 22′ N, 136° 43′ W"/>
    <s v="Silt loam"/>
    <m/>
    <s v="Not specified"/>
    <m/>
    <x v="0"/>
    <x v="0"/>
    <m/>
    <m/>
    <m/>
    <m/>
    <m/>
  </r>
  <r>
    <x v="0"/>
    <x v="0"/>
    <s v="Soil impacts"/>
    <s v="NA"/>
    <x v="0"/>
    <s v="H. Aaltonen, M. Palviainen, X. Zhou, E. Köster, F. Berninger, J. Pumpanen, K. Köster_x000a_Temperature sensitivity of soil organic matter decomposition after forest fire in Canadian permafrost region_x000a_J. Environ. Manag., 241 (2019), pp. 637-644"/>
    <s v="Canada"/>
    <x v="0"/>
    <s v="Taiga dominated by evergreen coniferous trees"/>
    <s v="Forest"/>
    <s v="Forest fire"/>
    <s v="High severity"/>
    <x v="0"/>
    <s v="5-30 cm"/>
    <m/>
    <s v="Climate warming in arctic/subarctic ecosystems will result in increased frequency of forest fires, elevated soil temperatures and thawing of permafrost, which have implications for soil organic matter (SOM) decomposition rates, the CO2 emissions and globally significant soil C stocks in this region. It is still unclear how decomposability and temperature sensitivity of SOM varies in different depths and different stages of succession following forest fire in permafrost regions and studies on long term effects of forest fires in these areas are lacking. To study this question, we took soil samples from 5, 10 and 30 cm depths from forest stands in Northwest Canada, underlain by permafrost, that were burnt by wildfire 3, 25 and over 100 years ago. We measured heterotrophic soil respiration at 1, 7, 13 and 19 °C. Fire had a significant effect on the active layer depth, and it increased the temperature sensitivity (Q10) of respiration in the surface (5 cm) and in the deepest soil layer (30 cm) in the 3-year-old area compared to the 25- and more than 100-year-old areas. Also the metabolic quotient (qCO2) of soil microbes was increased after fire. Though fires may facilitate the SOM decomposition by increasing active layer depth, they also decreased SOM quality, which may limit the rate of decomposition. After fire all of these changes reverted back to original levels with forest success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years"/>
    <m/>
    <s v="66° 22′ N, 136° 43′ W"/>
    <s v="Silt loam"/>
    <m/>
    <s v="Not specified"/>
    <m/>
    <x v="1"/>
    <x v="0"/>
    <m/>
    <m/>
    <m/>
    <m/>
    <m/>
  </r>
  <r>
    <x v="0"/>
    <x v="0"/>
    <s v="Soil impacts"/>
    <s v="NA"/>
    <x v="0"/>
    <s v="H. Aaltonen, M. Palviainen, X. Zhou, E. Köster, F. Berninger, J. Pumpanen, K. Köster_x000a_Temperature sensitivity of soil organic matter decomposition after forest fire in Canadian permafrost region_x000a_J. Environ. Manag., 241 (2019), pp. 637-644"/>
    <s v="Canada"/>
    <x v="0"/>
    <s v="Taiga dominated by evergreen coniferous trees"/>
    <s v="Forest"/>
    <s v="Forest fire"/>
    <s v="High severity"/>
    <x v="0"/>
    <s v="5-30 cm"/>
    <m/>
    <s v="Climate warming in arctic/subarctic ecosystems will result in increased frequency of forest fires, elevated soil temperatures and thawing of permafrost, which have implications for soil organic matter (SOM) decomposition rates, the CO2 emissions and globally significant soil C stocks in this region. It is still unclear how decomposability and temperature sensitivity of SOM varies in different depths and different stages of succession following forest fire in permafrost regions and studies on long term effects of forest fires in these areas are lacking. To study this question, we took soil samples from 5, 10 and 30 cm depths from forest stands in Northwest Canada, underlain by permafrost, that were burnt by wildfire 3, 25 and over 100 years ago. We measured heterotrophic soil respiration at 1, 7, 13 and 19 °C. Fire had a significant effect on the active layer depth, and it increased the temperature sensitivity (Q10) of respiration in the surface (5 cm) and in the deepest soil layer (30 cm) in the 3-year-old area compared to the 25- and more than 100-year-old areas. Also the metabolic quotient (qCO2) of soil microbes was increased after fire. Though fires may facilitate the SOM decomposition by increasing active layer depth, they also decreased SOM quality, which may limit the rate of decomposition. After fire all of these changes reverted back to original levels with forest success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years"/>
    <m/>
    <s v="66° 22′ N, 136° 43′ W"/>
    <s v="Silt loam"/>
    <m/>
    <s v="Not specified"/>
    <m/>
    <x v="2"/>
    <x v="1"/>
    <m/>
    <m/>
    <m/>
    <m/>
    <m/>
  </r>
  <r>
    <x v="1"/>
    <x v="1"/>
    <s v="Soil impacts"/>
    <s v="NA"/>
    <x v="1"/>
    <s v="Afif, E., Oliveira, P., 2006. Efectos del fuego prescrito sobre el matorral en las propiedades del_x000a_suelo. Investig. Agrar. Sist. Recur. For. 15 (3), 262–270."/>
    <s v="Spain"/>
    <x v="1"/>
    <m/>
    <s v="Matorral"/>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21"/>
    <s v="Sandy"/>
    <s v="acidic soils"/>
    <s v="1131 mm"/>
    <s v="12.3"/>
    <x v="3"/>
    <x v="0"/>
    <s v="El incremento a la fertilidad trans la quema podría ser aprovechado para el rápido establecimiento de una cubierta vegetal. Incremento momentáneo de fertilidad."/>
    <m/>
    <m/>
    <m/>
    <m/>
  </r>
  <r>
    <x v="1"/>
    <x v="1"/>
    <s v="Soil impacts"/>
    <s v="NA"/>
    <x v="1"/>
    <s v="Afif, E., Oliveira, P., 2006. Efectos del fuego prescrito sobre el matorral en las propiedades del_x000a_suelo. Investig. Agrar. Sist. Recur. For. 15 (3), 262–270."/>
    <s v="Spain"/>
    <x v="1"/>
    <m/>
    <s v="Matorral"/>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7"/>
    <s v="Sandy"/>
    <s v="acidic soils"/>
    <s v="1131 mm"/>
    <s v="12.3"/>
    <x v="4"/>
    <x v="2"/>
    <s v="El incremento a la fertilidad trans la quema podría ser aprovechado para el rápido establecimiento de una cubierta vegetal. Incremento momentáneo de fertilidad."/>
    <m/>
    <m/>
    <m/>
    <m/>
  </r>
  <r>
    <x v="1"/>
    <x v="1"/>
    <s v="Soil impacts"/>
    <s v="NA"/>
    <x v="1"/>
    <s v="Afif, E., Oliveira, P., 2006. Efectos del fuego prescrito sobre el matorral en las propiedades del_x000a_suelo. Investig. Agrar. Sist. Recur. For. 15 (3), 262–270."/>
    <s v="Spain"/>
    <x v="1"/>
    <m/>
    <s v="Matorral"/>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1  month"/>
    <m/>
    <s v="UTM: 29 X712669; Y4790522"/>
    <s v="Sandy"/>
    <s v="acidic soils"/>
    <s v="1131 mm"/>
    <s v="12.3"/>
    <x v="5"/>
    <x v="0"/>
    <s v="El incremento a la fertilidad trans la quema podría ser aprovechado para el rápido establecimiento de una cubierta vegetal. Incremento momentáneo de fertilidad."/>
    <m/>
    <m/>
    <m/>
    <m/>
  </r>
  <r>
    <x v="1"/>
    <x v="1"/>
    <s v="Soil impacts"/>
    <s v="NA"/>
    <x v="1"/>
    <s v="Afif, E., Oliveira, P., 2006. Efectos del fuego prescrito sobre el matorral en las propiedades del_x000a_suelo. Investig. Agrar. Sist. Recur. For. 15 (3), 262–270."/>
    <s v="Spain"/>
    <x v="1"/>
    <m/>
    <s v="Matorral"/>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8"/>
    <s v="Sandy"/>
    <s v="acidic soils"/>
    <s v="1131 mm"/>
    <s v="12.3"/>
    <x v="6"/>
    <x v="2"/>
    <s v="El incremento a la fertilidad trans la quema podría ser aprovechado para el rápido establecimiento de una cubierta vegetal. Incremento momentáneo de fertilidad."/>
    <m/>
    <m/>
    <m/>
    <m/>
  </r>
  <r>
    <x v="1"/>
    <x v="1"/>
    <s v="Soil impacts"/>
    <s v="NA"/>
    <x v="1"/>
    <s v="Afif, E., Oliveira, P., 2006. Efectos del fuego prescrito sobre el matorral en las propiedades del_x000a_suelo. Investig. Agrar. Sist. Recur. For. 15 (3), 262–270."/>
    <s v="Spain"/>
    <x v="1"/>
    <m/>
    <s v="Matorral"/>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6"/>
    <s v="Sandy"/>
    <s v="acidic soils"/>
    <s v="1131 mm"/>
    <s v="12.3"/>
    <x v="7"/>
    <x v="2"/>
    <s v="El incremento a la fertilidad trans la quema podría ser aprovechado para el rápido establecimiento de una cubierta vegetal. Incremento momentáneo de fertilidad."/>
    <m/>
    <m/>
    <m/>
    <m/>
  </r>
  <r>
    <x v="1"/>
    <x v="1"/>
    <s v="Soil impacts"/>
    <s v="NA"/>
    <x v="1"/>
    <s v="Afif, E., Oliveira, P., 2006. Efectos del fuego prescrito sobre el matorral en las propiedades del_x000a_suelo. Investig. Agrar. Sist. Recur. For. 15 (3), 262–270."/>
    <s v="Spain"/>
    <x v="1"/>
    <m/>
    <s v="Matorral"/>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9"/>
    <s v="Sandy"/>
    <s v="acidic soils"/>
    <s v="1131 mm"/>
    <s v="12.3"/>
    <x v="8"/>
    <x v="0"/>
    <s v="El incremento a la fertilidad trans la quema podría ser aprovechado para el rápido establecimiento de una cubierta vegetal. Incremento momentáneo de fertilidad."/>
    <m/>
    <m/>
    <m/>
    <m/>
  </r>
  <r>
    <x v="1"/>
    <x v="1"/>
    <s v="Soil impacts"/>
    <s v="NA"/>
    <x v="1"/>
    <s v="Afif, E., Oliveira, P., 2006. Efectos del fuego prescrito sobre el matorral en las propiedades del_x000a_suelo. Investig. Agrar. Sist. Recur. For. 15 (3), 262–270."/>
    <s v="Spain"/>
    <x v="1"/>
    <m/>
    <s v="Matorral"/>
    <s v="Prescribed fire"/>
    <s v="Moderate severity ( alto porcentaje de restos particialmente carbonizados)"/>
    <x v="2"/>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2"/>
    <s v="Sandy"/>
    <s v="acidic soils"/>
    <s v="1131 mm"/>
    <s v="12.3"/>
    <x v="9"/>
    <x v="2"/>
    <s v="El incremento a la fertilidad trans la quema podría ser aprovechado para el rápido establecimiento de una cubierta vegetal. Incremento momentáneo de fertilidad."/>
    <m/>
    <m/>
    <m/>
    <m/>
  </r>
  <r>
    <x v="1"/>
    <x v="1"/>
    <s v="Soil impacts"/>
    <s v="NA"/>
    <x v="1"/>
    <s v="Afif, E., Oliveira, P., 2006. Efectos del fuego prescrito sobre el matorral en las propiedades del_x000a_suelo. Investig. Agrar. Sist. Recur. For. 15 (3), 262–270."/>
    <s v="Spain"/>
    <x v="1"/>
    <m/>
    <s v="Matorral"/>
    <s v="Prescribed fire"/>
    <s v="Moderate severity ( alto porcentaje de restos particialmente carbonizados)"/>
    <x v="2"/>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3"/>
    <s v="Sandy"/>
    <s v="acidic soils"/>
    <s v="1131 mm"/>
    <s v="12.3"/>
    <x v="10"/>
    <x v="0"/>
    <s v="El incremento a la fertilidad trans la quema podría ser aprovechado para el rápido establecimiento de una cubierta vegetal. Incremento momentáneo de fertilidad."/>
    <m/>
    <m/>
    <m/>
    <m/>
  </r>
  <r>
    <x v="1"/>
    <x v="2"/>
    <s v="Soil impacts"/>
    <s v="NA"/>
    <x v="1"/>
    <s v="Afif, E., Oliveira, P., 2006. Efectos del fuego prescrito sobre el matorral en las propiedades del_x000a_suelo. Investig. Agrar. Sist. Recur. For. 15 (3), 262–270."/>
    <s v="Spain"/>
    <x v="1"/>
    <m/>
    <s v="Matorral"/>
    <s v="Prescribed fire"/>
    <s v="Moderate severity ( alto porcentaje de restos particialmente carbonizados)"/>
    <x v="2"/>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4 months"/>
    <m/>
    <s v="UTM: 29 X712669; Y4790514"/>
    <s v="Sandy"/>
    <s v="acidic soils"/>
    <s v="1131 mm"/>
    <s v="12.3"/>
    <x v="11"/>
    <x v="0"/>
    <m/>
    <m/>
    <m/>
    <m/>
    <m/>
  </r>
  <r>
    <x v="1"/>
    <x v="1"/>
    <s v="Soil impacts"/>
    <s v="NA"/>
    <x v="1"/>
    <s v="Afif, E., Oliveira, P., 2006. Efectos del fuego prescrito sobre el matorral en las propiedades del_x000a_suelo. Investig. Agrar. Sist. Recur. For. 15 (3), 262–270."/>
    <s v="Spain"/>
    <x v="1"/>
    <m/>
    <s v="Matorral"/>
    <s v="Prescribed fire"/>
    <s v="Moderate severity   "/>
    <x v="2"/>
    <s v="0-5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Righ after the fire"/>
    <m/>
    <s v="UTM: 29 X712669; Y4790515"/>
    <s v="Sandy"/>
    <s v="acidic soils"/>
    <s v="1131 mm"/>
    <s v="12.3"/>
    <x v="12"/>
    <x v="0"/>
    <s v="El incremento a la fertilidad trans la quema podría ser aprovechado para el rápido establecimiento de una cubierta vegetal. Incremento momentáneo de fertilidad."/>
    <m/>
    <m/>
    <m/>
    <m/>
  </r>
  <r>
    <x v="1"/>
    <x v="1"/>
    <s v="Soil impacts"/>
    <s v="NA"/>
    <x v="1"/>
    <s v="Afif, E., Oliveira, P., 2006. Efectos del fuego prescrito sobre el matorral en las propiedades del_x000a_suelo. Investig. Agrar. Sist. Recur. For. 15 (3), 262–270."/>
    <s v="Spain"/>
    <x v="1"/>
    <m/>
    <s v="Matorral"/>
    <s v="Prescribed fire"/>
    <s v="Moderate severity   "/>
    <x v="2"/>
    <s v="5-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6"/>
    <s v="Sandy"/>
    <s v="acidic soils"/>
    <s v="1131 mm"/>
    <s v="12.3"/>
    <x v="12"/>
    <x v="3"/>
    <s v="El incremento a la fertilidad trans la quema podría ser aprovechado para el rápido establecimiento de una cubierta vegetal. Incremento momentáneo de fertilidad."/>
    <m/>
    <m/>
    <m/>
    <m/>
  </r>
  <r>
    <x v="1"/>
    <x v="1"/>
    <s v="Soil impacts"/>
    <s v="NA"/>
    <x v="1"/>
    <s v="Afif, E., Oliveira, P., 2006. Efectos del fuego prescrito sobre el matorral en las propiedades del_x000a_suelo. Investig. Agrar. Sist. Recur. For. 15 (3), 262–270."/>
    <s v="Spain"/>
    <x v="1"/>
    <m/>
    <s v="Matorral"/>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20"/>
    <s v="Sandy"/>
    <s v="acidic soils"/>
    <s v="1131 mm"/>
    <s v="12.3"/>
    <x v="13"/>
    <x v="0"/>
    <s v="El incremento a la fertilidad trans la quema podría ser aprovechado para el rápido establecimiento de una cubierta vegetal. Incremento momentáneo de fertilidad."/>
    <m/>
    <m/>
    <m/>
    <m/>
  </r>
  <r>
    <x v="2"/>
    <x v="3"/>
    <s v="Runoff"/>
    <s v="NA"/>
    <x v="2"/>
    <s v="2000. The Effect of Prescribed Burning on Surface Runoff in a Pine Forest Stand of Chihuahua, Mexico. Forest Ecology and Management 137: 199-207"/>
    <s v="Mexico"/>
    <x v="2"/>
    <s v="Pine"/>
    <s v="Forest"/>
    <s v="Prescribed fire"/>
    <s v="Low to moderate   "/>
    <x v="2"/>
    <s v="Not especified"/>
    <m/>
    <s v="During the period from October 1989 to December 1992, the in¯uence of prescribed burning on runoff volumes was investigated within a Pinus arizonica Engelm.-dominated stand in Chihuahua, Mexico. Prescribed burning increased surface runoff, especially in plots treated with prescribed burns applied over two consecutive years. Surface runoff continued to be large one year after ®re application, stressing the temporal effect of prescribed burns. The increment of surface runoff was statistically associated with the reduction of forest fuels and litter-layer depth. Suggestions regarding the application of prescribed burning are given to better safeguard against negative impacts associated with this silvicultural practice._x000a_"/>
    <s v="The application of prescribed burning reduced forest fuels and increased the depth of surface runoff in a pine forest stand dominated by Pinus arizonica Engelm. in Madera, Chihuahua, Mexico. This effect was noted in plots treated with prescribed burning during two consecutive years, and diminished one year after the application of the treatment, stressing the relative importance of ®re frequency in hydrologically related processes. The depth of organic litter statistically controlled the depth of runoff, but other processes appeared to enhance the production of surface runoff"/>
    <s v="Not specified"/>
    <m/>
    <s v="2980804000N and 10881300400W"/>
    <s v="Sandy"/>
    <m/>
    <s v="838 mm"/>
    <s v="9.68C "/>
    <x v="14"/>
    <x v="0"/>
    <s v="Surface runoff continued to be large one year after fire application, stressing the temporal effecto of prescribed burns.. The incremento of surface funoff was associated with the reduction of forest fuels and litter layer depth."/>
    <m/>
    <m/>
    <m/>
    <m/>
  </r>
  <r>
    <x v="3"/>
    <x v="2"/>
    <s v="Review "/>
    <s v="NA"/>
    <x v="2"/>
    <s v="Alcañiz, M., Outeiro, L., Francos, M., &amp; Úbeda, X. (2018). Effects of prescribed fires on soil properties: A review. Science of The Total Environment, 613-614, 944-957. doi: https://doi.org/10.1016/j.scitotenv.2017.09.144"/>
    <s v="NA"/>
    <x v="2"/>
    <m/>
    <s v="Review"/>
    <s v="Prescribed fire"/>
    <s v="Low to moderate"/>
    <x v="2"/>
    <s v="Not especified"/>
    <m/>
    <s v="Soils constitute one of the most valuable resources on earth, especially because soil is renewable on human time scales. During the 20th century, a period marked by a widespread rural exodus and land abandonment, fire suppression policies were adopted facilitating the accumulation of fuel in forested areas, exacerbating the effects of wildfires, leading to severe degradation of soils. Prescribed fires emerged as an option for protecting forests and their soils from wildfires through the reduction of fuels levels. However such fires can serve other objectives, including stimulating the regeneration of a particular plant species, maintaining biological diversity or as a tool for recovering grasslands in encroached lands. This paper reviews studies examining the short- and long- term impacts_x000a_of prescribed fires on the physical, chemical and biological soil properties; in so doing, it provides a summary of the benefits and drawbacks of this technique, to help determine if prescribed fires can be useful for managing the landscape. From the study conducted, we can affirm that prescribed fires affects soil properties but differ greatly depending on soil initial characteristics, vegetation or type of fire. Also, it is possible to see that soil's physical and biological properties are more strongly affected by prescribed fires than are its chemical properties. Finally, we conclude that prescribed fires clearly constitute a disturbance on the environment (positive, neutral or negative depending on the soil property studied), but most of the studies reviewed report a good recovery and their effects could be less pronounced than those ofwildfires because of the limited soil heating and lower fire intensity and severity."/>
    <s v="Prescribed fires appear to be a good tool for restoring fire-dependent ecosystems by helping to reduce fuel loadings. These controlled interventions constitute an integrated vegetation management technique, which should protect forests fromthe risk ofwildfires.While prescribed fires are also a disturbance to the environment, research to date typically reports the recovery of soil properties as illustrated herein by the predominance of positive or neutral effects on the various parameters analyzed. Having said this, the soils' physical and biological properties seem to be the most negatively affected with N50% of the analyses_x000a_reviewed here reporting detrimental effects, with exception of two characteristics, namely soil texture and invertebrate biomass. Thismanagement practice has, however, also been shown to have frequent benefits for the broader environment, including increased soil nutrient availability after low-intensity and severity fires. Nevertheless, more research is clearly required, especially to determine the effects of prescribed fires in different ecosystems. Likewise, we need to know more about the effects of fire recurrence so as to use the tool effectively in our vegetated environments. At the same time it is essential to modify society's awareness of prescribed fires, so that there is a greate  appreciation that the application of a controlled fire is a means of preventing large wildfires from destroying our ecosystems."/>
    <s v="Not specified"/>
    <m/>
    <s v="Not specified"/>
    <s v="Not specified"/>
    <m/>
    <m/>
    <m/>
    <x v="15"/>
    <x v="1"/>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11"/>
    <s v="Spain"/>
    <x v="3"/>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x v="3"/>
    <x v="0"/>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07"/>
    <s v="Spain"/>
    <x v="3"/>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x v="4"/>
    <x v="0"/>
    <m/>
    <m/>
    <m/>
    <m/>
    <m/>
  </r>
  <r>
    <x v="4"/>
    <x v="1"/>
    <s v="Soil impacts"/>
    <s v="NA"/>
    <x v="3"/>
    <s v="Alcañiz, M., Outeiro, L., Francos, M., Farguell, J., &amp; Úbeda, X. (2016). Long-term dynamics of soil chemical properties after a prescribed fire in a Mediterranean forest (Montgrí Massif, Catalonia, Spain). Science of The Total Environment, 572, 1329-1335. doi: https://doi.org/10.1016/j.scitotenv.2016.01.101"/>
    <s v="Spain"/>
    <x v="4"/>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4"/>
    <s v="Not specified"/>
    <s v="Calcareous"/>
    <s v="694mm"/>
    <s v="13 °C."/>
    <x v="16"/>
    <x v="0"/>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08"/>
    <s v="Spain"/>
    <x v="3"/>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x v="16"/>
    <x v="0"/>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99"/>
    <s v="Spain"/>
    <x v="3"/>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x v="16"/>
    <x v="3"/>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13"/>
    <s v="Spain"/>
    <x v="3"/>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x v="16"/>
    <x v="2"/>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10"/>
    <s v="Spain"/>
    <x v="3"/>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x v="5"/>
    <x v="0"/>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09"/>
    <s v="Spain"/>
    <x v="3"/>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x v="5"/>
    <x v="2"/>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12"/>
    <s v="Spain"/>
    <x v="3"/>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x v="6"/>
    <x v="0"/>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05"/>
    <s v="Spain"/>
    <x v="3"/>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x v="6"/>
    <x v="0"/>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16"/>
    <s v="Spain"/>
    <x v="3"/>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3"/>
    <s v="Not specified"/>
    <s v="Calcareous"/>
    <s v="694mm"/>
    <s v="13 °C."/>
    <x v="9"/>
    <x v="0"/>
    <m/>
    <m/>
    <m/>
    <m/>
    <m/>
  </r>
  <r>
    <x v="4"/>
    <x v="1"/>
    <s v="Soil impacts"/>
    <s v="NA"/>
    <x v="3"/>
    <s v="Alcañiz, M., Outeiro, L., Francos, M., Farguell, J., &amp; Úbeda, X. (2016). Long-term dynamics of soil chemical properties after a prescribed fire in a Mediterranean forest (Montgrí Massif, Catalonia, Spain). Science of The Total Environment, 572, 1329-1335. doi: https://doi.org/10.1016/j.scitotenv.2016.01.103"/>
    <s v="Spain"/>
    <x v="4"/>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4"/>
    <s v="Not specified"/>
    <s v="Calcareous"/>
    <s v="694mm"/>
    <s v="13 °C."/>
    <x v="9"/>
    <x v="2"/>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15"/>
    <s v="Spain"/>
    <x v="3"/>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2"/>
    <s v="Not specified"/>
    <s v="Calcareous"/>
    <s v="694mm"/>
    <s v="13 °C."/>
    <x v="9"/>
    <x v="2"/>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15"/>
    <s v="Spain"/>
    <x v="3"/>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3"/>
    <s v="Not specified"/>
    <s v="Calcareous"/>
    <s v="694mm"/>
    <s v="13 °C."/>
    <x v="10"/>
    <x v="0"/>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16"/>
    <s v="Spain"/>
    <x v="3"/>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x v="10"/>
    <x v="2"/>
    <m/>
    <m/>
    <m/>
    <m/>
    <m/>
  </r>
  <r>
    <x v="4"/>
    <x v="1"/>
    <s v="Soil impacts"/>
    <s v="NA"/>
    <x v="3"/>
    <s v="Alcañiz, M., Outeiro, L., Francos, M., Farguell, J., &amp; Úbeda, X. (2016). Long-term dynamics of soil chemical properties after a prescribed fire in a Mediterranean forest (Montgrí Massif, Catalonia, Spain). Science of The Total Environment, 572, 1329-1335. doi: https://doi.org/10.1016/j.scitotenv.2016.01.117"/>
    <s v="Spain"/>
    <x v="4"/>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5"/>
    <s v="Not specified"/>
    <s v="Calcareous"/>
    <s v="694mm"/>
    <s v="13 °C."/>
    <x v="10"/>
    <x v="2"/>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14"/>
    <s v="Spain"/>
    <x v="3"/>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x v="12"/>
    <x v="0"/>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15"/>
    <s v="Spain"/>
    <x v="3"/>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x v="12"/>
    <x v="0"/>
    <m/>
    <m/>
    <m/>
    <m/>
    <m/>
  </r>
  <r>
    <x v="4"/>
    <x v="1"/>
    <s v="Soil impacts"/>
    <s v="NA"/>
    <x v="3"/>
    <s v="Alcañiz, M., Outeiro, L., Francos, M., Farguell, J., &amp; Úbeda, X. (2016). Long-term dynamics of soil chemical properties after a prescribed fire in a Mediterranean forest (Montgrí Massif, Catalonia, Spain). Science of The Total Environment, 572, 1329-1335. doi: https://doi.org/10.1016/j.scitotenv.2016.01.113"/>
    <s v="Spain"/>
    <x v="4"/>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4"/>
    <s v="Not specified"/>
    <s v="Calcareous"/>
    <s v="694mm"/>
    <s v="13 °C."/>
    <x v="12"/>
    <x v="2"/>
    <m/>
    <m/>
    <m/>
    <m/>
    <m/>
  </r>
  <r>
    <x v="5"/>
    <x v="1"/>
    <s v="Soil impacts"/>
    <s v="NA"/>
    <x v="2"/>
    <s v="Alexis, M., Rasse, R., Rumpel, C., Bardoux, G., Pechot, N., Schamalzer, P., Drake, B., Mariotti,_x000a_A., 2007. Fire impact on C and N losses and charcoal production in a shrub oak ecosystem._x000a_Biogeochemistry 82 (2), 201–216. https://doi.org/10.1007/s10533-006-9063-1."/>
    <s v="USA"/>
    <x v="5"/>
    <s v="Scrub and oak"/>
    <s v="Forest"/>
    <m/>
    <s v="Prescribed"/>
    <x v="2"/>
    <s v="0-5 cm"/>
    <m/>
    <s v="The immediate effect of fire is that of a net loss of C as CO2 gas and soot particles to the atmosphere. Nevertheless, a proportion of the ecosystem biomass is converted into charcoal, which contains highly recalcitrant molecular structures that contribute to long-term C storage. The present study aimed to assess_x000a_simultaneously losses to the atmosphere and charcoal production rates of C and N compounds as a result of prescription fire in a Florida scrub-oak ecosystem. Pre-fire and postfire charred and unburned organic matter stockswere determined for vegetation leaves and stems, litter and soil in 20 sub-plots installed_x000a_in a 30-ha area that was subjected to prescribed fire. Concentrations of C and N were determined, and fluxes among pools and to the_x000a_atmosphere were derived from these measurements. Soil C and N stocks were unchanged by the fire. Post-fire standing dead biomass contained 30% and 12% of pre-fire vegetation C and N stocks, respectively. In litter, post-fire stocks contained 64% and 83% of pre-fire C and N stocks, respectively. Most of the difference in relative losses between vegetation and litter could be attributed to substantial litter fall of charred and unburned leaves during the fire event. Indeed, an estimated 21% of pre-fire vegetation leaf C was found in the post-fire litter, while the remaining 79% was lost to the atmosphere. About 3/4 of the fire-induced leaf litter fall was in the form of unburned tissue and the remainder was charcoal, which amounted to 5% of pre-fire leaf C stocks. Charcoal production  ranged between 4% and 6% of the fireaffected biomass, i.e. the sum of charcoal production and atmospheric losses. This value is below the range of literature values for the transformation of plant tissue into stable soil organic matter through humification processes, which suggests that fire generates a smaller quantity of stable organic C than humification processes over decades and potentially centuries."/>
    <m/>
    <s v="Not specified"/>
    <m/>
    <s v="Not specified"/>
    <s v="Sandy"/>
    <m/>
    <s v="1310 mm"/>
    <m/>
    <x v="10"/>
    <x v="2"/>
    <m/>
    <m/>
    <m/>
    <m/>
    <m/>
  </r>
  <r>
    <x v="5"/>
    <x v="1"/>
    <s v="Soil impacts"/>
    <s v="NA"/>
    <x v="2"/>
    <s v="Alexis, M., Rasse, R., Rumpel, C., Bardoux, G., Pechot, N., Schamalzer, P., Drake, B., Mariotti,_x000a_A., 2007. Fire impact on C and N losses and charcoal production in a shrub oak ecosystem._x000a_Biogeochemistry 82 (2), 201–216. https://doi.org/10.1007/s10533-006-9063-1."/>
    <s v="USA"/>
    <x v="5"/>
    <s v="Scrub and oak"/>
    <s v="Forest"/>
    <m/>
    <s v="Prescribed"/>
    <x v="2"/>
    <s v="0-5 cm"/>
    <m/>
    <s v="The immediate effect of fire is that of a net loss of C as CO2 gas and soot particles to the atmosphere. Nevertheless, a proportion of the ecosystem biomass is converted into charcoal, which contains highly recalcitrant molecular structures that contribute to long-term C storage. The present study aimed to assess_x000a_simultaneously losses to the atmosphere and charcoal production rates of C and N compounds as a result of prescription fire in a Florida scrub-oak ecosystem. Pre-fire and postfire charred and unburned organic matter stockswere determined for vegetation leaves and stems, litter and soil in 20 sub-plots installed_x000a_in a 30-ha area that was subjected to prescribed fire. Concentrations of C and N were determined, and fluxes among pools and to the_x000a_atmosphere were derived from these measurements. Soil C and N stocks were unchanged by the fire. Post-fire standing dead biomass contained 30% and 12% of pre-fire vegetation C and N stocks, respectively. In litter, post-fire stocks contained 64% and 83% of pre-fire C and N stocks, respectively. Most of the difference in relative losses between vegetation and litter could be attributed to substantial litter fall of charred and unburned leaves during the fire event. Indeed, an estimated 21% of pre-fire vegetation leaf C was found in the post-fire litter, while the remaining 79% was lost to the atmosphere. About 3/4 of the fire-induced leaf litter fall was in the form of unburned tissue and the remainder was charcoal, which amounted to 5% of pre-fire leaf C stocks. Charcoal production  ranged between 4% and 6% of the fireaffected biomass, i.e. the sum of charcoal production and atmospheric losses. This value is below the range of literature values for the transformation of plant tissue into stable soil organic matter through humification processes, which suggests that fire generates a smaller quantity of stable organic C than humification processes over decades and potentially centuries."/>
    <m/>
    <s v="Not specified"/>
    <m/>
    <s v="Not specified"/>
    <s v="Sandy"/>
    <m/>
    <s v="1311 mm"/>
    <m/>
    <x v="12"/>
    <x v="2"/>
    <m/>
    <m/>
    <m/>
    <m/>
    <m/>
  </r>
  <r>
    <x v="6"/>
    <x v="1"/>
    <s v="Soil impacts"/>
    <s v="NA"/>
    <x v="1"/>
    <s v="Ando, K., Shinjo, H., Noro, Y., Takenaka, S., Miura, R., Sokotela, S. B., &amp; Funakawa, S. (2014). Short-term effects of fire intensity on soil organic matter and nutrient release after slash-and-burn in Eastern Province, Zambia. Soil Science and Plant Nutrition, 60(2), 173-182. doi:10.1080/00380768.2014.883495"/>
    <s v="Zambia"/>
    <x v="2"/>
    <s v="Bush and trees"/>
    <s v="Woodland "/>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8 °C"/>
    <x v="3"/>
    <x v="0"/>
    <m/>
    <m/>
    <m/>
    <m/>
    <m/>
  </r>
  <r>
    <x v="6"/>
    <x v="0"/>
    <s v="Soil impacts"/>
    <s v="NA"/>
    <x v="1"/>
    <s v="Ando, K., Shinjo, H., Noro, Y., Takenaka, S., Miura, R., Sokotela, S. B., &amp; Funakawa, S. (2014). Short-term effects of fire intensity on soil organic matter and nutrient release after slash-and-burn in Eastern Province, Zambia. Soil Science and Plant Nutrition, 60(2), 173-182. doi:10.1080/00380768.2014.883490"/>
    <s v="Zambia"/>
    <x v="2"/>
    <s v="Bush and trees"/>
    <s v="Woodland "/>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x v="17"/>
    <x v="0"/>
    <m/>
    <m/>
    <m/>
    <m/>
    <m/>
  </r>
  <r>
    <x v="6"/>
    <x v="1"/>
    <s v="Soil impacts"/>
    <s v="NA"/>
    <x v="1"/>
    <s v="Ando, K., Shinjo, H., Noro, Y., Takenaka, S., Miura, R., Sokotela, S. B., &amp; Funakawa, S. (2014). Short-term effects of fire intensity on soil organic matter and nutrient release after slash-and-burn in Eastern Province, Zambia. Soil Science and Plant Nutrition, 60(2), 173-182. doi:10.1080/00380768.2014.883492"/>
    <s v="Zambia"/>
    <x v="2"/>
    <s v="Bush and trees"/>
    <s v="Woodland "/>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x v="4"/>
    <x v="0"/>
    <m/>
    <m/>
    <m/>
    <m/>
    <m/>
  </r>
  <r>
    <x v="6"/>
    <x v="4"/>
    <s v="Soil impacts"/>
    <s v="NA"/>
    <x v="1"/>
    <s v="Ando, K., Shinjo, H., Noro, Y., Takenaka, S., Miura, R., Sokotela, S. B., &amp; Funakawa, S. (2014). Short-term effects of fire intensity on soil organic matter and nutrient release after slash-and-burn in Eastern Province, Zambia. Soil Science and Plant Nutrition, 60(2), 173-182. doi:10.1080/00380768.2014.883496"/>
    <s v="Zambia"/>
    <x v="2"/>
    <s v="Bush and trees"/>
    <s v="Woodland "/>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x v="18"/>
    <x v="0"/>
    <m/>
    <m/>
    <m/>
    <m/>
    <m/>
  </r>
  <r>
    <x v="6"/>
    <x v="1"/>
    <s v="Soil impacts"/>
    <s v="NA"/>
    <x v="1"/>
    <s v="Ando, K., Shinjo, H., Noro, Y., Takenaka, S., Miura, R., Sokotela, S. B., &amp; Funakawa, S. (2014). Short-term effects of fire intensity on soil organic matter and nutrient release after slash-and-burn in Eastern Province, Zambia. Soil Science and Plant Nutrition, 60(2), 173-182. doi:10.1080/00380768.2014.883494"/>
    <s v="Zambia"/>
    <x v="2"/>
    <s v="Bush and trees"/>
    <s v="Woodland "/>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x v="5"/>
    <x v="0"/>
    <m/>
    <m/>
    <m/>
    <m/>
    <m/>
  </r>
  <r>
    <x v="6"/>
    <x v="1"/>
    <s v="Soil impacts"/>
    <s v="NA"/>
    <x v="1"/>
    <s v="Ando, K., Shinjo, H., Noro, Y., Takenaka, S., Miura, R., Sokotela, S. B., &amp; Funakawa, S. (2014). Short-term effects of fire intensity on soil organic matter and nutrient release after slash-and-burn in Eastern Province, Zambia. Soil Science and Plant Nutrition, 60(2), 173-182. doi:10.1080/00380768.2014.883493"/>
    <s v="Zambia"/>
    <x v="2"/>
    <s v="Bush and trees"/>
    <s v="Woodland "/>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7 °C"/>
    <x v="19"/>
    <x v="0"/>
    <m/>
    <m/>
    <m/>
    <m/>
    <m/>
  </r>
  <r>
    <x v="6"/>
    <x v="1"/>
    <s v="Soil impacts"/>
    <s v="NA"/>
    <x v="1"/>
    <s v="Ando, K., Shinjo, H., Noro, Y., Takenaka, S., Miura, R., Sokotela, S. B., &amp; Funakawa, S. (2014). Short-term effects of fire intensity on soil organic matter and nutrient release after slash-and-burn in Eastern Province, Zambia. Soil Science and Plant Nutrition, 60(2), 173-182. doi:10.1080/00380768.2014.883488"/>
    <s v="Zambia"/>
    <x v="2"/>
    <s v="Bush and trees"/>
    <s v="Woodland "/>
    <s v="Slash and burn"/>
    <s v="Moderate (Les than 46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x v="10"/>
    <x v="3"/>
    <m/>
    <m/>
    <m/>
    <m/>
    <m/>
  </r>
  <r>
    <x v="6"/>
    <x v="1"/>
    <s v="Soil impacts"/>
    <s v="NA"/>
    <x v="1"/>
    <s v="Ando, K., Shinjo, H., Noro, Y., Takenaka, S., Miura, R., Sokotela, S. B., &amp; Funakawa, S. (2014). Short-term effects of fire intensity on soil organic matter and nutrient release after slash-and-burn in Eastern Province, Zambia. Soil Science and Plant Nutrition, 60(2), 173-182. doi:10.1080/00380768.2014.883487"/>
    <s v="Zambia"/>
    <x v="2"/>
    <s v="Bush and trees"/>
    <s v="Woodland "/>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 °C"/>
    <x v="10"/>
    <x v="3"/>
    <m/>
    <m/>
    <m/>
    <m/>
    <m/>
  </r>
  <r>
    <x v="6"/>
    <x v="1"/>
    <s v="Soil impacts"/>
    <s v="NA"/>
    <x v="1"/>
    <s v="Ando, K., Shinjo, H., Noro, Y., Takenaka, S., Miura, R., Sokotela, S. B., &amp; Funakawa, S. (2014). Short-term effects of fire intensity on soil organic matter and nutrient release after slash-and-burn in Eastern Province, Zambia. Soil Science and Plant Nutrition, 60(2), 173-182. doi:10.1080/00380768.2014.883489"/>
    <s v="Zambia"/>
    <x v="2"/>
    <s v="Bush and trees"/>
    <s v="Woodland "/>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5 °C"/>
    <x v="12"/>
    <x v="3"/>
    <m/>
    <m/>
    <m/>
    <m/>
    <m/>
  </r>
  <r>
    <x v="6"/>
    <x v="1"/>
    <s v="Soil impacts"/>
    <s v="NA"/>
    <x v="1"/>
    <s v="Ando, K., Shinjo, H., Noro, Y., Takenaka, S., Miura, R., Sokotela, S. B., &amp; Funakawa, S. (2014). Short-term effects of fire intensity on soil organic matter and nutrient release after slash-and-burn in Eastern Province, Zambia. Soil Science and Plant Nutrition, 60(2), 173-182. doi:10.1080/00380768.2014.883491"/>
    <s v="Zambia"/>
    <x v="2"/>
    <s v="Bush and trees"/>
    <s v="Woodland "/>
    <s v="Slash and burn"/>
    <s v="Moderate (Les than 46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6 °C"/>
    <x v="12"/>
    <x v="2"/>
    <m/>
    <m/>
    <m/>
    <m/>
    <m/>
  </r>
  <r>
    <x v="7"/>
    <x v="2"/>
    <s v="Soil impacts"/>
    <s v="NA"/>
    <x v="1"/>
    <s v="ANDREU V., IMESON A.C., RUBIO J.L., 2001. Temporal changes in soil aggregates and water erosion after a wildfire in a Mediterranean pine forest. Catena 44, 69-80."/>
    <s v="Spain"/>
    <x v="3"/>
    <s v="Pine"/>
    <s v="Forest"/>
    <s v="Wildfire"/>
    <s v="High severity (higher than 400 °C)"/>
    <x v="0"/>
    <s v="0-5 cm"/>
    <m/>
    <s v="The evolution of soil structure after a forest fire was studied on two zones representatives of a typical Mediterranean Pine forest. These zones were in opposite slope orientation but with similar topographical and pedological characteristics. Changes in soil macro-aggregation and water stable micro-aggregation were monitored seasonally during a year after the fire. The water erosion patterns were also studied from August 1993, immediately after the fire, to the end of 1996. The first five centimeters of soil depth were the most affected by fire temperature  showing clear differences on aggregate distribution and temporal variability between zones  In the north facing soil a substantial and gradual recovery on soil aggregation was observed mainly in the fraction grea ter than 5 mm diameter, this reached an increase of 27% in mass of aggregates. In the south slope the evolution of aggregation was smooth and restricted to the fraction minor than 0.1 mm. These differences between zones are reflected also in their values on soil cohesiveness and compaction, being lesser in the south oriented soils. Values of erosion parameters show that both zones have the higher soil losses during the immediate period (four months) after the fire, being more important in the south zone. This zone produced more sediment and runoff (52.42% and 29.95%, respectively) than north facing soils for the whole period studied."/>
    <s v="Differences have been observed between Mediterranean burned soils in opposite slope orientations on chemical and physical properties, which affects the incidence of water erosion processes. Soil organic matter and structural stability show lower levels in south facing soils; meanwhile ammonium nitrogen and calcium carbonate content increases. Fires of high intensity affect the aggregation of the first 50 mm of soil surface. This effect is mainly focused on the fraction of aggregates with diameters higher than 2 mm. The degradative effect of heating is also observed in the increase of aggregates with diameters lower than 0.1 mm. This fraction is always greater in the south oriented soils. Seasonal evolution is clearer on macroaggregates than in microaggregates. After the fire, an increase in aggregation is observed in winter and later spring to decrease strongly in summer and with the autumn rains characteristics of the Mediterranean climate. The fraction of microaggregates of 16-32 m reflects better these variations, showing a recovery at the end of winter in the north facing soil, but there is no clear recovery of the micro-structure in the south facing soils. In them, the increasing proportion of_x000a_microaggregates of less than 16 m reflects a progressive degradation. In the sediments of the catchment the predominant fraction of aggregates ranges from 0.5-1 mm. Aggregates with diameter major than 2mm are minimum. After winter equilibrium in the aggregate size is observed, only the fractions lower than 0.3 mm increases slightly.The effect of the aggregation state of these soils affects their physical properties, showing significant differences (P=0.05) on soil bulk density, cohesiveness and compaction. Significant differences have been also observed on erosion parameters, where north facing soils produce less runoff and soil losses, in 29.95% and 52.42% respectively, than soils south oriented. A common trend for both soils is that the highest values of soil losses are produced in the four months immediately after the fire. Soil/stones ratio gives an indication of the impact of erosion on soils. The evolution of its values agrees with the development of the erosion processes on the studied soils."/>
    <s v="1 month"/>
    <m/>
    <s v="Not specified"/>
    <s v="Sandy loam"/>
    <m/>
    <m/>
    <m/>
    <x v="15"/>
    <x v="3"/>
    <m/>
    <m/>
    <m/>
    <m/>
    <m/>
  </r>
  <r>
    <x v="7"/>
    <x v="3"/>
    <s v="Runoff"/>
    <s v="NA"/>
    <x v="1"/>
    <s v="ANDREU V., IMESON A.C., RUBIO J.L., 2001. Temporal changes in soil aggregates and water erosion after a wildfire in a Mediterranean pine forest. Catena 44, 69-80."/>
    <s v="Spain"/>
    <x v="3"/>
    <s v="Pine"/>
    <s v="Forest"/>
    <s v="Wildfire"/>
    <s v="High severity (higher than 400 °C)"/>
    <x v="0"/>
    <s v="0-5 cm"/>
    <m/>
    <s v="The evolution of soil structure after a forest fire was studied on two zones representatives of a typical Mediterranean Pine forest. These zones were in opposite slope orientation but with similar topographical and pedological characteristics. Changes in soil macro-aggregation and water stable micro-aggregation were monitored seasonally during a year after the fire. The water erosion patterns were also studied from August 1993, immediately after the fire, to the end of 1996. The first five centimeters of soil depth were the most affected by fire temperature  showing clear differences on aggregate distribution and temporal variability between zones  In the north facing soil a substantial and gradual recovery on soil aggregation was observed mainly in the fraction grea ter than 5 mm diameter, this reached an increase of 27% in mass of aggregates. In the south slope the evolution of aggregation was smooth and restricted to the fraction minor than 0.1 mm. These differences between zones are reflected also in their values on soil cohesiveness and compaction, being lesser in the south oriented soils. Values of erosion parameters show that both zones have the higher soil losses during the immediate period (four months) after the fire, being more important in the south zone. This zone produced more sediment and runoff (52.42% and 29.95%, respectively) than north facing soils for the whole period studied."/>
    <s v="Differences have been observed between Mediterranean burned soils in opposite slope orientations on chemical and physical properties, which affects the incidence of water erosion processes. Soil organic matter and structural stability show lower levels in south facing soils; meanwhile ammonium nitrogen and calcium carbonate content increases. Fires of high intensity affect the aggregation of the first 50 mm of soil surface. This effect is mainly focused on the fraction of aggregates with diameters higher than 2 mm. The degradative effect of heating is also observed in the increase of aggregates with diameters lower than 0.1 mm. This fraction is always greater in the south oriented soils. Seasonal evolution is clearer on macroaggregates than in microaggregates. After the fire, an increase in aggregation is observed in winter and later spring to decrease strongly in summer and with the autumn rains characteristics of the Mediterranean climate. The fraction of microaggregates of 16-32 m reflects better these variations, showing a recovery at the end of winter in the north facing soil, but there is no clear recovery of the micro-structure in the south facing soils. In them, the increasing proportion of_x000a_microaggregates of less than 16 m reflects a progressive degradation. In the sediments of the catchment the predominant fraction of aggregates ranges from 0.5-1 mm. Aggregates with diameter major than 2mm are minimum. After winter equilibrium in the aggregate size is observed, only the fractions lower than 0.3 mm increases slightly.The effect of the aggregation state of these soils affects their physical properties, showing significant differences (P=0.05) on soil bulk density, cohesiveness and compaction. Significant differences have been also observed on erosion parameters, where north facing soils produce less runoff and soil losses, in 29.95% and 52.42% respectively, than soils south oriented. A common trend for both soils is that the highest values of soil losses are produced in the four months immediately after the fire. Soil/stones ratio gives an indication of the impact of erosion on soils. The evolution of its values agrees with the development of the erosion processes on the studied soils."/>
    <s v="4 months "/>
    <m/>
    <s v="Not specified"/>
    <s v="Sandy loam"/>
    <m/>
    <m/>
    <m/>
    <x v="14"/>
    <x v="0"/>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x v="15"/>
    <x v="3"/>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Oak"/>
    <s v="Woodland  "/>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15"/>
    <x v="3"/>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15"/>
    <x v="3"/>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Subalpine"/>
    <s v=" Mixed conifer 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10 mm"/>
    <s v="9.1"/>
    <x v="15"/>
    <x v="3"/>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15"/>
    <x v="3"/>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Oak"/>
    <s v="Woodland  "/>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15"/>
    <x v="2"/>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15"/>
    <x v="2"/>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x v="15"/>
    <x v="2"/>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Subalpine"/>
    <s v=" Mixed conifer 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x v="15"/>
    <x v="2"/>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15"/>
    <x v="2"/>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x v="20"/>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s v="Woodland  "/>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20"/>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s v="Woodland  "/>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20"/>
    <x v="3"/>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0"/>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0"/>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0"/>
    <x v="3"/>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0"/>
    <x v="3"/>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0"/>
    <x v="3"/>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Subalpine"/>
    <s v=" Mixed conifer 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x v="20"/>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Subalpine"/>
    <s v=" Mixed conifer 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x v="20"/>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20"/>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s v="Woodland  "/>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20"/>
    <x v="2"/>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x v="20"/>
    <x v="2"/>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20"/>
    <x v="2"/>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s v="Woodland  "/>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21"/>
    <x v="3"/>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1"/>
    <x v="3"/>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1"/>
    <x v="3"/>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1"/>
    <x v="3"/>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s v="Woodland  "/>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21"/>
    <x v="2"/>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x v="21"/>
    <x v="2"/>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1"/>
    <x v="2"/>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Subalpine"/>
    <s v=" Mixed conifer 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x v="21"/>
    <x v="2"/>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21"/>
    <x v="2"/>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x v="9"/>
    <x v="0"/>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9"/>
    <x v="0"/>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x v="9"/>
    <x v="0"/>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s v="Woodland  "/>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9"/>
    <x v="0"/>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s v="Woodland  "/>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9"/>
    <x v="0"/>
    <s v="The topsoil layer is most affected by extreme temperature during vegetation fires.Alteration and loss of SOM in topsoil becuase of heating, rather than alterations to soil minerals, was the most important driver for the observed changes in soil physico-chemical properties"/>
    <s v="Changed in soil properties during heating are closely related to changed in C concentratiosn in soil. The temperatures mos critical to C loss and alteration were found to be 250 °C, where charring of OM start and 450°C where most the the sOM is combusted. Most soil temperature exhibited a steep change in this temperature range."/>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9"/>
    <x v="0"/>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Subalpine"/>
    <s v=" Mixed conifer 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x v="9"/>
    <x v="0"/>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Subalpine"/>
    <s v=" Mixed conifer 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x v="9"/>
    <x v="0"/>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9"/>
    <x v="0"/>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s v="Woodland  "/>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9"/>
    <x v="2"/>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9"/>
    <x v="2"/>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x v="9"/>
    <x v="2"/>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Subalpine"/>
    <s v=" Mixed conifer 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x v="9"/>
    <x v="2"/>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9"/>
    <x v="2"/>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x v="22"/>
    <x v="0"/>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Oak"/>
    <s v="Woodland  "/>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22"/>
    <x v="0"/>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2"/>
    <x v="0"/>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Oak"/>
    <s v="Woodland  "/>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22"/>
    <x v="2"/>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x v="22"/>
    <x v="2"/>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2"/>
    <x v="2"/>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2"/>
    <x v="2"/>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Subalpine"/>
    <s v=" Mixed conifer 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7"/>
    <x v="22"/>
    <x v="2"/>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22"/>
    <x v="2"/>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22"/>
    <x v="2"/>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x v="10"/>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x v="10"/>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s v="Woodland  "/>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10"/>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s v="Woodland  "/>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10"/>
    <x v="3"/>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10"/>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10"/>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10"/>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Subalpine"/>
    <s v=" Mixed conifer 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x v="10"/>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Subalpine"/>
    <s v=" Mixed conifer 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750 mm"/>
    <s v="3.8"/>
    <x v="10"/>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10"/>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10"/>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s v="Woodland  "/>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10"/>
    <x v="2"/>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x v="10"/>
    <x v="2"/>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Subalpine"/>
    <s v=" Mixed conifer 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x v="10"/>
    <x v="2"/>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x v="12"/>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s v="Woodland  "/>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12"/>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s v="Woodland  "/>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12"/>
    <x v="3"/>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12"/>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Subalpine"/>
    <s v=" Mixed conifer 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x v="12"/>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12"/>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s v="Woodland  "/>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12"/>
    <x v="2"/>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s v="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s v="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s v="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s v="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s v="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s v="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s v="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s v="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s v="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x v="2"/>
    <x v="1"/>
    <m/>
    <m/>
    <m/>
    <m/>
    <m/>
  </r>
  <r>
    <x v="9"/>
    <x v="0"/>
    <s v="Soil impacts"/>
    <s v="NA"/>
    <x v="1"/>
    <s v="Araya SN, Fogel ML, Berhe AA (2017) Thermal alteration of soil organic matter properties: a systematic study to infer response of Sierra Nevada climosequence soils to forest fires. Soil 3:31–44. https://doi.org/10.5194/soil-3-31-2017"/>
    <s v="USA"/>
    <x v="2"/>
    <s v="Oak"/>
    <s v="Woodland  "/>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x v="2"/>
    <x v="1"/>
    <s v="At 350°C all soil lost 50 to 70% of their inicial C. At tmperatures greater than 550°C C there was 5 to 15% of soil N stil remaining. Consequently, we observed a drecrease in C:N ratio w"/>
    <s v="SOM is move vulnerable to temperatures, while soil mineral are only affected at much higher temperatures (Araya et al.,2016)"/>
    <m/>
    <m/>
    <m/>
  </r>
  <r>
    <x v="9"/>
    <x v="0"/>
    <s v="Soil impacts"/>
    <s v="NA"/>
    <x v="1"/>
    <s v="Araya SN, Fogel ML, Berhe AA (2017) Thermal alteration of soil organic matter properties: a systematic study to infer_x000a_response of Sierra Nevada climosequence soils to forest fires. Soil 3:31–44. https://doi.org/10.5194/soil-3-31-2019"/>
    <s v="USA"/>
    <x v="2"/>
    <s v="Oak"/>
    <s v="Woodland  "/>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x v="2"/>
    <x v="1"/>
    <s v="The greates changes in sOM ocurred between the temperatures 250 and 450°C and we found that temperature below 250°C has little effect on the quality and quantity of SOM. This implies that lower intensity fires, sucha typical prescribed fires, where soil surface temperatures do not exceed 250°C have minimum impact on SO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
    <s v="Woodland  "/>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x v="2"/>
    <x v="1"/>
    <m/>
    <m/>
    <m/>
    <m/>
    <m/>
  </r>
  <r>
    <x v="9"/>
    <x v="0"/>
    <s v="Soil impacts"/>
    <s v="NA"/>
    <x v="1"/>
    <s v="Araya SN, Fogel ML, Berhe AA (2017) Thermal alteration of soil organic matter properties: a systematic study to infer response of Sierra Nevada climosequence soils to forest fires. Soil 3:31–44. https://doi.org/10.5194/soil-3-31-2017"/>
    <s v="USA"/>
    <x v="2"/>
    <s v="Oak"/>
    <s v="Woodland  "/>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x v="2"/>
    <x v="1"/>
    <s v="At 350°C all soil lost 50 to 70% of their inicial C. At tmperatures greater than 550°C C there was 5 to 15% of soil N stil remaining. Consequently, we observed a drecrease in C:N ratio w"/>
    <s v="SOM is move vulnerable to temperatures, while soil mineral are only affected at much higher temperatures (Araya et al.,2016)"/>
    <m/>
    <m/>
    <m/>
  </r>
  <r>
    <x v="9"/>
    <x v="0"/>
    <s v="Soil impacts"/>
    <s v="NA"/>
    <x v="1"/>
    <s v="Araya SN, Fogel ML, Berhe AA (2017) Thermal alteration of soil organic matter properties: a systematic study to infer_x000a_response of Sierra Nevada climosequence soils to forest fires. Soil 3:31–44. https://doi.org/10.5194/soil-3-31-2018"/>
    <s v="USA"/>
    <x v="2"/>
    <s v="Oak"/>
    <s v="Woodland  "/>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x v="2"/>
    <x v="1"/>
    <s v="More than 80% of the variability in mass loss, aggregate strenght, specific surface area (SSA), pH, cations exchange capacity (CEC) and N concentrations is associated with changes in C concentration at the different heating temperatures."/>
    <m/>
    <m/>
    <m/>
    <m/>
  </r>
  <r>
    <x v="9"/>
    <x v="0"/>
    <s v="Soil impacts"/>
    <s v="NA"/>
    <x v="1"/>
    <s v="Araya SN, Fogel ML, Berhe AA (2017) Thermal alteration of soil organic matter properties: a systematic study to infer_x000a_response of Sierra Nevada climosequence soils to forest fires. Soil 3:31–44. https://doi.org/10.5194/soil-3-31-2019"/>
    <s v="USA"/>
    <x v="2"/>
    <s v="Oak"/>
    <s v="Woodland  "/>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x v="2"/>
    <x v="1"/>
    <s v="The greates changes in sOM ocurred between the temperatures 250 and 450°C and we found that temperature below 250°C has little effect on the quality and quantity of SOM. This implies that lower intensity fires, sucha typical prescribed fires, where soil surface temperatures do not exceed 250°C have minimum impact on SOM."/>
    <m/>
    <m/>
    <m/>
    <m/>
  </r>
  <r>
    <x v="9"/>
    <x v="0"/>
    <s v="Soil impacts"/>
    <s v="NA"/>
    <x v="1"/>
    <s v="Araya SN, Fogel ML, Berhe AA (2017) Thermal alteration of soil organic matter properties: a systematic study to infer response of Sierra Nevada climosequence soils to forest fires. Soil 3:31–44. https://doi.org/10.5194/soil-3-31-2017"/>
    <s v="USA"/>
    <x v="2"/>
    <s v="Oak"/>
    <s v="Woodland  "/>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x v="2"/>
    <x v="1"/>
    <s v="At 350°C all soil lost 50 to 70% of their inicial C. At tmperatures greater than 550°C C there was 5 to 15% of soil N stil remaining. Consequently, we observed a drecrease in C:N ratio w"/>
    <s v="SOM is move vulnerable to temperatures, while soil mineral are only affected at much higher temperatures (Araya et al.,2016)"/>
    <m/>
    <m/>
    <m/>
  </r>
  <r>
    <x v="9"/>
    <x v="0"/>
    <s v="Soil impacts"/>
    <s v="NA"/>
    <x v="1"/>
    <s v="Araya SN, Fogel ML, Berhe AA (2017) Thermal alteration of soil organic matter properties: a systematic study to infer_x000a_response of Sierra Nevada climosequence soils to forest fires. Soil 3:31–44. https://doi.org/10.5194/soil-3-31-2019"/>
    <s v="USA"/>
    <x v="2"/>
    <s v="Oak"/>
    <s v="Woodland  "/>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x v="2"/>
    <x v="1"/>
    <s v="The greates changes in sOM ocurred between the temperatures 250 and 450°C and we found that temperature below 250°C has little effect on the quality and quantity of SOM. This implies that lower intensity fires, sucha typical prescribed fires, where soil surface temperatures do not exceed 250°C have minimum impact on SO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
    <s v="Woodland  "/>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mixed conifer"/>
    <s v="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mixed conifer"/>
    <s v="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mixed conifer"/>
    <s v="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mixed conifer"/>
    <s v="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mixed conifer"/>
    <s v="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mixed conifer"/>
    <s v="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mixed conifer"/>
    <s v="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mixed conifer"/>
    <s v="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mixed conifer"/>
    <s v="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Subalpine"/>
    <s v=" Mixed conifer 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Subalpine"/>
    <s v=" Mixed conifer 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Subalpine"/>
    <s v=" Mixed conifer 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Subalpine"/>
    <s v=" Mixed conifer 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Subalpine"/>
    <s v=" Mixed conifer 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Subalpine"/>
    <s v=" Mixed conifer 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Subalpine"/>
    <s v=" Mixed conifer 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Subalpine"/>
    <s v=" Mixed conifer 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Subalpine"/>
    <s v=" Mixed conifer 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s v="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s v="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s v="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s v="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s v="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s v="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s v="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s v="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s v="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x v="2"/>
    <x v="1"/>
    <m/>
    <m/>
    <m/>
    <m/>
    <m/>
  </r>
  <r>
    <x v="10"/>
    <x v="1"/>
    <s v="Soil impacts"/>
    <s v="NA"/>
    <x v="1"/>
    <s v="Aref, I. M., El Atta, H. A., &amp; Mohamed Al Ghamde, A. R. (2011). Effect of Forest Fires on Tree Diversity and some Soil Properties. International Journal of Agriculture &amp; Biology, 13(5), 659-664. "/>
    <s v="Saudi Arabia"/>
    <x v="6"/>
    <m/>
    <s v="Forest"/>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11"/>
    <s v="Sandy loam"/>
    <m/>
    <s v="403 mm"/>
    <n v="18"/>
    <x v="3"/>
    <x v="0"/>
    <m/>
    <m/>
    <m/>
    <m/>
    <m/>
  </r>
  <r>
    <x v="10"/>
    <x v="1"/>
    <s v="Soil impacts"/>
    <s v="NA"/>
    <x v="1"/>
    <s v="Aref, I. M., El Atta, H. A., &amp; Mohamed Al Ghamde, A. R. (2011). Effect of Forest Fires on Tree Diversity and some Soil Properties. International Journal of Agriculture &amp; Biology, 13(5), 659-664. "/>
    <s v="Saudi Arabia"/>
    <x v="7"/>
    <m/>
    <s v="Forest"/>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1"/>
    <s v="Sandy loam"/>
    <m/>
    <s v="403 mm"/>
    <n v="18"/>
    <x v="3"/>
    <x v="0"/>
    <m/>
    <m/>
    <m/>
    <m/>
    <m/>
  </r>
  <r>
    <x v="10"/>
    <x v="1"/>
    <s v="Soil impacts"/>
    <s v="NA"/>
    <x v="1"/>
    <s v="Aref, I. M., El Atta, H. A., &amp; Mohamed Al Ghamde, A. R. (2011). Effect of Forest Fires on Tree Diversity and some Soil Properties. International Journal of Agriculture &amp; Biology, 13(5), 659-664. "/>
    <s v="Saudi Arabia"/>
    <x v="8"/>
    <m/>
    <s v="Forest "/>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x v="3"/>
    <x v="0"/>
    <m/>
    <m/>
    <m/>
    <m/>
    <m/>
  </r>
  <r>
    <x v="10"/>
    <x v="1"/>
    <s v="Soil impacts"/>
    <s v="NA"/>
    <x v="1"/>
    <s v="Aref, I. M., El Atta, H. A., &amp; Mohamed Al Ghamde, A. R. (2011). Effect of Forest Fires on Tree Diversity and some Soil Properties. International Journal of Agriculture &amp; Biology, 13(5), 659-664. "/>
    <s v="Saudi Arabia"/>
    <x v="7"/>
    <m/>
    <s v="Forest"/>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x v="23"/>
    <x v="0"/>
    <m/>
    <m/>
    <m/>
    <m/>
    <m/>
  </r>
  <r>
    <x v="10"/>
    <x v="1"/>
    <s v="Soil impacts"/>
    <s v="NA"/>
    <x v="1"/>
    <s v="Aref, I. M., El Atta, H. A., &amp; Mohamed Al Ghamde, A. R. (2011). Effect of Forest Fires on Tree Diversity and some Soil Properties. International Journal of Agriculture &amp; Biology, 13(5), 659-664. "/>
    <s v="Saudi Arabia"/>
    <x v="8"/>
    <m/>
    <s v="Forest "/>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x v="23"/>
    <x v="2"/>
    <m/>
    <m/>
    <m/>
    <m/>
    <m/>
  </r>
  <r>
    <x v="10"/>
    <x v="1"/>
    <s v="Soil impacts"/>
    <s v="NA"/>
    <x v="1"/>
    <s v="Aref, I. M., El Atta, H. A., &amp; Mohamed Al Ghamde, A. R. (2011). Effect of Forest Fires on Tree Diversity and some Soil Properties. International Journal of Agriculture &amp; Biology, 13(5), 659-664. "/>
    <s v="Saudi Arabia"/>
    <x v="6"/>
    <m/>
    <s v="Forest"/>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8"/>
    <s v="Sandy loam"/>
    <m/>
    <s v="403 mm"/>
    <n v="18"/>
    <x v="16"/>
    <x v="0"/>
    <m/>
    <m/>
    <m/>
    <m/>
    <m/>
  </r>
  <r>
    <x v="10"/>
    <x v="1"/>
    <s v="Soil impacts"/>
    <s v="NA"/>
    <x v="1"/>
    <s v="Aref, I. M., El Atta, H. A., &amp; Mohamed Al Ghamde, A. R. (2011). Effect of Forest Fires on Tree Diversity and some Soil Properties. International Journal of Agriculture &amp; Biology, 13(5), 659-664. "/>
    <s v="Saudi Arabia"/>
    <x v="8"/>
    <m/>
    <s v="Forest "/>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x v="16"/>
    <x v="0"/>
    <m/>
    <m/>
    <m/>
    <m/>
    <m/>
  </r>
  <r>
    <x v="10"/>
    <x v="1"/>
    <s v="Soil impacts"/>
    <s v="NA"/>
    <x v="1"/>
    <s v="Aref, I. M., El Atta, H. A., &amp; Mohamed Al Ghamde, A. R. (2011). Effect of Forest Fires on Tree Diversity and some Soil Properties. International Journal of Agriculture &amp; Biology, 13(5), 659-664. "/>
    <s v="Saudi Arabia"/>
    <x v="7"/>
    <m/>
    <s v="Forest"/>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x v="16"/>
    <x v="3"/>
    <m/>
    <m/>
    <m/>
    <m/>
    <m/>
  </r>
  <r>
    <x v="10"/>
    <x v="1"/>
    <s v="Soil impacts"/>
    <s v="NA"/>
    <x v="1"/>
    <s v="Aref, I. M., El Atta, H. A., &amp; Mohamed Al Ghamde, A. R. (2011). Effect of Forest Fires on Tree Diversity and some Soil Properties. International Journal of Agriculture &amp; Biology, 13(5), 659-664. "/>
    <s v="Saudi Arabia"/>
    <x v="6"/>
    <m/>
    <s v="Forest"/>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10"/>
    <s v="Sandy loam"/>
    <m/>
    <s v="403 mm"/>
    <n v="18"/>
    <x v="5"/>
    <x v="0"/>
    <m/>
    <m/>
    <m/>
    <m/>
    <m/>
  </r>
  <r>
    <x v="10"/>
    <x v="1"/>
    <s v="Soil impacts"/>
    <s v="NA"/>
    <x v="1"/>
    <s v="Aref, I. M., El Atta, H. A., &amp; Mohamed Al Ghamde, A. R. (2011). Effect of Forest Fires on Tree Diversity and some Soil Properties. International Journal of Agriculture &amp; Biology, 13(5), 659-664. "/>
    <s v="Saudi Arabia"/>
    <x v="7"/>
    <m/>
    <s v="Forest"/>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2"/>
    <s v="Sandy loam"/>
    <m/>
    <s v="403 mm"/>
    <n v="18"/>
    <x v="5"/>
    <x v="0"/>
    <m/>
    <m/>
    <m/>
    <m/>
    <m/>
  </r>
  <r>
    <x v="10"/>
    <x v="1"/>
    <s v="Soil impacts"/>
    <s v="NA"/>
    <x v="1"/>
    <s v="Aref, I. M., El Atta, H. A., &amp; Mohamed Al Ghamde, A. R. (2011). Effect of Forest Fires on Tree Diversity and some Soil Properties. International Journal of Agriculture &amp; Biology, 13(5), 659-664. "/>
    <s v="Saudi Arabia"/>
    <x v="8"/>
    <m/>
    <s v="Forest "/>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x v="5"/>
    <x v="0"/>
    <m/>
    <m/>
    <m/>
    <m/>
    <m/>
  </r>
  <r>
    <x v="10"/>
    <x v="1"/>
    <s v="Soil impacts"/>
    <s v="NA"/>
    <x v="1"/>
    <s v="Aref, I. M., El Atta, H. A., &amp; Mohamed Al Ghamde, A. R. (2011). Effect of Forest Fires on Tree Diversity and some Soil Properties. International Journal of Agriculture &amp; Biology, 13(5), 659-664. "/>
    <s v="Saudi Arabia"/>
    <x v="7"/>
    <m/>
    <s v="Forest"/>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2"/>
    <s v="Sandy loam"/>
    <m/>
    <s v="403 mm"/>
    <n v="18"/>
    <x v="24"/>
    <x v="0"/>
    <m/>
    <m/>
    <m/>
    <m/>
    <m/>
  </r>
  <r>
    <x v="10"/>
    <x v="1"/>
    <s v="Soil impacts"/>
    <s v="NA"/>
    <x v="1"/>
    <s v="Aref, I. M., El Atta, H. A., &amp; Mohamed Al Ghamde, A. R. (2011). Effect of Forest Fires on Tree Diversity and some Soil Properties. International Journal of Agriculture &amp; Biology, 13(5), 659-664. "/>
    <s v="Saudi Arabia"/>
    <x v="8"/>
    <m/>
    <s v="Forest "/>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x v="24"/>
    <x v="2"/>
    <m/>
    <m/>
    <m/>
    <m/>
    <m/>
  </r>
  <r>
    <x v="10"/>
    <x v="1"/>
    <s v="Soil impacts"/>
    <s v="NA"/>
    <x v="1"/>
    <s v="Aref, I. M., El Atta, H. A., &amp; Mohamed Al Ghamde, A. R. (2011). Effect of Forest Fires on Tree Diversity and some Soil Properties. International Journal of Agriculture &amp; Biology, 13(5), 659-664. "/>
    <s v="Saudi Arabia"/>
    <x v="7"/>
    <m/>
    <s v="Forest"/>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x v="25"/>
    <x v="0"/>
    <m/>
    <m/>
    <m/>
    <m/>
    <m/>
  </r>
  <r>
    <x v="10"/>
    <x v="1"/>
    <s v="Soil impacts"/>
    <s v="NA"/>
    <x v="1"/>
    <s v="Aref, I. M., El Atta, H. A., &amp; Mohamed Al Ghamde, A. R. (2011). Effect of Forest Fires on Tree Diversity and some Soil Properties. International Journal of Agriculture &amp; Biology, 13(5), 659-664. "/>
    <s v="Saudi Arabia"/>
    <x v="8"/>
    <m/>
    <s v="Forest "/>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x v="25"/>
    <x v="2"/>
    <m/>
    <m/>
    <m/>
    <m/>
    <m/>
  </r>
  <r>
    <x v="10"/>
    <x v="1"/>
    <s v="Soil impacts"/>
    <s v="NA"/>
    <x v="1"/>
    <s v="Aref, I. M., El Atta, H. A., &amp; Mohamed Al Ghamde, A. R. (2011). Effect of Forest Fires on Tree Diversity and some Soil Properties. International Journal of Agriculture &amp; Biology, 13(5), 659-664. "/>
    <s v="Saudi Arabia"/>
    <x v="7"/>
    <m/>
    <s v="Forest"/>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59"/>
    <s v="Sandy loam"/>
    <m/>
    <s v="403 mm"/>
    <n v="18"/>
    <x v="9"/>
    <x v="0"/>
    <m/>
    <m/>
    <m/>
    <m/>
    <m/>
  </r>
  <r>
    <x v="10"/>
    <x v="1"/>
    <s v="Soil impacts"/>
    <s v="NA"/>
    <x v="1"/>
    <s v="Aref, I. M., El Atta, H. A., &amp; Mohamed Al Ghamde, A. R. (2011). Effect of Forest Fires on Tree Diversity and some Soil Properties. International Journal of Agriculture &amp; Biology, 13(5), 659-664. "/>
    <s v="Saudi Arabia"/>
    <x v="6"/>
    <m/>
    <s v="Forest"/>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9"/>
    <s v="Sandy loam"/>
    <m/>
    <s v="403 mm"/>
    <n v="18"/>
    <x v="9"/>
    <x v="3"/>
    <m/>
    <m/>
    <m/>
    <m/>
    <m/>
  </r>
  <r>
    <x v="10"/>
    <x v="1"/>
    <s v="Soil impacts"/>
    <s v="NA"/>
    <x v="1"/>
    <s v="Aref, I. M., El Atta, H. A., &amp; Mohamed Al Ghamde, A. R. (2011). Effect of Forest Fires on Tree Diversity and some Soil Properties. International Journal of Agriculture &amp; Biology, 13(5), 659-664. "/>
    <s v="Saudi Arabia"/>
    <x v="8"/>
    <m/>
    <s v="Forest "/>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x v="9"/>
    <x v="3"/>
    <m/>
    <m/>
    <m/>
    <m/>
    <m/>
  </r>
  <r>
    <x v="10"/>
    <x v="0"/>
    <s v="Soil impacts"/>
    <s v="NA"/>
    <x v="1"/>
    <s v="Aref, I. M., El Atta, H. A., &amp; Mohamed Al Ghamde, A. R. (2011). Effect of Forest Fires on Tree Diversity and some Soil Properties. International Journal of Agriculture &amp; Biology, 13(5), 659-664. "/>
    <s v="Saudi Arabia"/>
    <x v="6"/>
    <m/>
    <s v="Forest"/>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7"/>
    <s v="Sandy loam"/>
    <m/>
    <s v="403 mm"/>
    <n v="18"/>
    <x v="1"/>
    <x v="3"/>
    <m/>
    <m/>
    <m/>
    <m/>
    <m/>
  </r>
  <r>
    <x v="10"/>
    <x v="0"/>
    <s v="Soil impacts"/>
    <s v="NA"/>
    <x v="1"/>
    <s v="Aref, I. M., El Atta, H. A., &amp; Mohamed Al Ghamde, A. R. (2011). Effect of Forest Fires on Tree Diversity and some Soil Properties. International Journal of Agriculture &amp; Biology, 13(5), 659-664. "/>
    <s v="Saudi Arabia"/>
    <x v="7"/>
    <m/>
    <s v="Forest"/>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58"/>
    <s v="Sandy loam"/>
    <m/>
    <s v="403 mm"/>
    <n v="18"/>
    <x v="1"/>
    <x v="3"/>
    <m/>
    <m/>
    <m/>
    <m/>
    <m/>
  </r>
  <r>
    <x v="10"/>
    <x v="0"/>
    <s v="Soil impacts"/>
    <s v="NA"/>
    <x v="1"/>
    <s v="Aref, I. M., El Atta, H. A., &amp; Mohamed Al Ghamde, A. R. (2011). Effect of Forest Fires on Tree Diversity and some Soil Properties. International Journal of Agriculture &amp; Biology, 13(5), 659-664. "/>
    <s v="Saudi Arabia"/>
    <x v="8"/>
    <m/>
    <s v="Forest "/>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x v="1"/>
    <x v="3"/>
    <m/>
    <m/>
    <m/>
    <m/>
    <m/>
  </r>
  <r>
    <x v="10"/>
    <x v="2"/>
    <s v="Soil impacts"/>
    <s v="NA"/>
    <x v="1"/>
    <s v="Aref, I. M., El Atta, H. A., &amp; Mohamed Al Ghamde, A. R. (2011). Effect of Forest Fires on Tree Diversity and some Soil Properties. International Journal of Agriculture &amp; Biology, 13(5), 659-664. "/>
    <s v="Saudi Arabia"/>
    <x v="6"/>
    <m/>
    <s v="Forest"/>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6"/>
    <s v="Sandy loam"/>
    <m/>
    <s v="403 mm"/>
    <n v="18"/>
    <x v="11"/>
    <x v="2"/>
    <m/>
    <m/>
    <m/>
    <m/>
    <m/>
  </r>
  <r>
    <x v="10"/>
    <x v="2"/>
    <s v="Soil impacts"/>
    <s v="NA"/>
    <x v="1"/>
    <s v="Aref, I. M., El Atta, H. A., &amp; Mohamed Al Ghamde, A. R. (2011). Effect of Forest Fires on Tree Diversity and some Soil Properties. International Journal of Agriculture &amp; Biology, 13(5), 659-664. "/>
    <s v="Saudi Arabia"/>
    <x v="7"/>
    <m/>
    <s v="Forest"/>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x v="11"/>
    <x v="2"/>
    <m/>
    <m/>
    <m/>
    <m/>
    <m/>
  </r>
  <r>
    <x v="10"/>
    <x v="2"/>
    <s v="Soil impacts"/>
    <s v="NA"/>
    <x v="1"/>
    <s v="Aref, I. M., El Atta, H. A., &amp; Mohamed Al Ghamde, A. R. (2011). Effect of Forest Fires on Tree Diversity and some Soil Properties. International Journal of Agriculture &amp; Biology, 13(5), 659-664. "/>
    <s v="Saudi Arabia"/>
    <x v="8"/>
    <m/>
    <s v="Forest "/>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x v="11"/>
    <x v="2"/>
    <m/>
    <m/>
    <m/>
    <m/>
    <m/>
  </r>
  <r>
    <x v="10"/>
    <x v="1"/>
    <s v="Soil impacts"/>
    <s v="NA"/>
    <x v="1"/>
    <s v="Aref, I. M., El Atta, H. A., &amp; Mohamed Al Ghamde, A. R. (2011). Effect of Forest Fires on Tree Diversity and some Soil Properties. International Journal of Agriculture &amp; Biology, 13(5), 659-664. "/>
    <s v="Saudi Arabia"/>
    <x v="6"/>
    <m/>
    <s v="Forest"/>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10"/>
    <s v="Sandy loam"/>
    <m/>
    <s v="403 mm"/>
    <n v="18"/>
    <x v="12"/>
    <x v="3"/>
    <m/>
    <m/>
    <m/>
    <m/>
    <m/>
  </r>
  <r>
    <x v="10"/>
    <x v="1"/>
    <s v="Soil impacts"/>
    <s v="NA"/>
    <x v="1"/>
    <s v="Aref, I. M., El Atta, H. A., &amp; Mohamed Al Ghamde, A. R. (2011). Effect of Forest Fires on Tree Diversity and some Soil Properties. International Journal of Agriculture &amp; Biology, 13(5), 659-664. "/>
    <s v="Saudi Arabia"/>
    <x v="7"/>
    <m/>
    <s v="Forest"/>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0"/>
    <s v="Sandy loam"/>
    <m/>
    <s v="403 mm"/>
    <n v="18"/>
    <x v="12"/>
    <x v="3"/>
    <m/>
    <m/>
    <m/>
    <m/>
    <m/>
  </r>
  <r>
    <x v="10"/>
    <x v="1"/>
    <s v="Soil impacts"/>
    <s v="NA"/>
    <x v="1"/>
    <s v="Aref, I. M., El Atta, H. A., &amp; Mohamed Al Ghamde, A. R. (2011). Effect of Forest Fires on Tree Diversity and some Soil Properties. International Journal of Agriculture &amp; Biology, 13(5), 659-664. "/>
    <s v="Saudi Arabia"/>
    <x v="8"/>
    <m/>
    <s v="Forest "/>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x v="12"/>
    <x v="3"/>
    <m/>
    <m/>
    <m/>
    <m/>
    <m/>
  </r>
  <r>
    <x v="11"/>
    <x v="0"/>
    <s v="Soil impacts"/>
    <s v="NA"/>
    <x v="1"/>
    <s v="Armas-Herrera, C., Martí, C., Badía D., Ortíz-Perpiñá, O., Girona-García, A., Porta, J. 2016. Immediate effects of prescribed burning in the Central Pyreneees on the amount and stability of topsoil organic matter. Catena 147: 238-244."/>
    <s v="Spain"/>
    <x v="9"/>
    <s v="Festuca nigrens"/>
    <s v="Grassland "/>
    <s v="control burning"/>
    <s v="Prescribe fire (397 °C)"/>
    <x v="2"/>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x v="26"/>
    <x v="3"/>
    <m/>
    <m/>
    <m/>
    <m/>
    <m/>
  </r>
  <r>
    <x v="11"/>
    <x v="0"/>
    <s v="Soil impacts"/>
    <s v="NA"/>
    <x v="1"/>
    <s v="Armas-Herrera, C., Martí, C., Badía D., Ortíz-Perpiñá, O., Girona-García, A., Porta, J. 2016. Immediate effects of prescribed burning in the Central Pyreneees on the amount and stability of topsoil organic matter. Catena 147: 238-244."/>
    <s v="Spain"/>
    <x v="9"/>
    <s v="Festuca nigrens"/>
    <s v="Grassland "/>
    <s v="control burning"/>
    <s v="Prescribe fire (397 °C)"/>
    <x v="2"/>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x v="17"/>
    <x v="0"/>
    <m/>
    <m/>
    <m/>
    <m/>
    <m/>
  </r>
  <r>
    <x v="11"/>
    <x v="1"/>
    <s v="Soil impacts"/>
    <s v="NA"/>
    <x v="1"/>
    <s v="Armas-Herrera, C., Martí, C., Badía D., Ortíz-Perpiñá, O., Girona-García, A., Porta, J. 2016. Immediate effects of prescribed burning in the Central Pyreneees on the amount and stability of topsoil organic matter. Catena 147: 238-244."/>
    <s v="Spain"/>
    <x v="9"/>
    <s v="Festuca nigrens"/>
    <s v="Grassland "/>
    <s v="control burning"/>
    <s v="Prescribe fire (397 °C)"/>
    <x v="2"/>
    <s v="0-3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x v="20"/>
    <x v="3"/>
    <m/>
    <m/>
    <m/>
    <m/>
    <m/>
  </r>
  <r>
    <x v="11"/>
    <x v="1"/>
    <s v="Soil impacts"/>
    <s v="NA"/>
    <x v="1"/>
    <s v="Armas-Herrera, C., Martí, C., Badía D., Ortíz-Perpiñá, O., Girona-García, A., Porta, J. 2016. Immediate effects of prescribed burning in the Central Pyreneees on the amount and stability of topsoil organic matter. Catena 147: 238-244."/>
    <s v="Spain"/>
    <x v="9"/>
    <s v="Festuca nigrens"/>
    <s v="Grassland "/>
    <s v="control burning"/>
    <s v="Prescribe fire (397 °C)"/>
    <x v="2"/>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x v="5"/>
    <x v="2"/>
    <m/>
    <m/>
    <m/>
    <m/>
    <m/>
  </r>
  <r>
    <x v="11"/>
    <x v="0"/>
    <s v="Soil impacts"/>
    <s v="NA"/>
    <x v="1"/>
    <s v="Armas-Herrera, C., Martí, C., Badía D., Ortíz-Perpiñá, O., Girona-García, A., Porta, J. 2016. Immediate effects of prescribed burning in the Central Pyreneees on the amount and stability of topsoil organic matter. Catena 147: 238-244."/>
    <s v="Spain"/>
    <x v="9"/>
    <s v="Festuca nigrens"/>
    <s v="Grassland "/>
    <s v="control burning"/>
    <s v="Prescribe fire (397 °C)"/>
    <x v="2"/>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x v="27"/>
    <x v="3"/>
    <m/>
    <m/>
    <m/>
    <m/>
    <m/>
  </r>
  <r>
    <x v="11"/>
    <x v="0"/>
    <s v="Soil impacts"/>
    <s v="NA"/>
    <x v="1"/>
    <s v="Armas-Herrera, C., Martí, C., Badía D., Ortíz-Perpiñá, O., Girona-García, A., Porta, J. 2016. Immediate effects of prescribed burning in the Central Pyreneees on the amount and stability of topsoil organic matter. Catena 147: 238-244."/>
    <s v="Spain"/>
    <x v="9"/>
    <s v="Festuca nigrens"/>
    <s v="Grassland "/>
    <s v="control burning"/>
    <s v="Prescribe fire (397 °C)"/>
    <x v="2"/>
    <s v="0-3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x v="28"/>
    <x v="3"/>
    <m/>
    <m/>
    <m/>
    <m/>
    <m/>
  </r>
  <r>
    <x v="11"/>
    <x v="0"/>
    <s v="Soil impacts"/>
    <s v="NA"/>
    <x v="1"/>
    <s v="Armas-Herrera, C., Martí, C., Badía D., Ortíz-Perpiñá, O., Girona-García, A., Porta, J. 2016. Immediate effects of prescribed burning in the Central Pyreneees on the amount and stability of topsoil organic matter. Catena 147: 238-244."/>
    <s v="Spain"/>
    <x v="9"/>
    <s v="Festuca nigrens"/>
    <s v="Grassland "/>
    <s v="control burning"/>
    <s v="Prescribe fire (397 °C)"/>
    <x v="2"/>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x v="2"/>
    <x v="3"/>
    <m/>
    <m/>
    <m/>
    <m/>
    <m/>
  </r>
  <r>
    <x v="11"/>
    <x v="1"/>
    <s v="Soil impacts"/>
    <s v="NA"/>
    <x v="1"/>
    <s v="Armas-Herrera, C., Martí, C., Badía D., Ortíz-Perpiñá, O., Girona-García, A., Porta, J. 2016. Immediate effects of prescribed burning in the Central Pyreneees on the amount and stability of topsoil organic matter. Catena 147: 238-244."/>
    <s v="Spain"/>
    <x v="9"/>
    <s v="Festuca nigrens"/>
    <s v="Grassland "/>
    <s v="control burning"/>
    <s v="Prescribe fire (397 °C)"/>
    <x v="2"/>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x v="12"/>
    <x v="3"/>
    <m/>
    <m/>
    <m/>
    <m/>
    <m/>
  </r>
  <r>
    <x v="12"/>
    <x v="2"/>
    <s v="Soil impacts"/>
    <s v="NA"/>
    <x v="0"/>
    <s v="Arocena, J.M., Opio, C., 2003. Prescribed fire-induced changes in properties of sub-boreal forest soils. Geoderma 113, 1–16."/>
    <s v="Canada"/>
    <x v="10"/>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15"/>
    <x v="3"/>
    <m/>
    <m/>
    <m/>
    <m/>
    <m/>
  </r>
  <r>
    <x v="12"/>
    <x v="1"/>
    <s v="Soil impacts"/>
    <s v="NA"/>
    <x v="0"/>
    <s v="Arocena, J.M., Opio, C., 2003. Prescribed fire-induced changes in properties of sub-boreal forest soils. Geoderma 113, 1–16."/>
    <s v="Canada"/>
    <x v="10"/>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3"/>
    <x v="2"/>
    <m/>
    <m/>
    <m/>
    <m/>
    <m/>
  </r>
  <r>
    <x v="12"/>
    <x v="1"/>
    <s v="Soil impacts"/>
    <s v="NA"/>
    <x v="0"/>
    <s v="Arocena, J.M., Opio, C., 2003. Prescribed fire-induced changes in properties of sub-boreal forest soils. Geoderma 113, 1–16."/>
    <s v="Canada"/>
    <x v="10"/>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3"/>
    <x v="2"/>
    <m/>
    <m/>
    <m/>
    <m/>
    <m/>
  </r>
  <r>
    <x v="12"/>
    <x v="0"/>
    <s v="Soil impacts"/>
    <s v="NA"/>
    <x v="0"/>
    <s v="Arocena, J.M., Opio, C., 2003. Prescribed fire-induced changes in properties of sub-boreal forest soils. Geoderma 113, 1–16."/>
    <s v="Canada"/>
    <x v="10"/>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0"/>
    <x v="0"/>
    <m/>
    <m/>
    <m/>
    <m/>
    <m/>
  </r>
  <r>
    <x v="12"/>
    <x v="0"/>
    <s v="Soil impacts"/>
    <s v="NA"/>
    <x v="0"/>
    <s v="Arocena, J.M., Opio, C., 2003. Prescribed fire-induced changes in properties of sub-boreal forest soils. Geoderma 113, 1–16."/>
    <s v="Canada"/>
    <x v="10"/>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0"/>
    <x v="0"/>
    <m/>
    <m/>
    <m/>
    <m/>
    <m/>
  </r>
  <r>
    <x v="12"/>
    <x v="1"/>
    <s v="Soil impacts"/>
    <s v="NA"/>
    <x v="0"/>
    <s v="Arocena, J.M., Opio, C., 2003. Prescribed fire-induced changes in properties of sub-boreal forest soils. Geoderma 113, 1–16."/>
    <s v="Canada"/>
    <x v="10"/>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20"/>
    <x v="2"/>
    <m/>
    <m/>
    <m/>
    <m/>
    <m/>
  </r>
  <r>
    <x v="12"/>
    <x v="1"/>
    <s v="Soil impacts"/>
    <s v="NA"/>
    <x v="0"/>
    <s v="Arocena, J.M., Opio, C., 2003. Prescribed fire-induced changes in properties of sub-boreal forest soils. Geoderma 113, 1–16."/>
    <s v="Canada"/>
    <x v="10"/>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20"/>
    <x v="2"/>
    <m/>
    <m/>
    <m/>
    <m/>
    <m/>
  </r>
  <r>
    <x v="12"/>
    <x v="1"/>
    <s v="Soil impacts"/>
    <s v="NA"/>
    <x v="0"/>
    <s v="Arocena, J.M., Opio, C., 2003. Prescribed fire-induced changes in properties of sub-boreal forest soils. Geoderma 113, 1–16."/>
    <s v="Canada"/>
    <x v="10"/>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4"/>
    <x v="0"/>
    <m/>
    <m/>
    <m/>
    <m/>
    <m/>
  </r>
  <r>
    <x v="12"/>
    <x v="1"/>
    <s v="Soil impacts"/>
    <s v="NA"/>
    <x v="0"/>
    <s v="Arocena, J.M., Opio, C., 2003. Prescribed fire-induced changes in properties of sub-boreal forest soils. Geoderma 113, 1–16."/>
    <s v="Canada"/>
    <x v="10"/>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4"/>
    <x v="2"/>
    <m/>
    <m/>
    <m/>
    <m/>
    <m/>
  </r>
  <r>
    <x v="12"/>
    <x v="1"/>
    <s v="Soil impacts"/>
    <s v="NA"/>
    <x v="0"/>
    <s v="Arocena, J.M., Opio, C., 2003. Prescribed fire-induced changes in properties of sub-boreal forest soils. Geoderma 113, 1–16."/>
    <s v="Canada"/>
    <x v="10"/>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21"/>
    <x v="2"/>
    <m/>
    <m/>
    <m/>
    <m/>
    <m/>
  </r>
  <r>
    <x v="12"/>
    <x v="1"/>
    <s v="Soil impacts"/>
    <s v="NA"/>
    <x v="0"/>
    <s v="Arocena, J.M., Opio, C., 2003. Prescribed fire-induced changes in properties of sub-boreal forest soils. Geoderma 113, 1–16."/>
    <s v="Canada"/>
    <x v="10"/>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21"/>
    <x v="2"/>
    <m/>
    <m/>
    <m/>
    <m/>
    <m/>
  </r>
  <r>
    <x v="12"/>
    <x v="1"/>
    <s v="Soil impacts"/>
    <s v="NA"/>
    <x v="0"/>
    <s v="Arocena, J.M., Opio, C., 2003. Prescribed fire-induced changes in properties of sub-boreal forest soils. Geoderma 113, 1–16."/>
    <s v="Canada"/>
    <x v="10"/>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5"/>
    <x v="0"/>
    <m/>
    <m/>
    <m/>
    <m/>
    <m/>
  </r>
  <r>
    <x v="12"/>
    <x v="1"/>
    <s v="Soil impacts"/>
    <s v="NA"/>
    <x v="0"/>
    <s v="Arocena, J.M., Opio, C., 2003. Prescribed fire-induced changes in properties of sub-boreal forest soils. Geoderma 113, 1–16."/>
    <s v="Canada"/>
    <x v="10"/>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5"/>
    <x v="2"/>
    <m/>
    <m/>
    <m/>
    <m/>
    <m/>
  </r>
  <r>
    <x v="12"/>
    <x v="1"/>
    <s v="Soil impacts"/>
    <s v="NA"/>
    <x v="0"/>
    <s v="Arocena, J.M., Opio, C., 2003. Prescribed fire-induced changes in properties of sub-boreal forest soils. Geoderma 113, 1–16."/>
    <s v="Canada"/>
    <x v="10"/>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6"/>
    <x v="0"/>
    <m/>
    <m/>
    <m/>
    <m/>
    <m/>
  </r>
  <r>
    <x v="12"/>
    <x v="1"/>
    <s v="Soil impacts"/>
    <s v="NA"/>
    <x v="0"/>
    <s v="Arocena, J.M., Opio, C., 2003. Prescribed fire-induced changes in properties of sub-boreal forest soils. Geoderma 113, 1–16."/>
    <s v="Canada"/>
    <x v="10"/>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6"/>
    <x v="2"/>
    <m/>
    <m/>
    <m/>
    <m/>
    <m/>
  </r>
  <r>
    <x v="12"/>
    <x v="1"/>
    <s v="Soil impacts"/>
    <s v="NA"/>
    <x v="0"/>
    <s v="Arocena, J.M., Opio, C., 2003. Prescribed fire-induced changes in properties of sub-boreal forest soils. Geoderma 113, 1–16."/>
    <s v="Canada"/>
    <x v="10"/>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7"/>
    <x v="2"/>
    <m/>
    <m/>
    <m/>
    <m/>
    <m/>
  </r>
  <r>
    <x v="12"/>
    <x v="1"/>
    <s v="Soil impacts"/>
    <s v="NA"/>
    <x v="0"/>
    <s v="Arocena, J.M., Opio, C., 2003. Prescribed fire-induced changes in properties of sub-boreal forest soils. Geoderma 113, 1–16."/>
    <s v="Canada"/>
    <x v="10"/>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7"/>
    <x v="2"/>
    <m/>
    <m/>
    <m/>
    <m/>
    <m/>
  </r>
  <r>
    <x v="12"/>
    <x v="1"/>
    <s v="Soil impacts"/>
    <s v="NA"/>
    <x v="0"/>
    <s v="Arocena, J.M., Opio, C., 2003. Prescribed fire-induced changes in properties of sub-boreal forest soils. Geoderma 113, 1–16."/>
    <s v="Canada"/>
    <x v="10"/>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19"/>
    <x v="2"/>
    <m/>
    <m/>
    <m/>
    <m/>
    <m/>
  </r>
  <r>
    <x v="12"/>
    <x v="1"/>
    <s v="Soil impacts"/>
    <s v="NA"/>
    <x v="0"/>
    <s v="Arocena, J.M., Opio, C., 2003. Prescribed fire-induced changes in properties of sub-boreal forest soils. Geoderma 113, 1–16."/>
    <s v="Canada"/>
    <x v="10"/>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19"/>
    <x v="2"/>
    <m/>
    <m/>
    <m/>
    <m/>
    <m/>
  </r>
  <r>
    <x v="12"/>
    <x v="1"/>
    <s v="Soil impacts"/>
    <s v="NA"/>
    <x v="0"/>
    <s v="Arocena, J.M., Opio, C., 2003. Prescribed fire-induced changes in properties of sub-boreal forest soils. Geoderma 113, 1–16."/>
    <s v="Canada"/>
    <x v="10"/>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8"/>
    <x v="2"/>
    <m/>
    <m/>
    <m/>
    <m/>
    <m/>
  </r>
  <r>
    <x v="12"/>
    <x v="1"/>
    <s v="Soil impacts"/>
    <s v="NA"/>
    <x v="0"/>
    <s v="Arocena, J.M., Opio, C., 2003. Prescribed fire-induced changes in properties of sub-boreal forest soils. Geoderma 113, 1–16."/>
    <s v="Canada"/>
    <x v="10"/>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8"/>
    <x v="2"/>
    <m/>
    <m/>
    <m/>
    <m/>
    <m/>
  </r>
  <r>
    <x v="12"/>
    <x v="1"/>
    <s v="Soil impacts"/>
    <s v="NA"/>
    <x v="0"/>
    <s v="Arocena, J.M., Opio, C., 2003. Prescribed fire-induced changes in properties of sub-boreal forest soils. Geoderma 113, 1–16."/>
    <s v="Canada"/>
    <x v="10"/>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9"/>
    <x v="0"/>
    <m/>
    <m/>
    <m/>
    <m/>
    <m/>
  </r>
  <r>
    <x v="12"/>
    <x v="1"/>
    <s v="Soil impacts"/>
    <s v="NA"/>
    <x v="0"/>
    <s v="Arocena, J.M., Opio, C., 2003. Prescribed fire-induced changes in properties of sub-boreal forest soils. Geoderma 113, 1–16."/>
    <s v="Canada"/>
    <x v="10"/>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9"/>
    <x v="0"/>
    <m/>
    <m/>
    <m/>
    <m/>
    <m/>
  </r>
  <r>
    <x v="12"/>
    <x v="3"/>
    <s v="Soil impacts"/>
    <s v="NA"/>
    <x v="0"/>
    <s v="Arocena, J.M., Opio, C., 2003. Prescribed fire-induced changes in properties of sub-boreal forest soils. Geoderma 113, 1–16."/>
    <s v="Canada"/>
    <x v="10"/>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14"/>
    <x v="0"/>
    <m/>
    <m/>
    <m/>
    <m/>
    <m/>
  </r>
  <r>
    <x v="12"/>
    <x v="1"/>
    <s v="Soil impacts"/>
    <s v="NA"/>
    <x v="0"/>
    <s v="Arocena, J.M., Opio, C., 2003. Prescribed fire-induced changes in properties of sub-boreal forest soils. Geoderma 113, 1–16."/>
    <s v="Canada"/>
    <x v="10"/>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10"/>
    <x v="2"/>
    <m/>
    <m/>
    <m/>
    <m/>
    <m/>
  </r>
  <r>
    <x v="12"/>
    <x v="1"/>
    <s v="Soil impacts"/>
    <s v="NA"/>
    <x v="0"/>
    <s v="Arocena, J.M., Opio, C., 2003. Prescribed fire-induced changes in properties of sub-boreal forest soils. Geoderma 113, 1–16."/>
    <s v="Canada"/>
    <x v="10"/>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10"/>
    <x v="2"/>
    <m/>
    <m/>
    <m/>
    <m/>
    <m/>
  </r>
  <r>
    <x v="12"/>
    <x v="1"/>
    <s v="Soil impacts"/>
    <s v="NA"/>
    <x v="0"/>
    <s v="Arocena, J.M., Opio, C., 2003. Prescribed fire-induced changes in properties of sub-boreal forest soils. Geoderma 113, 1–16."/>
    <s v="Canada"/>
    <x v="10"/>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12"/>
    <x v="2"/>
    <m/>
    <m/>
    <m/>
    <m/>
    <m/>
  </r>
  <r>
    <x v="12"/>
    <x v="1"/>
    <s v="Soil impacts"/>
    <s v="NA"/>
    <x v="0"/>
    <s v="Arocena, J.M., Opio, C., 2003. Prescribed fire-induced changes in properties of sub-boreal forest soils. Geoderma 113, 1–16."/>
    <s v="Canada"/>
    <x v="10"/>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12"/>
    <x v="2"/>
    <m/>
    <m/>
    <m/>
    <m/>
    <m/>
  </r>
  <r>
    <x v="13"/>
    <x v="1"/>
    <s v="Soil impacts"/>
    <s v="NA"/>
    <x v="1"/>
    <s v="Badía D, Martí C (2003) Plant ash and heat intensity effects on chemical and physical properties of two contrasting soils. Arid Land Res Manage 17:23–42"/>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1 mm"/>
    <s v="Not specified"/>
    <x v="20"/>
    <x v="3"/>
    <m/>
    <m/>
    <m/>
    <m/>
    <m/>
  </r>
  <r>
    <x v="14"/>
    <x v="2"/>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15"/>
    <x v="3"/>
    <m/>
    <m/>
    <m/>
    <m/>
    <m/>
  </r>
  <r>
    <x v="14"/>
    <x v="2"/>
    <s v="Soil impacts"/>
    <s v="NA"/>
    <x v="1"/>
    <s v="Badía D, Martí C (2003) Plant ash and heat intensity effects on chemical and physical properties of two contrasting soils. Arid Land Res Manage 17:23–42"/>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15"/>
    <x v="3"/>
    <m/>
    <m/>
    <m/>
    <m/>
    <m/>
  </r>
  <r>
    <x v="14"/>
    <x v="2"/>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5"/>
    <x v="3"/>
    <m/>
    <m/>
    <m/>
    <m/>
    <m/>
  </r>
  <r>
    <x v="14"/>
    <x v="2"/>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5"/>
    <x v="3"/>
    <m/>
    <m/>
    <m/>
    <m/>
    <m/>
  </r>
  <r>
    <x v="14"/>
    <x v="2"/>
    <s v="Soil impacts"/>
    <s v="NA"/>
    <x v="1"/>
    <s v="Badía D, Martí C (2003) Plant ash and heat intensity effects on chemical and physical properties of two contrasting soils. Arid Land Res Manage 17:23–42"/>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15"/>
    <x v="2"/>
    <m/>
    <m/>
    <m/>
    <m/>
    <m/>
  </r>
  <r>
    <x v="14"/>
    <x v="2"/>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5"/>
    <x v="2"/>
    <m/>
    <m/>
    <m/>
    <m/>
    <m/>
  </r>
  <r>
    <x v="14"/>
    <x v="1"/>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3"/>
    <x v="0"/>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3"/>
    <x v="0"/>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3"/>
    <x v="0"/>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3"/>
    <x v="2"/>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3"/>
    <x v="2"/>
    <m/>
    <m/>
    <m/>
    <m/>
    <m/>
  </r>
  <r>
    <x v="14"/>
    <x v="2"/>
    <s v="Soil impacts"/>
    <s v="NA"/>
    <x v="1"/>
    <s v="Badía D, Martí C (2003) Plant ash and heat intensity effects on chemical and physical properties of two contrasting soils. Arid Land Res Manage 17:23–42"/>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29"/>
    <x v="0"/>
    <m/>
    <m/>
    <m/>
    <m/>
    <m/>
  </r>
  <r>
    <x v="14"/>
    <x v="2"/>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29"/>
    <x v="0"/>
    <m/>
    <m/>
    <m/>
    <m/>
    <m/>
  </r>
  <r>
    <x v="14"/>
    <x v="2"/>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29"/>
    <x v="2"/>
    <m/>
    <m/>
    <m/>
    <m/>
    <m/>
  </r>
  <r>
    <x v="14"/>
    <x v="2"/>
    <s v="Soil impacts"/>
    <s v="NA"/>
    <x v="1"/>
    <s v="Badía D, Martí C (2003) Plant ash and heat intensity effects on chemical and physical properties of two contrasting soils. Arid Land Res Manage 17:23–42"/>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x v="29"/>
    <x v="2"/>
    <m/>
    <m/>
    <m/>
    <m/>
    <m/>
  </r>
  <r>
    <x v="14"/>
    <x v="2"/>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29"/>
    <x v="2"/>
    <m/>
    <m/>
    <m/>
    <m/>
    <m/>
  </r>
  <r>
    <x v="14"/>
    <x v="2"/>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29"/>
    <x v="2"/>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20"/>
    <x v="3"/>
    <m/>
    <m/>
    <m/>
    <m/>
    <m/>
  </r>
  <r>
    <x v="14"/>
    <x v="1"/>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20"/>
    <x v="3"/>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20"/>
    <x v="2"/>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20"/>
    <x v="2"/>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20"/>
    <x v="2"/>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4"/>
    <x v="0"/>
    <s v="Fire passage is accompanied by a heat wave and ash deposition affecting the upper soil layer. Changes in soil properties are directly related to heat intensity, the amounts of ashes deposited and soil type."/>
    <m/>
    <m/>
    <m/>
    <m/>
  </r>
  <r>
    <x v="14"/>
    <x v="1"/>
    <s v="Soil impacts"/>
    <s v="NA"/>
    <x v="1"/>
    <s v="Badía D, Martí C (2003) Plant ash and heat intensity effects on chemical and physical properties of two contrasting soils. Arid Land Res Manage 17:23–42"/>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4"/>
    <x v="0"/>
    <s v="Fire passage is accompanied by a heat wave and ash deposition affecting the upper soil layer. Changes in soil properties are directly related to heat intensity, the amounts of ashes deposited and soil type."/>
    <m/>
    <m/>
    <m/>
    <m/>
  </r>
  <r>
    <x v="14"/>
    <x v="1"/>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4"/>
    <x v="0"/>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4"/>
    <x v="0"/>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4"/>
    <x v="0"/>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4"/>
    <x v="2"/>
    <m/>
    <m/>
    <m/>
    <m/>
    <m/>
  </r>
  <r>
    <x v="14"/>
    <x v="1"/>
    <s v="Soil impacts"/>
    <s v="NA"/>
    <x v="1"/>
    <s v="Badía D, Martí C (2003) Plant ash and heat intensity effects on chemical and physical properties of two contrasting soils. Arid Land Res Manage 17:23–42"/>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21"/>
    <x v="3"/>
    <s v="Fire passage is accompanied by a heat wave and ash deposition affecting the upper soil layer. Changes in soil properties are directly related to heat intensity, the amounts of ashes deposited and soil type."/>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21"/>
    <x v="3"/>
    <s v="Fire passage is accompanied by a heat wave and ash deposition affecting the upper soil layer. Changes in soil properties are directly related to heat intensity, the amounts of ashes deposited and soil type."/>
    <m/>
    <m/>
    <m/>
    <m/>
  </r>
  <r>
    <x v="14"/>
    <x v="1"/>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21"/>
    <x v="3"/>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21"/>
    <x v="2"/>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21"/>
    <x v="2"/>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21"/>
    <x v="2"/>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16"/>
    <x v="0"/>
    <s v="Fire passage is accompanied by a heat wave and ash deposition affecting the upper soil layer. Changes in soil properties are directly related to heat intensity, the amounts of ashes deposited and soil type."/>
    <m/>
    <m/>
    <m/>
    <m/>
  </r>
  <r>
    <x v="14"/>
    <x v="1"/>
    <s v="Soil impacts"/>
    <s v="NA"/>
    <x v="1"/>
    <s v="Badía D, Martí C (2003) Plant ash and heat intensity effects on chemical and physical properties of two contrasting soils. Arid Land Res Manage 17:23–42"/>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16"/>
    <x v="0"/>
    <s v="Fire passage is accompanied by a heat wave and ash deposition affecting the upper soil layer. Changes in soil properties are directly related to heat intensity, the amounts of ashes deposited and soil type."/>
    <m/>
    <m/>
    <m/>
    <m/>
  </r>
  <r>
    <x v="14"/>
    <x v="1"/>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6"/>
    <x v="0"/>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6"/>
    <x v="0"/>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6"/>
    <x v="0"/>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16"/>
    <x v="2"/>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30"/>
    <x v="3"/>
    <s v="Fire passage is accompanied by a heat wave and ash deposition affecting the upper soil layer. Changes in soil properties are directly related to heat intensity, the amounts of ashes deposited and soil type."/>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5"/>
    <x v="0"/>
    <m/>
    <m/>
    <m/>
    <m/>
    <m/>
  </r>
  <r>
    <x v="14"/>
    <x v="1"/>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5"/>
    <x v="0"/>
    <m/>
    <m/>
    <m/>
    <m/>
    <m/>
  </r>
  <r>
    <x v="14"/>
    <x v="1"/>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5"/>
    <x v="0"/>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5"/>
    <x v="0"/>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5"/>
    <x v="2"/>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5"/>
    <x v="2"/>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6"/>
    <x v="0"/>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6"/>
    <x v="0"/>
    <m/>
    <m/>
    <m/>
    <m/>
    <m/>
  </r>
  <r>
    <x v="14"/>
    <x v="1"/>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6"/>
    <x v="0"/>
    <m/>
    <m/>
    <m/>
    <m/>
    <m/>
  </r>
  <r>
    <x v="14"/>
    <x v="1"/>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6"/>
    <x v="0"/>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6"/>
    <x v="0"/>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6"/>
    <x v="0"/>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7"/>
    <x v="0"/>
    <m/>
    <m/>
    <m/>
    <m/>
    <m/>
  </r>
  <r>
    <x v="14"/>
    <x v="1"/>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7"/>
    <x v="0"/>
    <m/>
    <m/>
    <m/>
    <m/>
    <m/>
  </r>
  <r>
    <x v="14"/>
    <x v="1"/>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7"/>
    <x v="0"/>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7"/>
    <x v="0"/>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7"/>
    <x v="0"/>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7"/>
    <x v="2"/>
    <m/>
    <m/>
    <m/>
    <m/>
    <m/>
  </r>
  <r>
    <x v="14"/>
    <x v="1"/>
    <s v="Soil impacts"/>
    <s v="NA"/>
    <x v="1"/>
    <s v="Badía D, Martí C (2003) Plant ash and heat intensity effects on chemical and physical properties of two contrasting soils. Arid Land Res Manage 17:23–42"/>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9"/>
    <x v="0"/>
    <s v="Fire passage is accompanied by a heat wave and ash deposition affecting the upper soil layer. Changes in soil properties are directly related to heat intensity, the amounts of ashes deposited and soil type."/>
    <m/>
    <m/>
    <m/>
    <m/>
  </r>
  <r>
    <x v="14"/>
    <x v="1"/>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9"/>
    <x v="0"/>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9"/>
    <x v="3"/>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9"/>
    <x v="2"/>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9"/>
    <x v="2"/>
    <s v="Fire passage is accompanied by a heat wave and ash deposition affecting the upper soil layer. Changes in soil properties are directly related to heat intensity, the amounts of ashes deposited and soil type."/>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9"/>
    <x v="2"/>
    <m/>
    <m/>
    <m/>
    <m/>
    <m/>
  </r>
  <r>
    <x v="14"/>
    <x v="2"/>
    <s v="Soil impacts"/>
    <s v="NA"/>
    <x v="1"/>
    <s v="Badía D, Martí C (2003) Plant ash and heat intensity effects on chemical and physical properties of two contrasting soils. Arid Land Res Manage 17:23–42"/>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x v="31"/>
    <x v="2"/>
    <m/>
    <m/>
    <m/>
    <m/>
    <m/>
  </r>
  <r>
    <x v="14"/>
    <x v="2"/>
    <s v="Soil impacts"/>
    <s v="NA"/>
    <x v="1"/>
    <s v="Badía D, Martí C (2003) Plant ash and heat intensity effects on chemical and physical properties of two contrasting soils. Arid Land Res Manage 17:23–42"/>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x v="31"/>
    <x v="2"/>
    <m/>
    <m/>
    <m/>
    <m/>
    <m/>
  </r>
  <r>
    <x v="14"/>
    <x v="2"/>
    <s v="Soil impacts"/>
    <s v="NA"/>
    <x v="1"/>
    <s v="Badía D, Martí C (2003) Plant ash and heat intensity effects on chemical and physical properties of two contrasting soils. Arid Land Res Manage 17:23–42"/>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x v="31"/>
    <x v="2"/>
    <m/>
    <m/>
    <m/>
    <m/>
    <m/>
  </r>
  <r>
    <x v="14"/>
    <x v="2"/>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31"/>
    <x v="2"/>
    <m/>
    <m/>
    <m/>
    <m/>
    <m/>
  </r>
  <r>
    <x v="14"/>
    <x v="2"/>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31"/>
    <x v="2"/>
    <m/>
    <m/>
    <m/>
    <m/>
    <m/>
  </r>
  <r>
    <x v="14"/>
    <x v="2"/>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31"/>
    <x v="2"/>
    <m/>
    <m/>
    <m/>
    <m/>
    <m/>
  </r>
  <r>
    <x v="14"/>
    <x v="2"/>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32"/>
    <x v="0"/>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33"/>
    <x v="2"/>
    <m/>
    <m/>
    <m/>
    <m/>
    <m/>
  </r>
  <r>
    <x v="14"/>
    <x v="1"/>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33"/>
    <x v="2"/>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33"/>
    <x v="2"/>
    <m/>
    <m/>
    <m/>
    <m/>
    <m/>
  </r>
  <r>
    <x v="14"/>
    <x v="1"/>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33"/>
    <x v="2"/>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33"/>
    <x v="2"/>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33"/>
    <x v="2"/>
    <m/>
    <m/>
    <m/>
    <m/>
    <m/>
  </r>
  <r>
    <x v="14"/>
    <x v="0"/>
    <s v="Soil impacts"/>
    <s v="NA"/>
    <x v="1"/>
    <s v="Badía D, Martí C (2003) Plant ash and heat intensity effects on chemical and physical properties of two contrasting soils. Arid Land Res Manage 17:23–41"/>
    <s v="Spain"/>
    <x v="4"/>
    <m/>
    <s v="Not specified"/>
    <s v="Laboratory"/>
    <s v="250 °C"/>
    <x v="3"/>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1"/>
    <x v="0"/>
    <m/>
    <m/>
    <m/>
    <m/>
    <m/>
  </r>
  <r>
    <x v="14"/>
    <x v="0"/>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1"/>
    <x v="3"/>
    <m/>
    <m/>
    <m/>
    <m/>
    <m/>
  </r>
  <r>
    <x v="14"/>
    <x v="0"/>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
    <x v="3"/>
    <m/>
    <m/>
    <m/>
    <m/>
    <m/>
  </r>
  <r>
    <x v="14"/>
    <x v="0"/>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1"/>
    <x v="2"/>
    <m/>
    <m/>
    <m/>
    <m/>
    <m/>
  </r>
  <r>
    <x v="14"/>
    <x v="0"/>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
    <x v="2"/>
    <m/>
    <m/>
    <m/>
    <m/>
    <m/>
  </r>
  <r>
    <x v="14"/>
    <x v="0"/>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
    <x v="2"/>
    <m/>
    <m/>
    <m/>
    <m/>
    <m/>
  </r>
  <r>
    <x v="14"/>
    <x v="2"/>
    <s v="Soil impacts"/>
    <s v="NA"/>
    <x v="1"/>
    <s v="Badía D, Martí C (2003) Plant ash and heat intensity effects on chemical and physical properties of two contrasting soils. Arid Land Res Manage 17:23–42"/>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x v="11"/>
    <x v="2"/>
    <m/>
    <m/>
    <m/>
    <m/>
    <m/>
  </r>
  <r>
    <x v="14"/>
    <x v="2"/>
    <s v="Soil impacts"/>
    <s v="NA"/>
    <x v="1"/>
    <s v="Badía D, Martí C (2003) Plant ash and heat intensity effects on chemical and physical properties of two contrasting soils. Arid Land Res Manage 17:23–42"/>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x v="11"/>
    <x v="2"/>
    <m/>
    <m/>
    <m/>
    <m/>
    <m/>
  </r>
  <r>
    <x v="14"/>
    <x v="2"/>
    <s v="Soil impacts"/>
    <s v="NA"/>
    <x v="1"/>
    <s v="Badía D, Martí C (2003) Plant ash and heat intensity effects on chemical and physical properties of two contrasting soils. Arid Land Res Manage 17:23–42"/>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x v="11"/>
    <x v="2"/>
    <m/>
    <m/>
    <m/>
    <m/>
    <m/>
  </r>
  <r>
    <x v="14"/>
    <x v="2"/>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1"/>
    <x v="2"/>
    <m/>
    <m/>
    <m/>
    <m/>
    <m/>
  </r>
  <r>
    <x v="14"/>
    <x v="2"/>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1"/>
    <x v="2"/>
    <m/>
    <m/>
    <m/>
    <m/>
    <m/>
  </r>
  <r>
    <x v="14"/>
    <x v="2"/>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1"/>
    <x v="2"/>
    <m/>
    <m/>
    <m/>
    <m/>
    <m/>
  </r>
  <r>
    <x v="14"/>
    <x v="1"/>
    <s v="Soil impacts"/>
    <s v="NA"/>
    <x v="1"/>
    <s v="Badía D, Martí C (2003) Plant ash and heat intensity effects on chemical and physical properties of two contrasting soils. Arid Land Res Manage 17:23–42"/>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12"/>
    <x v="3"/>
    <s v="Fire passage is accompanied by a heat wave and ash deposition affecting the upper soil layer. Changes in soil properties are directly related to heat intensity, the amounts of ashes deposited and soil type."/>
    <m/>
    <m/>
    <m/>
    <m/>
  </r>
  <r>
    <x v="14"/>
    <x v="1"/>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2"/>
    <x v="3"/>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12"/>
    <x v="2"/>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12"/>
    <x v="2"/>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2"/>
    <x v="2"/>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2"/>
    <x v="2"/>
    <m/>
    <m/>
    <m/>
    <m/>
    <m/>
  </r>
  <r>
    <x v="15"/>
    <x v="1"/>
    <s v="Soil impacts"/>
    <s v="NA"/>
    <x v="1"/>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4"/>
    <s v="Spain"/>
    <x v="4"/>
    <s v="Pine"/>
    <s v="Forest"/>
    <s v="Laboratory"/>
    <s v="Laboratory heating"/>
    <x v="2"/>
    <s v="0-1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x v="16"/>
    <x v="0"/>
    <m/>
    <m/>
    <m/>
    <m/>
    <m/>
  </r>
  <r>
    <x v="15"/>
    <x v="1"/>
    <s v="Soil impacts"/>
    <s v="NA"/>
    <x v="1"/>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4"/>
    <s v="Spain"/>
    <x v="4"/>
    <s v="Pine"/>
    <s v="Forest"/>
    <s v="Laboratory"/>
    <s v="Laboratory heating"/>
    <x v="2"/>
    <s v="0-2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x v="9"/>
    <x v="2"/>
    <m/>
    <m/>
    <m/>
    <m/>
    <m/>
  </r>
  <r>
    <x v="15"/>
    <x v="0"/>
    <s v="Soil impacts"/>
    <s v="NA"/>
    <x v="1"/>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4"/>
    <s v="Spain"/>
    <x v="4"/>
    <s v="Pine"/>
    <s v="Forest"/>
    <s v="Laboratory"/>
    <s v="Laboratory heating"/>
    <x v="2"/>
    <s v="0-2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x v="28"/>
    <x v="3"/>
    <m/>
    <m/>
    <m/>
    <m/>
    <m/>
  </r>
  <r>
    <x v="15"/>
    <x v="2"/>
    <s v="Soil impacts"/>
    <s v="NA"/>
    <x v="1"/>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4"/>
    <s v="Spain"/>
    <x v="4"/>
    <s v="Pine"/>
    <s v="Forest"/>
    <s v="Laboratory"/>
    <s v="Laboratory heating"/>
    <x v="2"/>
    <s v="0-3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x v="34"/>
    <x v="3"/>
    <m/>
    <m/>
    <m/>
    <m/>
    <m/>
  </r>
  <r>
    <x v="15"/>
    <x v="1"/>
    <s v="Soil impacts"/>
    <s v="NA"/>
    <x v="1"/>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4"/>
    <s v="Spain"/>
    <x v="4"/>
    <s v="Pine"/>
    <s v="Forest"/>
    <s v="Laboratory"/>
    <s v="Laboratory heating"/>
    <x v="2"/>
    <s v="0-2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x v="12"/>
    <x v="3"/>
    <m/>
    <m/>
    <m/>
    <m/>
    <m/>
  </r>
  <r>
    <x v="16"/>
    <x v="0"/>
    <s v="Soil impacts"/>
    <s v="NA"/>
    <x v="1"/>
    <s v="Boerner REJ, Decker KLM, Sutherland EK. 2000. Prescribe burning effects on soil enzyme activity in a southern Ohio harwood forest: a landscape scale analysis. Soil biol Biochem 32: 899-908."/>
    <s v="USA"/>
    <x v="11"/>
    <s v="Oak  "/>
    <s v="Forest "/>
    <s v="Prescribed fire"/>
    <s v="210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x v="35"/>
    <x v="3"/>
    <m/>
    <m/>
    <m/>
    <m/>
    <m/>
  </r>
  <r>
    <x v="16"/>
    <x v="0"/>
    <s v="Soil impacts"/>
    <s v="NA"/>
    <x v="1"/>
    <s v="Boerner REJ, Decker KLM, Sutherland EK. 2000. Prescribe burning effects on soil enzyme activity in a southern Ohio harwood forest: a landscape scale analysis. Soil biol Biochem 32: 899-908."/>
    <s v="USA"/>
    <x v="12"/>
    <s v="Oak  "/>
    <s v="Forest "/>
    <s v="Prescribed fire"/>
    <s v="157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8°43′N, long. 82°41′N"/>
    <s v="Silt loam"/>
    <s v="Alfirsols"/>
    <s v="1024 mm"/>
    <s v="11.3 °C"/>
    <x v="35"/>
    <x v="3"/>
    <m/>
    <m/>
    <m/>
    <m/>
    <m/>
  </r>
  <r>
    <x v="16"/>
    <x v="0"/>
    <s v="Soil impacts"/>
    <s v="NA"/>
    <x v="1"/>
    <s v="Boerner REJ, Decker KLM, Sutherland EK. 2000. Prescribe burning effects on soil enzyme activity in a southern Ohio harwood forest: a landscape scale analysis. Soil biol Biochem 32: 899-908."/>
    <s v="USA"/>
    <x v="11"/>
    <s v="Oak  "/>
    <s v="Forest "/>
    <s v="Prescribed fire"/>
    <s v="210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x v="26"/>
    <x v="3"/>
    <m/>
    <m/>
    <m/>
    <m/>
    <m/>
  </r>
  <r>
    <x v="16"/>
    <x v="0"/>
    <s v="Soil impacts"/>
    <s v="NA"/>
    <x v="1"/>
    <s v="Boerner REJ, Decker KLM, Sutherland EK. 2000. Prescribe burning effects on soil enzyme activity in a southern Ohio harwood forest: a landscape scale analysis. Soil biol Biochem 32: 899-908."/>
    <s v="USA"/>
    <x v="12"/>
    <s v="Oak  "/>
    <s v="Forest "/>
    <s v="Prescribed fire"/>
    <s v="160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m/>
    <s v="Not specified"/>
    <m/>
    <s v="1024 mm"/>
    <s v="11.3 °C"/>
    <x v="26"/>
    <x v="2"/>
    <m/>
    <m/>
    <m/>
    <m/>
    <m/>
  </r>
  <r>
    <x v="16"/>
    <x v="0"/>
    <s v="Soil impacts"/>
    <s v="NA"/>
    <x v="1"/>
    <s v="Boerner REJ, Decker KLM, Sutherland EK. 2000. Prescribe burning effects on soil enzyme activity in a southern Ohio harwood forest: a landscape scale analysis. Soil biol Biochem 32: 899-908."/>
    <s v="USA"/>
    <x v="11"/>
    <s v="Oak  "/>
    <s v="Forest "/>
    <s v="Prescribed fire"/>
    <s v="210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x v="26"/>
    <x v="2"/>
    <m/>
    <m/>
    <m/>
    <m/>
    <m/>
  </r>
  <r>
    <x v="16"/>
    <x v="0"/>
    <s v="Soil impacts"/>
    <s v="NA"/>
    <x v="1"/>
    <s v="Boerner REJ, Decker KLM, Sutherland EK. 2000. Prescribe burning effects on soil enzyme activity in a southern Ohio harwood forest: a landscape scale analysis. Soil biol Biochem 32: 899-908."/>
    <s v="USA"/>
    <x v="11"/>
    <s v="Oak  "/>
    <s v="Forest "/>
    <s v="Prescribed fire"/>
    <s v="210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x v="36"/>
    <x v="3"/>
    <m/>
    <m/>
    <m/>
    <m/>
    <m/>
  </r>
  <r>
    <x v="16"/>
    <x v="0"/>
    <s v="Soil impacts"/>
    <s v="NA"/>
    <x v="1"/>
    <s v="Boerner REJ, Decker KLM, Sutherland EK. 2000. Prescribe burning effects on soil enzyme activity in a southern Ohio harwood forest: a landscape scale analysis. Soil biol Biochem 32: 899-908."/>
    <s v="USA"/>
    <x v="12"/>
    <s v="Oak  "/>
    <s v="Forest "/>
    <s v="Prescribed fire"/>
    <s v="158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8°43′N, long. 82°41′N"/>
    <s v="Silt loam"/>
    <s v="Alfirsols"/>
    <s v="1024 mm"/>
    <s v="11.3 °C"/>
    <x v="36"/>
    <x v="2"/>
    <m/>
    <m/>
    <m/>
    <m/>
    <m/>
  </r>
  <r>
    <x v="16"/>
    <x v="0"/>
    <s v="Soil impacts"/>
    <s v="NA"/>
    <x v="1"/>
    <s v="Boerner REJ, Decker KLM, Sutherland EK. 2000. Prescribe burning effects on soil enzyme activity in a southern Ohio harwood forest: a landscape scale analysis. Soil biol Biochem 32: 899-908."/>
    <s v="USA"/>
    <x v="11"/>
    <s v="Oak  "/>
    <s v="Forest "/>
    <s v="Prescribed fire"/>
    <s v="210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x v="37"/>
    <x v="0"/>
    <m/>
    <m/>
    <m/>
    <m/>
    <m/>
  </r>
  <r>
    <x v="16"/>
    <x v="0"/>
    <s v="Soil impacts"/>
    <s v="NA"/>
    <x v="1"/>
    <s v="Boerner REJ, Decker KLM, Sutherland EK. 2000. Prescribe burning effects on soil enzyme activity in a southern Ohio harwood forest: a landscape scale analysis. Soil biol Biochem 32: 899-908."/>
    <s v="USA"/>
    <x v="12"/>
    <s v="Oak  "/>
    <s v="Forest "/>
    <s v="Prescribed fire"/>
    <s v="159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8°43′N, long. 82°41′N"/>
    <s v="Silt loam"/>
    <s v="Alfirsols"/>
    <s v="1024 mm"/>
    <s v="11.3 °C"/>
    <x v="37"/>
    <x v="2"/>
    <m/>
    <m/>
    <m/>
    <m/>
    <m/>
  </r>
  <r>
    <x v="17"/>
    <x v="0"/>
    <s v="Soil impacts"/>
    <s v="NA"/>
    <x v="1"/>
    <s v="Boerner, R.E.J., Brinkman, J.A., 2003. Fire frequency and soil enzyme activity in southernOhio oak–hickory forests. Appl. Soil Ecol. 23, 137–146."/>
    <s v="USA"/>
    <x v="4"/>
    <s v="Oak"/>
    <s v="Forest"/>
    <s v="Prescribed fire"/>
    <m/>
    <x v="4"/>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x v="35"/>
    <x v="3"/>
    <m/>
    <m/>
    <m/>
    <m/>
    <m/>
  </r>
  <r>
    <x v="17"/>
    <x v="0"/>
    <s v="Soil impacts"/>
    <s v="NA"/>
    <x v="1"/>
    <s v="Boerner, R.E.J., Brinkman, J.A., 2003. Fire frequency and soil enzyme activity in southernOhio oak–hickory forests. Appl. Soil Ecol. 23, 137–146."/>
    <s v="USA"/>
    <x v="4"/>
    <s v="Oak"/>
    <s v="Forest"/>
    <s v="Prescribed fire"/>
    <m/>
    <x v="4"/>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x v="26"/>
    <x v="3"/>
    <m/>
    <m/>
    <m/>
    <m/>
    <m/>
  </r>
  <r>
    <x v="17"/>
    <x v="0"/>
    <s v="Soil impacts"/>
    <s v="NA"/>
    <x v="1"/>
    <s v="Boerner, R.E.J., Brinkman, J.A., 2003. Fire frequency and soil enzyme activity in southernOhio oak–hickory forests. Appl. Soil Ecol. 23, 137–146."/>
    <s v="USA"/>
    <x v="4"/>
    <s v="Oak"/>
    <s v="Forest"/>
    <s v="Prescribed fire"/>
    <m/>
    <x v="4"/>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x v="36"/>
    <x v="1"/>
    <m/>
    <m/>
    <m/>
    <m/>
    <m/>
  </r>
  <r>
    <x v="17"/>
    <x v="0"/>
    <s v="Soil impacts"/>
    <s v="NA"/>
    <x v="1"/>
    <s v="Boerner, R.E.J., Brinkman, J.A., 2003. Fire frequency and soil enzyme activity in southernOhio oak–hickory forests. Appl. Soil Ecol. 23, 137–146."/>
    <s v="USA"/>
    <x v="4"/>
    <s v="Oak"/>
    <s v="Forest"/>
    <s v="Prescribed fire"/>
    <m/>
    <x v="4"/>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x v="37"/>
    <x v="0"/>
    <m/>
    <m/>
    <m/>
    <m/>
    <m/>
  </r>
  <r>
    <x v="18"/>
    <x v="1"/>
    <s v="Soil impacts"/>
    <s v="NA"/>
    <x v="3"/>
    <s v="Brye, K.R., 2006. Soil physicochemical changes following 12 years of annual burning in a humidsubtropical tallgrass prairie: a hypothesis. Acta Oecol. 30, 407–413."/>
    <s v="USA"/>
    <x v="2"/>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3"/>
    <x v="3"/>
    <m/>
    <m/>
    <m/>
    <m/>
    <m/>
  </r>
  <r>
    <x v="18"/>
    <x v="2"/>
    <s v="Soil impacts"/>
    <s v="NA"/>
    <x v="3"/>
    <s v="Brye, K.R., 2006. Soil physicochemical changes following 12 years of annual burning in a humidsubtropical tallgrass prairie: a hypothesis. Acta Oecol. 30, 407–413."/>
    <s v="USA"/>
    <x v="2"/>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29"/>
    <x v="3"/>
    <m/>
    <m/>
    <m/>
    <m/>
    <m/>
  </r>
  <r>
    <x v="18"/>
    <x v="1"/>
    <s v="Soil impacts"/>
    <s v="NA"/>
    <x v="3"/>
    <s v="Brye, K.R., 2006. Soil physicochemical changes following 12 years of annual burning in a humidsubtropical tallgrass prairie: a hypothesis. Acta Oecol. 30, 407–413."/>
    <s v="USA"/>
    <x v="2"/>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20"/>
    <x v="0"/>
    <m/>
    <m/>
    <m/>
    <m/>
    <m/>
  </r>
  <r>
    <x v="18"/>
    <x v="1"/>
    <s v="Soil impacts"/>
    <s v="NA"/>
    <x v="3"/>
    <s v="Brye, K.R., 2006. Soil physicochemical changes following 12 years of annual burning in a humidsubtropical tallgrass prairie: a hypothesis. Acta Oecol. 30, 407–413."/>
    <s v="USA"/>
    <x v="2"/>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4"/>
    <x v="2"/>
    <m/>
    <m/>
    <m/>
    <m/>
    <m/>
  </r>
  <r>
    <x v="18"/>
    <x v="1"/>
    <s v="Soil impacts"/>
    <s v="NA"/>
    <x v="3"/>
    <s v="Brye, K.R., 2006. Soil physicochemical changes following 12 years of annual burning in a humidsubtropical tallgrass prairie: a hypothesis. Acta Oecol. 30, 407–413."/>
    <s v="USA"/>
    <x v="2"/>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16"/>
    <x v="3"/>
    <m/>
    <m/>
    <m/>
    <m/>
    <m/>
  </r>
  <r>
    <x v="18"/>
    <x v="1"/>
    <s v="Soil impacts"/>
    <s v="NA"/>
    <x v="3"/>
    <s v="Brye, K.R., 2006. Soil physicochemical changes following 12 years of annual burning in a humidsubtropical tallgrass prairie: a hypothesis. Acta Oecol. 30, 407–413."/>
    <s v="USA"/>
    <x v="2"/>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38"/>
    <x v="3"/>
    <m/>
    <m/>
    <m/>
    <m/>
    <m/>
  </r>
  <r>
    <x v="18"/>
    <x v="1"/>
    <s v="Soil impacts"/>
    <s v="NA"/>
    <x v="3"/>
    <s v="Brye, K.R., 2006. Soil physicochemical changes following 12 years of annual burning in a humidsubtropical tallgrass prairie: a hypothesis. Acta Oecol. 30, 407–413."/>
    <s v="USA"/>
    <x v="2"/>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5"/>
    <x v="2"/>
    <m/>
    <m/>
    <m/>
    <m/>
    <m/>
  </r>
  <r>
    <x v="18"/>
    <x v="1"/>
    <s v="Soil impacts"/>
    <s v="NA"/>
    <x v="3"/>
    <s v="Brye, K.R., 2006. Soil physicochemical changes following 12 years of annual burning in a humidsubtropical tallgrass prairie: a hypothesis. Acta Oecol. 30, 407–413."/>
    <s v="USA"/>
    <x v="2"/>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6"/>
    <x v="2"/>
    <m/>
    <m/>
    <m/>
    <m/>
    <m/>
  </r>
  <r>
    <x v="18"/>
    <x v="1"/>
    <s v="Soil impacts"/>
    <s v="NA"/>
    <x v="3"/>
    <s v="Brye, K.R., 2006. Soil physicochemical changes following 12 years of annual burning in a humidsubtropical tallgrass prairie: a hypothesis. Acta Oecol. 30, 407–413."/>
    <s v="USA"/>
    <x v="2"/>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39"/>
    <x v="3"/>
    <m/>
    <m/>
    <m/>
    <m/>
    <m/>
  </r>
  <r>
    <x v="18"/>
    <x v="1"/>
    <s v="Soil impacts"/>
    <s v="NA"/>
    <x v="3"/>
    <s v="Brye, K.R., 2006. Soil physicochemical changes following 12 years of annual burning in a humidsubtropical tallgrass prairie: a hypothesis. Acta Oecol. 30, 407–413."/>
    <s v="USA"/>
    <x v="2"/>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7"/>
    <x v="3"/>
    <m/>
    <m/>
    <m/>
    <m/>
    <m/>
  </r>
  <r>
    <x v="18"/>
    <x v="1"/>
    <s v="Soil impacts"/>
    <s v="NA"/>
    <x v="3"/>
    <s v="Brye, K.R., 2006. Soil physicochemical changes following 12 years of annual burning in a humidsubtropical tallgrass prairie: a hypothesis. Acta Oecol. 30, 407–413."/>
    <s v="USA"/>
    <x v="2"/>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9"/>
    <x v="2"/>
    <m/>
    <m/>
    <m/>
    <m/>
    <m/>
  </r>
  <r>
    <x v="18"/>
    <x v="1"/>
    <s v="Soil impacts"/>
    <s v="NA"/>
    <x v="3"/>
    <s v="Brye, K.R., 2006. Soil physicochemical changes following 12 years of annual burning in a humidsubtropical tallgrass prairie: a hypothesis. Acta Oecol. 30, 407–413."/>
    <s v="USA"/>
    <x v="2"/>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33"/>
    <x v="2"/>
    <m/>
    <m/>
    <m/>
    <m/>
    <m/>
  </r>
  <r>
    <x v="18"/>
    <x v="0"/>
    <s v="Soil impacts"/>
    <s v="NA"/>
    <x v="3"/>
    <s v="Brye, K.R., 2006. Soil physicochemical changes following 12 years of annual burning in a humidsubtropical tallgrass prairie: a hypothesis. Acta Oecol. 30, 407–413."/>
    <s v="USA"/>
    <x v="2"/>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1"/>
    <x v="0"/>
    <m/>
    <m/>
    <m/>
    <m/>
    <m/>
  </r>
  <r>
    <x v="18"/>
    <x v="1"/>
    <s v="Soil impacts"/>
    <s v="NA"/>
    <x v="3"/>
    <s v="Brye, K.R., 2006. Soil physicochemical changes following 12 years of annual burning in a humidsubtropical tallgrass prairie: a hypothesis. Acta Oecol. 30, 407–413."/>
    <s v="USA"/>
    <x v="2"/>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10"/>
    <x v="0"/>
    <m/>
    <m/>
    <m/>
    <m/>
    <m/>
  </r>
  <r>
    <x v="18"/>
    <x v="1"/>
    <s v="Soil impacts"/>
    <s v="NA"/>
    <x v="3"/>
    <s v="Brye, K.R., 2006. Soil physicochemical changes following 12 years of annual burning in a humidsubtropical tallgrass prairie: a hypothesis. Acta Oecol. 30, 407–413."/>
    <s v="USA"/>
    <x v="2"/>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12"/>
    <x v="0"/>
    <m/>
    <m/>
    <m/>
    <m/>
    <m/>
  </r>
  <r>
    <x v="18"/>
    <x v="1"/>
    <s v="Soil impacts"/>
    <s v="NA"/>
    <x v="3"/>
    <s v="Brye, K.R., 2006. Soil physicochemical changes following 12 years of annual burning in a humidsubtropical tallgrass prairie: a hypothesis. Acta Oecol. 30, 407–413."/>
    <s v="USA"/>
    <x v="2"/>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40"/>
    <x v="2"/>
    <m/>
    <m/>
    <m/>
    <m/>
    <m/>
  </r>
  <r>
    <x v="19"/>
    <x v="5"/>
    <s v="Runoff"/>
    <s v="NA"/>
    <x v="1"/>
    <s v="Campo J, Andreu V, Gimeno E, Gonza´lez O, Rubio JL (2006) Occurrence of soil erosion after repeated experimental fires in a Mediterranean environment. Geomorphology 82:376–387"/>
    <s v="Spain"/>
    <x v="3"/>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41"/>
    <x v="3"/>
    <m/>
    <m/>
    <m/>
    <m/>
    <m/>
  </r>
  <r>
    <x v="19"/>
    <x v="2"/>
    <s v="Runoff"/>
    <s v="NA"/>
    <x v="1"/>
    <s v="Campo J, Andreu V, Gimeno E, Gonza´lez O, Rubio JL (2006) Occurrence of soil erosion after repeated experimental fires in a Mediterranean environment. Geomorphology 82:376–387"/>
    <s v="Spain"/>
    <x v="3"/>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42"/>
    <x v="3"/>
    <m/>
    <m/>
    <m/>
    <m/>
    <m/>
  </r>
  <r>
    <x v="19"/>
    <x v="2"/>
    <s v="Runoff"/>
    <s v="NA"/>
    <x v="1"/>
    <s v="Campo J, Andreu V, Gimeno E, Gonza´lez O, Rubio JL (2006) Occurrence of soil erosion after repeated experimental fires in a Mediterranean environment. Geomorphology 82:376–387"/>
    <s v="Spain"/>
    <x v="3"/>
    <m/>
    <s v="Not specified"/>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42"/>
    <x v="3"/>
    <m/>
    <m/>
    <m/>
    <m/>
    <m/>
  </r>
  <r>
    <x v="19"/>
    <x v="2"/>
    <s v="Runoff"/>
    <s v="NA"/>
    <x v="3"/>
    <s v="Campo J, Andreu V, Gimeno E, Gonza´lez O, Rubio JL (2006) Occurrence of soil erosion after repeated experimental fires in a Mediterranean environment. Geomorphology 82:376–387"/>
    <s v="Spain"/>
    <x v="3"/>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x v="42"/>
    <x v="3"/>
    <m/>
    <m/>
    <m/>
    <m/>
    <m/>
  </r>
  <r>
    <x v="19"/>
    <x v="2"/>
    <s v="Runoff"/>
    <s v="NA"/>
    <x v="3"/>
    <s v="Campo J, Andreu V, Gimeno E, Gonza´lez O, Rubio JL (2006) Occurrence of soil erosion after repeated experimental fires in a Mediterranean environment. Geomorphology 82:376–387"/>
    <s v="Spain"/>
    <x v="3"/>
    <m/>
    <s v="Not specified"/>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x v="42"/>
    <x v="3"/>
    <m/>
    <m/>
    <m/>
    <m/>
    <m/>
  </r>
  <r>
    <x v="19"/>
    <x v="2"/>
    <s v="Runoff"/>
    <s v="NA"/>
    <x v="1"/>
    <s v="Campo J, Andreu V, Gimeno E, Gonza´lez O, Rubio JL (2006) Occurrence of soil erosion after repeated experimental fires in a Mediterranean environment. Geomorphology 82:376–387"/>
    <s v="Spain"/>
    <x v="3"/>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43"/>
    <x v="0"/>
    <m/>
    <m/>
    <m/>
    <m/>
    <m/>
  </r>
  <r>
    <x v="19"/>
    <x v="2"/>
    <s v="Runoff"/>
    <s v="NA"/>
    <x v="1"/>
    <s v="Campo J, Andreu V, Gimeno E, Gonza´lez O, Rubio JL (2006) Occurrence of soil erosion after repeated experimental fires in a Mediterranean environment. Geomorphology 82:376–387"/>
    <s v="Spain"/>
    <x v="3"/>
    <m/>
    <s v="Not specified"/>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43"/>
    <x v="0"/>
    <m/>
    <m/>
    <m/>
    <m/>
    <m/>
  </r>
  <r>
    <x v="19"/>
    <x v="2"/>
    <s v="Runoff"/>
    <s v="NA"/>
    <x v="3"/>
    <s v="Campo J, Andreu V, Gimeno E, Gonza´lez O, Rubio JL (2006) Occurrence of soil erosion after repeated experimental fires in a Mediterranean environment. Geomorphology 82:376–387"/>
    <s v="Spain"/>
    <x v="3"/>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x v="43"/>
    <x v="0"/>
    <m/>
    <m/>
    <m/>
    <m/>
    <m/>
  </r>
  <r>
    <x v="19"/>
    <x v="2"/>
    <s v="Runoff"/>
    <s v="NA"/>
    <x v="3"/>
    <s v="Campo J, Andreu V, Gimeno E, Gonza´lez O, Rubio JL (2006) Occurrence of soil erosion after repeated experimental fires in a Mediterranean environment. Geomorphology 82:376–387"/>
    <s v="Spain"/>
    <x v="3"/>
    <m/>
    <s v="Not specified"/>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x v="43"/>
    <x v="0"/>
    <m/>
    <m/>
    <m/>
    <m/>
    <m/>
  </r>
  <r>
    <x v="19"/>
    <x v="3"/>
    <s v="Runoff"/>
    <s v="NA"/>
    <x v="1"/>
    <s v="Campo J, Andreu V, Gimeno E, Gonza´lez O, Rubio JL (2006) Occurrence of soil erosion after repeated experimental fires in a Mediterranean environment. Geomorphology 82:376–387"/>
    <s v="Spain"/>
    <x v="3"/>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14"/>
    <x v="0"/>
    <s v="Forest  fires have become a fist order environmental problem. Increased fire requency progressively reduces ecosystem recovery periods. "/>
    <s v="Burned plots runoff rates increased three times more and soil losses increased almost twice"/>
    <m/>
    <m/>
    <m/>
  </r>
  <r>
    <x v="19"/>
    <x v="3"/>
    <s v="Runoff"/>
    <s v="NA"/>
    <x v="1"/>
    <s v="Campo J, Andreu V, Gimeno E, Gonza´lez O, Rubio JL (2006) Occurrence of soil erosion after repeated experimental fires in a Mediterranean environment. Geomorphology 82:376–387"/>
    <s v="Spain"/>
    <x v="3"/>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14"/>
    <x v="0"/>
    <m/>
    <m/>
    <m/>
    <m/>
    <m/>
  </r>
  <r>
    <x v="19"/>
    <x v="3"/>
    <s v="Runoff"/>
    <s v="NA"/>
    <x v="1"/>
    <s v="Campo J, Andreu V, Gimeno E, Gonza´lez O, Rubio JL (2006) Occurrence of soil erosion after repeated experimental fires in a Mediterranean environment. Geomorphology 82:376–387"/>
    <s v="Spain"/>
    <x v="3"/>
    <m/>
    <s v="Not specified"/>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14"/>
    <x v="0"/>
    <m/>
    <m/>
    <m/>
    <m/>
    <m/>
  </r>
  <r>
    <x v="19"/>
    <x v="3"/>
    <s v="Runoff"/>
    <s v="NA"/>
    <x v="3"/>
    <s v="Campo J, Andreu V, Gimeno E, Gonza´lez O, Rubio JL (2006) Occurrence of soil erosion after repeated experimental fires in a Mediterranean environment. Geomorphology 82:376–387"/>
    <s v="Spain"/>
    <x v="3"/>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x v="14"/>
    <x v="0"/>
    <m/>
    <m/>
    <m/>
    <m/>
    <m/>
  </r>
  <r>
    <x v="19"/>
    <x v="3"/>
    <s v="Runoff"/>
    <s v="NA"/>
    <x v="3"/>
    <s v="Campo J, Andreu V, Gimeno E, Gonza´lez O, Rubio JL (2006) Occurrence of soil erosion after repeated experimental fires in a Mediterranean environment. Geomorphology 82:376–387"/>
    <s v="Spain"/>
    <x v="3"/>
    <m/>
    <s v="Not specified"/>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x v="14"/>
    <x v="0"/>
    <m/>
    <m/>
    <m/>
    <m/>
    <m/>
  </r>
  <r>
    <x v="19"/>
    <x v="3"/>
    <s v="Runoff"/>
    <s v="NA"/>
    <x v="1"/>
    <s v="Campo J, Andreu V, Gimeno E, Gonza´lez O, Rubio JL (2006) Occurrence of soil erosion after repeated experimental fires in a Mediterranean environment. Geomorphology 82:376–387"/>
    <s v="Spain"/>
    <x v="3"/>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44"/>
    <x v="0"/>
    <m/>
    <m/>
    <m/>
    <m/>
    <m/>
  </r>
  <r>
    <x v="19"/>
    <x v="3"/>
    <s v="Runoff"/>
    <s v="NA"/>
    <x v="1"/>
    <s v="Campo J, Andreu V, Gimeno E, Gonza´lez O, Rubio JL (2006) Occurrence of soil erosion after repeated experimental fires in a Mediterranean environment. Geomorphology 82:376–387"/>
    <s v="Spain"/>
    <x v="3"/>
    <m/>
    <s v="Not specified"/>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44"/>
    <x v="0"/>
    <m/>
    <m/>
    <m/>
    <m/>
    <m/>
  </r>
  <r>
    <x v="19"/>
    <x v="3"/>
    <s v="Runoff"/>
    <s v="NA"/>
    <x v="3"/>
    <s v="Campo J, Andreu V, Gimeno E, Gonza´lez O, Rubio JL (2006) Occurrence of soil erosion after repeated experimental fires in a Mediterranean environment. Geomorphology 82:376–387"/>
    <s v="Spain"/>
    <x v="3"/>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x v="44"/>
    <x v="0"/>
    <m/>
    <m/>
    <m/>
    <m/>
    <m/>
  </r>
  <r>
    <x v="19"/>
    <x v="3"/>
    <s v="Runoff"/>
    <s v="NA"/>
    <x v="3"/>
    <s v="Campo J, Andreu V, Gimeno E, Gonza´lez O, Rubio JL (2006) Occurrence of soil erosion after repeated experimental fires in a Mediterranean environment. Geomorphology 82:376–387"/>
    <s v="Spain"/>
    <x v="3"/>
    <m/>
    <s v="Not specified"/>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x v="44"/>
    <x v="0"/>
    <m/>
    <m/>
    <m/>
    <m/>
    <m/>
  </r>
  <r>
    <x v="19"/>
    <x v="3"/>
    <s v="Runoff"/>
    <s v="NA"/>
    <x v="1"/>
    <s v="Campo J, Andreu V, Gimeno E, Gonza´lez O, Rubio JL (2006) Occurrence of soil erosion after repeated experimental fires in a Mediterranean environment. Geomorphology 82:376–387"/>
    <s v="Spain"/>
    <x v="3"/>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44"/>
    <x v="0"/>
    <m/>
    <m/>
    <m/>
    <m/>
    <m/>
  </r>
  <r>
    <x v="19"/>
    <x v="3"/>
    <s v="Runoff"/>
    <s v="NA"/>
    <x v="1"/>
    <s v="Campo J, Andreu V, Gimeno E, Gonza´lez O, Rubio JL (2006) Occurrence of soil erosion after repeated experimental fires in a Mediterranean environment. Geomorphology 82:376–387"/>
    <s v="Spain"/>
    <x v="3"/>
    <m/>
    <s v="Not specified"/>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44"/>
    <x v="0"/>
    <m/>
    <m/>
    <m/>
    <m/>
    <m/>
  </r>
  <r>
    <x v="19"/>
    <x v="3"/>
    <s v="Runoff"/>
    <s v="NA"/>
    <x v="3"/>
    <s v="Campo J, Andreu V, Gimeno E, Gonza´lez O, Rubio JL (2006) Occurrence of soil erosion after repeated experimental fires in a Mediterranean environment. Geomorphology 82:376–387"/>
    <s v="Spain"/>
    <x v="3"/>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x v="44"/>
    <x v="0"/>
    <m/>
    <m/>
    <m/>
    <m/>
    <m/>
  </r>
  <r>
    <x v="19"/>
    <x v="3"/>
    <s v="Runoff"/>
    <s v="NA"/>
    <x v="3"/>
    <s v="Campo J, Andreu V, Gimeno E, Gonza´lez O, Rubio JL (2006) Occurrence of soil erosion after repeated experimental fires in a Mediterranean environment. Geomorphology 82:376–387"/>
    <s v="Spain"/>
    <x v="3"/>
    <m/>
    <s v="Not specified"/>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x v="44"/>
    <x v="0"/>
    <m/>
    <m/>
    <m/>
    <m/>
    <m/>
  </r>
  <r>
    <x v="20"/>
    <x v="2"/>
    <s v="Runoff"/>
    <s v="NA"/>
    <x v="1"/>
    <s v="Cawson, J. G., Nyman, P., Smith, H. G., Lane, P. N. J., &amp; Sheridan, G. J. (2016). How soil temperatures during prescribed burning affect soil water repellency, infiltration and erosion. Geoderma, 278, 12-22. doi: https://doi.org/10.1016/j.geoderma.2016.05.002"/>
    <s v="Australia"/>
    <x v="13"/>
    <m/>
    <s v="Forest"/>
    <s v="Prescribed burning"/>
    <s v="400 °C"/>
    <x v="2"/>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18′ S, 143° 16′ E"/>
    <s v="Sandy loam"/>
    <m/>
    <s v="939 mm"/>
    <m/>
    <x v="45"/>
    <x v="3"/>
    <m/>
    <m/>
    <m/>
    <m/>
    <m/>
  </r>
  <r>
    <x v="20"/>
    <x v="2"/>
    <s v="Runoff"/>
    <s v="NA"/>
    <x v="1"/>
    <s v="Cawson, J. G., Nyman, P., Smith, H. G., Lane, P. N. J., &amp; Sheridan, G. J. (2016). How soil temperatures during prescribed burning affect soil water repellency, infiltration and erosion. Geoderma, 278, 12-22. doi: https://doi.org/10.1016/j.geoderma.2016.05.002"/>
    <s v="Australia"/>
    <x v="13"/>
    <m/>
    <s v="Forest"/>
    <s v="Prescribed burning"/>
    <s v="400 °C"/>
    <x v="2"/>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6° 25′ S, 146° 55′ E"/>
    <s v="Silty clay loam"/>
    <m/>
    <s v="1081 mm"/>
    <m/>
    <x v="45"/>
    <x v="3"/>
    <m/>
    <m/>
    <m/>
    <m/>
    <m/>
  </r>
  <r>
    <x v="20"/>
    <x v="2"/>
    <s v="Runoff"/>
    <s v="NA"/>
    <x v="1"/>
    <s v="Cawson, J. G., Nyman, P., Smith, H. G., Lane, P. N. J., &amp; Sheridan, G. J. (2016). How soil temperatures during prescribed burning affect soil water repellency, infiltration and erosion. Geoderma, 278, 12-22. doi: https://doi.org/10.1016/j.geoderma.2016.05.002"/>
    <s v="Australia"/>
    <x v="13"/>
    <m/>
    <s v=" Shrubland"/>
    <s v="Prescribed burning"/>
    <s v="400 °C"/>
    <x v="2"/>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43′ S, 145° 51′ E"/>
    <s v="Silty clay loam"/>
    <m/>
    <s v="1173 mm"/>
    <m/>
    <x v="45"/>
    <x v="3"/>
    <m/>
    <m/>
    <m/>
    <m/>
    <m/>
  </r>
  <r>
    <x v="20"/>
    <x v="2"/>
    <s v="Soil impacts"/>
    <s v="NA"/>
    <x v="1"/>
    <s v="Cawson, J. G., Nyman, P., Smith, H. G., Lane, P. N. J., &amp; Sheridan, G. J. (2016). How soil temperatures during prescribed burning affect soil water repellency, infiltration and erosion. Geoderma, 278, 12-22. doi: https://doi.org/10.1016/j.geoderma.2016.05.002"/>
    <s v="Australia"/>
    <x v="13"/>
    <m/>
    <s v="Forest"/>
    <s v="Prescribed burning"/>
    <s v="400 °C"/>
    <x v="2"/>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18′ S, 143° 16′ E"/>
    <s v="Sandy loam"/>
    <m/>
    <s v="939 mm"/>
    <m/>
    <x v="34"/>
    <x v="0"/>
    <m/>
    <m/>
    <m/>
    <m/>
    <m/>
  </r>
  <r>
    <x v="20"/>
    <x v="2"/>
    <s v="Soil impacts"/>
    <s v="NA"/>
    <x v="1"/>
    <s v="Cawson, J. G., Nyman, P., Smith, H. G., Lane, P. N. J., &amp; Sheridan, G. J. (2016). How soil temperatures during prescribed burning affect soil water repellency, infiltration and erosion. Geoderma, 278, 12-22. doi: https://doi.org/10.1016/j.geoderma.2016.05.002"/>
    <s v="Australia"/>
    <x v="13"/>
    <m/>
    <s v="Forest"/>
    <s v="Prescribed burning"/>
    <s v="400 °C"/>
    <x v="2"/>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6° 25′ S, 146° 55′ E"/>
    <s v="Silty clay loam"/>
    <m/>
    <s v="1081 mm"/>
    <m/>
    <x v="34"/>
    <x v="0"/>
    <m/>
    <m/>
    <m/>
    <m/>
    <m/>
  </r>
  <r>
    <x v="20"/>
    <x v="2"/>
    <s v="Soil impacts"/>
    <s v="NA"/>
    <x v="1"/>
    <s v="Cawson, J. G., Nyman, P., Smith, H. G., Lane, P. N. J., &amp; Sheridan, G. J. (2016). How soil temperatures during prescribed burning affect soil water repellency, infiltration and erosion. Geoderma, 278, 12-22. doi: https://doi.org/10.1016/j.geoderma.2016.05.002"/>
    <s v="Australia"/>
    <x v="13"/>
    <m/>
    <s v=" Shrubland"/>
    <s v="Prescribed burning"/>
    <s v="400 °C"/>
    <x v="2"/>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43′ S, 145° 51′ E"/>
    <s v="Silty clay loam"/>
    <m/>
    <s v="1173 mm"/>
    <m/>
    <x v="34"/>
    <x v="0"/>
    <m/>
    <m/>
    <m/>
    <m/>
    <m/>
  </r>
  <r>
    <x v="21"/>
    <x v="1"/>
    <s v="Review "/>
    <s v="NA"/>
    <x v="2"/>
    <s v="CERTINI, G. (2005): Effects of fire on properties of forest soils: a review. Oecologia 143, 1-10"/>
    <s v="NA"/>
    <x v="2"/>
    <m/>
    <s v="Not specified"/>
    <m/>
    <m/>
    <x v="5"/>
    <s v="Not specified"/>
    <m/>
    <s v="Many physical, chemical, mineralogical, and biological soil properties can be affected by forest fires. The effects are chiefly a result of burn severity, which consists of peak temperatures and duration of the fire. Climate, vegetation, and topography of the burnt area control the resilience of the soil system; some fire-induced changes can even be permanent. Low to moderate severity fires, such as most of those prescribed in forest management, promote renovation_x000a_of the dominant vegetation through elimination of undesired species and transient increase of pH and available nutrients. No irreversible ecosystem change occurs, but the enhancement of hydrophobicity can render the soil less able to soak up water and more prone to erosion. Severe fires, such as wildfires, generally have several negative effects on soil. They cause significant removal of organic matter, deterioration of both structure and porosity, considerable loss of nutrients through volatilisation, ash entrapment in smoke columns, leaching and erosion, and marked alteration of both quantity and specific composition ofmicrobial_x000a_and soil-dwelling invertebrate communities. However, despite common perceptions, if plants succeed in promptly recolonising the burnt area, the pre-fire level of most properties can be recovered and even enhanced. This work is a review of the up-to-date literature dealing with changes imposed by fires on properties of forest soils. Ecological implications of these changes are described."/>
    <m/>
    <s v="Not specified"/>
    <m/>
    <s v="Not specified"/>
    <s v="Not specified"/>
    <m/>
    <s v="Not specified"/>
    <s v="Not specified"/>
    <x v="16"/>
    <x v="0"/>
    <m/>
    <m/>
    <m/>
    <m/>
    <m/>
  </r>
  <r>
    <x v="21"/>
    <x v="1"/>
    <s v="Review "/>
    <s v="NA"/>
    <x v="2"/>
    <s v="CERTINI, G. (2005): Effects of fire on properties of forest soils: a review. Oecologia 143, 1-10"/>
    <s v="NA"/>
    <x v="2"/>
    <m/>
    <s v="Not specified"/>
    <m/>
    <m/>
    <x v="5"/>
    <s v="Not specified"/>
    <m/>
    <s v="Many physical, chemical, mineralogical, and biological soil properties can be affected by forest fires. The effects are chiefly a result of burn severity, which consists of peak temperatures and duration of the fire. Climate, vegetation, and topography of the burnt area control the resilience of the soil system; some fire-induced changes can even be permanent. Low to moderate severity fires, such as most of those prescribed in forest management, promote renovation_x000a_of the dominant vegetation through elimination of undesired species and transient increase of pH and available nutrients. No irreversible ecosystem change occurs, but the enhancement of hydrophobicity can render the soil less able to soak up water and more prone to erosion. Severe fires, such as wildfires, generally have several negative effects on soil. They cause significant removal of organic matter, deterioration of both structure and porosity, considerable loss of nutrients through volatilisation, ash entrapment in smoke columns, leaching and erosion, and marked alteration of both quantity and specific composition ofmicrobial_x000a_and soil-dwelling invertebrate communities. However, despite common perceptions, if plants succeed in promptly recolonising the burnt area, the pre-fire level of most properties can be recovered and even enhanced. This work is a review of the up-to-date literature dealing with changes imposed by fires on properties of forest soils. Ecological implications of these changes are described."/>
    <m/>
    <s v="Not specified"/>
    <m/>
    <s v="Not specified"/>
    <s v="Not specified"/>
    <m/>
    <s v="Not specified"/>
    <s v="Not specified"/>
    <x v="9"/>
    <x v="0"/>
    <m/>
    <m/>
    <m/>
    <m/>
    <m/>
  </r>
  <r>
    <x v="22"/>
    <x v="1"/>
    <s v="Soil impacts"/>
    <s v="NA"/>
    <x v="1"/>
    <s v="Certini, G., Nocentini, C., Knicker, H., Arfaioli, P., and Rumpel, C., 2011. Wilfire effects on soil organic matter quantity and quality in two fire.prone Mediterranean pine forest. Geoderma 167-168: 148-155"/>
    <s v="Italy"/>
    <x v="3"/>
    <m/>
    <s v="Pine forest"/>
    <s v="Wildfire"/>
    <s v="severe"/>
    <x v="0"/>
    <s v="0-7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1 months"/>
    <m/>
    <s v="Not specified"/>
    <s v="Sandy"/>
    <m/>
    <s v="912 mm"/>
    <s v="14.4 °C."/>
    <x v="9"/>
    <x v="0"/>
    <m/>
    <m/>
    <m/>
    <m/>
    <m/>
  </r>
  <r>
    <x v="22"/>
    <x v="1"/>
    <s v="Soil impacts"/>
    <s v="NA"/>
    <x v="1"/>
    <s v="Certini, G., Nocentini, C., Knicker, H., Arfaioli, P., and Rumpel, C., 2011. Wilfire effects on soil organic matter quantity and quality in two fire.prone Mediterranean pine forest. Geoderma 167-168: 148-155"/>
    <s v="Italy"/>
    <x v="3"/>
    <s v="Pine"/>
    <s v="Forest"/>
    <s v="Wildfire"/>
    <s v="severe"/>
    <x v="0"/>
    <s v="0-5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  month"/>
    <m/>
    <s v="Not specified"/>
    <s v="Sandy"/>
    <m/>
    <s v="912 mm"/>
    <s v="14.4 °C."/>
    <x v="9"/>
    <x v="2"/>
    <m/>
    <m/>
    <m/>
    <m/>
    <m/>
  </r>
  <r>
    <x v="22"/>
    <x v="0"/>
    <s v="Soil impacts"/>
    <s v="NA"/>
    <x v="1"/>
    <s v="Certini, G., Nocentini, C., Knicker, H., Arfaioli, P., and Rumpel, C., 2011. Wilfire effects on soil organic matter quantity and quality in two fire.prone Mediterranean pine forest. Geoderma 167-168: 148-155"/>
    <s v="Italy"/>
    <x v="3"/>
    <s v="Pine"/>
    <s v="Forest"/>
    <s v="Wildfire"/>
    <s v="severe"/>
    <x v="0"/>
    <s v="0-5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  month"/>
    <m/>
    <s v="Not specified"/>
    <s v="Sandy"/>
    <m/>
    <s v="912 mm"/>
    <s v="14.4 °C."/>
    <x v="2"/>
    <x v="1"/>
    <m/>
    <m/>
    <m/>
    <m/>
    <m/>
  </r>
  <r>
    <x v="22"/>
    <x v="0"/>
    <s v="Soil impacts"/>
    <s v="NA"/>
    <x v="1"/>
    <s v="Certini, G., Nocentini, C., Knicker, H., Arfaioli, P., and Rumpel, C., 2011. Wilfire effects on soil organic matter quantity and quality in two fire.prone Mediterranean pine forest. Geoderma 167-168: 148-155"/>
    <s v="Italy"/>
    <x v="3"/>
    <m/>
    <s v="Pine forest"/>
    <s v="Wildfire"/>
    <s v="severe"/>
    <x v="0"/>
    <s v="0-7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1 months"/>
    <m/>
    <s v="Not specified"/>
    <s v="Sandy"/>
    <m/>
    <s v="912 mm"/>
    <s v="14.4 °C."/>
    <x v="2"/>
    <x v="1"/>
    <m/>
    <m/>
    <m/>
    <m/>
    <m/>
  </r>
  <r>
    <x v="22"/>
    <x v="1"/>
    <s v="Soil impacts"/>
    <s v="NA"/>
    <x v="1"/>
    <s v="Certini, G., Nocentini, C., Knicker, H., Arfaioli, P., and Rumpel, C., 2011. Wilfire effects on soil organic matter quantity and quality in two fire.prone Mediterranean pine forest. Geoderma 167-168: 148-155"/>
    <s v="Italy"/>
    <x v="3"/>
    <s v="Pine"/>
    <s v="Forest"/>
    <s v="Wildfire"/>
    <s v="severe"/>
    <x v="0"/>
    <s v="0-5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  month"/>
    <m/>
    <s v="Not specified"/>
    <s v="Sandy"/>
    <m/>
    <s v="912 mm"/>
    <s v="14.4 °C."/>
    <x v="10"/>
    <x v="2"/>
    <m/>
    <m/>
    <m/>
    <m/>
    <m/>
  </r>
  <r>
    <x v="22"/>
    <x v="1"/>
    <s v="Soil impacts"/>
    <s v="NA"/>
    <x v="1"/>
    <s v="Certini, G., Nocentini, C., Knicker, H., Arfaioli, P., and Rumpel, C., 2011. Wilfire effects on soil organic matter quantity and quality in two fire.prone Mediterranean pine forest. Geoderma 167-168: 148-155"/>
    <s v="Italy"/>
    <x v="3"/>
    <m/>
    <s v="Pine forest"/>
    <s v="Wildfire"/>
    <s v="severe"/>
    <x v="0"/>
    <s v="0-7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1 months"/>
    <m/>
    <s v="Not specified"/>
    <s v="Sandy"/>
    <m/>
    <s v="912 mm"/>
    <s v="14.4 °C."/>
    <x v="10"/>
    <x v="2"/>
    <m/>
    <m/>
    <m/>
    <m/>
    <m/>
  </r>
  <r>
    <x v="23"/>
    <x v="2"/>
    <s v="Soil impacts"/>
    <s v="NA"/>
    <x v="1"/>
    <s v="Chief, K., Young, M.H., Shafer, D.S., 2012. Changes in soil structure and hydraulic properties in a wooded- shrubland ecosystem following a prescribed fire. Soil Sci. Soc. Am. J. 76,_x000a_1965–1977."/>
    <s v="USA"/>
    <x v="14"/>
    <m/>
    <s v=" Shrubland"/>
    <s v="Canopy-Prescribed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0 months"/>
    <m/>
    <s v="39.3923 and 39.3909° N and−115.0424 and −115.0435° W),"/>
    <s v="Sandy loam"/>
    <m/>
    <s v="304 mm"/>
    <s v="7.1 °C"/>
    <x v="15"/>
    <x v="3"/>
    <m/>
    <m/>
    <m/>
    <m/>
    <m/>
  </r>
  <r>
    <x v="23"/>
    <x v="2"/>
    <s v="Soil impacts"/>
    <s v="NA"/>
    <x v="1"/>
    <s v="Chief, K., Young, M.H., Shafer, D.S., 2012. Changes in soil structure and hydraulic properties in a wooded- shrubland ecosystem following a prescribed fire. Soil Sci. Soc. Am. J. 76,_x000a_1965–1977."/>
    <s v="USA"/>
    <x v="14"/>
    <m/>
    <s v=" Shrubland"/>
    <s v="Interspace-Prescribe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x v="29"/>
    <x v="3"/>
    <m/>
    <m/>
    <m/>
    <m/>
    <m/>
  </r>
  <r>
    <x v="23"/>
    <x v="2"/>
    <s v="Soil impacts"/>
    <s v="NA"/>
    <x v="1"/>
    <s v="Chief, K., Young, M.H., Shafer, D.S., 2012. Changes in soil structure and hydraulic properties in a wooded- shrubland ecosystem following a prescribed fire. Soil Sci. Soc. Am. J. 76,_x000a_1965–1977."/>
    <s v="USA"/>
    <x v="14"/>
    <m/>
    <s v=" Shrubland"/>
    <s v="Canopy-Prescribed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month"/>
    <m/>
    <s v="39.3923 and 39.3909° N and−115.0424 and −115.0435° W),"/>
    <s v="Sandy loam"/>
    <m/>
    <s v="304 mm"/>
    <s v="7.1 °C"/>
    <x v="29"/>
    <x v="3"/>
    <m/>
    <m/>
    <m/>
    <m/>
    <m/>
  </r>
  <r>
    <x v="23"/>
    <x v="2"/>
    <s v="Soil impacts"/>
    <s v="NA"/>
    <x v="1"/>
    <s v="Chief, K., Young, M.H., Shafer, D.S., 2012. Changes in soil structure and hydraulic properties in a wooded- shrubland ecosystem following a prescribed fire. Soil Sci. Soc. Am. J. 76,_x000a_1965–1977."/>
    <s v="USA"/>
    <x v="14"/>
    <m/>
    <s v=" Shrubland"/>
    <s v="Interspace-Prescribe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x v="46"/>
    <x v="0"/>
    <m/>
    <m/>
    <m/>
    <m/>
    <m/>
  </r>
  <r>
    <x v="23"/>
    <x v="2"/>
    <s v="Soil impacts"/>
    <s v="NA"/>
    <x v="1"/>
    <s v="Chief, K., Young, M.H., Shafer, D.S., 2012. Changes in soil structure and hydraulic properties in a wooded- shrubland ecosystem following a prescribed fire. Soil Sci. Soc. Am. J. 76,_x000a_1965–1977."/>
    <s v="USA"/>
    <x v="14"/>
    <m/>
    <s v=" Shrubland"/>
    <s v="Canopy-Prescribed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x v="46"/>
    <x v="2"/>
    <m/>
    <m/>
    <m/>
    <m/>
    <m/>
  </r>
  <r>
    <x v="23"/>
    <x v="0"/>
    <s v="Soil impacts"/>
    <s v="NA"/>
    <x v="1"/>
    <s v="Chief, K., Young, M.H., Shafer, D.S., 2012. Changes in soil structure and hydraulic properties in a wooded- shrubland ecosystem following a prescribed fire. Soil Sci. Soc. Am. J. 76,_x000a_1965–1977."/>
    <s v="USA"/>
    <x v="14"/>
    <m/>
    <s v=" Shrubland"/>
    <s v="Canopy-Prescribed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x v="1"/>
    <x v="2"/>
    <m/>
    <m/>
    <m/>
    <m/>
    <m/>
  </r>
  <r>
    <x v="23"/>
    <x v="2"/>
    <s v="Soil impacts"/>
    <s v="NA"/>
    <x v="1"/>
    <s v="Chief, K., Young, M.H., Shafer, D.S., 2012. Changes in soil structure and hydraulic properties in a wooded- shrubland ecosystem following a prescribed fire. Soil Sci. Soc. Am. J. 76,_x000a_1965–1977."/>
    <s v="USA"/>
    <x v="14"/>
    <m/>
    <s v=" Shrubland"/>
    <s v="Canopy-Prescribed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x v="34"/>
    <x v="0"/>
    <m/>
    <m/>
    <m/>
    <m/>
    <m/>
  </r>
  <r>
    <x v="23"/>
    <x v="2"/>
    <s v="Soil impacts"/>
    <s v="NA"/>
    <x v="1"/>
    <s v="Chief, K., Young, M.H., Shafer, D.S., 2012. Changes in soil structure and hydraulic properties in a wooded- shrubland ecosystem following a prescribed fire. Soil Sci. Soc. Am. J. 76,_x000a_1965–1977."/>
    <s v="USA"/>
    <x v="14"/>
    <m/>
    <s v=" Shrubland"/>
    <s v="Interspace-Prescribe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x v="34"/>
    <x v="2"/>
    <m/>
    <m/>
    <m/>
    <m/>
    <m/>
  </r>
  <r>
    <x v="23"/>
    <x v="2"/>
    <s v="Soil impacts"/>
    <s v="NA"/>
    <x v="1"/>
    <s v="Chief, K., Young, M.H., Shafer, D.S., 2012. Changes in soil structure and hydraulic properties in a wooded- shrubland ecosystem following a prescribed fire. Soil Sci. Soc. Am. J. 76,_x000a_1965–1977."/>
    <s v="USA"/>
    <x v="14"/>
    <m/>
    <s v=" Shrubland"/>
    <s v="Interspace-Prescribe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x v="11"/>
    <x v="0"/>
    <m/>
    <m/>
    <m/>
    <m/>
    <m/>
  </r>
  <r>
    <x v="24"/>
    <x v="1"/>
    <s v="Soil impacts"/>
    <s v="NA"/>
    <x v="1"/>
    <s v="Dean, S., Farrer, E. C., &amp; Menges, E. S. (2015). Fire Effects on Soil Biogeochemistry in Florida Scrubby Flatwoods. The American Midland Naturalist, 174(1), 49-64. "/>
    <s v="USA"/>
    <x v="15"/>
    <m/>
    <s v="Flatwoods"/>
    <m/>
    <s v="Prescribed burn  "/>
    <x v="2"/>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x v="3"/>
    <x v="0"/>
    <s v="N and P increses were positively correlated with both fire intensity and vegetation. N mineralization was most strongly correlated with changes in available soil P, suggestin P stimulated N mineralization."/>
    <s v="Samples taking 2 weeks after prescribed fire"/>
    <m/>
    <m/>
    <m/>
  </r>
  <r>
    <x v="24"/>
    <x v="1"/>
    <s v="Soil impacts"/>
    <s v="NA"/>
    <x v="1"/>
    <s v="Dean, S., Farrer, E. C., &amp; Menges, E. S. (2015). Fire Effects on Soil Biogeochemistry in Florida Scrubby Flatwoods. The American Midland Naturalist, 174(1), 49-64. "/>
    <s v="USA"/>
    <x v="15"/>
    <m/>
    <s v="Flatwoods"/>
    <m/>
    <s v="Prescribed burn  "/>
    <x v="2"/>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x v="5"/>
    <x v="0"/>
    <s v="N and P increses were positively correlated with both fire intensity and vegetation. N mineralization was most strongly correlated with changes in available soil P, suggestin P stimulated N mineralization."/>
    <s v="Samples taking 2 weeks after prescribed fire"/>
    <m/>
    <m/>
    <m/>
  </r>
  <r>
    <x v="24"/>
    <x v="1"/>
    <s v="Soil impacts"/>
    <s v="NA"/>
    <x v="1"/>
    <s v="Dean, S., Farrer, E. C., &amp; Menges, E. S. (2015). Fire Effects on Soil Biogeochemistry in Florida Scrubby Flatwoods. The American Midland Naturalist, 174(1), 49-64. "/>
    <s v="USA"/>
    <x v="15"/>
    <m/>
    <s v="Flatwoods"/>
    <m/>
    <s v="Prescribed burn  "/>
    <x v="2"/>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x v="47"/>
    <x v="0"/>
    <m/>
    <m/>
    <m/>
    <m/>
    <m/>
  </r>
  <r>
    <x v="24"/>
    <x v="1"/>
    <s v="Soil impacts"/>
    <s v="NA"/>
    <x v="1"/>
    <s v="Dean, S., Farrer, E. C., &amp; Menges, E. S. (2015). Fire Effects on Soil Biogeochemistry in Florida Scrubby Flatwoods. The American Midland Naturalist, 174(1), 49-64. "/>
    <s v="USA"/>
    <x v="15"/>
    <m/>
    <s v="Flatwoods"/>
    <m/>
    <s v="Prescribed burn  "/>
    <x v="2"/>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x v="19"/>
    <x v="0"/>
    <s v="N and P increses were positively correlated with both fire intensity and vegetation. N mineralization was most strongly correlated with changes in available soil P, suggestin P stimulated N mineralization."/>
    <s v="Samples taking 2 weeks after prescribed fire"/>
    <m/>
    <m/>
    <m/>
  </r>
  <r>
    <x v="24"/>
    <x v="1"/>
    <s v="Soil impacts"/>
    <s v="NA"/>
    <x v="1"/>
    <s v="Dean, S., Farrer, E. C., &amp; Menges, E. S. (2015). Fire Effects on Soil Biogeochemistry in Florida Scrubby Flatwoods. The American Midland Naturalist, 174(1), 49-64. "/>
    <s v="USA"/>
    <x v="15"/>
    <m/>
    <s v="Flatwoods"/>
    <m/>
    <s v="Prescribed burn  "/>
    <x v="2"/>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x v="8"/>
    <x v="0"/>
    <s v="N and P increses were positively correlated with both fire intensity and vegetation. N mineralization was most strongly correlated with changes in available soil P, suggestin P stimulated N mineralization."/>
    <s v="Samples taking 2 weeks after prescribed fire"/>
    <m/>
    <m/>
    <m/>
  </r>
  <r>
    <x v="24"/>
    <x v="0"/>
    <s v="Soil impacts"/>
    <s v="NA"/>
    <x v="1"/>
    <s v="Dean, S., Farrer, E. C., &amp; Menges, E. S. (2015). Fire Effects on Soil Biogeochemistry in Florida Scrubby Flatwoods. The American Midland Naturalist, 174(1), 49-64. "/>
    <s v="USA"/>
    <x v="15"/>
    <m/>
    <s v="Flatwoods"/>
    <m/>
    <s v="Prescribed burn  "/>
    <x v="2"/>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x v="1"/>
    <x v="0"/>
    <s v="N and P increses were positively correlated with both fire intensity and vegetation. N mineralization was most strongly correlated with changes in available soil P, suggestin P stimulated N mineralization."/>
    <s v="Samples taking 2 weeks after prescribed fire"/>
    <m/>
    <m/>
    <m/>
  </r>
  <r>
    <x v="25"/>
    <x v="3"/>
    <s v="Review "/>
    <s v="NA"/>
    <x v="2"/>
    <s v="DeBano, L.F., 2000. Teh role of fire and soil heating on water repellency in wildland environments: A review. Journal of Hydrology vol 231-232: 195-206."/>
    <s v="NA"/>
    <x v="2"/>
    <m/>
    <s v="Not specified"/>
    <m/>
    <s v="lo to moderate"/>
    <x v="2"/>
    <m/>
    <m/>
    <s v="This paper describes the heat transfer mechanisms operating as heat moves downward in the soil along steep temperature gradients during both wildfires and prescribed fires. The transfer of heat downward in the upper part of the soil is enhanced by the vaporization and movement of water and organic compounds. Available information on the changes in the chemistry of_x000a_vaporized organic compounds is summarized and discussed. An operational theory describing the formation of a highly water repellent soil condition during fire is presented. The relationship between the formation of this fire-related watershed condition and subsequent surface runoff and erosion from wildland ecosystems is explored. Worldwide literature describing fire-induced water repellency is reviewed and summarized"/>
    <m/>
    <s v="Not specified"/>
    <m/>
    <m/>
    <s v="Not specified"/>
    <m/>
    <m/>
    <m/>
    <x v="14"/>
    <x v="0"/>
    <s v=" The severity of water repellency depends on the combined interactiosn of soil properties and the soil heating regime developing during a rife.. Two important erosion processes occur following a fire when water repellent soil are present - rill formation and raindrop splash. Fill formation occurs when rainfall exceeds infiltration rates and surface funoff occurs.  Rill formation during rainstorm fallowing firee involves_ A) saturation of the wettable soil surface, b) failure ar the boundary between wettable and water repellent layes, c) loss of the wettable surface layer, with the flow of water over the water repellent layer, d) erosion of the water repellent layer, e) erosion throu the water repellent layer and infiltration into the underlying weetable soil and f) development of a well-defined rill. Larger amount of wil are moved by raindrop splash on hydrophobic soils when they are exposed to different rainfall intensities, duration and soil surface inclinations. Raindrip impact on the hydrophobic soils produces fewer, slower moveing ejections droplets that carry more dediment to a sharter rante than a wettable soils. The transfer of heat downward in the upper part of the soil is enchances by the vaporization and movement of water and organic ompounds. After a fire, water repellency is typically found as a discrte layer of variable thickeness and spatial continuity found o nthe soil surface."/>
    <s v="To break up water repellent layer, mechanical techniques such as discing or using a sheepfoot roller. In small plot the use of wetting agents have shown better infiltration and reduced runoff following teatment with non-ionic surfactants.Water repellency producen by low to moderate severity fires is usually of shorter duration than that produced by high severity fires.The hydrological responsses to water repellency most studied are: infiltration, runoff, rill formation, raindrop splash and stremflow parameter. The uptake of water during infiltration is slower ata the befinning of inflitration and increases over time which is the contratyy to infiltration into a wettable soil where the converse is true. The increased runoff was attributed to an increase in the severity of water repellency at lower soil water content during the dry season."/>
    <m/>
    <m/>
    <m/>
  </r>
  <r>
    <x v="25"/>
    <x v="2"/>
    <s v="Review "/>
    <s v="NA"/>
    <x v="2"/>
    <s v="DeBano, L.F., 2000. Teh role of fire and soil heating on water repellency in wildland environments: A review"/>
    <s v="NA"/>
    <x v="2"/>
    <m/>
    <s v="Not specified"/>
    <m/>
    <s v="lo to moderate"/>
    <x v="2"/>
    <m/>
    <m/>
    <s v="This paper describes the heat transfer mechanisms operating as heat moves downward in the soil along steep temperature gradients during both wildfires and prescribed fires. The transfer of heat downward in the upper part of the soil is enhanced by the vaporization and movement of water and organic compounds. Available information on the changes in the chemistry of_x000a_vaporized organic compounds is summarized and discussed. An operational theory describing the formation of a highly water repellent soil condition during fire is presented. The relationship between the formation of this fire-related watershed condition and subsequent surface runoff and erosion from wildland ecosystems is explored. Worldwide literature describing fire-induced water repellency is reviewed and summarized"/>
    <m/>
    <s v="Not specified"/>
    <m/>
    <m/>
    <s v="Not specified"/>
    <m/>
    <m/>
    <m/>
    <x v="34"/>
    <x v="0"/>
    <m/>
    <m/>
    <m/>
    <m/>
    <m/>
  </r>
  <r>
    <x v="26"/>
    <x v="1"/>
    <s v="Soil impacts"/>
    <s v="NA"/>
    <x v="2"/>
    <s v="Dicen, F.P., Rallos, R.,V., Labides, J.L.R., Navarrete. I-A. 2020. Vulnerability of soil organic matter to microbial decomposition and a consequence of burning. Biogeochemistry 150:123-137."/>
    <s v="Phillippines"/>
    <x v="2"/>
    <s v="Sugar 2"/>
    <s v="Agricultural 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x v="20"/>
    <x v="0"/>
    <m/>
    <m/>
    <m/>
    <m/>
    <m/>
  </r>
  <r>
    <x v="26"/>
    <x v="1"/>
    <s v="Soil impacts"/>
    <s v="NA"/>
    <x v="2"/>
    <s v="Dicen, F.P., Rallos, R.,V., Labides, J.L.R., Navarrete. I-A. 2020. Vulnerability of soil organic matter to microbial decomposition and a consequence of burning. Biogeochemistry 150:123-137."/>
    <s v="Phillippines"/>
    <x v="2"/>
    <m/>
    <s v="Grass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x v="20"/>
    <x v="0"/>
    <m/>
    <m/>
    <m/>
    <m/>
    <m/>
  </r>
  <r>
    <x v="26"/>
    <x v="1"/>
    <s v="Soil impacts"/>
    <s v="NA"/>
    <x v="2"/>
    <s v="Dicen, F.P., Rallos, R.,V., Labides, J.L.R., Navarrete. I-A. 2020. Vulnerability of soil organic matter to microbial decomposition and a consequence of burning. Biogeochemistry 150:123-137."/>
    <s v="Phillippines"/>
    <x v="2"/>
    <m/>
    <s v=" Shrub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x v="20"/>
    <x v="0"/>
    <m/>
    <m/>
    <m/>
    <m/>
    <m/>
  </r>
  <r>
    <x v="26"/>
    <x v="1"/>
    <s v="Soil impacts"/>
    <s v="NA"/>
    <x v="2"/>
    <s v="Dicen, F.P., Rallos, R.,V., Labides, J.L.R., Navarrete. I-A. 2020. Vulnerability of soil organic matter to microbial decomposition and a consequence of burning. Biogeochemistry 150:123-137."/>
    <s v="Phillippines"/>
    <x v="2"/>
    <s v="Sugar 2"/>
    <s v="Agricultural 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x v="20"/>
    <x v="3"/>
    <m/>
    <m/>
    <m/>
    <m/>
    <m/>
  </r>
  <r>
    <x v="26"/>
    <x v="1"/>
    <s v="Soil impacts"/>
    <s v="NA"/>
    <x v="2"/>
    <s v="Dicen, F.P., Rallos, R.,V., Labides, J.L.R., Navarrete. I-A. 2020. Vulnerability of soil organic matter to microbial decomposition and a consequence of burning. Biogeochemistry 150:123-137."/>
    <s v="Phillippines"/>
    <x v="2"/>
    <s v="Sugar "/>
    <s v="Agricultural 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x v="20"/>
    <x v="3"/>
    <m/>
    <m/>
    <m/>
    <m/>
    <m/>
  </r>
  <r>
    <x v="26"/>
    <x v="1"/>
    <s v="Soil impacts"/>
    <s v="NA"/>
    <x v="2"/>
    <s v="Dicen, F.P., Rallos, R.,V., Labides, J.L.R., Navarrete. I-A. 2020. Vulnerability of soil organic matter to microbial decomposition and a consequence of burning. Biogeochemistry 150:123-137."/>
    <s v="Phillippines"/>
    <x v="2"/>
    <m/>
    <s v="Grass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x v="20"/>
    <x v="3"/>
    <m/>
    <m/>
    <m/>
    <m/>
    <m/>
  </r>
  <r>
    <x v="26"/>
    <x v="1"/>
    <s v="Soil impacts"/>
    <s v="NA"/>
    <x v="2"/>
    <s v="Dicen, F.P., Rallos, R.,V., Labides, J.L.R., Navarrete. I-A. 2020. Vulnerability of soil organic matter to microbial decomposition and a consequence of burning. Biogeochemistry 150:123-137."/>
    <s v="Phillippines"/>
    <x v="2"/>
    <m/>
    <s v=" Shrub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x v="20"/>
    <x v="3"/>
    <m/>
    <m/>
    <m/>
    <m/>
    <m/>
  </r>
  <r>
    <x v="26"/>
    <x v="1"/>
    <s v="Soil impacts"/>
    <s v="NA"/>
    <x v="2"/>
    <s v="Dicen, F.P., Rallos, R.,V., Labides, J.L.R., Navarrete. I-A. 2020. Vulnerability of soil organic matter to microbial decomposition and a consequence of burning. Biogeochemistry 150:123-137."/>
    <s v="Phillippines"/>
    <x v="2"/>
    <s v="Sugar "/>
    <s v="Agricultural 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x v="20"/>
    <x v="2"/>
    <m/>
    <m/>
    <m/>
    <m/>
    <m/>
  </r>
  <r>
    <x v="26"/>
    <x v="0"/>
    <s v="Soil impacts"/>
    <s v="NA"/>
    <x v="2"/>
    <s v="Dicen, F.P., Rallos, R.,V., Labides, J.L.R., Navarrete. I-A. 2020. Vulnerability of soil organic matter to microbial decomposition and a consequence of burning. Biogeochemistry 150:123-137."/>
    <s v="Phillippines"/>
    <x v="2"/>
    <s v="Sugar 2"/>
    <s v="Agricultural 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x v="2"/>
    <x v="1"/>
    <m/>
    <m/>
    <m/>
    <m/>
    <m/>
  </r>
  <r>
    <x v="26"/>
    <x v="0"/>
    <s v="Soil impacts"/>
    <s v="NA"/>
    <x v="2"/>
    <s v="Dicen, F.P., Rallos, R.,V., Labides, J.L.R., Navarrete. I-A. 2020. Vulnerability of soil organic matter to microbial decomposition and a consequence of burning. Biogeochemistry 150:123-137."/>
    <s v="Phillippines"/>
    <x v="2"/>
    <s v="Sugar 2"/>
    <s v="Agricultural 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x v="2"/>
    <x v="1"/>
    <m/>
    <m/>
    <m/>
    <m/>
    <m/>
  </r>
  <r>
    <x v="26"/>
    <x v="0"/>
    <s v="Soil impacts"/>
    <s v="NA"/>
    <x v="2"/>
    <s v="Dicen, F.P., Rallos, R.,V., Labides, J.L.R., Navarrete. I-A. 2020. Vulnerability of soil organic matter to microbial decomposition and a consequence of burning. Biogeochemistry 150:123-137."/>
    <s v="Phillippines"/>
    <x v="2"/>
    <s v="Sugar "/>
    <s v="Agricultural 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x v="2"/>
    <x v="1"/>
    <m/>
    <m/>
    <m/>
    <m/>
    <m/>
  </r>
  <r>
    <x v="26"/>
    <x v="0"/>
    <s v="Soil impacts"/>
    <s v="NA"/>
    <x v="2"/>
    <s v="Dicen, F.P., Rallos, R.,V., Labides, J.L.R., Navarrete. I-A. 2020. Vulnerability of soil organic matter to microbial decomposition and a consequence of burning. Biogeochemistry 150:123-137."/>
    <s v="Phillippines"/>
    <x v="2"/>
    <m/>
    <s v="Grass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x v="2"/>
    <x v="1"/>
    <m/>
    <m/>
    <m/>
    <m/>
    <m/>
  </r>
  <r>
    <x v="26"/>
    <x v="0"/>
    <s v="Soil impacts"/>
    <s v="NA"/>
    <x v="2"/>
    <s v="Dicen, F.P., Rallos, R.,V., Labides, J.L.R., Navarrete. I-A. 2020. Vulnerability of soil organic matter to microbial decomposition and a consequence of burning. Biogeochemistry 150:123-137."/>
    <s v="Phillippines"/>
    <x v="2"/>
    <m/>
    <s v=" Shrub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x v="2"/>
    <x v="1"/>
    <m/>
    <m/>
    <m/>
    <m/>
    <m/>
  </r>
  <r>
    <x v="26"/>
    <x v="0"/>
    <s v="Soil impacts"/>
    <s v="NA"/>
    <x v="2"/>
    <s v="Dicen, F.P., Rallos, R.,V., Labides, J.L.R., Navarrete. I-A. 2020. Vulnerability of soil organic matter to microbial decomposition and a consequence of burning. Biogeochemistry 150:123-137."/>
    <s v="Phillippines"/>
    <x v="2"/>
    <s v="Sugar "/>
    <s v="Agricultural 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x v="2"/>
    <x v="2"/>
    <m/>
    <m/>
    <m/>
    <m/>
    <m/>
  </r>
  <r>
    <x v="26"/>
    <x v="0"/>
    <s v="Soil impacts"/>
    <s v="NA"/>
    <x v="2"/>
    <s v="Dicen, F.P., Rallos, R.,V., Labides, J.L.R., Navarrete. I-A. 2020. Vulnerability of soil organic matter to microbial decomposition and a consequence of burning. Biogeochemistry 150:123-137."/>
    <s v="Phillippines"/>
    <x v="2"/>
    <m/>
    <s v="Grass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x v="2"/>
    <x v="2"/>
    <m/>
    <m/>
    <m/>
    <m/>
    <m/>
  </r>
  <r>
    <x v="26"/>
    <x v="0"/>
    <s v="Soil impacts"/>
    <s v="NA"/>
    <x v="2"/>
    <s v="Dicen, F.P., Rallos, R.,V., Labides, J.L.R., Navarrete. I-A. 2020. Vulnerability of soil organic matter to microbial decomposition and a consequence of burning. Biogeochemistry 150:123-137."/>
    <s v="Phillippines"/>
    <x v="2"/>
    <m/>
    <s v=" Shrub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x v="2"/>
    <x v="2"/>
    <m/>
    <m/>
    <m/>
    <m/>
    <m/>
  </r>
  <r>
    <x v="26"/>
    <x v="1"/>
    <s v="Soil impacts"/>
    <s v="NA"/>
    <x v="2"/>
    <s v="Dicen, F.P., Rallos, R.,V., Labides, J.L.R., Navarrete. I-A. 2020. Vulnerability of soil organic matter to microbial decomposition and a consequence of burning. Biogeochemistry 150:123-137."/>
    <s v="Phillippines"/>
    <x v="2"/>
    <s v="Sugar 2"/>
    <s v="Agricultural 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x v="10"/>
    <x v="0"/>
    <m/>
    <m/>
    <m/>
    <m/>
    <m/>
  </r>
  <r>
    <x v="26"/>
    <x v="1"/>
    <s v="Soil impacts"/>
    <s v="NA"/>
    <x v="2"/>
    <s v="Dicen, F.P., Rallos, R.,V., Labides, J.L.R., Navarrete. I-A. 2020. Vulnerability of soil organic matter to microbial decomposition and a consequence of burning. Biogeochemistry 150:123-137."/>
    <s v="Phillippines"/>
    <x v="2"/>
    <s v="Sugar "/>
    <s v="Agricultural 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x v="10"/>
    <x v="0"/>
    <m/>
    <m/>
    <m/>
    <m/>
    <m/>
  </r>
  <r>
    <x v="26"/>
    <x v="1"/>
    <s v="Soil impacts"/>
    <s v="NA"/>
    <x v="2"/>
    <s v="Dicen, F.P., Rallos, R.,V., Labides, J.L.R., Navarrete. I-A. 2020. Vulnerability of soil organic matter to microbial decomposition and a consequence of burning. Biogeochemistry 150:123-137."/>
    <s v="Phillippines"/>
    <x v="2"/>
    <s v="Sugar 2"/>
    <s v="Agricultural 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x v="10"/>
    <x v="3"/>
    <s v="Low intensity burning can have important consequences for soils, altering is organic componente and realeasing sifnificant amount of greenhouse gasses. Thus particular focus must be given to managing ecosystem fires and evaluatins their impacts, especially becuase fires is still widely used in agriculture and forest management with frequency projected to increase i nthe coming years."/>
    <m/>
    <m/>
    <m/>
    <m/>
  </r>
  <r>
    <x v="26"/>
    <x v="1"/>
    <s v="Soil impacts"/>
    <s v="NA"/>
    <x v="2"/>
    <s v="Dicen, F.P., Rallos, R.,V., Labides, J.L.R., Navarrete. I-A. 2020. Vulnerability of soil organic matter to microbial decomposition and a consequence of burning. Biogeochemistry 150:123-137."/>
    <s v="Phillippines"/>
    <x v="2"/>
    <s v="Sugar "/>
    <s v="Agricultural 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x v="10"/>
    <x v="3"/>
    <m/>
    <m/>
    <m/>
    <m/>
    <m/>
  </r>
  <r>
    <x v="26"/>
    <x v="1"/>
    <s v="Soil impacts"/>
    <s v="NA"/>
    <x v="2"/>
    <s v="Dicen, F.P., Rallos, R.,V., Labides, J.L.R., Navarrete. I-A. 2020. Vulnerability of soil organic matter to microbial decomposition and a consequence of burning. Biogeochemistry 150:123-137."/>
    <s v="Phillippines"/>
    <x v="2"/>
    <m/>
    <s v="Grass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x v="10"/>
    <x v="3"/>
    <m/>
    <m/>
    <m/>
    <m/>
    <m/>
  </r>
  <r>
    <x v="26"/>
    <x v="1"/>
    <s v="Soil impacts"/>
    <s v="NA"/>
    <x v="2"/>
    <s v="Dicen, F.P., Rallos, R.,V., Labides, J.L.R., Navarrete. I-A. 2020. Vulnerability of soil organic matter to microbial decomposition and a consequence of burning. Biogeochemistry 150:123-137."/>
    <s v="Phillippines"/>
    <x v="2"/>
    <m/>
    <s v=" Shrub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x v="10"/>
    <x v="3"/>
    <m/>
    <m/>
    <m/>
    <m/>
    <m/>
  </r>
  <r>
    <x v="26"/>
    <x v="1"/>
    <s v="Soil impacts"/>
    <s v="NA"/>
    <x v="2"/>
    <s v="Dicen, F.P., Rallos, R.,V., Labides, J.L.R., Navarrete. I-A. 2020. Vulnerability of soil organic matter to microbial decomposition and a consequence of burning. Biogeochemistry 150:123-137."/>
    <s v="Phillippines"/>
    <x v="2"/>
    <m/>
    <s v="Grass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x v="10"/>
    <x v="2"/>
    <m/>
    <m/>
    <m/>
    <m/>
    <m/>
  </r>
  <r>
    <x v="26"/>
    <x v="1"/>
    <s v="Soil impacts"/>
    <s v="NA"/>
    <x v="2"/>
    <s v="Dicen, F.P., Rallos, R.,V., Labides, J.L.R., Navarrete. I-A. 2020. Vulnerability of soil organic matter to microbial decomposition and a consequence of burning. Biogeochemistry 150:123-137."/>
    <s v="Phillippines"/>
    <x v="2"/>
    <m/>
    <s v=" Shrub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x v="10"/>
    <x v="2"/>
    <s v="Low intensity burning can have important consequences for soils, altering is organic componente and realeasing sifnificant amount of greenhouse gasses. Thus particular focus must be given to managing ecosystem fires and evaluatins their impacts, especially becuase fires is still widely used in agriculture and forest management with frequency projected to increase i nthe coming years."/>
    <m/>
    <m/>
    <m/>
    <m/>
  </r>
  <r>
    <x v="26"/>
    <x v="1"/>
    <s v="Soil impacts"/>
    <s v="NA"/>
    <x v="2"/>
    <s v="Dicen, F.P., Rallos, R.,V., Labides, J.L.R., Navarrete. I-A. 2020. Vulnerability of soil organic matter to microbial decomposition and a consequence of burning. Biogeochemistry 150:123-137."/>
    <s v="Phillippines"/>
    <x v="2"/>
    <s v="Sugar 2"/>
    <s v="Agricultural 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x v="12"/>
    <x v="3"/>
    <m/>
    <m/>
    <m/>
    <m/>
    <m/>
  </r>
  <r>
    <x v="26"/>
    <x v="1"/>
    <s v="Soil impacts"/>
    <s v="NA"/>
    <x v="2"/>
    <s v="Dicen, F.P., Rallos, R.,V., Labides, J.L.R., Navarrete. I-A. 2020. Vulnerability of soil organic matter to microbial decomposition and a consequence of burning. Biogeochemistry 150:123-137."/>
    <s v="Phillippines"/>
    <x v="2"/>
    <s v="Sugar "/>
    <s v="Agricultural 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x v="12"/>
    <x v="3"/>
    <m/>
    <m/>
    <m/>
    <m/>
    <m/>
  </r>
  <r>
    <x v="26"/>
    <x v="1"/>
    <s v="Soil impacts"/>
    <s v="NA"/>
    <x v="2"/>
    <s v="Dicen, F.P., Rallos, R.,V., Labides, J.L.R., Navarrete. I-A. 2020. Vulnerability of soil organic matter to microbial decomposition and a consequence of burning. Biogeochemistry 150:123-137."/>
    <s v="Phillippines"/>
    <x v="2"/>
    <m/>
    <s v="Grass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x v="12"/>
    <x v="3"/>
    <m/>
    <m/>
    <m/>
    <m/>
    <m/>
  </r>
  <r>
    <x v="26"/>
    <x v="1"/>
    <s v="Soil impacts"/>
    <s v="NA"/>
    <x v="2"/>
    <s v="Dicen, F.P., Rallos, R.,V., Labides, J.L.R., Navarrete. I-A. 2020. Vulnerability of soil organic matter to microbial decomposition and a consequence of burning. Biogeochemistry 150:123-137."/>
    <s v="Phillippines"/>
    <x v="2"/>
    <m/>
    <s v=" Shrub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x v="12"/>
    <x v="3"/>
    <m/>
    <m/>
    <m/>
    <m/>
    <m/>
  </r>
  <r>
    <x v="26"/>
    <x v="1"/>
    <s v="Soil impacts"/>
    <s v="NA"/>
    <x v="2"/>
    <s v="Dicen, F.P., Rallos, R.,V., Labides, J.L.R., Navarrete. I-A. 2020. Vulnerability of soil organic matter to microbial decomposition and a consequence of burning. Biogeochemistry 150:123-137."/>
    <s v="Phillippines"/>
    <x v="2"/>
    <s v="Sugar 2"/>
    <s v="Agricultural 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x v="12"/>
    <x v="2"/>
    <m/>
    <m/>
    <m/>
    <m/>
    <m/>
  </r>
  <r>
    <x v="26"/>
    <x v="1"/>
    <s v="Soil impacts"/>
    <s v="NA"/>
    <x v="2"/>
    <s v="Dicen, F.P., Rallos, R.,V., Labides, J.L.R., Navarrete. I-A. 2020. Vulnerability of soil organic matter to microbial decomposition and a consequence of burning. Biogeochemistry 150:123-137."/>
    <s v="Phillippines"/>
    <x v="2"/>
    <s v="Sugar "/>
    <s v="Agricultural 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x v="12"/>
    <x v="2"/>
    <m/>
    <m/>
    <m/>
    <m/>
    <m/>
  </r>
  <r>
    <x v="26"/>
    <x v="1"/>
    <s v="Soil impacts"/>
    <s v="NA"/>
    <x v="2"/>
    <s v="Dicen, F.P., Rallos, R.,V., Labides, J.L.R., Navarrete. I-A. 2020. Vulnerability of soil organic matter to microbial decomposition and a consequence of burning. Biogeochemistry 150:123-137."/>
    <s v="Phillippines"/>
    <x v="2"/>
    <m/>
    <s v="Grass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x v="12"/>
    <x v="2"/>
    <m/>
    <m/>
    <m/>
    <m/>
    <m/>
  </r>
  <r>
    <x v="26"/>
    <x v="1"/>
    <s v="Soil impacts"/>
    <s v="NA"/>
    <x v="2"/>
    <s v="Dicen, F.P., Rallos, R.,V., Labides, J.L.R., Navarrete. I-A. 2020. Vulnerability of soil organic matter to microbial decomposition and a consequence of burning. Biogeochemistry 150:123-137."/>
    <s v="Phillippines"/>
    <x v="2"/>
    <m/>
    <s v=" Shrub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x v="12"/>
    <x v="2"/>
    <m/>
    <m/>
    <m/>
    <m/>
    <m/>
  </r>
  <r>
    <x v="27"/>
    <x v="1"/>
    <s v="Soil impacts"/>
    <s v="NA"/>
    <x v="0"/>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x v="48"/>
    <x v="0"/>
    <m/>
    <m/>
    <m/>
    <m/>
    <m/>
  </r>
  <r>
    <x v="27"/>
    <x v="1"/>
    <s v="Soil impacts"/>
    <s v="NA"/>
    <x v="0"/>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x v="48"/>
    <x v="3"/>
    <m/>
    <m/>
    <m/>
    <m/>
    <m/>
  </r>
  <r>
    <x v="27"/>
    <x v="1"/>
    <s v="Soil impacts"/>
    <s v="NA"/>
    <x v="3"/>
    <s v="Evolution of the soil chemical properties in slash and burn agriculture along several years of fallow."/>
    <s v="Brazil"/>
    <x v="2"/>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x v="48"/>
    <x v="3"/>
    <m/>
    <m/>
    <m/>
    <m/>
    <m/>
  </r>
  <r>
    <x v="27"/>
    <x v="1"/>
    <s v="Soil impacts"/>
    <s v="NA"/>
    <x v="3"/>
    <s v="Evolution of the soil chemical properties in slash and burn agriculture along several years of fallow."/>
    <s v="Brazil"/>
    <x v="2"/>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x v="48"/>
    <x v="3"/>
    <m/>
    <m/>
    <m/>
    <m/>
    <m/>
  </r>
  <r>
    <x v="27"/>
    <x v="1"/>
    <s v="Soil impacts"/>
    <s v="NA"/>
    <x v="1"/>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x v="3"/>
    <x v="0"/>
    <m/>
    <m/>
    <m/>
    <m/>
    <m/>
  </r>
  <r>
    <x v="27"/>
    <x v="1"/>
    <s v="Soil impacts"/>
    <s v="NA"/>
    <x v="3"/>
    <s v="Evolution of the soil chemical properties in slash and burn agriculture along several years of fallow."/>
    <s v="Brazil"/>
    <x v="2"/>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x v="3"/>
    <x v="2"/>
    <m/>
    <m/>
    <m/>
    <m/>
    <m/>
  </r>
  <r>
    <x v="27"/>
    <x v="1"/>
    <s v="Soil impacts"/>
    <s v="NA"/>
    <x v="0"/>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x v="3"/>
    <x v="2"/>
    <m/>
    <m/>
    <m/>
    <m/>
    <m/>
  </r>
  <r>
    <x v="27"/>
    <x v="1"/>
    <s v="Soil impacts"/>
    <s v="NA"/>
    <x v="0"/>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x v="3"/>
    <x v="2"/>
    <m/>
    <m/>
    <m/>
    <m/>
    <m/>
  </r>
  <r>
    <x v="27"/>
    <x v="1"/>
    <s v="Soil impacts"/>
    <s v="NA"/>
    <x v="3"/>
    <s v="Evolution of the soil chemical properties in slash and burn agriculture along several years of fallow."/>
    <s v="Brazil"/>
    <x v="2"/>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x v="3"/>
    <x v="2"/>
    <m/>
    <m/>
    <m/>
    <m/>
    <m/>
  </r>
  <r>
    <x v="27"/>
    <x v="1"/>
    <s v="Soil impacts"/>
    <s v="NA"/>
    <x v="1"/>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x v="4"/>
    <x v="0"/>
    <m/>
    <m/>
    <m/>
    <m/>
    <m/>
  </r>
  <r>
    <x v="27"/>
    <x v="1"/>
    <s v="Soil impacts"/>
    <s v="NA"/>
    <x v="0"/>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x v="4"/>
    <x v="0"/>
    <m/>
    <m/>
    <m/>
    <m/>
    <m/>
  </r>
  <r>
    <x v="27"/>
    <x v="1"/>
    <s v="Soil impacts"/>
    <s v="NA"/>
    <x v="3"/>
    <s v="Evolution of the soil chemical properties in slash and burn agriculture along several years of fallow."/>
    <s v="Brazil"/>
    <x v="2"/>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x v="4"/>
    <x v="2"/>
    <m/>
    <m/>
    <m/>
    <m/>
    <m/>
  </r>
  <r>
    <x v="27"/>
    <x v="1"/>
    <s v="Soil impacts"/>
    <s v="NA"/>
    <x v="0"/>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x v="4"/>
    <x v="2"/>
    <m/>
    <m/>
    <m/>
    <m/>
    <m/>
  </r>
  <r>
    <x v="27"/>
    <x v="1"/>
    <s v="Soil impacts"/>
    <s v="NA"/>
    <x v="3"/>
    <s v="Evolution of the soil chemical properties in slash and burn agriculture along several years of fallow."/>
    <s v="Brazil"/>
    <x v="2"/>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x v="4"/>
    <x v="2"/>
    <m/>
    <m/>
    <m/>
    <m/>
    <m/>
  </r>
  <r>
    <x v="27"/>
    <x v="1"/>
    <s v="Soil impacts"/>
    <s v="NA"/>
    <x v="1"/>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x v="21"/>
    <x v="3"/>
    <m/>
    <m/>
    <m/>
    <m/>
    <m/>
  </r>
  <r>
    <x v="27"/>
    <x v="1"/>
    <s v="Soil impacts"/>
    <s v="NA"/>
    <x v="3"/>
    <s v="Evolution of the soil chemical properties in slash and burn agriculture along several years of fallow."/>
    <s v="Brazil"/>
    <x v="2"/>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x v="21"/>
    <x v="3"/>
    <m/>
    <m/>
    <m/>
    <m/>
    <m/>
  </r>
  <r>
    <x v="27"/>
    <x v="1"/>
    <s v="Soil impacts"/>
    <s v="NA"/>
    <x v="0"/>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x v="21"/>
    <x v="3"/>
    <m/>
    <m/>
    <m/>
    <m/>
    <m/>
  </r>
  <r>
    <x v="27"/>
    <x v="1"/>
    <s v="Soil impacts"/>
    <s v="NA"/>
    <x v="0"/>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x v="21"/>
    <x v="3"/>
    <m/>
    <m/>
    <m/>
    <m/>
    <m/>
  </r>
  <r>
    <x v="27"/>
    <x v="1"/>
    <s v="Soil impacts"/>
    <s v="NA"/>
    <x v="3"/>
    <s v="Evolution of the soil chemical properties in slash and burn agriculture along several years of fallow."/>
    <s v="Brazil"/>
    <x v="2"/>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x v="21"/>
    <x v="3"/>
    <m/>
    <m/>
    <m/>
    <m/>
    <m/>
  </r>
  <r>
    <x v="27"/>
    <x v="1"/>
    <s v="Soil impacts"/>
    <s v="NA"/>
    <x v="3"/>
    <s v="Evolution of the soil chemical properties in slash and burn agriculture along several years of fallow."/>
    <s v="Brazil"/>
    <x v="2"/>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x v="5"/>
    <x v="3"/>
    <m/>
    <m/>
    <m/>
    <m/>
    <m/>
  </r>
  <r>
    <x v="27"/>
    <x v="1"/>
    <s v="Soil impacts"/>
    <s v="NA"/>
    <x v="3"/>
    <s v="Evolution of the soil chemical properties in slash and burn agriculture along several years of fallow."/>
    <s v="Brazil"/>
    <x v="2"/>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x v="5"/>
    <x v="3"/>
    <m/>
    <m/>
    <m/>
    <m/>
    <m/>
  </r>
  <r>
    <x v="27"/>
    <x v="1"/>
    <s v="Soil impacts"/>
    <s v="NA"/>
    <x v="1"/>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x v="5"/>
    <x v="2"/>
    <m/>
    <m/>
    <m/>
    <m/>
    <m/>
  </r>
  <r>
    <x v="27"/>
    <x v="1"/>
    <s v="Soil impacts"/>
    <s v="NA"/>
    <x v="0"/>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x v="5"/>
    <x v="2"/>
    <m/>
    <m/>
    <m/>
    <m/>
    <m/>
  </r>
  <r>
    <x v="27"/>
    <x v="1"/>
    <s v="Soil impacts"/>
    <s v="NA"/>
    <x v="0"/>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x v="5"/>
    <x v="2"/>
    <m/>
    <m/>
    <m/>
    <m/>
    <m/>
  </r>
  <r>
    <x v="27"/>
    <x v="1"/>
    <s v="Soil impacts"/>
    <s v="NA"/>
    <x v="1"/>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x v="6"/>
    <x v="3"/>
    <m/>
    <m/>
    <m/>
    <m/>
    <m/>
  </r>
  <r>
    <x v="27"/>
    <x v="1"/>
    <s v="Soil impacts"/>
    <s v="NA"/>
    <x v="0"/>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x v="6"/>
    <x v="3"/>
    <m/>
    <m/>
    <m/>
    <m/>
    <m/>
  </r>
  <r>
    <x v="27"/>
    <x v="1"/>
    <s v="Soil impacts"/>
    <s v="NA"/>
    <x v="3"/>
    <s v="Evolution of the soil chemical properties in slash and burn agriculture along several years of fallow."/>
    <s v="Brazil"/>
    <x v="2"/>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x v="6"/>
    <x v="2"/>
    <m/>
    <m/>
    <m/>
    <m/>
    <m/>
  </r>
  <r>
    <x v="27"/>
    <x v="1"/>
    <s v="Soil impacts"/>
    <s v="NA"/>
    <x v="0"/>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x v="6"/>
    <x v="2"/>
    <m/>
    <m/>
    <m/>
    <m/>
    <m/>
  </r>
  <r>
    <x v="27"/>
    <x v="1"/>
    <s v="Soil impacts"/>
    <s v="NA"/>
    <x v="3"/>
    <s v="Evolution of the soil chemical properties in slash and burn agriculture along several years of fallow."/>
    <s v="Brazil"/>
    <x v="2"/>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x v="6"/>
    <x v="2"/>
    <m/>
    <m/>
    <m/>
    <m/>
    <m/>
  </r>
  <r>
    <x v="27"/>
    <x v="1"/>
    <s v="Soil impacts"/>
    <s v="NA"/>
    <x v="1"/>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x v="9"/>
    <x v="0"/>
    <m/>
    <m/>
    <m/>
    <m/>
    <m/>
  </r>
  <r>
    <x v="27"/>
    <x v="1"/>
    <s v="Soil impacts"/>
    <s v="NA"/>
    <x v="3"/>
    <s v="Evolution of the soil chemical properties in slash and burn agriculture along several years of fallow."/>
    <s v="Brazil"/>
    <x v="2"/>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x v="9"/>
    <x v="0"/>
    <m/>
    <m/>
    <m/>
    <m/>
    <m/>
  </r>
  <r>
    <x v="27"/>
    <x v="1"/>
    <s v="Soil impacts"/>
    <s v="NA"/>
    <x v="3"/>
    <s v="Evolution of the soil chemical properties in slash and burn agriculture along several years of fallow."/>
    <s v="Brazil"/>
    <x v="2"/>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x v="9"/>
    <x v="2"/>
    <m/>
    <m/>
    <m/>
    <m/>
    <m/>
  </r>
  <r>
    <x v="27"/>
    <x v="1"/>
    <s v="Soil impacts"/>
    <s v="NA"/>
    <x v="0"/>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x v="9"/>
    <x v="2"/>
    <m/>
    <m/>
    <m/>
    <m/>
    <m/>
  </r>
  <r>
    <x v="27"/>
    <x v="1"/>
    <s v="Soil impacts"/>
    <s v="NA"/>
    <x v="0"/>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x v="9"/>
    <x v="2"/>
    <m/>
    <m/>
    <m/>
    <m/>
    <m/>
  </r>
  <r>
    <x v="27"/>
    <x v="0"/>
    <s v="Soil impacts"/>
    <s v="NA"/>
    <x v="1"/>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x v="1"/>
    <x v="2"/>
    <m/>
    <m/>
    <m/>
    <m/>
    <m/>
  </r>
  <r>
    <x v="27"/>
    <x v="0"/>
    <s v="Soil impacts"/>
    <s v="NA"/>
    <x v="0"/>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x v="1"/>
    <x v="2"/>
    <m/>
    <m/>
    <m/>
    <m/>
    <m/>
  </r>
  <r>
    <x v="27"/>
    <x v="0"/>
    <s v="Soil impacts"/>
    <s v="NA"/>
    <x v="3"/>
    <s v="Evolution of the soil chemical properties in slash and burn agriculture along several years of fallow."/>
    <s v="Brazil"/>
    <x v="2"/>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x v="1"/>
    <x v="2"/>
    <m/>
    <m/>
    <m/>
    <m/>
    <m/>
  </r>
  <r>
    <x v="27"/>
    <x v="0"/>
    <s v="Soil impacts"/>
    <s v="NA"/>
    <x v="0"/>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x v="1"/>
    <x v="2"/>
    <m/>
    <m/>
    <m/>
    <m/>
    <m/>
  </r>
  <r>
    <x v="27"/>
    <x v="0"/>
    <s v="Soil impacts"/>
    <s v="NA"/>
    <x v="3"/>
    <s v="Evolution of the soil chemical properties in slash and burn agriculture along several years of fallow."/>
    <s v="Brazil"/>
    <x v="2"/>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x v="1"/>
    <x v="2"/>
    <m/>
    <m/>
    <m/>
    <m/>
    <m/>
  </r>
  <r>
    <x v="28"/>
    <x v="1"/>
    <s v="Soil impacts"/>
    <s v="NA"/>
    <x v="1"/>
    <s v="Faria, S. R., De la Rosa, J. M., Knicker, H., González-Pérez, J. A., &amp; Keizer, J. J. (2015). Molecular characterization of wildfire impacts on organic matter in eroded sediments and topsoil in Mediterranean eucalypt stands. CATENA, 135, 29-37. doi:https://doi.org/10.1016/j.catena.2015.07.009"/>
    <s v="Portugal"/>
    <x v="3"/>
    <s v="Eucalyptus"/>
    <s v="Forest"/>
    <s v="Wildfire"/>
    <s v="Wildfire"/>
    <x v="2"/>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x v="9"/>
    <x v="0"/>
    <m/>
    <m/>
    <m/>
    <m/>
    <m/>
  </r>
  <r>
    <x v="28"/>
    <x v="3"/>
    <s v="Runoff"/>
    <s v="NA"/>
    <x v="1"/>
    <s v="Faria, S. R., De la Rosa, J. M., Knicker, H., González-Pérez, J. A., &amp; Keizer, J. J. (2015). Molecular characterization of wildfire impacts on organic matter in eroded sediments and topsoil in Mediterranean eucalypt stands. CATENA, 135, 29-37. doi:https://doi.org/10.1016/j.catena.2015.07.012"/>
    <s v="Portugal"/>
    <x v="3"/>
    <s v="Eucalyptus"/>
    <s v="Forest"/>
    <s v="Wildfire"/>
    <s v="Wildfire"/>
    <x v="2"/>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x v="44"/>
    <x v="0"/>
    <m/>
    <m/>
    <m/>
    <m/>
    <m/>
  </r>
  <r>
    <x v="28"/>
    <x v="0"/>
    <s v="Soil impacts"/>
    <s v="NA"/>
    <x v="1"/>
    <s v="Faria, S. R., De la Rosa, J. M., Knicker, H., González-Pérez, J. A., &amp; Keizer, J. J. (2015). Molecular characterization of wildfire impacts on organic matter in eroded sediments and topsoil in Mediterranean eucalypt stands. CATENA, 135, 29-37. doi:https://doi.org/10.1016/j.catena.2015.07.011"/>
    <s v="Portugal"/>
    <x v="3"/>
    <s v="Eucalyptus"/>
    <s v="Forest"/>
    <s v="Wildfire"/>
    <s v="Wildfire"/>
    <x v="2"/>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x v="28"/>
    <x v="3"/>
    <m/>
    <m/>
    <m/>
    <m/>
    <m/>
  </r>
  <r>
    <x v="28"/>
    <x v="0"/>
    <s v="Soil impacts"/>
    <s v="NA"/>
    <x v="1"/>
    <s v="Faria, S. R., De la Rosa, J. M., Knicker, H., González-Pérez, J. A., &amp; Keizer, J. J. (2015). Molecular characterization of wildfire impacts on organic matter in eroded sediments and topsoil in Mediterranean eucalypt stands. CATENA, 135, 29-37. doi:https://doi.org/10.1016/j.catena.2015.07.008"/>
    <s v="Portugal"/>
    <x v="3"/>
    <s v="Eucalyptus"/>
    <s v="Forest"/>
    <s v="Wildfire"/>
    <s v="Wildfire"/>
    <x v="2"/>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x v="1"/>
    <x v="3"/>
    <m/>
    <m/>
    <m/>
    <m/>
    <m/>
  </r>
  <r>
    <x v="28"/>
    <x v="0"/>
    <s v="Soil impacts"/>
    <s v="NA"/>
    <x v="1"/>
    <s v="Faria, S. R., De la Rosa, J. M., Knicker, H., González-Pérez, J. A., &amp; Keizer, J. J. (2015). Molecular characterization of wildfire impacts on organic matter in eroded sediments and topsoil in Mediterranean eucalypt stands. CATENA, 135, 29-37. doi:https://doi.org/10.1016/j.catena.2015.07.007"/>
    <s v="Portugal"/>
    <x v="3"/>
    <s v="Eucalyptus"/>
    <s v="Forest"/>
    <s v="Wildfire"/>
    <s v="Wildfire"/>
    <x v="2"/>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x v="2"/>
    <x v="1"/>
    <m/>
    <m/>
    <m/>
    <m/>
    <m/>
  </r>
  <r>
    <x v="28"/>
    <x v="1"/>
    <s v="Soil impacts"/>
    <s v="NA"/>
    <x v="1"/>
    <s v="Faria, S. R., De la Rosa, J. M., Knicker, H., González-Pérez, J. A., &amp; Keizer, J. J. (2015). Molecular characterization of wildfire impacts on organic matter in eroded sediments and topsoil in Mediterranean eucalypt stands. CATENA, 135, 29-37. doi:https://doi.org/10.1016/j.catena.2015.07.010"/>
    <s v="Portugal"/>
    <x v="3"/>
    <s v="Eucalyptus"/>
    <s v="Forest"/>
    <s v="Wildfire"/>
    <s v="Wildfire"/>
    <x v="2"/>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x v="12"/>
    <x v="0"/>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48"/>
    <x v="2"/>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3"/>
    <x v="2"/>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4"/>
    <x v="2"/>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49"/>
    <x v="2"/>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38"/>
    <x v="3"/>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5"/>
    <x v="2"/>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6"/>
    <x v="2"/>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39"/>
    <x v="2"/>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24"/>
    <x v="0"/>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7"/>
    <x v="2"/>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19"/>
    <x v="2"/>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50"/>
    <x v="3"/>
    <m/>
    <m/>
    <m/>
    <m/>
    <m/>
  </r>
  <r>
    <x v="29"/>
    <x v="1"/>
    <s v="Soil impacts"/>
    <s v="NA"/>
    <x v="1"/>
    <s v="Fernández-Fernández, M., Gómez-Rey, M. X., &amp; González-Prieto, S. J. (2015). Effects of fire and three fire-fighting chemicals on main soil properties, plant nutrient content and vegetation growth and cover after 10 years. Science of The Total Environment, 515-516, 92-100. doi: https://doi.org/10.1016/j.scitotenv.2015.02.048"/>
    <s v="Spain"/>
    <x v="3"/>
    <m/>
    <s v="Not specified"/>
    <m/>
    <s v="Prescribed fire"/>
    <x v="2"/>
    <s v="0-2 cm"/>
    <m/>
    <s v="The study addresses a knowledge-gap in the long-term ecological consequences of fire and fire-fighting chemicals. Ten years after a prescribed fire and the application of three fire-fighting chemicals, their effects on the soil–plant systemwere evaluated. Five treatmentswere established: unburnt soils (US) and burnt soils treated with water alone (BS), foaming agent (BS+Fo), Firesorb (BS+Fi) and ammoniumpolyphosphate (BS+Ap). Soils (0–2 cm depth) and foliar material of shrubs (Erica umbellata, Pterospartum tridentatum and Ulex micranthus) and trees (Pinus pinaster) were analysed for total N, δ15N, and soil-available and plant total macronutrients and trace elements. Soil pH, NH4 +–N and NO3 −–N; pine basal diameter and height; and shrub cover and heightwere alsomeasured. Compared with US plots, burnt soils had less nitrates and moreMo. Although differences were not always significant, BS + Ap had the highest levels of soil available P, Na and Al. Plants from BS + Ap plots had higher values of δ15N (P. pinaster and E. umbellata), P (all species), Na (P. tridentatum and U. micranthus) and Mg (E. umbellata and P. tridentatum) than other treatments; while K in plants from BS + Ap plots was the highest among treatments for P. pinaster and the lowest for the shrubs. Pines in US plots were higher and wider than in burnt treatments, except for BS + Ap, where the tallest and widest trees were found, although half of them were either dead (the second highest mortality after BS + Fi) or had a distorted trunk. BS+Apwas the treatmentwith strongest effects on plants, showing E.umbellata the lowest coverage and height, P. tridentatum the highest coverage, U. micranthus one of the lowest coverages and being the only treatmentwhere Genista triacanthoswas absent. Consequently, it is concluded that both fire and ammonium polyphosphate application had significant effects on the soil–plant system after 10 years."/>
    <m/>
    <s v="1 month"/>
    <m/>
    <m/>
    <s v="Not specified"/>
    <m/>
    <m/>
    <m/>
    <x v="8"/>
    <x v="3"/>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9"/>
    <x v="2"/>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40"/>
    <x v="2"/>
    <m/>
    <m/>
    <m/>
    <m/>
    <m/>
  </r>
  <r>
    <x v="30"/>
    <x v="0"/>
    <s v="Soil impacts"/>
    <s v="NA"/>
    <x v="1"/>
    <s v="Fernández-García, V., Marcos, E., Fernández-Guisuraga, J.M., Taboada A., Suarez-Seoane, S. and Calvo, L. 2019. Impact of burn severity on soil properties in a Pinus pinaster ecosystem immediately after fire. International Journal of Wildland Fire 28: 354-364"/>
    <s v="Spain"/>
    <x v="3"/>
    <s v="Pinus pinaster"/>
    <s v="Forest "/>
    <s v="Wildfire"/>
    <s v="Low"/>
    <x v="1"/>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x v="35"/>
    <x v="3"/>
    <m/>
    <m/>
    <m/>
    <m/>
    <m/>
  </r>
  <r>
    <x v="30"/>
    <x v="0"/>
    <s v="Soil impacts"/>
    <s v="NA"/>
    <x v="1"/>
    <s v="Fernández-García, V., Marcos, E., Fernández-Guisuraga, J.M., Taboada A., Suarez-Seoane, S. and Calvo, L. 2019. Impact of burn severity on soil properties in a Pinus pinaster ecosystem immediately after fire. International Journal of Wildland Fire 28: 354-364"/>
    <s v="Spain"/>
    <x v="3"/>
    <s v="Pinus pinaster"/>
    <s v="Forest "/>
    <s v="Wildfire"/>
    <s v="Moderate and high severity fire"/>
    <x v="2"/>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x v="35"/>
    <x v="3"/>
    <m/>
    <m/>
    <m/>
    <m/>
    <m/>
  </r>
  <r>
    <x v="30"/>
    <x v="2"/>
    <s v="Soil impacts"/>
    <s v="NA"/>
    <x v="1"/>
    <s v="Fernández-García, V., Marcos, E., Fernández-Guisuraga, J.M., Taboada A., Suarez-Seoane, S. and Calvo, L. 2019. Impact of burn severity on soil properties in a Pinus pinaster ecosystem immediately after fire. International Journal of Wildland Fire 28: 354-367"/>
    <s v="Spain"/>
    <x v="3"/>
    <s v="Pinus pinaster"/>
    <s v="Forest "/>
    <s v="Wildfire"/>
    <s v="Moderate and high severity fire"/>
    <x v="0"/>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x v="51"/>
    <x v="3"/>
    <m/>
    <m/>
    <m/>
    <m/>
    <m/>
  </r>
  <r>
    <x v="30"/>
    <x v="1"/>
    <s v="Soil impacts"/>
    <s v="NA"/>
    <x v="1"/>
    <s v="Fernández-García, V., Marcos, E., Fernández-Guisuraga, J.M., Taboada A., Suarez-Seoane, S. and Calvo, L. 2019. Impact of burn severity on soil properties in a Pinus pinaster ecosystem immediately after fire. International Journal of Wildland Fire 28: 354-364"/>
    <s v="Spain"/>
    <x v="3"/>
    <s v="Pinus pinaster"/>
    <s v="Forest "/>
    <s v="Wildfire"/>
    <s v="Moderate and high severity fire"/>
    <x v="2"/>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x v="3"/>
    <x v="0"/>
    <m/>
    <m/>
    <m/>
    <m/>
    <m/>
  </r>
  <r>
    <x v="30"/>
    <x v="0"/>
    <s v="Soil impacts"/>
    <s v="NA"/>
    <x v="1"/>
    <s v="Fernández-García, V., Marcos, E., Fernández-Guisuraga, J.M., Taboada A., Suarez-Seoane, S. and Calvo, L. 2019. Impact of burn severity on soil properties in a Pinus pinaster ecosystem immediately after fire. International Journal of Wildland Fire 28: 354-364"/>
    <s v="Spain"/>
    <x v="3"/>
    <s v="Pinus pinaster"/>
    <s v="Forest "/>
    <s v="Wildfire"/>
    <s v="Low severity (170 to 220 °C)"/>
    <x v="1"/>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x v="26"/>
    <x v="3"/>
    <m/>
    <m/>
    <m/>
    <m/>
    <m/>
  </r>
  <r>
    <x v="30"/>
    <x v="0"/>
    <s v="Soil impacts"/>
    <s v="NA"/>
    <x v="1"/>
    <s v="Fernández-García, V., Marcos, E., Fernández-Guisuraga, J.M., Taboada A., Suarez-Seoane, S. and Calvo, L. 2019. Impact of burn severity on soil properties in a Pinus pinaster ecosystem immediately after fire. International Journal of Wildland Fire 28: 354-364"/>
    <s v="Spain"/>
    <x v="3"/>
    <s v="Pinus pinaster"/>
    <s v="Forest "/>
    <s v="Wildfire"/>
    <s v="Moderate and high severity fire"/>
    <x v="2"/>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x v="26"/>
    <x v="3"/>
    <m/>
    <m/>
    <m/>
    <m/>
    <m/>
  </r>
  <r>
    <x v="30"/>
    <x v="0"/>
    <s v="Soil impacts"/>
    <s v="NA"/>
    <x v="1"/>
    <s v="Fernández-García, V., Marcos, E., Fernández-Guisuraga, J.M., Taboada A., Suarez-Seoane, S. and Calvo, L. 2019. Impact of burn severity on soil properties in a Pinus pinaster ecosystem immediately after fire. International Journal of Wildland Fire 28: 354-366"/>
    <s v="Spain"/>
    <x v="3"/>
    <s v="Pinus pinaster"/>
    <s v="Forest "/>
    <s v="Wildfire"/>
    <s v="Moderate and high severity fire"/>
    <x v="2"/>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x v="27"/>
    <x v="3"/>
    <m/>
    <m/>
    <m/>
    <m/>
    <m/>
  </r>
  <r>
    <x v="30"/>
    <x v="1"/>
    <s v="Soil impacts"/>
    <s v="NA"/>
    <x v="1"/>
    <s v="Fernández-García, V., Marcos, E., Fernández-Guisuraga, J.M., Taboada A., Suarez-Seoane, S. and Calvo, L. 2019. Impact of burn severity on soil properties in a Pinus pinaster ecosystem immediately after fire. International Journal of Wildland Fire 28: 354-364"/>
    <s v="Spain"/>
    <x v="3"/>
    <s v="Pinus pinaster"/>
    <s v="Forest "/>
    <s v="Wildfire"/>
    <s v="Moderate and high severity fire"/>
    <x v="2"/>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x v="9"/>
    <x v="0"/>
    <m/>
    <m/>
    <m/>
    <m/>
    <m/>
  </r>
  <r>
    <x v="30"/>
    <x v="0"/>
    <s v="Soil impacts"/>
    <s v="NA"/>
    <x v="1"/>
    <s v="Fernández-García, V., Marcos, E., Fernández-Guisuraga, J.M., Taboada A., Suarez-Seoane, S. and Calvo, L. 2019. Impact of burn severity on soil properties in a Pinus pinaster ecosystem immediately after fire. International Journal of Wildland Fire 28: 354-365"/>
    <s v="Spain"/>
    <x v="3"/>
    <s v="Pinus pinaster"/>
    <s v="Forest "/>
    <s v="Wildfire"/>
    <s v="Moderate and high severity fire"/>
    <x v="2"/>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x v="28"/>
    <x v="3"/>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halapensis forest"/>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35"/>
    <x v="3"/>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3"/>
    <s v="Spain"/>
    <x v="3"/>
    <s v="pinus halapensis forest"/>
    <s v="Forest "/>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35"/>
    <x v="3"/>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35"/>
    <x v="3"/>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s v="Forest "/>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35"/>
    <x v="3"/>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3"/>
    <x v="0"/>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s v="Forest "/>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3"/>
    <x v="0"/>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halapensis forest"/>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3"/>
    <x v="2"/>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8"/>
    <s v="Spain"/>
    <x v="3"/>
    <s v="pinus halapensis forest"/>
    <s v="Forest "/>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3"/>
    <x v="2"/>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halapensis forest"/>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26"/>
    <x v="3"/>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halapensis forest"/>
    <s v="Forest "/>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26"/>
    <x v="3"/>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26"/>
    <x v="3"/>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s v="Forest "/>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26"/>
    <x v="3"/>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halapensis forest"/>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16"/>
    <x v="2"/>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10"/>
    <s v="Spain"/>
    <x v="3"/>
    <s v="pinus halapensis forest"/>
    <s v="Forest "/>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16"/>
    <x v="2"/>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s v="Forest "/>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16"/>
    <x v="2"/>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16"/>
    <x v="2"/>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9"/>
    <s v="Spain"/>
    <x v="3"/>
    <s v="pinus halapensis forest"/>
    <s v="Forest "/>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52"/>
    <x v="3"/>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halapensis forest"/>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52"/>
    <x v="3"/>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s v="Forest "/>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27"/>
    <x v="2"/>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27"/>
    <x v="2"/>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halapensis forest"/>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9"/>
    <x v="2"/>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5"/>
    <s v="Spain"/>
    <x v="3"/>
    <s v="pinus halapensis forest"/>
    <s v="Forest "/>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9"/>
    <x v="2"/>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9"/>
    <x v="2"/>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s v="Forest "/>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9"/>
    <x v="2"/>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10"/>
    <x v="3"/>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s v="Forest "/>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10"/>
    <x v="3"/>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halapensis forest"/>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12"/>
    <x v="2"/>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7"/>
    <s v="Spain"/>
    <x v="3"/>
    <s v="pinus halapensis forest"/>
    <s v="Forest "/>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12"/>
    <x v="2"/>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s v="Forest "/>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12"/>
    <x v="2"/>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12"/>
    <x v="2"/>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halapensis forest"/>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28"/>
    <x v="3"/>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6"/>
    <s v="Spain"/>
    <x v="3"/>
    <s v="pinus halapensis forest"/>
    <s v="Forest "/>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28"/>
    <x v="3"/>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s v="Forest "/>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28"/>
    <x v="2"/>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28"/>
    <x v="2"/>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halapensis forest"/>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53"/>
    <x v="3"/>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4"/>
    <s v="Spain"/>
    <x v="3"/>
    <s v="pinus halapensis forest"/>
    <s v="Forest "/>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53"/>
    <x v="3"/>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53"/>
    <x v="3"/>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s v="Forest "/>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53"/>
    <x v="3"/>
    <m/>
    <m/>
    <m/>
    <m/>
    <m/>
  </r>
  <r>
    <x v="32"/>
    <x v="1"/>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48"/>
    <x v="0"/>
    <m/>
    <m/>
    <m/>
    <m/>
    <m/>
  </r>
  <r>
    <x v="32"/>
    <x v="1"/>
    <s v="Soil impacts"/>
    <s v="NA"/>
    <x v="0"/>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48"/>
    <x v="0"/>
    <m/>
    <m/>
    <m/>
    <m/>
    <m/>
  </r>
  <r>
    <x v="32"/>
    <x v="1"/>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48"/>
    <x v="0"/>
    <m/>
    <m/>
    <m/>
    <m/>
    <m/>
  </r>
  <r>
    <x v="32"/>
    <x v="1"/>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3"/>
    <x v="0"/>
    <m/>
    <m/>
    <m/>
    <m/>
    <m/>
  </r>
  <r>
    <x v="32"/>
    <x v="1"/>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3"/>
    <x v="2"/>
    <m/>
    <m/>
    <m/>
    <m/>
    <m/>
  </r>
  <r>
    <x v="32"/>
    <x v="1"/>
    <s v="Soil impacts"/>
    <s v="NA"/>
    <x v="0"/>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3"/>
    <x v="2"/>
    <m/>
    <m/>
    <m/>
    <m/>
    <m/>
  </r>
  <r>
    <x v="32"/>
    <x v="0"/>
    <s v="Soil impacts"/>
    <s v="NA"/>
    <x v="0"/>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0"/>
    <x v="3"/>
    <m/>
    <m/>
    <m/>
    <m/>
    <m/>
  </r>
  <r>
    <x v="32"/>
    <x v="0"/>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0"/>
    <x v="2"/>
    <m/>
    <m/>
    <m/>
    <m/>
    <m/>
  </r>
  <r>
    <x v="32"/>
    <x v="0"/>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0"/>
    <x v="2"/>
    <m/>
    <m/>
    <m/>
    <m/>
    <m/>
  </r>
  <r>
    <x v="32"/>
    <x v="1"/>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4"/>
    <x v="2"/>
    <m/>
    <m/>
    <m/>
    <m/>
    <m/>
  </r>
  <r>
    <x v="32"/>
    <x v="1"/>
    <s v="Soil impacts"/>
    <s v="NA"/>
    <x v="0"/>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4"/>
    <x v="2"/>
    <m/>
    <m/>
    <m/>
    <m/>
    <m/>
  </r>
  <r>
    <x v="32"/>
    <x v="1"/>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4"/>
    <x v="2"/>
    <m/>
    <m/>
    <m/>
    <m/>
    <m/>
  </r>
  <r>
    <x v="32"/>
    <x v="1"/>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21"/>
    <x v="2"/>
    <m/>
    <m/>
    <m/>
    <m/>
    <m/>
  </r>
  <r>
    <x v="32"/>
    <x v="1"/>
    <s v="Soil impacts"/>
    <s v="NA"/>
    <x v="0"/>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21"/>
    <x v="2"/>
    <m/>
    <m/>
    <m/>
    <m/>
    <m/>
  </r>
  <r>
    <x v="32"/>
    <x v="1"/>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21"/>
    <x v="2"/>
    <m/>
    <m/>
    <m/>
    <m/>
    <m/>
  </r>
  <r>
    <x v="32"/>
    <x v="1"/>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16"/>
    <x v="2"/>
    <m/>
    <m/>
    <m/>
    <m/>
    <m/>
  </r>
  <r>
    <x v="32"/>
    <x v="1"/>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16"/>
    <x v="2"/>
    <m/>
    <m/>
    <m/>
    <m/>
    <m/>
  </r>
  <r>
    <x v="32"/>
    <x v="1"/>
    <s v="Soil impacts"/>
    <s v="NA"/>
    <x v="0"/>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30"/>
    <x v="2"/>
    <m/>
    <m/>
    <m/>
    <m/>
    <m/>
  </r>
  <r>
    <x v="32"/>
    <x v="1"/>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30"/>
    <x v="2"/>
    <m/>
    <m/>
    <m/>
    <m/>
    <m/>
  </r>
  <r>
    <x v="32"/>
    <x v="1"/>
    <s v="Soil impacts"/>
    <s v="NA"/>
    <x v="0"/>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30"/>
    <x v="2"/>
    <m/>
    <m/>
    <m/>
    <m/>
    <m/>
  </r>
  <r>
    <x v="32"/>
    <x v="1"/>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30"/>
    <x v="2"/>
    <m/>
    <m/>
    <m/>
    <m/>
    <m/>
  </r>
  <r>
    <x v="32"/>
    <x v="1"/>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5"/>
    <x v="3"/>
    <m/>
    <m/>
    <m/>
    <m/>
    <m/>
  </r>
  <r>
    <x v="32"/>
    <x v="1"/>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5"/>
    <x v="3"/>
    <m/>
    <m/>
    <m/>
    <m/>
    <m/>
  </r>
  <r>
    <x v="32"/>
    <x v="1"/>
    <s v="Soil impacts"/>
    <s v="NA"/>
    <x v="0"/>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5"/>
    <x v="2"/>
    <m/>
    <m/>
    <m/>
    <m/>
    <m/>
  </r>
  <r>
    <x v="32"/>
    <x v="1"/>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6"/>
    <x v="2"/>
    <m/>
    <m/>
    <m/>
    <m/>
    <m/>
  </r>
  <r>
    <x v="32"/>
    <x v="1"/>
    <s v="Soil impacts"/>
    <s v="NA"/>
    <x v="0"/>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6"/>
    <x v="2"/>
    <m/>
    <m/>
    <m/>
    <m/>
    <m/>
  </r>
  <r>
    <x v="32"/>
    <x v="1"/>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6"/>
    <x v="2"/>
    <m/>
    <m/>
    <m/>
    <m/>
    <m/>
  </r>
  <r>
    <x v="32"/>
    <x v="1"/>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7"/>
    <x v="2"/>
    <m/>
    <m/>
    <m/>
    <m/>
    <m/>
  </r>
  <r>
    <x v="32"/>
    <x v="1"/>
    <s v="Soil impacts"/>
    <s v="NA"/>
    <x v="0"/>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7"/>
    <x v="2"/>
    <m/>
    <m/>
    <m/>
    <m/>
    <m/>
  </r>
  <r>
    <x v="32"/>
    <x v="1"/>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7"/>
    <x v="2"/>
    <m/>
    <m/>
    <m/>
    <m/>
    <m/>
  </r>
  <r>
    <x v="32"/>
    <x v="1"/>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9"/>
    <x v="0"/>
    <m/>
    <m/>
    <m/>
    <m/>
    <m/>
  </r>
  <r>
    <x v="32"/>
    <x v="1"/>
    <s v="Soil impacts"/>
    <s v="NA"/>
    <x v="0"/>
    <s v="Fonseca, F., de Figueiredo, T., Nogueira, C., Quirós, A. 2017. Effect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9"/>
    <x v="2"/>
    <m/>
    <m/>
    <m/>
    <m/>
    <m/>
  </r>
  <r>
    <x v="32"/>
    <x v="0"/>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1"/>
    <x v="2"/>
    <m/>
    <m/>
    <m/>
    <m/>
    <m/>
  </r>
  <r>
    <x v="32"/>
    <x v="0"/>
    <s v="Soil impacts"/>
    <s v="NA"/>
    <x v="0"/>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1"/>
    <x v="2"/>
    <m/>
    <m/>
    <m/>
    <m/>
    <m/>
  </r>
  <r>
    <x v="32"/>
    <x v="0"/>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1"/>
    <x v="2"/>
    <m/>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20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35"/>
    <x v="3"/>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18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35"/>
    <x v="2"/>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19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35"/>
    <x v="2"/>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17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35"/>
    <x v="2"/>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44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0"/>
    <x v="3"/>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42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0"/>
    <x v="2"/>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45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0"/>
    <x v="2"/>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43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0"/>
    <x v="2"/>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16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26"/>
    <x v="3"/>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14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26"/>
    <x v="3"/>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15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26"/>
    <x v="2"/>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13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26"/>
    <x v="2"/>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33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16"/>
    <x v="2"/>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31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16"/>
    <x v="2"/>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32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16"/>
    <x v="2"/>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30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16"/>
    <x v="2"/>
    <s v="Mulching and seeding treatment did not have any effecto on biomass, activity and diversity of soil mocrooganisms."/>
    <m/>
    <m/>
    <m/>
    <m/>
  </r>
  <r>
    <x v="33"/>
    <x v="2"/>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37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54"/>
    <x v="2"/>
    <m/>
    <m/>
    <m/>
    <m/>
    <m/>
  </r>
  <r>
    <x v="33"/>
    <x v="2"/>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35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54"/>
    <x v="2"/>
    <m/>
    <m/>
    <m/>
    <m/>
    <m/>
  </r>
  <r>
    <x v="33"/>
    <x v="2"/>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36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54"/>
    <x v="2"/>
    <m/>
    <m/>
    <m/>
    <m/>
    <m/>
  </r>
  <r>
    <x v="33"/>
    <x v="2"/>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34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54"/>
    <x v="2"/>
    <m/>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02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27"/>
    <x v="3"/>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00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27"/>
    <x v="3"/>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03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27"/>
    <x v="2"/>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01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27"/>
    <x v="2"/>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09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55"/>
    <x v="0"/>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11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55"/>
    <x v="2"/>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10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55"/>
    <x v="2"/>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08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55"/>
    <x v="2"/>
    <s v="Mulching and seeding treatment did not have any effecto on biomass, activity and diversity of soil mocrooganisms."/>
    <m/>
    <m/>
    <m/>
    <m/>
  </r>
  <r>
    <x v="33"/>
    <x v="2"/>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25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56"/>
    <x v="0"/>
    <m/>
    <m/>
    <m/>
    <m/>
    <m/>
  </r>
  <r>
    <x v="33"/>
    <x v="2"/>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23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56"/>
    <x v="2"/>
    <m/>
    <m/>
    <m/>
    <m/>
    <m/>
  </r>
  <r>
    <x v="33"/>
    <x v="2"/>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24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56"/>
    <x v="2"/>
    <m/>
    <m/>
    <m/>
    <m/>
    <m/>
  </r>
  <r>
    <x v="33"/>
    <x v="2"/>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22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56"/>
    <x v="2"/>
    <m/>
    <m/>
    <m/>
    <m/>
    <m/>
  </r>
  <r>
    <x v="33"/>
    <x v="1"/>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29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9"/>
    <x v="0"/>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27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9"/>
    <x v="0"/>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28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9"/>
    <x v="0"/>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26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9"/>
    <x v="0"/>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41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10"/>
    <x v="2"/>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39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10"/>
    <x v="2"/>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40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10"/>
    <x v="2"/>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38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10"/>
    <x v="2"/>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05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53"/>
    <x v="3"/>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04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53"/>
    <x v="3"/>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07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53"/>
    <x v="2"/>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06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53"/>
    <x v="2"/>
    <s v="Mulching and seeding treatment did not have any effecto on biomass, activity and diversity of soil mocrooganisms."/>
    <m/>
    <m/>
    <m/>
    <m/>
  </r>
  <r>
    <x v="34"/>
    <x v="2"/>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15"/>
    <x v="3"/>
    <m/>
    <m/>
    <m/>
    <m/>
    <m/>
  </r>
  <r>
    <x v="34"/>
    <x v="2"/>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15"/>
    <x v="2"/>
    <m/>
    <m/>
    <m/>
    <m/>
    <m/>
  </r>
  <r>
    <x v="34"/>
    <x v="2"/>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15"/>
    <x v="2"/>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20"/>
    <x v="2"/>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20"/>
    <x v="2"/>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20"/>
    <x v="2"/>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20"/>
    <x v="2"/>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4"/>
    <x v="2"/>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4"/>
    <x v="2"/>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4"/>
    <x v="2"/>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4"/>
    <x v="2"/>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57"/>
    <x v="0"/>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57"/>
    <x v="2"/>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57"/>
    <x v="2"/>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57"/>
    <x v="2"/>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5"/>
    <x v="2"/>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5"/>
    <x v="2"/>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5"/>
    <x v="2"/>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5"/>
    <x v="2"/>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6"/>
    <x v="2"/>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6"/>
    <x v="2"/>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6"/>
    <x v="2"/>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6"/>
    <x v="2"/>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7"/>
    <x v="2"/>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7"/>
    <x v="2"/>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7"/>
    <x v="2"/>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7"/>
    <x v="2"/>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9"/>
    <x v="2"/>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9"/>
    <x v="2"/>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9"/>
    <x v="2"/>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9"/>
    <x v="2"/>
    <m/>
    <m/>
    <m/>
    <m/>
    <m/>
  </r>
  <r>
    <x v="34"/>
    <x v="0"/>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1"/>
    <x v="3"/>
    <m/>
    <m/>
    <m/>
    <m/>
    <m/>
  </r>
  <r>
    <x v="34"/>
    <x v="0"/>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1"/>
    <x v="2"/>
    <m/>
    <m/>
    <m/>
    <m/>
    <m/>
  </r>
  <r>
    <x v="34"/>
    <x v="0"/>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1"/>
    <x v="2"/>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12"/>
    <x v="3"/>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12"/>
    <x v="2"/>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12"/>
    <x v="2"/>
    <m/>
    <m/>
    <m/>
    <m/>
    <m/>
  </r>
  <r>
    <x v="35"/>
    <x v="1"/>
    <s v="Soil impacts"/>
    <s v="NA"/>
    <x v="1"/>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x v="3"/>
    <x v="0"/>
    <m/>
    <m/>
    <m/>
    <m/>
    <m/>
  </r>
  <r>
    <x v="35"/>
    <x v="1"/>
    <s v="Soil impacts"/>
    <s v="NA"/>
    <x v="3"/>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x v="3"/>
    <x v="3"/>
    <m/>
    <m/>
    <m/>
    <m/>
    <m/>
  </r>
  <r>
    <x v="35"/>
    <x v="1"/>
    <s v="Soil impacts"/>
    <s v="NA"/>
    <x v="1"/>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x v="3"/>
    <x v="2"/>
    <m/>
    <m/>
    <m/>
    <m/>
    <m/>
  </r>
  <r>
    <x v="35"/>
    <x v="1"/>
    <s v="Soil impacts"/>
    <s v="NA"/>
    <x v="1"/>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x v="20"/>
    <x v="0"/>
    <m/>
    <m/>
    <m/>
    <m/>
    <m/>
  </r>
  <r>
    <x v="35"/>
    <x v="1"/>
    <s v="Soil impacts"/>
    <s v="NA"/>
    <x v="1"/>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x v="20"/>
    <x v="2"/>
    <m/>
    <m/>
    <m/>
    <m/>
    <m/>
  </r>
  <r>
    <x v="35"/>
    <x v="1"/>
    <s v="Soil impacts"/>
    <s v="NA"/>
    <x v="3"/>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x v="20"/>
    <x v="2"/>
    <m/>
    <m/>
    <m/>
    <m/>
    <m/>
  </r>
  <r>
    <x v="35"/>
    <x v="1"/>
    <s v="Soil impacts"/>
    <s v="NA"/>
    <x v="1"/>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x v="4"/>
    <x v="0"/>
    <m/>
    <m/>
    <m/>
    <m/>
    <m/>
  </r>
  <r>
    <x v="35"/>
    <x v="1"/>
    <s v="Soil impacts"/>
    <s v="NA"/>
    <x v="3"/>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x v="4"/>
    <x v="2"/>
    <m/>
    <m/>
    <m/>
    <m/>
    <m/>
  </r>
  <r>
    <x v="35"/>
    <x v="1"/>
    <s v="Soil impacts"/>
    <s v="NA"/>
    <x v="1"/>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x v="4"/>
    <x v="2"/>
    <m/>
    <m/>
    <m/>
    <m/>
    <m/>
  </r>
  <r>
    <x v="35"/>
    <x v="1"/>
    <s v="Soil impacts"/>
    <s v="NA"/>
    <x v="1"/>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x v="16"/>
    <x v="0"/>
    <m/>
    <m/>
    <m/>
    <m/>
    <m/>
  </r>
  <r>
    <x v="35"/>
    <x v="1"/>
    <s v="Soil impacts"/>
    <s v="NA"/>
    <x v="1"/>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x v="16"/>
    <x v="2"/>
    <m/>
    <m/>
    <m/>
    <m/>
    <m/>
  </r>
  <r>
    <x v="35"/>
    <x v="1"/>
    <s v="Soil impacts"/>
    <s v="NA"/>
    <x v="3"/>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x v="16"/>
    <x v="2"/>
    <m/>
    <m/>
    <m/>
    <m/>
    <m/>
  </r>
  <r>
    <x v="35"/>
    <x v="1"/>
    <s v="Soil impacts"/>
    <s v="NA"/>
    <x v="1"/>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x v="5"/>
    <x v="2"/>
    <m/>
    <m/>
    <m/>
    <m/>
    <m/>
  </r>
  <r>
    <x v="35"/>
    <x v="1"/>
    <s v="Soil impacts"/>
    <s v="NA"/>
    <x v="3"/>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x v="5"/>
    <x v="2"/>
    <m/>
    <m/>
    <m/>
    <m/>
    <m/>
  </r>
  <r>
    <x v="35"/>
    <x v="1"/>
    <s v="Soil impacts"/>
    <s v="NA"/>
    <x v="1"/>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x v="5"/>
    <x v="2"/>
    <m/>
    <m/>
    <m/>
    <m/>
    <m/>
  </r>
  <r>
    <x v="35"/>
    <x v="1"/>
    <s v="Soil impacts"/>
    <s v="NA"/>
    <x v="1"/>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x v="6"/>
    <x v="0"/>
    <m/>
    <m/>
    <m/>
    <m/>
    <m/>
  </r>
  <r>
    <x v="35"/>
    <x v="1"/>
    <s v="Soil impacts"/>
    <s v="NA"/>
    <x v="3"/>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x v="6"/>
    <x v="2"/>
    <m/>
    <m/>
    <m/>
    <m/>
    <m/>
  </r>
  <r>
    <x v="35"/>
    <x v="1"/>
    <s v="Soil impacts"/>
    <s v="NA"/>
    <x v="1"/>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x v="6"/>
    <x v="2"/>
    <m/>
    <m/>
    <m/>
    <m/>
    <m/>
  </r>
  <r>
    <x v="35"/>
    <x v="1"/>
    <s v="Soil impacts"/>
    <s v="NA"/>
    <x v="1"/>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x v="9"/>
    <x v="0"/>
    <m/>
    <m/>
    <m/>
    <m/>
    <m/>
  </r>
  <r>
    <x v="35"/>
    <x v="1"/>
    <s v="Soil impacts"/>
    <s v="NA"/>
    <x v="3"/>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x v="9"/>
    <x v="3"/>
    <m/>
    <m/>
    <m/>
    <m/>
    <m/>
  </r>
  <r>
    <x v="35"/>
    <x v="1"/>
    <s v="Soil impacts"/>
    <s v="NA"/>
    <x v="1"/>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x v="9"/>
    <x v="2"/>
    <m/>
    <m/>
    <m/>
    <m/>
    <m/>
  </r>
  <r>
    <x v="35"/>
    <x v="0"/>
    <s v="Soil impacts"/>
    <s v="NA"/>
    <x v="1"/>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x v="1"/>
    <x v="3"/>
    <m/>
    <m/>
    <m/>
    <m/>
    <m/>
  </r>
  <r>
    <x v="35"/>
    <x v="0"/>
    <s v="Soil impacts"/>
    <s v="NA"/>
    <x v="3"/>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x v="1"/>
    <x v="3"/>
    <m/>
    <m/>
    <m/>
    <m/>
    <m/>
  </r>
  <r>
    <x v="35"/>
    <x v="0"/>
    <s v="Soil impacts"/>
    <s v="NA"/>
    <x v="1"/>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x v="1"/>
    <x v="2"/>
    <m/>
    <m/>
    <m/>
    <m/>
    <m/>
  </r>
  <r>
    <x v="35"/>
    <x v="1"/>
    <s v="Soil impacts"/>
    <s v="NA"/>
    <x v="1"/>
    <s v="Francos, M., Stefanuto, B.B., übeda, X., Pereira, P. 2019. Long-term impact of prescribed fire on soil chemical properties in a wildland-urban interface. Northeastern Iberian Península"/>
    <s v="Spain"/>
    <x v="18"/>
    <s v="Pinus halapensis and Quercur ilex"/>
    <s v="Forest "/>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x v="12"/>
    <x v="3"/>
    <m/>
    <m/>
    <m/>
    <m/>
    <m/>
  </r>
  <r>
    <x v="35"/>
    <x v="1"/>
    <s v="Soil impacts"/>
    <s v="NA"/>
    <x v="3"/>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x v="12"/>
    <x v="3"/>
    <m/>
    <m/>
    <m/>
    <m/>
    <m/>
  </r>
  <r>
    <x v="35"/>
    <x v="1"/>
    <s v="Soil impacts"/>
    <s v="NA"/>
    <x v="1"/>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x v="12"/>
    <x v="2"/>
    <m/>
    <m/>
    <m/>
    <m/>
    <m/>
  </r>
  <r>
    <x v="36"/>
    <x v="1"/>
    <s v="Soil impacts"/>
    <s v="NA"/>
    <x v="1"/>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x v="3"/>
    <s v="Araucaria"/>
    <s v="Forest"/>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x v="3"/>
    <x v="0"/>
    <s v="the changes in soil properties after fire may be related to organic matter mineralization, the contributions of nutrient from ashes, of due to post fire conditions. Positive, short term response in soil microorganisms abundance and nutrient content, but a rapid initital reduction of plant diversity of the main dominant tree species in these forest ecosystems after a severy fire."/>
    <m/>
    <m/>
    <m/>
    <m/>
  </r>
  <r>
    <x v="36"/>
    <x v="1"/>
    <s v="Soil impacts"/>
    <s v="NA"/>
    <x v="1"/>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x v="3"/>
    <s v="Araucaria"/>
    <s v="Forest"/>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x v="5"/>
    <x v="0"/>
    <s v="the changes in soil properties after fire may be related to organic matter mineralization, the contributions of nutrient from ashes, of due to post fire conditions. Positive, short term response in soil microorganisms abundance and nutrient content, but a rapid initital reduction of plant diversity of the main dominant tree species in these forest ecosystems after a severy fire."/>
    <m/>
    <m/>
    <m/>
    <m/>
  </r>
  <r>
    <x v="36"/>
    <x v="0"/>
    <s v="Soil impacts"/>
    <s v="NA"/>
    <x v="1"/>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x v="3"/>
    <s v="Araucaria"/>
    <s v="Forest"/>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x v="58"/>
    <x v="0"/>
    <s v="the changes in soil properties after fire may be related to organic matter mineralization, the contributions of nutrient from ashes, of due to post fire conditions. Positive, short term response in soil microorganisms abundance and nutrient content, but a rapid initital reduction of plant diversity of the main dominant tree species in these forest ecosystems after a severy fire."/>
    <m/>
    <m/>
    <m/>
    <m/>
  </r>
  <r>
    <x v="36"/>
    <x v="0"/>
    <s v="Soil impacts"/>
    <s v="NA"/>
    <x v="1"/>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x v="3"/>
    <s v="Araucaria"/>
    <s v="Forest"/>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x v="59"/>
    <x v="0"/>
    <m/>
    <m/>
    <m/>
    <m/>
    <m/>
  </r>
  <r>
    <x v="36"/>
    <x v="0"/>
    <s v="Soil impacts"/>
    <s v="NA"/>
    <x v="1"/>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x v="3"/>
    <s v="Araucaria"/>
    <s v="Forest"/>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x v="60"/>
    <x v="0"/>
    <m/>
    <m/>
    <m/>
    <m/>
    <m/>
  </r>
  <r>
    <x v="36"/>
    <x v="0"/>
    <s v="Soil impacts"/>
    <s v="NA"/>
    <x v="1"/>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x v="3"/>
    <s v="Araucaria"/>
    <s v="Forest"/>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x v="1"/>
    <x v="2"/>
    <m/>
    <m/>
    <m/>
    <m/>
    <m/>
  </r>
  <r>
    <x v="36"/>
    <x v="1"/>
    <s v="Soil impacts"/>
    <s v="NA"/>
    <x v="1"/>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x v="3"/>
    <s v="Araucaria"/>
    <s v="Forest"/>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x v="12"/>
    <x v="0"/>
    <s v="the changes in soil properties after fire may be related to organic matter mineralization, the contributions of nutrient from ashes, of due to post fire conditions. Positive, short term response in soil microorganisms abundance and nutrient content, but a rapid initital reduction of plant diversity of the main dominant tree species in these forest ecosystems after a severy fire."/>
    <m/>
    <m/>
    <m/>
    <m/>
  </r>
  <r>
    <x v="37"/>
    <x v="0"/>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6"/>
    <s v="USA"/>
    <x v="19"/>
    <m/>
    <s v="Forest "/>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26"/>
    <x v="3"/>
    <m/>
    <m/>
    <m/>
    <m/>
    <m/>
  </r>
  <r>
    <x v="37"/>
    <x v="0"/>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1"/>
    <s v="USA"/>
    <x v="20"/>
    <m/>
    <s v="Forest "/>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26"/>
    <x v="3"/>
    <m/>
    <m/>
    <m/>
    <m/>
    <m/>
  </r>
  <r>
    <x v="37"/>
    <x v="0"/>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6"/>
    <s v="USA"/>
    <x v="19"/>
    <m/>
    <s v="Forest "/>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26"/>
    <x v="3"/>
    <m/>
    <m/>
    <m/>
    <m/>
    <m/>
  </r>
  <r>
    <x v="37"/>
    <x v="0"/>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1"/>
    <s v="USA"/>
    <x v="20"/>
    <m/>
    <s v="Forest "/>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26"/>
    <x v="3"/>
    <m/>
    <m/>
    <m/>
    <m/>
    <m/>
  </r>
  <r>
    <x v="37"/>
    <x v="0"/>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0"/>
    <s v="USA"/>
    <x v="20"/>
    <m/>
    <s v="Forest "/>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52"/>
    <x v="0"/>
    <m/>
    <m/>
    <m/>
    <m/>
    <m/>
  </r>
  <r>
    <x v="37"/>
    <x v="0"/>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5"/>
    <s v="USA"/>
    <x v="19"/>
    <m/>
    <s v="Forest "/>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52"/>
    <x v="3"/>
    <m/>
    <m/>
    <m/>
    <m/>
    <m/>
  </r>
  <r>
    <x v="37"/>
    <x v="0"/>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0"/>
    <s v="USA"/>
    <x v="20"/>
    <m/>
    <s v="Forest "/>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52"/>
    <x v="2"/>
    <m/>
    <m/>
    <m/>
    <m/>
    <m/>
  </r>
  <r>
    <x v="37"/>
    <x v="0"/>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5"/>
    <s v="USA"/>
    <x v="19"/>
    <m/>
    <s v="Forest "/>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52"/>
    <x v="2"/>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8"/>
    <s v="USA"/>
    <x v="20"/>
    <m/>
    <s v="Forest "/>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19"/>
    <x v="0"/>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8"/>
    <s v="USA"/>
    <x v="20"/>
    <m/>
    <s v="Forest "/>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19"/>
    <x v="0"/>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50"/>
    <s v="USA"/>
    <x v="19"/>
    <m/>
    <s v="Grassland"/>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19"/>
    <x v="0"/>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9"/>
    <s v="USA"/>
    <x v="19"/>
    <m/>
    <s v="Grassland"/>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1 month"/>
    <m/>
    <s v="33°36´17.52´´N, 101°54´7.55´´W"/>
    <s v="Loam"/>
    <m/>
    <s v="475 mm"/>
    <m/>
    <x v="19"/>
    <x v="0"/>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3"/>
    <s v="USA"/>
    <x v="19"/>
    <m/>
    <s v="Forest "/>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19"/>
    <x v="2"/>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3"/>
    <s v="USA"/>
    <x v="19"/>
    <m/>
    <s v="Forest "/>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19"/>
    <x v="2"/>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9"/>
    <s v="USA"/>
    <x v="20"/>
    <m/>
    <s v="Forest "/>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8"/>
    <x v="0"/>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4"/>
    <s v="USA"/>
    <x v="19"/>
    <m/>
    <s v="Forest "/>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8"/>
    <x v="3"/>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9"/>
    <s v="USA"/>
    <x v="20"/>
    <m/>
    <s v="Forest "/>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8"/>
    <x v="3"/>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4"/>
    <s v="USA"/>
    <x v="19"/>
    <m/>
    <s v="Forest "/>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8"/>
    <x v="2"/>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2"/>
    <s v="USA"/>
    <x v="20"/>
    <m/>
    <s v="Forest "/>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9"/>
    <x v="0"/>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7"/>
    <s v="USA"/>
    <x v="19"/>
    <m/>
    <s v="Forest "/>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9"/>
    <x v="0"/>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2"/>
    <s v="USA"/>
    <x v="20"/>
    <m/>
    <s v="Forest "/>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9"/>
    <x v="0"/>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7"/>
    <s v="USA"/>
    <x v="19"/>
    <m/>
    <s v="Forest "/>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9"/>
    <x v="2"/>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3"/>
    <s v="USA"/>
    <x v="19"/>
    <m/>
    <s v="Grassland"/>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9"/>
    <x v="2"/>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6"/>
    <s v="USA"/>
    <x v="19"/>
    <m/>
    <s v="Grassland"/>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9"/>
    <x v="2"/>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5"/>
    <s v="USA"/>
    <x v="19"/>
    <m/>
    <s v="Grassland"/>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10"/>
    <x v="2"/>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8"/>
    <s v="USA"/>
    <x v="19"/>
    <m/>
    <s v="Grassland"/>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10"/>
    <x v="2"/>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4"/>
    <s v="USA"/>
    <x v="19"/>
    <m/>
    <s v="Grassland"/>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12"/>
    <x v="2"/>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7"/>
    <s v="USA"/>
    <x v="19"/>
    <m/>
    <s v="Grassland"/>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12"/>
    <x v="2"/>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s v="Forest "/>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x v="15"/>
    <x v="0"/>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s v="Forest "/>
    <s v="Laboratory heating experiment"/>
    <s v="Medium severity (380 to 460 °C)"/>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x v="15"/>
    <x v="3"/>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s v="Forest "/>
    <s v="Laboratory heating experiment"/>
    <s v="Medium severity (380 to 460 °C)"/>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x v="15"/>
    <x v="3"/>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s v="Forest "/>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x v="15"/>
    <x v="2"/>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s v="Forest "/>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x v="51"/>
    <x v="2"/>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s v="Forest "/>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x v="46"/>
    <x v="3"/>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s v="Forest "/>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x v="46"/>
    <x v="2"/>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s v="Forest "/>
    <s v="Laboratory heating experiment"/>
    <s v="Medium severity (380 to 460 °C)"/>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x v="46"/>
    <x v="2"/>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s v="Forest "/>
    <s v="Laboratory heating experiment"/>
    <s v="Medium severity (380 to 460 °C)"/>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x v="61"/>
    <x v="3"/>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s v="Forest "/>
    <s v="Laboratory heating experiment"/>
    <s v="Medium severity (380 to 460 °C)"/>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x v="61"/>
    <x v="3"/>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s v="Forest "/>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x v="61"/>
    <x v="2"/>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s v="Forest "/>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x v="61"/>
    <x v="2"/>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s v="Forest "/>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x v="31"/>
    <x v="2"/>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s v="Forest "/>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x v="31"/>
    <x v="2"/>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s v="Forest "/>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x v="34"/>
    <x v="0"/>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s v="Forest "/>
    <s v="Laboratory heating experiment"/>
    <s v="Medium severity (380 to 460 °C)"/>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x v="34"/>
    <x v="4"/>
    <m/>
    <m/>
    <m/>
    <m/>
    <m/>
  </r>
  <r>
    <x v="39"/>
    <x v="1"/>
    <s v="Soil impacts"/>
    <s v="NA"/>
    <x v="2"/>
    <s v="Giardina, C.P., Sanford, R.L., Dockersmith, I.C. 2000. Changes in soil phosphorus and nitrogen during slash-and burn clearing of a dry tropical forest. Soil Science Society of America Journal 64, 339 - 405."/>
    <s v="Mexico"/>
    <x v="22"/>
    <m/>
    <s v="Forest"/>
    <m/>
    <s v="slash an burn"/>
    <x v="2"/>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x v="3"/>
    <x v="0"/>
    <m/>
    <m/>
    <m/>
    <m/>
    <m/>
  </r>
  <r>
    <x v="39"/>
    <x v="1"/>
    <s v="Soil impacts"/>
    <s v="NA"/>
    <x v="2"/>
    <s v="Giardina, C.P., Sanford, R.L., Dockersmith, I.C. 2000. Changes in soil phosphorus and nitrogen during slash-and burn clearing of a dry tropical forest. Soil Science Society of America Journal 64, 339 - 405."/>
    <s v="Mexico"/>
    <x v="22"/>
    <m/>
    <s v="Forest"/>
    <m/>
    <s v="slash an burn"/>
    <x v="2"/>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x v="5"/>
    <x v="0"/>
    <m/>
    <m/>
    <m/>
    <m/>
    <m/>
  </r>
  <r>
    <x v="39"/>
    <x v="1"/>
    <s v="Soil impacts"/>
    <s v="NA"/>
    <x v="2"/>
    <s v="Giardina, C.P., Sanford, R.L., Dockersmith, I.C. 2000. Changes in soil phosphorus and nitrogen during slash-and burn clearing of a dry tropical forest. Soil Science Society of America Journal 64, 339 - 405."/>
    <s v="Mexico"/>
    <x v="22"/>
    <m/>
    <s v="Forest"/>
    <m/>
    <s v="slash an burn"/>
    <x v="2"/>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x v="9"/>
    <x v="0"/>
    <m/>
    <m/>
    <m/>
    <m/>
    <m/>
  </r>
  <r>
    <x v="39"/>
    <x v="1"/>
    <s v="Soil impacts"/>
    <s v="NA"/>
    <x v="2"/>
    <s v="Giardina, C.P., Sanford, R.L., Dockersmith, I.C. 2000. Changes in soil phosphorus and nitrogen during slash-and burn clearing of a dry tropical forest. Soil Science Society of America Journal 64, 339 - 405."/>
    <s v="Mexico"/>
    <x v="22"/>
    <m/>
    <s v="Forest"/>
    <m/>
    <s v="slash an burn"/>
    <x v="2"/>
    <s v="0-10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x v="12"/>
    <x v="0"/>
    <m/>
    <m/>
    <m/>
    <m/>
    <m/>
  </r>
  <r>
    <x v="39"/>
    <x v="1"/>
    <s v="Soil impacts"/>
    <s v="NA"/>
    <x v="2"/>
    <s v="Giardina, C.P., Sanford, R.L., Dockersmith, I.C. 2000. Changes in soil phosphorus and nitrogen during slash-and burn clearing of a dry tropical forest. Soil Science Society of America Journal 64, 339 - 405."/>
    <s v="Mexico"/>
    <x v="22"/>
    <m/>
    <s v="Forest"/>
    <m/>
    <s v="slash an burn"/>
    <x v="2"/>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x v="12"/>
    <x v="3"/>
    <m/>
    <m/>
    <m/>
    <m/>
    <m/>
  </r>
  <r>
    <x v="39"/>
    <x v="0"/>
    <s v="Soil impacts"/>
    <s v="NA"/>
    <x v="2"/>
    <s v="Giardina, C.P., Sanford, R.L., Dockersmith, I.C. 2000. Changes in soil phosphorus and nitrogen during slash-and burn clearing of a dry tropical forest. Soil Science Society of America Journal 64, 339 - 405."/>
    <s v="Mexico"/>
    <x v="22"/>
    <m/>
    <s v="Forest"/>
    <m/>
    <s v="slash an burn"/>
    <x v="2"/>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x v="28"/>
    <x v="3"/>
    <m/>
    <m/>
    <m/>
    <m/>
    <m/>
  </r>
  <r>
    <x v="40"/>
    <x v="1"/>
    <s v="Soil impacts"/>
    <s v="NA"/>
    <x v="2"/>
    <s v="Gil, J., Zavala, L.M., Bellinfante, N., Jordán, A. 2010. Acidez y capacidad de intercambio catiónico en los suelos afectados por incendios. Métodos de determinación e interpretación de resultados. In Actualización en métodos y técnicas de estudio de los suelos afectados por incendios forestales, A. Cerdà, A. Jordán (eds.), Cátedra de Divulgació de la Ciència, Valencia, pp. 315-331"/>
    <s v="Spain"/>
    <x v="4"/>
    <m/>
    <s v="Not specified"/>
    <m/>
    <m/>
    <x v="4"/>
    <m/>
    <m/>
    <m/>
    <m/>
    <s v="Not specified"/>
    <m/>
    <m/>
    <s v="Not specified"/>
    <m/>
    <m/>
    <m/>
    <x v="30"/>
    <x v="3"/>
    <s v="PH y la CEC pueden ser importante como índicesd el impacto causado pro el fuego. El aumento del pH se debe generalmente a la combustión de la Mo y la producción de cenizas, las cuales aportan al suelo cantidades importantes de iones básico, que incrementarían el pH. El aumento de pH durante el período inmediatmente posterior a un incendios puede condicionar la insolubilización de algunos nutrientes (Koepp et al., 2005), especialmente el fósforo. Otros micronutrientes que pueden ser liberados en grandes cantidades durante el fuego y cuya disponibilidad puede verse afectada en gran manera por el incremento del pH son el hierro o el cobre."/>
    <m/>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s v=" Shrubland"/>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3"/>
    <x v="0"/>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s v=" Shrubland"/>
    <s v="Experimental burning"/>
    <s v="High severity"/>
    <x v="0"/>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4"/>
    <x v="3"/>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s v=" Shrubland"/>
    <s v="Experimental burning"/>
    <s v="High severity"/>
    <x v="0"/>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62"/>
    <x v="3"/>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s v=" Shrubland"/>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21"/>
    <x v="3"/>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s v=" Shrubland"/>
    <s v="Experimental burning"/>
    <s v="High severity"/>
    <x v="0"/>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21"/>
    <x v="3"/>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s v=" Shrubland"/>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5"/>
    <x v="0"/>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s v=" Shrubland"/>
    <s v="Experimental burning"/>
    <s v="High severity"/>
    <x v="0"/>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6"/>
    <x v="0"/>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s v=" Shrubland"/>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7"/>
    <x v="0"/>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s v=" Shrubland"/>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19"/>
    <x v="0"/>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s v=" Shrubland"/>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8"/>
    <x v="3"/>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s v=" Shrubland"/>
    <s v="Experimental burning"/>
    <s v="High severity"/>
    <x v="0"/>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8"/>
    <x v="3"/>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3"/>
    <s v="Soil impacts"/>
    <s v="NA"/>
    <x v="1"/>
    <s v="Gimeno-García, E., Andreu, V., Rubio, J.L. 2000. Changes in organic matter, nitrogen, phosphorus and cations as a result of fire and water erosion in a Mediterranean landscape. European Journal of Soil Science 51, 201-210"/>
    <s v="Spain"/>
    <x v="3"/>
    <s v="Sclerophyllous shrub"/>
    <s v=" Shrubland"/>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14"/>
    <x v="0"/>
    <m/>
    <m/>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s v=" Shrubland"/>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12"/>
    <x v="2"/>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2"/>
    <x v="2"/>
    <s v="Soil impacts"/>
    <s v="NA"/>
    <x v="2"/>
    <s v="Giovannini, G., Lucchesi, S., Giachetti, M. 1988. Effect of heating on some physical and chemical parameters related to soil aggregation and erodibility. Soil Science 146, 255-262."/>
    <s v="Italy"/>
    <x v="2"/>
    <m/>
    <s v="Not specified"/>
    <m/>
    <m/>
    <x v="4"/>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x v="29"/>
    <x v="0"/>
    <m/>
    <m/>
    <m/>
    <m/>
    <m/>
  </r>
  <r>
    <x v="42"/>
    <x v="1"/>
    <s v="Soil impacts"/>
    <s v="NA"/>
    <x v="2"/>
    <s v="Giovannini, G., Lucchesi, S., Giachetti, M. 1988. Effect of heating on some physical and chemical parameters related to soil aggregation and erodibility. Soil Science 146, 255-262."/>
    <s v="Italy"/>
    <x v="2"/>
    <m/>
    <s v="Not specified"/>
    <m/>
    <m/>
    <x v="4"/>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x v="4"/>
    <x v="0"/>
    <s v="heating up to 220°C had only little effecto on organic matter content. Beyond this value the organic matter was vurned up, the soils lost their plasticity, and the textural sand fraction increased. The AS of bot soils increased continuosly also when the generally acknowledged cementing agents such as the fel forms, the organic matter, and the organometallic cement, were destroyed. This means that heating promotes new forms of cementation in shich iron and aluminum are involved in a process very similar to soil laterization."/>
    <m/>
    <m/>
    <m/>
    <m/>
  </r>
  <r>
    <x v="42"/>
    <x v="1"/>
    <s v="Soil impacts"/>
    <s v="NA"/>
    <x v="2"/>
    <s v="Giovannini, G., Lucchesi, S., Giachetti, M. 1988. Effect of heating on some physical and chemical parameters related to soil aggregation and erodibility. Soil Science 146, 255-262."/>
    <s v="Italy"/>
    <x v="2"/>
    <m/>
    <s v="Not specified"/>
    <m/>
    <m/>
    <x v="4"/>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x v="6"/>
    <x v="3"/>
    <s v="heating up to 220°C had only little effecto on organic matter content. Beyond this value the organic matter was vurned up, the soils lost their plasticity, and the textural sand fraction increased. The AS of bot soils increased continuosly also when the generally acknowledged cementing agents such as the fel forms, the organic matter, and the organometallic cement, were destroyed. This means that heating promotes new forms of cementation in shich iron and aluminum are involved in a process very similar to soil laterization."/>
    <m/>
    <m/>
    <m/>
    <m/>
  </r>
  <r>
    <x v="42"/>
    <x v="1"/>
    <s v="Soil impacts"/>
    <s v="NA"/>
    <x v="2"/>
    <s v="Giovannini, G., Lucchesi, S., Giachetti, M. 1988. Effect of heating on some physical and chemical parameters related to soil aggregation and erodibility. Soil Science 146, 255-262."/>
    <s v="Italy"/>
    <x v="2"/>
    <m/>
    <s v="Not specified"/>
    <m/>
    <m/>
    <x v="4"/>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x v="9"/>
    <x v="0"/>
    <s v="heating up to 220°C had only little effecto on organic matter content. Beyond this value the organic matter was vurned up, the soils lost their plasticity, and the textural sand fraction increased. The AS of bot soils increased continuosly also when the generally acknowledged cementing agents such as the fel forms, the organic matter, and the organometallic cement, were destroyed. This means that heating promotes new forms of cementation in shich iron and aluminum are involved in a process very similar to soil laterization."/>
    <m/>
    <m/>
    <m/>
    <m/>
  </r>
  <r>
    <x v="42"/>
    <x v="1"/>
    <s v="Soil impacts"/>
    <s v="NA"/>
    <x v="2"/>
    <s v="Giovannini, G., Lucchesi, S., Giachetti, M. 1988. Effect of heating on some physical and chemical parameters related to soil aggregation and erodibility. Soil Science 146, 255-262."/>
    <s v="Italy"/>
    <x v="2"/>
    <m/>
    <s v="Not specified"/>
    <m/>
    <m/>
    <x v="4"/>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x v="12"/>
    <x v="0"/>
    <s v="heating up to 220°C had only little effecto on organic matter content. Beyond this value the organic matter was vurned up, the soils lost their plasticity, and the textural sand fraction increased. The AS of bot soils increased continuosly also when the generally acknowledged cementing agents such as the fel forms, the organic matter, and the organometallic cement, were destroyed. This means that heating promotes new forms of cementation in shich iron and aluminum are involved in a process very similar to soil laterization."/>
    <m/>
    <m/>
    <m/>
    <m/>
  </r>
  <r>
    <x v="43"/>
    <x v="1"/>
    <s v="Soil impacts"/>
    <s v="NA"/>
    <x v="2"/>
    <s v="Giovannini, G., Lucchesi, s., Giachetii, M.1990. Effect of heating on some Chemical parámeter related to soil fertility and plant growth. Soil Science 149: 344-350"/>
    <s v="Italy"/>
    <x v="2"/>
    <m/>
    <s v="Not specified"/>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3"/>
    <x v="0"/>
    <m/>
    <m/>
    <m/>
    <m/>
    <m/>
  </r>
  <r>
    <x v="43"/>
    <x v="1"/>
    <s v="Soil impacts"/>
    <s v="NA"/>
    <x v="2"/>
    <s v="Giovannini, G., Lucchesi, s., Giachetii, M.1990. Effect of heating on some Chemical parámeter related to soil fertility and plant growth. Soil Science 149: 344-351"/>
    <s v="Italy"/>
    <x v="2"/>
    <m/>
    <s v="Not specified"/>
    <m/>
    <s v="460 °C"/>
    <x v="2"/>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3"/>
    <x v="3"/>
    <m/>
    <m/>
    <m/>
    <m/>
    <m/>
  </r>
  <r>
    <x v="43"/>
    <x v="1"/>
    <s v="Soil impacts"/>
    <s v="NA"/>
    <x v="2"/>
    <s v="Giovannini, G., Lucchesi, s., Giachetii, M.1990. Effect of heating on some Chemical parámeter related to soil fertility and plant growth. Soil Science 149: 344-352"/>
    <s v="Italy"/>
    <x v="2"/>
    <m/>
    <s v="Not specified"/>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4"/>
    <x v="0"/>
    <m/>
    <m/>
    <m/>
    <m/>
    <m/>
  </r>
  <r>
    <x v="43"/>
    <x v="1"/>
    <s v="Soil impacts"/>
    <s v="NA"/>
    <x v="2"/>
    <s v="Giovannini, G., Lucchesi, s., Giachetii, M.1990. Effect of heating on some Chemical parámeter related to soil fertility and plant growth. Soil Science 149: 344-354"/>
    <s v="Italy"/>
    <x v="2"/>
    <m/>
    <s v="Not specified"/>
    <m/>
    <s v="900 °C"/>
    <x v="0"/>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4"/>
    <x v="0"/>
    <m/>
    <m/>
    <m/>
    <m/>
    <m/>
  </r>
  <r>
    <x v="43"/>
    <x v="1"/>
    <s v="Soil impacts"/>
    <s v="NA"/>
    <x v="2"/>
    <s v="Giovannini, G., Lucchesi, s., Giachetii, M.1990. Effect of heating on some Chemical parámeter related to soil fertility and plant growth. Soil Science 149: 344-353"/>
    <s v="Italy"/>
    <x v="2"/>
    <m/>
    <s v="Not specified"/>
    <m/>
    <s v="460 °C"/>
    <x v="2"/>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4"/>
    <x v="3"/>
    <m/>
    <m/>
    <m/>
    <m/>
    <m/>
  </r>
  <r>
    <x v="43"/>
    <x v="1"/>
    <s v="Soil impacts"/>
    <s v="NA"/>
    <x v="2"/>
    <s v="Giovannini, G., Lucchesi, s., Giachetii, M.1990. Effect of heating on some Chemical parámeter related to soil fertility and plant growth. Soil Science 149: 344-355"/>
    <s v="Italy"/>
    <x v="2"/>
    <m/>
    <s v="Not specified"/>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Sandy loam"/>
    <m/>
    <m/>
    <m/>
    <x v="21"/>
    <x v="3"/>
    <m/>
    <m/>
    <m/>
    <m/>
    <m/>
  </r>
  <r>
    <x v="43"/>
    <x v="1"/>
    <s v="Soil impacts"/>
    <s v="NA"/>
    <x v="2"/>
    <s v="Giovannini, G., Lucchesi, s., Giachetii, M.1990. Effect of heating on some Chemical parámeter related to soil fertility and plant growth. Soil Science 149: 344-356"/>
    <s v="Italy"/>
    <x v="2"/>
    <m/>
    <s v="Not specified"/>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Silty clay"/>
    <m/>
    <m/>
    <m/>
    <x v="21"/>
    <x v="3"/>
    <s v="heating to 220 and 460 improved plant heigh and dry matter production of both tops and roots but not root extension"/>
    <m/>
    <s v="Asses the effects o prescribed burning on topsoil organic matter and biological propestires"/>
    <m/>
    <m/>
  </r>
  <r>
    <x v="43"/>
    <x v="1"/>
    <s v="Soil impacts"/>
    <s v="NA"/>
    <x v="2"/>
    <s v="Giovannini, G., Lucchesi, s., Giachetii, M.1990. Effect of heating on some Chemical parámeter related to soil fertility and plant growth. Soil Science 149: 344-357"/>
    <s v="Italy"/>
    <x v="2"/>
    <m/>
    <s v="Not specified"/>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5"/>
    <x v="0"/>
    <m/>
    <m/>
    <m/>
    <m/>
    <m/>
  </r>
  <r>
    <x v="43"/>
    <x v="1"/>
    <s v="Soil impacts"/>
    <s v="NA"/>
    <x v="2"/>
    <s v="Giovannini, G., Lucchesi, s., Giachetii, M.1990. Effect of heating on some Chemical parámeter related to soil fertility and plant growth. Soil Science 149: 344-358"/>
    <s v="Italy"/>
    <x v="2"/>
    <m/>
    <s v="Not specified"/>
    <m/>
    <s v="460 °C"/>
    <x v="2"/>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5"/>
    <x v="0"/>
    <m/>
    <m/>
    <m/>
    <m/>
    <m/>
  </r>
  <r>
    <x v="43"/>
    <x v="1"/>
    <s v="Soil impacts"/>
    <s v="NA"/>
    <x v="2"/>
    <s v="Giovannini, G., Lucchesi, s., Giachetii, M.1990. Effect of heating on some Chemical parámeter related to soil fertility and plant growth. Soil Science 149: 344-359"/>
    <s v="Italy"/>
    <x v="2"/>
    <m/>
    <s v="Not specified"/>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6"/>
    <x v="0"/>
    <m/>
    <m/>
    <m/>
    <m/>
    <m/>
  </r>
  <r>
    <x v="43"/>
    <x v="1"/>
    <s v="Soil impacts"/>
    <s v="NA"/>
    <x v="2"/>
    <s v="Giovannini, G., Lucchesi, s., Giachetii, M.1990. Effect of heating on some Chemical parámeter related to soil fertility and plant growth. Soil Science 149: 344-360"/>
    <s v="Italy"/>
    <x v="2"/>
    <m/>
    <s v="Not specified"/>
    <m/>
    <s v="460 °C"/>
    <x v="2"/>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6"/>
    <x v="3"/>
    <m/>
    <m/>
    <m/>
    <m/>
    <m/>
  </r>
  <r>
    <x v="43"/>
    <x v="1"/>
    <s v="Soil impacts"/>
    <s v="NA"/>
    <x v="2"/>
    <s v="Giovannini, G., Lucchesi, s., Giachetii, M.1990. Effect of heating on some Chemical parámeter related to soil fertility and plant growth. Soil Science 149: 344-361"/>
    <s v="Italy"/>
    <x v="2"/>
    <m/>
    <s v="Not specified"/>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19"/>
    <x v="0"/>
    <m/>
    <m/>
    <m/>
    <m/>
    <m/>
  </r>
  <r>
    <x v="43"/>
    <x v="1"/>
    <s v="Soil impacts"/>
    <s v="NA"/>
    <x v="2"/>
    <s v="Giovannini, G., Lucchesi, s., Giachetii, M.1990. Effect of heating on some Chemical parámeter related to soil fertility and plant growth. Soil Science 149: 344-362"/>
    <s v="Italy"/>
    <x v="2"/>
    <m/>
    <s v="Not specified"/>
    <m/>
    <s v="460 °C"/>
    <x v="2"/>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19"/>
    <x v="3"/>
    <m/>
    <m/>
    <m/>
    <m/>
    <m/>
  </r>
  <r>
    <x v="43"/>
    <x v="1"/>
    <s v="Soil impacts"/>
    <s v="NA"/>
    <x v="2"/>
    <s v="Giovannini, G., Lucchesi, s., Giachetii, M.1990. Effect of heating on some Chemical parámeter related to soil fertility and plant growth. Soil Science 149: 344-363"/>
    <s v="Italy"/>
    <x v="2"/>
    <m/>
    <s v="Not specified"/>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9"/>
    <x v="0"/>
    <s v="heating to 220 and 460 improved plant heigh and dry matter production of both tops and roots but not root extension"/>
    <m/>
    <s v="Asses the effects o prescribed burning on topsoil organic matter and biological propestires"/>
    <m/>
    <m/>
  </r>
  <r>
    <x v="43"/>
    <x v="0"/>
    <s v="Soil impacts"/>
    <s v="NA"/>
    <x v="2"/>
    <s v="Giovannini, G., Lucchesi, s., Giachetii, M.1990. Effect of heating on some Chemical parámeter related to soil fertility and plant growth. Soil Science 149: 344-364"/>
    <s v="Italy"/>
    <x v="2"/>
    <m/>
    <s v="Not specified"/>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28"/>
    <x v="3"/>
    <s v="heating to 220 and 460 improved plant heigh and dry matter production of both tops and roots but not root extension"/>
    <m/>
    <s v="Asses the effects o prescribed burning on topsoil organic matter and biological propestires"/>
    <m/>
    <m/>
  </r>
  <r>
    <x v="43"/>
    <x v="1"/>
    <s v="Soil impacts"/>
    <s v="NA"/>
    <x v="2"/>
    <s v="Giovannini, G., Lucchesi, s., Giachetii, M.1990. Effect of heating on some Chemical parámeter related to soil fertility and plant growth. Soil Science 149: 344-365"/>
    <s v="Italy"/>
    <x v="2"/>
    <m/>
    <s v="Not specified"/>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12"/>
    <x v="3"/>
    <s v="heating to 220 and 460 improved plant heigh and dry matter production of both tops and roots but not root extension"/>
    <m/>
    <s v="Asses the effects o prescribed burning on topsoil organic matter and biological propestires"/>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x v="0"/>
    <x v="3"/>
    <m/>
    <m/>
    <m/>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x v="0"/>
    <x v="3"/>
    <m/>
    <m/>
    <m/>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x v="0"/>
    <x v="3"/>
    <m/>
    <m/>
    <m/>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x v="26"/>
    <x v="3"/>
    <m/>
    <s v="Prescribed burning is adapted as a tool to remove shrubs and recover pasture lands. No recovery of soil properties was observed 1 year after de burning"/>
    <m/>
    <s v="1-3 cm top soil"/>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x v="26"/>
    <x v="3"/>
    <m/>
    <m/>
    <m/>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x v="26"/>
    <x v="2"/>
    <m/>
    <m/>
    <m/>
    <m/>
    <m/>
  </r>
  <r>
    <x v="44"/>
    <x v="1"/>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x v="20"/>
    <x v="3"/>
    <m/>
    <m/>
    <m/>
    <m/>
    <m/>
  </r>
  <r>
    <x v="44"/>
    <x v="1"/>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x v="20"/>
    <x v="3"/>
    <m/>
    <m/>
    <m/>
    <m/>
    <m/>
  </r>
  <r>
    <x v="44"/>
    <x v="1"/>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x v="20"/>
    <x v="2"/>
    <m/>
    <m/>
    <m/>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x v="27"/>
    <x v="3"/>
    <m/>
    <m/>
    <m/>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x v="27"/>
    <x v="3"/>
    <m/>
    <m/>
    <m/>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x v="27"/>
    <x v="3"/>
    <m/>
    <m/>
    <m/>
    <m/>
    <m/>
  </r>
  <r>
    <x v="44"/>
    <x v="2"/>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x v="56"/>
    <x v="3"/>
    <m/>
    <m/>
    <m/>
    <m/>
    <m/>
  </r>
  <r>
    <x v="44"/>
    <x v="2"/>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x v="56"/>
    <x v="3"/>
    <m/>
    <m/>
    <m/>
    <m/>
    <m/>
  </r>
  <r>
    <x v="44"/>
    <x v="2"/>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x v="56"/>
    <x v="3"/>
    <m/>
    <m/>
    <m/>
    <m/>
    <m/>
  </r>
  <r>
    <x v="44"/>
    <x v="1"/>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x v="47"/>
    <x v="3"/>
    <m/>
    <m/>
    <m/>
    <m/>
    <m/>
  </r>
  <r>
    <x v="44"/>
    <x v="1"/>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x v="47"/>
    <x v="3"/>
    <m/>
    <m/>
    <m/>
    <m/>
    <m/>
  </r>
  <r>
    <x v="44"/>
    <x v="1"/>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x v="47"/>
    <x v="2"/>
    <m/>
    <m/>
    <m/>
    <m/>
    <m/>
  </r>
  <r>
    <x v="44"/>
    <x v="1"/>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x v="12"/>
    <x v="3"/>
    <m/>
    <m/>
    <m/>
    <m/>
    <m/>
  </r>
  <r>
    <x v="44"/>
    <x v="1"/>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x v="12"/>
    <x v="3"/>
    <m/>
    <m/>
    <m/>
    <m/>
    <m/>
  </r>
  <r>
    <x v="44"/>
    <x v="1"/>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x v="12"/>
    <x v="3"/>
    <m/>
    <m/>
    <m/>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x v="28"/>
    <x v="3"/>
    <m/>
    <m/>
    <m/>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x v="28"/>
    <x v="3"/>
    <m/>
    <m/>
    <m/>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x v="28"/>
    <x v="3"/>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3"/>
    <x v="3"/>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year "/>
    <m/>
    <s v="42°36′04.4″ N 0°00′43.3″ E),"/>
    <s v="Silty loam"/>
    <s v="Eutric to Calcaric Cambisol"/>
    <s v="1270 mm"/>
    <s v="5.7 °C"/>
    <x v="3"/>
    <x v="2"/>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month"/>
    <m/>
    <s v="42°36′04.4″ N 0°00′43.3″ E),"/>
    <s v="Silty loam"/>
    <s v="Eutric to Calcaric Cambisol"/>
    <s v="1270 mm"/>
    <s v="5.7 °C"/>
    <x v="3"/>
    <x v="2"/>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3"/>
    <x v="2"/>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21"/>
    <x v="3"/>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21"/>
    <x v="2"/>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21"/>
    <x v="2"/>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21"/>
    <x v="2"/>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16"/>
    <x v="0"/>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16"/>
    <x v="3"/>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16"/>
    <x v="2"/>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16"/>
    <x v="2"/>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30"/>
    <x v="3"/>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30"/>
    <x v="3"/>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30"/>
    <x v="2"/>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30"/>
    <x v="2"/>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19"/>
    <x v="0"/>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19"/>
    <x v="0"/>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19"/>
    <x v="2"/>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19"/>
    <x v="2"/>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month"/>
    <m/>
    <s v="42°36′04.4″ N 0°00′43.3″ E),"/>
    <s v="Silty loam"/>
    <s v="Eutric to Calcaric Cambisol"/>
    <s v="1270 mm"/>
    <s v="5.7 °C"/>
    <x v="8"/>
    <x v="3"/>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8"/>
    <x v="2"/>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8"/>
    <x v="2"/>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8"/>
    <x v="2"/>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month"/>
    <m/>
    <s v="42°36′04.4″ N 0°00′43.3″ E),"/>
    <s v="Silty loam"/>
    <s v="Eutric to Calcaric Cambisol"/>
    <s v="1270 mm"/>
    <s v="5.7 °C"/>
    <x v="9"/>
    <x v="0"/>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9"/>
    <x v="0"/>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9"/>
    <x v="0"/>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year "/>
    <m/>
    <s v="42°36′04.4″ N 0°00′43.3″ E),"/>
    <s v="Silty loam"/>
    <s v="Eutric to Calcaric Cambisol"/>
    <s v="1270 mm"/>
    <s v="5.7 °C"/>
    <x v="9"/>
    <x v="2"/>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12"/>
    <x v="3"/>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12"/>
    <x v="3"/>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12"/>
    <x v="3"/>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12"/>
    <x v="3"/>
    <m/>
    <m/>
    <m/>
    <m/>
    <m/>
  </r>
  <r>
    <x v="45"/>
    <x v="0"/>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28"/>
    <x v="3"/>
    <m/>
    <m/>
    <m/>
    <m/>
    <m/>
  </r>
  <r>
    <x v="45"/>
    <x v="0"/>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28"/>
    <x v="3"/>
    <m/>
    <m/>
    <m/>
    <m/>
    <m/>
  </r>
  <r>
    <x v="45"/>
    <x v="0"/>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28"/>
    <x v="3"/>
    <m/>
    <m/>
    <m/>
    <m/>
    <m/>
  </r>
  <r>
    <x v="45"/>
    <x v="0"/>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28"/>
    <x v="3"/>
    <m/>
    <m/>
    <m/>
    <m/>
    <m/>
  </r>
  <r>
    <x v="46"/>
    <x v="2"/>
    <s v="Soil impacts"/>
    <s v="NA"/>
    <x v="1"/>
    <s v="Girona-García A., Ortiz-Perpiñá, O., Badía-Villas D., Martí Dalmau, C. 2018. Effectos of prescribed burning on soil organic C, aggregate stability and water repellency in subalpine shrubland: Variations among sieve fractions and depths. Catena 166:68-78"/>
    <s v="Spain"/>
    <x v="23"/>
    <s v="Buisán"/>
    <s v=" Shrubland"/>
    <s v="Prescribed burning"/>
    <s v="Prescribed burning"/>
    <x v="2"/>
    <s v="1-2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x v="63"/>
    <x v="0"/>
    <m/>
    <m/>
    <m/>
    <m/>
    <m/>
  </r>
  <r>
    <x v="46"/>
    <x v="2"/>
    <s v="Soil impacts"/>
    <s v="NA"/>
    <x v="1"/>
    <s v="Girona-García A., Ortiz-Perpiñá, O., Badía-Villas D., Martí Dalmau, C. 2018. Effectos of prescribed burning on soil organic C, aggregate stability and water repellency in subalpine shrubland: Variations among sieve fractions and depths. Catena 166:68-77"/>
    <s v="Spain"/>
    <x v="23"/>
    <s v="Buisán"/>
    <s v=" Shrubland"/>
    <s v="Prescribed burning"/>
    <s v="Prescribed burning"/>
    <x v="2"/>
    <s v="1-2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x v="63"/>
    <x v="2"/>
    <m/>
    <m/>
    <m/>
    <m/>
    <m/>
  </r>
  <r>
    <x v="46"/>
    <x v="2"/>
    <s v="Soil impacts"/>
    <s v="NA"/>
    <x v="1"/>
    <s v="Girona-García A., Ortiz-Perpiñá, O., Badía-Villas D., Martí Dalmau, C. 2018. Effectos of prescribed burning on soil organic C, aggregate stability and water repellency in subalpine shrubland: Variations among sieve fractions and depths. Catena 166:68-79"/>
    <s v="Spain"/>
    <x v="23"/>
    <s v="Buisán"/>
    <s v=" Shrubland"/>
    <s v="Prescribed burning"/>
    <s v="Prescribed burning"/>
    <x v="2"/>
    <s v="1-2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x v="63"/>
    <x v="2"/>
    <m/>
    <m/>
    <m/>
    <m/>
    <m/>
  </r>
  <r>
    <x v="46"/>
    <x v="0"/>
    <s v="Soil impacts"/>
    <s v="NA"/>
    <x v="1"/>
    <s v="Girona-García A., Ortiz-Perpiñá, O., Badía-Villas D., Martí Dalmau, C. 2018. Effectos of prescribed burning on soil organic C, aggregate stability and water repellency in subalpine shrubland: Variations among sieve fractions and depths. Catena 166:68-80"/>
    <s v="Spain"/>
    <x v="23"/>
    <s v="Buisán"/>
    <s v=" Shrubland"/>
    <s v="Prescribed burning"/>
    <s v="Prescribed burning"/>
    <x v="2"/>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28"/>
    <x v="3"/>
    <m/>
    <m/>
    <m/>
    <m/>
    <m/>
  </r>
  <r>
    <x v="46"/>
    <x v="0"/>
    <s v="Soil impacts"/>
    <s v="NA"/>
    <x v="1"/>
    <s v="Girona-García A., Ortiz-Perpiñá, O., Badía-Villas D., Martí Dalmau, C. 2018. Effectos of prescribed burning on soil organic C, aggregate stability and water repellency in subalpine shrubland: Variations among sieve fractions and depths. Catena 166:68-81"/>
    <s v="Spain"/>
    <x v="23"/>
    <s v="Buisán"/>
    <s v=" Shrubland"/>
    <s v="Prescribed burning"/>
    <s v="Prescribed burning"/>
    <x v="2"/>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x v="28"/>
    <x v="3"/>
    <m/>
    <m/>
    <m/>
    <m/>
    <m/>
  </r>
  <r>
    <x v="46"/>
    <x v="0"/>
    <s v="Soil impacts"/>
    <s v="NA"/>
    <x v="1"/>
    <s v="Girona-García A., Ortiz-Perpiñá, O., Badía-Villas D., Martí Dalmau, C. 2018. Effectos of prescribed burning on soil organic C, aggregate stability and water repellency in subalpine shrubland: Variations among sieve fractions and depths. Catena 166:68-82"/>
    <s v="Spain"/>
    <x v="23"/>
    <s v="Buisán"/>
    <s v=" Shrubland"/>
    <s v="Prescribed burning"/>
    <s v="Prescribed burning"/>
    <x v="2"/>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28"/>
    <x v="3"/>
    <m/>
    <m/>
    <m/>
    <m/>
    <m/>
  </r>
  <r>
    <x v="46"/>
    <x v="2"/>
    <s v="Soil impacts"/>
    <s v="NA"/>
    <x v="1"/>
    <s v="Girona-García A., Ortiz-Perpiñá, O., Badía-Villas D., Martí Dalmau, C. 2018. Effectos of prescribed burning on soil organic C, aggregate stability and water repellency in subalpine shrubland: Variations among sieve fractions and depths. Catena 166:68-83"/>
    <s v="Spain"/>
    <x v="23"/>
    <s v="Buisán"/>
    <s v=" Shrubland"/>
    <s v="Prescribed burning"/>
    <s v="Prescribed burning"/>
    <x v="2"/>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34"/>
    <x v="3"/>
    <m/>
    <m/>
    <m/>
    <m/>
    <m/>
  </r>
  <r>
    <x v="46"/>
    <x v="2"/>
    <s v="Soil impacts"/>
    <s v="NA"/>
    <x v="1"/>
    <s v="Girona-García A., Ortiz-Perpiñá, O., Badía-Villas D., Martí Dalmau, C. 2018. Effectos of prescribed burning on soil organic C, aggregate stability and water repellency in subalpine shrubland: Variations among sieve fractions and depths. Catena 166:68-83"/>
    <s v="Spain"/>
    <x v="23"/>
    <s v="Buisán"/>
    <s v=" Shrubland"/>
    <s v="Prescribed burning"/>
    <s v="Prescribed burning"/>
    <x v="2"/>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x v="34"/>
    <x v="3"/>
    <m/>
    <m/>
    <m/>
    <m/>
    <m/>
  </r>
  <r>
    <x v="46"/>
    <x v="2"/>
    <s v="Soil impacts"/>
    <s v="NA"/>
    <x v="1"/>
    <s v="Girona-García A., Ortiz-Perpiñá, O., Badía-Villas D., Martí Dalmau, C. 2018. Effectos of prescribed burning on soil organic C, aggregate stability and water repellency in subalpine shrubland: Variations among sieve fractions and depths. Catena 166:68-83"/>
    <s v="Spain"/>
    <x v="23"/>
    <s v="Buisán"/>
    <s v=" Shrubland"/>
    <s v="Prescribed burning"/>
    <s v="Prescribed burning"/>
    <x v="2"/>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34"/>
    <x v="2"/>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x v="0"/>
    <x v="0"/>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x v="0"/>
    <x v="3"/>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x v="0"/>
    <x v="3"/>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x v="0"/>
    <x v="3"/>
    <m/>
    <m/>
    <m/>
    <m/>
    <m/>
  </r>
  <r>
    <x v="47"/>
    <x v="0"/>
    <s v="Soil impacts"/>
    <s v="NA"/>
    <x v="0"/>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x v="0"/>
    <x v="3"/>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x v="0"/>
    <x v="2"/>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x v="0"/>
    <x v="2"/>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x v="0"/>
    <x v="2"/>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x v="0"/>
    <x v="2"/>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x v="0"/>
    <x v="2"/>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x v="26"/>
    <x v="3"/>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x v="26"/>
    <x v="3"/>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x v="26"/>
    <x v="3"/>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x v="26"/>
    <x v="3"/>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x v="26"/>
    <x v="2"/>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x v="26"/>
    <x v="2"/>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x v="26"/>
    <x v="2"/>
    <m/>
    <m/>
    <m/>
    <m/>
    <m/>
  </r>
  <r>
    <x v="47"/>
    <x v="0"/>
    <s v="Soil impacts"/>
    <s v="NA"/>
    <x v="0"/>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x v="26"/>
    <x v="2"/>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x v="26"/>
    <x v="2"/>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x v="26"/>
    <x v="2"/>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x v="27"/>
    <x v="0"/>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x v="27"/>
    <x v="3"/>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x v="27"/>
    <x v="3"/>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x v="27"/>
    <x v="3"/>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x v="27"/>
    <x v="3"/>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x v="27"/>
    <x v="3"/>
    <m/>
    <m/>
    <m/>
    <m/>
    <m/>
  </r>
  <r>
    <x v="47"/>
    <x v="0"/>
    <s v="Soil impacts"/>
    <s v="NA"/>
    <x v="0"/>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x v="27"/>
    <x v="3"/>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x v="27"/>
    <x v="2"/>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x v="27"/>
    <x v="2"/>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x v="27"/>
    <x v="2"/>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x v="28"/>
    <x v="0"/>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x v="28"/>
    <x v="3"/>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x v="28"/>
    <x v="3"/>
    <s v="The immediate effects of prescribed burning on soil C stocks and related biological properties and their evolution in the short-to mid-term after burning were assessed."/>
    <s v="Soils recober after 24 months"/>
    <s v="Plain slope under slow winds."/>
    <s v="1-3 cm top soil"/>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x v="28"/>
    <x v="3"/>
    <s v="The immediate effects of prescribed burning on soil C stocks and related biological properties and their evolution in the short-to mid-term after burning were assessed."/>
    <s v="Soils recober after 24 months"/>
    <s v="Plain slope under slow winds."/>
    <s v="1-3 cm top soil"/>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x v="28"/>
    <x v="2"/>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x v="28"/>
    <x v="2"/>
    <m/>
    <m/>
    <m/>
    <m/>
    <m/>
  </r>
  <r>
    <x v="47"/>
    <x v="0"/>
    <s v="Soil impacts"/>
    <s v="NA"/>
    <x v="0"/>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x v="28"/>
    <x v="2"/>
    <s v="The immediate effects of prescribed burning on soil C stocks and related biological properties and their evolution in the short-to mid-term after burning were assessed."/>
    <s v="Soils recober after 24 months"/>
    <s v="Plain slope under slow winds."/>
    <s v="1-3 cm top soil"/>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x v="28"/>
    <x v="2"/>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x v="28"/>
    <x v="2"/>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x v="28"/>
    <x v="2"/>
    <m/>
    <m/>
    <m/>
    <m/>
    <m/>
  </r>
  <r>
    <x v="47"/>
    <x v="1"/>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x v="12"/>
    <x v="0"/>
    <m/>
    <m/>
    <m/>
    <m/>
    <m/>
  </r>
  <r>
    <x v="47"/>
    <x v="1"/>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x v="12"/>
    <x v="3"/>
    <m/>
    <m/>
    <m/>
    <m/>
    <m/>
  </r>
  <r>
    <x v="47"/>
    <x v="1"/>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x v="12"/>
    <x v="3"/>
    <m/>
    <m/>
    <m/>
    <m/>
    <m/>
  </r>
  <r>
    <x v="47"/>
    <x v="1"/>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x v="12"/>
    <x v="3"/>
    <m/>
    <m/>
    <m/>
    <m/>
    <m/>
  </r>
  <r>
    <x v="47"/>
    <x v="1"/>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x v="12"/>
    <x v="2"/>
    <m/>
    <m/>
    <m/>
    <m/>
    <m/>
  </r>
  <r>
    <x v="47"/>
    <x v="1"/>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x v="12"/>
    <x v="2"/>
    <m/>
    <m/>
    <m/>
    <m/>
    <m/>
  </r>
  <r>
    <x v="47"/>
    <x v="1"/>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x v="12"/>
    <x v="2"/>
    <m/>
    <m/>
    <m/>
    <m/>
    <m/>
  </r>
  <r>
    <x v="47"/>
    <x v="1"/>
    <s v="Soil impacts"/>
    <s v="NA"/>
    <x v="0"/>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x v="12"/>
    <x v="2"/>
    <m/>
    <m/>
    <m/>
    <m/>
    <m/>
  </r>
  <r>
    <x v="47"/>
    <x v="1"/>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x v="12"/>
    <x v="2"/>
    <m/>
    <m/>
    <m/>
    <m/>
    <m/>
  </r>
  <r>
    <x v="47"/>
    <x v="1"/>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x v="12"/>
    <x v="2"/>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48"/>
    <x v="2"/>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x v="3"/>
    <x v="3"/>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64"/>
    <x v="0"/>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x v="64"/>
    <x v="2"/>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4"/>
    <x v="0"/>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x v="4"/>
    <x v="0"/>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65"/>
    <x v="2"/>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49"/>
    <x v="0"/>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x v="49"/>
    <x v="2"/>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38"/>
    <x v="2"/>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5"/>
    <x v="0"/>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x v="5"/>
    <x v="2"/>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6"/>
    <x v="0"/>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x v="6"/>
    <x v="0"/>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39"/>
    <x v="0"/>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x v="39"/>
    <x v="0"/>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7"/>
    <x v="0"/>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x v="7"/>
    <x v="3"/>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19"/>
    <x v="0"/>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x v="19"/>
    <x v="3"/>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8"/>
    <x v="2"/>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13"/>
    <x v="0"/>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40"/>
    <x v="0"/>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x v="40"/>
    <x v="2"/>
    <m/>
    <m/>
    <m/>
    <m/>
    <m/>
  </r>
  <r>
    <x v="49"/>
    <x v="6"/>
    <s v="Restoration"/>
    <s v="NA"/>
    <x v="1"/>
    <s v="Gómez-Rey, M. X., Couto-Vázquez, A., García-Marco, S., Vega, J. A., &amp; González-Prieto, S. J. (2013b). Reduction of nutrient losses with eroded sediments by post-fire soil stabilization techniques. International Journal of Wildland Fire, 22(5), 696-706. "/>
    <s v="Spain"/>
    <x v="3"/>
    <s v="Steep"/>
    <s v=" Shrubland"/>
    <m/>
    <s v="Experiemental fire"/>
    <x v="2"/>
    <m/>
    <m/>
    <s v="After an experimental fire in steep shrubland in a temperate-humid region (north-west Spain), the effects of two post-fire stabilisation treatments (grass seeding and straw mulching) on the chemical properties of eroded sediments, and the amount of nutrients lost with them, were evaluated relative to control burnt soil, over a period of 13 months. Total C and N concentrations, and 813C, indicated that sediments were mainly contributed by charred plant and litter material. The highest concentrations of extractable base cations in the sediments occurred during the first 3 months following fire, especially for Na and K. As treatments had little or no effect on nutrient concentration in sediments, differences in nutrient losses were due to the 10-fold lower sediment production in mulching compared with other treatments. In control and seeding treatments, the accumulated amounts of nutrients lost with sediments were 989-1028 kg ha&quot;1 (C), 77 kg ha&quot;1 (N), 1.9-2.4 kg ha&quot;1 (Ca), 0.9-1.1 kg ha&quot;1 (Mg), 0.48-0.55 kg ha&quot;1 (NH|-N), 0.39-0.56 kg ha&quot;1 (K), 0.19-0.34kgha&quot;1 (Na) and &lt;0.1 kg ha&quot;1 (P and NOF-N). These values accounted for 22-25% (total C and N) and 5-12% (NH|-N, Ca, P and Mg) of available nutrients in ash, and 1.0-2.4% of those in ash+topsoil. As nutrient and sediment losses were strongly correlated, the reduction of the latter by mulching application leads to an effective decrease of post-fire nutrient losses."/>
    <m/>
    <s v="3 months"/>
    <m/>
    <m/>
    <s v="Not specified"/>
    <m/>
    <m/>
    <m/>
    <x v="66"/>
    <x v="5"/>
    <s v="Total C and N concentrations, and 813C, indicated that sediments were mainly contributed by charred plant and litter material. The highest concentrations of extractable base cations in the sediments occurred during the first 3 months following fire, especially for Na and K. As treatments had little or no effect on nutrient concentration in sediments, differences in nutrient losses were due to the 10-fold lower sediment production in mulching compared with other treatments."/>
    <m/>
    <s v="As nutrient and sediment losses were strongly correlated, the reduction of the latter by mulching application leads to an effective decrease of post-fire nutrient losses.In control and seeding treatments, the accumulated amounts of nutrients lost with sediments were 989-1028 kg ha&quot;1 (C), 77 kg ha&quot;1 (N), 1.9-2.4 kg ha&quot;1 (Ca), 0.9-1.1 kg ha&quot;1 (Mg), 0.48-0.55 kg ha&quot;1 (NH|-N), 0.39-0.56 kg ha&quot;1 (K), 0.19-0.34kgha&quot;1 (Na) and &lt;0.1 kg ha&quot;1 (P and NOF-N). These values accounted for 22-25% (total C and N) and 5-12% (NH|-N, Ca, P and Mg) of available nutrients in ash, and 1.0-2.4% of those in ash+topsoil"/>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3"/>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50"/>
    <s v="Not specified"/>
    <m/>
    <s v="1700 mm"/>
    <s v="7 °C"/>
    <x v="3"/>
    <x v="0"/>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53"/>
    <s v="Not specified"/>
    <m/>
    <s v="1700 mm"/>
    <s v="7 °C"/>
    <x v="3"/>
    <x v="0"/>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51"/>
    <s v="Not specified"/>
    <m/>
    <s v="1700 mm"/>
    <s v="7 °C"/>
    <x v="3"/>
    <x v="2"/>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52"/>
    <s v="Not specified"/>
    <m/>
    <s v="1700 mm"/>
    <s v="7 °C"/>
    <x v="3"/>
    <x v="2"/>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46"/>
    <s v="Not specified"/>
    <m/>
    <s v="1700 mm"/>
    <s v="7 °C"/>
    <x v="4"/>
    <x v="0"/>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47"/>
    <s v="Not specified"/>
    <m/>
    <s v="1700 mm"/>
    <s v="7 °C"/>
    <x v="4"/>
    <x v="2"/>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48"/>
    <s v="Not specified"/>
    <m/>
    <s v="1700 mm"/>
    <s v="7 °C"/>
    <x v="4"/>
    <x v="2"/>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49"/>
    <s v="Not specified"/>
    <m/>
    <s v="1700 mm"/>
    <s v="7 °C"/>
    <x v="4"/>
    <x v="2"/>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40"/>
    <s v="Not specified"/>
    <m/>
    <s v="1700 mm"/>
    <s v="7 °C"/>
    <x v="5"/>
    <x v="3"/>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41"/>
    <s v="Not specified"/>
    <m/>
    <s v="1700 mm"/>
    <s v="7 °C"/>
    <x v="5"/>
    <x v="3"/>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38"/>
    <s v="Not specified"/>
    <m/>
    <s v="1700 mm"/>
    <s v="7 °C"/>
    <x v="5"/>
    <x v="2"/>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39"/>
    <s v="Not specified"/>
    <m/>
    <s v="1700 mm"/>
    <s v="7 °C"/>
    <x v="5"/>
    <x v="2"/>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42"/>
    <s v="Not specified"/>
    <m/>
    <s v="1700 mm"/>
    <s v="7 °C"/>
    <x v="6"/>
    <x v="2"/>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43"/>
    <s v="Not specified"/>
    <m/>
    <s v="1700 mm"/>
    <s v="7 °C"/>
    <x v="6"/>
    <x v="2"/>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44"/>
    <s v="Not specified"/>
    <m/>
    <s v="1700 mm"/>
    <s v="7 °C"/>
    <x v="6"/>
    <x v="2"/>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45"/>
    <s v="Not specified"/>
    <m/>
    <s v="1700 mm"/>
    <s v="7 °C"/>
    <x v="6"/>
    <x v="2"/>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35"/>
    <s v="Not specified"/>
    <m/>
    <s v="1700 mm"/>
    <s v="7 °C"/>
    <x v="7"/>
    <x v="3"/>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36"/>
    <s v="Not specified"/>
    <m/>
    <s v="1700 mm"/>
    <s v="7 °C"/>
    <x v="7"/>
    <x v="3"/>
    <m/>
    <s v="emergency stabilization tretment did not affecttopsoil nutrient contents"/>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37"/>
    <s v="Not specified"/>
    <m/>
    <s v="1700 mm"/>
    <s v="7 °C"/>
    <x v="7"/>
    <x v="3"/>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34"/>
    <s v="Not specified"/>
    <m/>
    <s v="1700 mm"/>
    <s v="7 °C"/>
    <x v="7"/>
    <x v="2"/>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26"/>
    <s v="Not specified"/>
    <m/>
    <s v="1700 mm"/>
    <s v="7 °C"/>
    <x v="19"/>
    <x v="0"/>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27"/>
    <s v="Not specified"/>
    <m/>
    <s v="1700 mm"/>
    <s v="7 °C"/>
    <x v="19"/>
    <x v="0"/>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28"/>
    <s v="Not specified"/>
    <m/>
    <s v="1700 mm"/>
    <s v="7 °C"/>
    <x v="19"/>
    <x v="0"/>
    <m/>
    <s v="emergency stabilization tretment did not affecttopsoil nutrient contents"/>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29"/>
    <s v="Not specified"/>
    <m/>
    <s v="1700 mm"/>
    <s v="7 °C"/>
    <x v="19"/>
    <x v="0"/>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30"/>
    <s v="Not specified"/>
    <m/>
    <s v="1700 mm"/>
    <s v="7 °C"/>
    <x v="8"/>
    <x v="0"/>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31"/>
    <s v="Not specified"/>
    <m/>
    <s v="1700 mm"/>
    <s v="7 °C"/>
    <x v="8"/>
    <x v="0"/>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32"/>
    <s v="Not specified"/>
    <m/>
    <s v="1700 mm"/>
    <s v="7 °C"/>
    <x v="8"/>
    <x v="0"/>
    <m/>
    <s v="emergency stabilization tretment did not affecttopsoil nutrient contents"/>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33"/>
    <s v="Not specified"/>
    <m/>
    <s v="1700 mm"/>
    <s v="7 °C"/>
    <x v="8"/>
    <x v="2"/>
    <m/>
    <s v="emergency stabilization tretment did not affecttopsoil nutrient contents"/>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22"/>
    <s v="Not specified"/>
    <m/>
    <s v="1700 mm"/>
    <s v="7 °C"/>
    <x v="9"/>
    <x v="0"/>
    <m/>
    <s v="emergency stabilization tretment did not affecttopsoil nutrient contents"/>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23"/>
    <s v="Not specified"/>
    <m/>
    <s v="1700 mm"/>
    <s v="7 °C"/>
    <x v="9"/>
    <x v="0"/>
    <m/>
    <s v="emergency stabilization tretment did not affecttopsoil nutrient contents"/>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24"/>
    <s v="Not specified"/>
    <m/>
    <s v="1700 mm"/>
    <s v="7 °C"/>
    <x v="9"/>
    <x v="0"/>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25"/>
    <s v="Not specified"/>
    <m/>
    <s v="1700 mm"/>
    <s v="7 °C"/>
    <x v="9"/>
    <x v="0"/>
    <m/>
    <m/>
    <m/>
    <m/>
    <m/>
  </r>
  <r>
    <x v="51"/>
    <x v="0"/>
    <s v="Review "/>
    <s v="NA"/>
    <x v="2"/>
    <s v="J.A. González-Pérez, F.J. González-Vila, G. Almendros, H. Knicker. 2004. The effect of fire on soil organic matter—a review_x000a_Environ. Int., 30 (6), pp. 855-870"/>
    <s v="NA"/>
    <x v="2"/>
    <m/>
    <s v="Not specified"/>
    <m/>
    <m/>
    <x v="4"/>
    <m/>
    <m/>
    <s v="The extent of the soil organic carbon pool doubles that present in the atmosphere and is about two to three times greater than that_x000a_accumulated in living organisms in all Earth’s terrestrial ecosystems. In such a scenario, one of the several ecological and environmental_x000a_impacts of fires is that biomass burning is a significant source of greenhouse gases responsible for global warming. Nevertheless, the_x000a_oxidation of biomass is usually incomplete and a range of pyrolysis compounds and particulate organic matter (OM) in aerosols are produced_x000a_simultaneously to the thermal modification of pre-existing C forms in soil. These changes lead to the evolution of the OM to ‘‘pyromorphic_x000a_humus’’, composed by rearranged macromolecular substances of weak colloidal properties and an enhanced resistance against chemical and_x000a_biological degradation. Hence the occurrence of fires in both undisturbed and agricultural ecosystems may produce long-lasting effects on_x000a_soils’ OM composition and dynamics. Due to the large extent of the C pool in soils, small deviations in the different C forms may also have a_x000a_significant effect in the global C balance and consequently on climate change. This paper reviews the effect of forest fires on the quantity and_x000a_quality of soils’ OM. It is focused mainly on the most stable pool of soil C; i.e., that having a large residence time, composed of free lipids,_x000a_colloidal fractions, including humic acids (HA) and fulvic acids (FA), and other resilient forms. The main transformations exerted by fire on_x000a_soil humus include the accumulation of new particulate C forms highly resistant to oxidation and biological degradation including the socalled_x000a_‘‘black carbon’’ (BC). Controversial environmental implications of such processes, specifically in the stabilisation of C in soil and their_x000a_bearing on the global C cycle are discussed."/>
    <m/>
    <s v="Not specified"/>
    <m/>
    <m/>
    <s v="Not specified"/>
    <m/>
    <m/>
    <m/>
    <x v="1"/>
    <x v="3"/>
    <s v="The effect of fire on soil OM is highly depndent on  the fire severity, soil moisture, soil type, and nature of the burned material. Therefore, the effecto on soil processes and thir intensity incluence by fire are highly variable and no generalized tendecies can be suggestred for most the the fire-induced changed in humus composition."/>
    <s v="Oxygen containing funciontal groups of humic macromolecules are especially labile to heat. In eartly transformation stages the selective destruction of the less condensed structural domain of HAs( Humic  acides), with a predominant aliphatic nature, may be compensated by lipid compounds derived from the thermal distillation of soil necromass, partly responsible for the water repellence"/>
    <m/>
    <m/>
    <m/>
  </r>
  <r>
    <x v="52"/>
    <x v="2"/>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x v="15"/>
    <x v="3"/>
    <m/>
    <m/>
    <m/>
    <m/>
    <m/>
  </r>
  <r>
    <x v="52"/>
    <x v="2"/>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x v="15"/>
    <x v="3"/>
    <m/>
    <m/>
    <m/>
    <m/>
    <m/>
  </r>
  <r>
    <x v="52"/>
    <x v="2"/>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x v="15"/>
    <x v="3"/>
    <m/>
    <m/>
    <m/>
    <m/>
    <m/>
  </r>
  <r>
    <x v="52"/>
    <x v="2"/>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x v="15"/>
    <x v="3"/>
    <m/>
    <m/>
    <m/>
    <m/>
    <m/>
  </r>
  <r>
    <x v="52"/>
    <x v="2"/>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x v="29"/>
    <x v="0"/>
    <m/>
    <m/>
    <m/>
    <m/>
    <m/>
  </r>
  <r>
    <x v="52"/>
    <x v="2"/>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x v="29"/>
    <x v="0"/>
    <m/>
    <m/>
    <m/>
    <m/>
    <m/>
  </r>
  <r>
    <x v="52"/>
    <x v="2"/>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x v="29"/>
    <x v="0"/>
    <m/>
    <m/>
    <m/>
    <m/>
    <m/>
  </r>
  <r>
    <x v="52"/>
    <x v="2"/>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x v="29"/>
    <x v="0"/>
    <m/>
    <m/>
    <m/>
    <m/>
    <m/>
  </r>
  <r>
    <x v="52"/>
    <x v="1"/>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x v="16"/>
    <x v="0"/>
    <m/>
    <m/>
    <m/>
    <m/>
    <m/>
  </r>
  <r>
    <x v="52"/>
    <x v="1"/>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x v="16"/>
    <x v="2"/>
    <m/>
    <m/>
    <m/>
    <m/>
    <m/>
  </r>
  <r>
    <x v="52"/>
    <x v="1"/>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x v="16"/>
    <x v="2"/>
    <m/>
    <m/>
    <m/>
    <m/>
    <m/>
  </r>
  <r>
    <x v="52"/>
    <x v="1"/>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x v="16"/>
    <x v="2"/>
    <m/>
    <m/>
    <m/>
    <m/>
    <m/>
  </r>
  <r>
    <x v="52"/>
    <x v="1"/>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x v="9"/>
    <x v="0"/>
    <m/>
    <m/>
    <m/>
    <m/>
    <m/>
  </r>
  <r>
    <x v="52"/>
    <x v="1"/>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x v="9"/>
    <x v="0"/>
    <m/>
    <m/>
    <m/>
    <m/>
    <m/>
  </r>
  <r>
    <x v="52"/>
    <x v="1"/>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x v="9"/>
    <x v="0"/>
    <m/>
    <m/>
    <m/>
    <m/>
    <m/>
  </r>
  <r>
    <x v="52"/>
    <x v="1"/>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x v="9"/>
    <x v="2"/>
    <m/>
    <m/>
    <m/>
    <m/>
    <m/>
  </r>
  <r>
    <x v="52"/>
    <x v="0"/>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x v="1"/>
    <x v="0"/>
    <m/>
    <m/>
    <m/>
    <m/>
    <m/>
  </r>
  <r>
    <x v="52"/>
    <x v="0"/>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x v="1"/>
    <x v="0"/>
    <m/>
    <m/>
    <m/>
    <m/>
    <m/>
  </r>
  <r>
    <x v="52"/>
    <x v="0"/>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x v="1"/>
    <x v="0"/>
    <m/>
    <m/>
    <m/>
    <m/>
    <m/>
  </r>
  <r>
    <x v="52"/>
    <x v="0"/>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x v="1"/>
    <x v="3"/>
    <m/>
    <m/>
    <m/>
    <m/>
    <m/>
  </r>
  <r>
    <x v="52"/>
    <x v="2"/>
    <s v="Soil impacts"/>
    <s v="NA"/>
    <x v="1"/>
    <s v="Granged, A.J.P., Jordán, A., Zavala, L.M., Muñoz-Rojas, M., Mataix-Solera, J., 2011a. Short-term effects_x000a_of experimental fire for a soil under eucalyptus forest (SE Australia). Geoderma_x000a_167–168, 125–134."/>
    <s v="Australia"/>
    <x v="24"/>
    <s v="Eucalyptus"/>
    <s v="Forest"/>
    <s v="Experimental burning"/>
    <s v="142 °C"/>
    <x v="2"/>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34"/>
    <x v="0"/>
    <m/>
    <m/>
    <m/>
    <m/>
    <m/>
  </r>
  <r>
    <x v="52"/>
    <x v="2"/>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x v="34"/>
    <x v="3"/>
    <m/>
    <m/>
    <m/>
    <m/>
    <m/>
  </r>
  <r>
    <x v="52"/>
    <x v="2"/>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x v="34"/>
    <x v="2"/>
    <m/>
    <m/>
    <m/>
    <m/>
    <m/>
  </r>
  <r>
    <x v="52"/>
    <x v="2"/>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x v="34"/>
    <x v="2"/>
    <m/>
    <m/>
    <m/>
    <m/>
    <m/>
  </r>
  <r>
    <x v="52"/>
    <x v="2"/>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x v="34"/>
    <x v="2"/>
    <m/>
    <m/>
    <m/>
    <m/>
    <m/>
  </r>
  <r>
    <x v="52"/>
    <x v="2"/>
    <s v="Soil impacts"/>
    <s v="NA"/>
    <x v="1"/>
    <s v="Granged, A.J.P., Jordán, A., Zavala, L.M., Muñoz-Rojas, M., Mataix-Solera, J., 2011a. Short-term effects_x000a_of experimental fire for a soil under eucalyptus forest (SE Australia). Geoderma_x000a_167–168, 125–134."/>
    <s v="Australia"/>
    <x v="24"/>
    <s v="Eucalyptus"/>
    <s v="Forest"/>
    <s v="Experimental burning"/>
    <s v="317 °C"/>
    <x v="0"/>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34"/>
    <x v="2"/>
    <m/>
    <m/>
    <m/>
    <m/>
    <m/>
  </r>
  <r>
    <x v="52"/>
    <x v="2"/>
    <s v="Soil impacts"/>
    <s v="NA"/>
    <x v="1"/>
    <s v="Granged, A.J.P., Jordán, A., Zavala, L.M., Muñoz-Rojas, M., Mataix-Solera, J., 2011a. Short-term effects of experimental fire for a soil under eucalyptus forest (SE Australia). Geoderma 167–168, 125–134."/>
    <s v="Australia"/>
    <x v="24"/>
    <s v="Eucalyptus"/>
    <s v="Forest"/>
    <s v="Experimental burning"/>
    <s v="525 °C"/>
    <x v="2"/>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34"/>
    <x v="2"/>
    <m/>
    <m/>
    <m/>
    <m/>
    <m/>
  </r>
  <r>
    <x v="52"/>
    <x v="2"/>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x v="11"/>
    <x v="1"/>
    <m/>
    <m/>
    <m/>
    <m/>
    <m/>
  </r>
  <r>
    <x v="52"/>
    <x v="2"/>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x v="11"/>
    <x v="1"/>
    <m/>
    <m/>
    <m/>
    <m/>
    <m/>
  </r>
  <r>
    <x v="52"/>
    <x v="2"/>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
    <m/>
    <s v="36° 13.4′N  5° 36.0′ W"/>
    <s v="Loam"/>
    <s v="acidic soils"/>
    <s v="603 mm"/>
    <s v="17 °C"/>
    <x v="11"/>
    <x v="1"/>
    <m/>
    <m/>
    <m/>
    <m/>
    <m/>
  </r>
  <r>
    <x v="52"/>
    <x v="2"/>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x v="11"/>
    <x v="1"/>
    <m/>
    <m/>
    <m/>
    <m/>
    <m/>
  </r>
  <r>
    <x v="53"/>
    <x v="2"/>
    <s v="Soil impacts"/>
    <s v="NA"/>
    <x v="1"/>
    <s v="Granged, A.J.P., Jordán, A., Zavala, L.M., Muñoz-Rojas, M., Mataix-Solera, J., 2011a. Short-term effects_x000a_of experimental fire for a soil under eucalyptus forest (SE Australia). Geoderma_x000a_167–168, 125–134."/>
    <s v="Australia"/>
    <x v="24"/>
    <s v="Eucalyptus"/>
    <s v="Forest"/>
    <s v="Experimental burning"/>
    <s v="142 °C"/>
    <x v="1"/>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63"/>
    <x v="0"/>
    <m/>
    <m/>
    <m/>
    <m/>
    <m/>
  </r>
  <r>
    <x v="53"/>
    <x v="2"/>
    <s v="Soil impacts"/>
    <s v="NA"/>
    <x v="1"/>
    <s v="Granged, A.J.P., Jordán, A., Zavala, L.M., Muñoz-Rojas, M., Mataix-Solera, J., 2011a. Short-term effects_x000a_of experimental fire for a soil under eucalyptus forest (SE Australia). Geoderma_x000a_167–168, 125–134."/>
    <s v="Australia"/>
    <x v="24"/>
    <s v="Eucalyptus"/>
    <s v="Forest"/>
    <s v="Experimental burning"/>
    <s v="317 °C"/>
    <x v="2"/>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63"/>
    <x v="0"/>
    <m/>
    <m/>
    <m/>
    <m/>
    <m/>
  </r>
  <r>
    <x v="53"/>
    <x v="2"/>
    <s v="Soil impacts"/>
    <s v="NA"/>
    <x v="1"/>
    <s v="Granged, A.J.P., Jordán, A., Zavala, L.M., Muñoz-Rojas, M., Mataix-Solera, J., 2011a. Short-term effects_x000a_of experimental fire for a soil under eucalyptus forest (SE Australia). Geoderma_x000a_167–168, 125–134."/>
    <s v="Australia"/>
    <x v="24"/>
    <s v="Eucalyptus"/>
    <s v="Forest"/>
    <s v="Experimental burning"/>
    <s v="525 °C"/>
    <x v="0"/>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63"/>
    <x v="0"/>
    <m/>
    <m/>
    <m/>
    <m/>
    <m/>
  </r>
  <r>
    <x v="53"/>
    <x v="1"/>
    <s v="Soil impacts"/>
    <s v="NA"/>
    <x v="1"/>
    <s v="Granged, A.J.P., Jordán, A., Zavala, L.M., Muñoz-Rojas, M., Mataix-Solera, J., 2011a. Short-term effects_x000a_of experimental fire for a soil under eucalyptus forest (SE Australia). Geoderma_x000a_167–168, 125–134."/>
    <s v="Australia"/>
    <x v="24"/>
    <s v="Eucalyptus"/>
    <s v="Forest"/>
    <s v="Experimental burning"/>
    <s v="142 °C"/>
    <x v="1"/>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9"/>
    <x v="0"/>
    <s v="Average pH increased significantly with fuel load immediately after fire and decreased progressively to initial values. Changes in soil pH from burn plots seem to be caused mainly by an ephemral ash layer, and the recovdery time has been relatively short. The complete oxidation of soil organic matter and the release of substantial amounts of cations after high fire intensity also contributed to increase pH."/>
    <m/>
    <s v="Our results suggest that persistence of wettable conditions after_x000a_destruction of soil water repellency can be considered as an index_x000a_of fire severity, since it is a direct consequence of strong reduction_x000a_of organic matter content. Finally, the wetting–drying dynamics may explain changes in post-burn soil water repellency. Short dry periods might be enough to allow soil water repellency increase."/>
    <m/>
    <m/>
  </r>
  <r>
    <x v="53"/>
    <x v="1"/>
    <s v="Soil impacts"/>
    <s v="NA"/>
    <x v="1"/>
    <s v="Granged, A.J.P., Jordán, A., Zavala, L.M., Muñoz-Rojas, M., Mataix-Solera, J., 2011a. Short-term effects_x000a_of experimental fire for a soil under eucalyptus forest (SE Australia). Geoderma_x000a_167–168, 125–134."/>
    <s v="Australia"/>
    <x v="24"/>
    <s v="Eucalyptus"/>
    <s v="Forest"/>
    <s v="Experimental burning"/>
    <s v="317 °C"/>
    <x v="2"/>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9"/>
    <x v="0"/>
    <m/>
    <m/>
    <m/>
    <m/>
    <m/>
  </r>
  <r>
    <x v="53"/>
    <x v="1"/>
    <s v="Soil impacts"/>
    <s v="NA"/>
    <x v="1"/>
    <s v="Granged, A.J.P., Jordán, A., Zavala, L.M., Muñoz-Rojas, M., Mataix-Solera, J., 2011a. Short-term effects_x000a_of experimental fire for a soil under eucalyptus forest (SE Australia). Geoderma_x000a_167–168, 125–134."/>
    <s v="Australia"/>
    <x v="24"/>
    <s v="Eucalyptus"/>
    <s v="Forest"/>
    <s v="Experimental burning"/>
    <s v="525 °C"/>
    <x v="0"/>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9"/>
    <x v="0"/>
    <m/>
    <m/>
    <m/>
    <m/>
    <m/>
  </r>
  <r>
    <x v="53"/>
    <x v="0"/>
    <s v="Soil impacts"/>
    <s v="NA"/>
    <x v="1"/>
    <s v="Granged, A.J.P., Jordán, A., Zavala, L.M., Muñoz-Rojas, M., Mataix-Solera, J., 2011a. Short-term effects_x000a_of experimental fire for a soil under eucalyptus forest (SE Australia). Geoderma_x000a_167–168, 125–134."/>
    <s v="Australia"/>
    <x v="24"/>
    <s v="Eucalyptus"/>
    <s v="Forest"/>
    <s v="Experimental burning"/>
    <s v="142 °C"/>
    <x v="1"/>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28"/>
    <x v="0"/>
    <s v="Average pH increased significantly with fuel load immediately after fire and decreased progressively to initial values. Changes in soil pH from burn plots seem to be caused mainly by an ephemral ash layer, and the recovdery time has been relatively short. The complete oxidation of soil organic matter and the release of substantial amounts of cations after high fire intensity also contributed to increase pH."/>
    <m/>
    <s v="Our results suggest that persistence of wettable conditions after_x000a_destruction of soil water repellency can be considered as an index_x000a_of fire severity, since it is a direct consequence of strong reduction_x000a_of organic matter content. Finally, the wetting–drying dynamics may explain changes in post-burn soil water repellency. Short dry periods might be enough to allow soil water repellency increase."/>
    <m/>
    <m/>
  </r>
  <r>
    <x v="53"/>
    <x v="0"/>
    <s v="Soil impacts"/>
    <s v="NA"/>
    <x v="1"/>
    <s v="Granged, A.J.P., Jordán, A., Zavala, L.M., Muñoz-Rojas, M., Mataix-Solera, J., 2011a. Short-term effects_x000a_of experimental fire for a soil under eucalyptus forest (SE Australia). Geoderma_x000a_167–168, 125–134."/>
    <s v="Australia"/>
    <x v="24"/>
    <s v="Eucalyptus"/>
    <s v="Forest"/>
    <s v="Experimental burning"/>
    <s v="317 °C"/>
    <x v="2"/>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28"/>
    <x v="3"/>
    <s v="Average pH increased significantly with fuel load immediately after fire and decreased progressively to initial values. Changes in soil pH from burn plots seem to be caused mainly by an ephemral ash layer, and the recovdery time has been relatively short. The complete oxidation of soil organic matter and the release of substantial amounts of cations after high fire intensity also contributed to increase pH."/>
    <m/>
    <s v="Our results suggest that persistence of wettable conditions after_x000a_destruction of soil water repellency can be considered as an index_x000a_of fire severity, since it is a direct consequence of strong reduction_x000a_of organic matter content. Finally, the wetting–drying dynamics may explain changes in post-burn soil water repellency. Short dry periods might be enough to allow soil water repellency increase."/>
    <m/>
    <m/>
  </r>
  <r>
    <x v="53"/>
    <x v="0"/>
    <s v="Soil impacts"/>
    <s v="NA"/>
    <x v="1"/>
    <s v="Granged, A.J.P., Jordán, A., Zavala, L.M., Muñoz-Rojas, M., Mataix-Solera, J., 2011a. Short-term effects_x000a_of experimental fire for a soil under eucalyptus forest (SE Australia). Geoderma_x000a_167–168, 125–134."/>
    <s v="Australia"/>
    <x v="24"/>
    <s v="Eucalyptus"/>
    <s v="Forest"/>
    <s v="Experimental burning"/>
    <s v="525 °C"/>
    <x v="0"/>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28"/>
    <x v="3"/>
    <m/>
    <m/>
    <m/>
    <m/>
    <m/>
  </r>
  <r>
    <x v="54"/>
    <x v="0"/>
    <s v="Soil impacts"/>
    <s v="NA"/>
    <x v="1"/>
    <s v="Grogan, P., Bruns T.D., Chapin, F.S. 2000. Fire effects on ecosystem nitrogen cycling in a Californian bishop pine forest. Oecologia 122, 537-44"/>
    <s v="USA"/>
    <x v="2"/>
    <s v="Pinus muricata forest"/>
    <s v="Forest "/>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month"/>
    <m/>
    <s v="38°03’39” N, 122°50’24” W,"/>
    <s v="Not specified"/>
    <m/>
    <m/>
    <m/>
    <x v="27"/>
    <x v="3"/>
    <s v="Ash residues deposited during wildfire can reduce ecosystem N losses by increasing soil N retention and enhancing plant N acquisition."/>
    <m/>
    <m/>
    <m/>
    <m/>
  </r>
  <r>
    <x v="54"/>
    <x v="0"/>
    <s v="Soil impacts"/>
    <s v="NA"/>
    <x v="1"/>
    <s v="Grogan, P., Bruns T.D., Chapin, F.S. 2000. Fire effects on ecosystem nitrogen cycling in a Californian bishop pine forest. Oecologia 122, 537-44"/>
    <s v="USA"/>
    <x v="2"/>
    <s v="Pinus muricata forest"/>
    <s v="Forest "/>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m/>
    <s v="Not specified"/>
    <m/>
    <m/>
    <m/>
    <x v="67"/>
    <x v="2"/>
    <m/>
    <m/>
    <m/>
    <m/>
    <m/>
  </r>
  <r>
    <x v="54"/>
    <x v="1"/>
    <s v="Soil impacts"/>
    <s v="NA"/>
    <x v="1"/>
    <s v="Grogan, P., Bruns T.D., Chapin, F.S. 2000. Fire effects on ecosystem nitrogen cycling in a Californian bishop pine forest. Oecologia 122, 537-44"/>
    <s v="USA"/>
    <x v="2"/>
    <s v="Pinus muricata forest"/>
    <s v="Forest "/>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s v="38°03’39” N, 122°50’24” W,"/>
    <s v="Not specified"/>
    <m/>
    <m/>
    <m/>
    <x v="19"/>
    <x v="0"/>
    <m/>
    <m/>
    <m/>
    <m/>
    <m/>
  </r>
  <r>
    <x v="54"/>
    <x v="1"/>
    <s v="Soil impacts"/>
    <s v="NA"/>
    <x v="1"/>
    <s v="Grogan, P., Bruns T.D., Chapin, F.S. 2000. Fire effects on ecosystem nitrogen cycling in a Californian bishop pine forest. Oecologia 122, 537-44"/>
    <s v="USA"/>
    <x v="2"/>
    <s v="Pinus muricata forest"/>
    <s v="Forest "/>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month"/>
    <m/>
    <s v="38°03’39” N, 122°50’24” W,"/>
    <s v="Not specified"/>
    <m/>
    <m/>
    <m/>
    <x v="19"/>
    <x v="2"/>
    <s v="Ash residues deposited during wildfire can reduce ecosystem N losses by increasing soil N retention and enhancing plant N acquisition."/>
    <m/>
    <m/>
    <m/>
    <m/>
  </r>
  <r>
    <x v="54"/>
    <x v="1"/>
    <s v="Soil impacts"/>
    <s v="NA"/>
    <x v="0"/>
    <s v="Grogan, P., Bruns T.D., Chapin, F.S. 2000. Fire effects on ecosystem nitrogen cycling in a Californian bishop pine forest. Oecologia 122, 537-44"/>
    <s v="USA"/>
    <x v="2"/>
    <s v="Pinus muricata forest"/>
    <s v="Forest "/>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2 years "/>
    <m/>
    <s v="38°03’39” N, 122°50’24” W,"/>
    <s v="Not specified"/>
    <m/>
    <m/>
    <m/>
    <x v="8"/>
    <x v="0"/>
    <m/>
    <m/>
    <m/>
    <m/>
    <m/>
  </r>
  <r>
    <x v="54"/>
    <x v="1"/>
    <s v="Soil impacts"/>
    <s v="NA"/>
    <x v="1"/>
    <s v="Grogan, P., Bruns T.D., Chapin, F.S. 2000. Fire effects on ecosystem nitrogen cycling in a Californian bishop pine forest. Oecologia 122, 537-44"/>
    <s v="USA"/>
    <x v="2"/>
    <s v="Pinus muricata forest"/>
    <s v="Forest "/>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m/>
    <s v="Not specified"/>
    <m/>
    <m/>
    <m/>
    <x v="8"/>
    <x v="2"/>
    <m/>
    <m/>
    <m/>
    <m/>
    <m/>
  </r>
  <r>
    <x v="54"/>
    <x v="0"/>
    <s v="Soil impacts"/>
    <s v="NA"/>
    <x v="1"/>
    <s v="Grogan, P., Bruns T.D., Chapin, F.S. 2000. Fire effects on ecosystem nitrogen cycling in a Californian bishop pine forest. Oecologia 122, 537-44"/>
    <s v="USA"/>
    <x v="2"/>
    <s v="Pinus muricata forest"/>
    <s v="Forest "/>
    <s v="Wildfire"/>
    <s v="Forest fire"/>
    <x v="0"/>
    <s v="0-10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m/>
    <s v="Not specified"/>
    <m/>
    <m/>
    <m/>
    <x v="68"/>
    <x v="0"/>
    <m/>
    <m/>
    <m/>
    <m/>
    <m/>
  </r>
  <r>
    <x v="54"/>
    <x v="1"/>
    <s v="Soil impacts"/>
    <s v="NA"/>
    <x v="1"/>
    <s v="Grogan, P., Bruns T.D., Chapin, F.S. 2000. Fire effects on ecosystem nitrogen cycling in a Californian bishop pine forest. Oecologia 122, 537-44"/>
    <s v="USA"/>
    <x v="2"/>
    <s v="Pinus muricata forest"/>
    <s v="Forest "/>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month"/>
    <m/>
    <s v="38°03’39” N, 122°50’24” W,"/>
    <s v="Not specified"/>
    <m/>
    <m/>
    <m/>
    <x v="12"/>
    <x v="3"/>
    <s v="Ash residues deposited during wildfire can reduce ecosystem N losses by increasing soil N retention and enhancing plant N acquisition."/>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Wet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x v="3"/>
    <x v="0"/>
    <m/>
    <m/>
    <m/>
    <m/>
    <m/>
  </r>
  <r>
    <x v="55"/>
    <x v="1"/>
    <s v="Soil impacts"/>
    <s v="NA"/>
    <x v="1"/>
    <s v="Guinto, D.F., Xu, Z.H., House, A.P.N., Saffigna, P.G., 2001. Soil chemical properties and Forest floor nutrients under repeated prescribed-burning in eucalypt forest of South-East Queensland, Australia. N. Z. J. For. Sci. 31 (2), 170–187."/>
    <s v="Australia"/>
    <x v="12"/>
    <s v="Dry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x v="3"/>
    <x v="2"/>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Dry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x v="4"/>
    <x v="0"/>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Wet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x v="4"/>
    <x v="2"/>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Wet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x v="30"/>
    <x v="0"/>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Dry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x v="30"/>
    <x v="2"/>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Wet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x v="5"/>
    <x v="0"/>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Dry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x v="5"/>
    <x v="2"/>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Dry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x v="6"/>
    <x v="0"/>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Wet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x v="6"/>
    <x v="2"/>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Dry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x v="9"/>
    <x v="0"/>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Wet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x v="9"/>
    <x v="0"/>
    <m/>
    <m/>
    <m/>
    <m/>
    <m/>
  </r>
  <r>
    <x v="55"/>
    <x v="0"/>
    <s v="Soil impacts"/>
    <s v="NA"/>
    <x v="1"/>
    <s v="Guinto, D.F., Xu, Z.H., House, A.P.N., Saffigna, P.G., 2001. Soil chemical properties and Forest floor_x000a_nutrients under repeated prescribed-burning in eucalypt forest of South-East Queensland,_x000a_Australia. N. Z. J. For. Sci. 31 (2), 170–187."/>
    <s v="Australia"/>
    <x v="12"/>
    <s v="Dry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x v="28"/>
    <x v="2"/>
    <m/>
    <m/>
    <m/>
    <m/>
    <m/>
  </r>
  <r>
    <x v="55"/>
    <x v="0"/>
    <s v="Soil impacts"/>
    <s v="NA"/>
    <x v="1"/>
    <s v="Guinto, D.F., Xu, Z.H., House, A.P.N., Saffigna, P.G., 2001. Soil chemical properties and Forest floor_x000a_nutrients under repeated prescribed-burning in eucalypt forest of South-East Queensland,_x000a_Australia. N. Z. J. For. Sci. 31 (2), 170–187."/>
    <s v="Australia"/>
    <x v="12"/>
    <s v="Wet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x v="1"/>
    <x v="3"/>
    <m/>
    <m/>
    <m/>
    <m/>
    <m/>
  </r>
  <r>
    <x v="55"/>
    <x v="0"/>
    <s v="Soil impacts"/>
    <s v="NA"/>
    <x v="1"/>
    <s v="Guinto, D.F., Xu, Z.H., House, A.P.N., Saffigna, P.G., 2001. Soil chemical properties and Forest floor_x000a_nutrients under repeated prescribed-burning in eucalypt forest of South-East Queensland,_x000a_Australia. N. Z. J. For. Sci. 31 (2), 170–187."/>
    <s v="Australia"/>
    <x v="12"/>
    <s v="Dry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x v="1"/>
    <x v="2"/>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Wet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x v="12"/>
    <x v="3"/>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Dry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x v="12"/>
    <x v="2"/>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Dry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x v="13"/>
    <x v="2"/>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Wet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x v="13"/>
    <x v="2"/>
    <m/>
    <m/>
    <m/>
    <m/>
    <m/>
  </r>
  <r>
    <x v="56"/>
    <x v="1"/>
    <s v="Restoration"/>
    <s v="NA"/>
    <x v="1"/>
    <s v="Gundale, M.J., DeLuca, T.H., Fiedler, C.E., Ramsey, P.W., Harrington, M.G., Gannon, J.E., 2005. Restoration treatments in a Montana ponderosa pine forest: effects on soil physical, chemical and biological properties. For. Ecol. Manag. 213, 25–38"/>
    <s v="USA"/>
    <x v="25"/>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x v="3"/>
    <x v="2"/>
    <m/>
    <m/>
    <m/>
    <m/>
    <m/>
  </r>
  <r>
    <x v="56"/>
    <x v="1"/>
    <s v="Restoration"/>
    <s v="NA"/>
    <x v="1"/>
    <s v="Gundale, M.J., DeLuca, T.H., Fiedler, C.E., Ramsey, P.W., Harrington, M.G., Gannon, J.E., 2005. Restoration treatments in a Montana ponderosa pine forest: effects on soil physical, chemical and biological properties. For. Ecol. Manag. 213, 25–44"/>
    <s v="USA"/>
    <x v="25"/>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x v="20"/>
    <x v="3"/>
    <m/>
    <m/>
    <m/>
    <m/>
    <m/>
  </r>
  <r>
    <x v="56"/>
    <x v="1"/>
    <s v="Restoration"/>
    <s v="NA"/>
    <x v="1"/>
    <s v="Gundale, M.J., DeLuca, T.H., Fiedler, C.E., Ramsey, P.W., Harrington, M.G., Gannon, J.E., 2005. Restoration treatments in a Montana ponderosa pine forest: effects on soil physical, chemical and biological properties. For. Ecol. Manag. 213, 25–39"/>
    <s v="USA"/>
    <x v="25"/>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x v="30"/>
    <x v="2"/>
    <m/>
    <m/>
    <m/>
    <m/>
    <m/>
  </r>
  <r>
    <x v="56"/>
    <x v="1"/>
    <s v="Restoration"/>
    <s v="NA"/>
    <x v="1"/>
    <s v="Gundale, M.J., DeLuca, T.H., Fiedler, C.E., Ramsey, P.W., Harrington, M.G., Gannon, J.E., 2005. Restoration treatments in a Montana ponderosa pine forest: effects on soil physical, chemical and biological properties. For. Ecol. Manag. 213, 25–45"/>
    <s v="USA"/>
    <x v="25"/>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x v="47"/>
    <x v="0"/>
    <m/>
    <m/>
    <m/>
    <m/>
    <m/>
  </r>
  <r>
    <x v="56"/>
    <x v="1"/>
    <s v="Restoration"/>
    <s v="NA"/>
    <x v="0"/>
    <s v="Gundale, M.J., DeLuca, T.H., Fiedler, C.E., Ramsey, P.W., Harrington, M.G., Gannon, J.E., 2005. Restoration treatments in a Montana ponderosa pine forest: effects on soil physical, chemical and biological properties. For. Ecol. Manag. 213, 25–49"/>
    <s v="USA"/>
    <x v="25"/>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3 years"/>
    <m/>
    <m/>
    <s v="Not specified"/>
    <m/>
    <m/>
    <m/>
    <x v="47"/>
    <x v="0"/>
    <m/>
    <m/>
    <m/>
    <m/>
    <m/>
  </r>
  <r>
    <x v="56"/>
    <x v="1"/>
    <s v="Restoration"/>
    <s v="NA"/>
    <x v="1"/>
    <s v="Gundale, M.J., DeLuca, T.H., Fiedler, C.E., Ramsey, P.W., Harrington, M.G., Gannon, J.E., 2005. Restoration treatments in a Montana ponderosa pine forest: effects on soil physical, chemical and biological properties. For. Ecol. Manag. 213, 25–40"/>
    <s v="USA"/>
    <x v="25"/>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x v="19"/>
    <x v="0"/>
    <m/>
    <m/>
    <m/>
    <m/>
    <m/>
  </r>
  <r>
    <x v="56"/>
    <x v="1"/>
    <s v="Restoration"/>
    <s v="NA"/>
    <x v="0"/>
    <s v="Gundale, M.J., DeLuca, T.H., Fiedler, C.E., Ramsey, P.W., Harrington, M.G., Gannon, J.E., 2005. Restoration treatments in a Montana ponderosa pine forest: effects on soil physical, chemical and biological properties. For. Ecol. Manag. 213, 25–48"/>
    <s v="USA"/>
    <x v="25"/>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3 years"/>
    <m/>
    <m/>
    <s v="Not specified"/>
    <m/>
    <m/>
    <m/>
    <x v="19"/>
    <x v="0"/>
    <m/>
    <m/>
    <m/>
    <m/>
    <m/>
  </r>
  <r>
    <x v="56"/>
    <x v="1"/>
    <s v="Restoration"/>
    <s v="NA"/>
    <x v="1"/>
    <s v="Gundale, M.J., DeLuca, T.H., Fiedler, C.E., Ramsey, P.W., Harrington, M.G., Gannon, J.E., 2005. Restoration treatments in a Montana ponderosa pine forest: effects on soil physical, chemical and biological properties. For. Ecol. Manag. 213, 25–46"/>
    <s v="USA"/>
    <x v="25"/>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x v="50"/>
    <x v="0"/>
    <m/>
    <m/>
    <m/>
    <m/>
    <m/>
  </r>
  <r>
    <x v="56"/>
    <x v="1"/>
    <s v="Restoration"/>
    <s v="NA"/>
    <x v="1"/>
    <s v="Gundale, M.J., DeLuca, T.H., Fiedler, C.E., Ramsey, P.W., Harrington, M.G., Gannon, J.E., 2005. Restoration treatments in a Montana ponderosa pine forest: effects on soil physical, chemical and biological properties. For. Ecol. Manag. 213, 25–47"/>
    <s v="USA"/>
    <x v="25"/>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x v="8"/>
    <x v="0"/>
    <m/>
    <m/>
    <m/>
    <m/>
    <m/>
  </r>
  <r>
    <x v="56"/>
    <x v="1"/>
    <s v="Restoration"/>
    <s v="NA"/>
    <x v="1"/>
    <s v="Gundale, M.J., DeLuca, T.H., Fiedler, C.E., Ramsey, P.W., Harrington, M.G., Gannon, J.E., 2005. Restoration treatments in a Montana ponderosa pine forest: effects on soil physical, chemical and biological properties. For. Ecol. Manag. 213, 25–41"/>
    <s v="USA"/>
    <x v="25"/>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x v="9"/>
    <x v="2"/>
    <m/>
    <m/>
    <m/>
    <m/>
    <m/>
  </r>
  <r>
    <x v="56"/>
    <x v="1"/>
    <s v="Restoration"/>
    <s v="NA"/>
    <x v="1"/>
    <s v="Gundale, M.J., DeLuca, T.H., Fiedler, C.E., Ramsey, P.W., Harrington, M.G., Gannon, J.E., 2005. Restoration treatments in a Montana ponderosa pine forest: effects on soil physical, chemical and biological properties. For. Ecol. Manag. 213, 25–42"/>
    <s v="USA"/>
    <x v="25"/>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x v="10"/>
    <x v="2"/>
    <m/>
    <m/>
    <m/>
    <m/>
    <m/>
  </r>
  <r>
    <x v="56"/>
    <x v="1"/>
    <s v="Restoration"/>
    <s v="NA"/>
    <x v="1"/>
    <s v="Gundale, M.J., DeLuca, T.H., Fiedler, C.E., Ramsey, P.W., Harrington, M.G., Gannon, J.E., 2005. Restoration treatments in a Montana ponderosa pine forest: effects on soil physical, chemical and biological properties. For. Ecol. Manag. 213, 25–43"/>
    <s v="USA"/>
    <x v="25"/>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x v="12"/>
    <x v="2"/>
    <m/>
    <m/>
    <m/>
    <m/>
    <m/>
  </r>
  <r>
    <x v="57"/>
    <x v="0"/>
    <s v="Soil impacts"/>
    <s v="NA"/>
    <x v="0"/>
    <s v="Gutknecht, J.L.M., Henry, H.A.L., Balser, T.C., 2010. Inter-annual variation in soil extracellular enzyme activity in response to simulated global change and fire disturbance. Pedobiologia 53, 283–293. https://doi.org/10.1016/j.pedobi.2010.02"/>
    <s v="USA"/>
    <x v="3"/>
    <m/>
    <s v="Grassland "/>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x v="35"/>
    <x v="3"/>
    <m/>
    <m/>
    <m/>
    <m/>
    <m/>
  </r>
  <r>
    <x v="57"/>
    <x v="0"/>
    <s v="Soil impacts"/>
    <s v="NA"/>
    <x v="0"/>
    <s v="Gutknecht, J.L.M., Henry, H.A.L., Balser, T.C., 2010. Inter-annual variation in soil extracellular enzyme activity in response to simulated global change and fire disturbance. Pedobiologia 53, 283–293. https://doi.org/10.1016/j.pedobi.2010.02"/>
    <s v="USA"/>
    <x v="3"/>
    <m/>
    <s v="Grassland "/>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x v="35"/>
    <x v="3"/>
    <m/>
    <m/>
    <m/>
    <m/>
    <m/>
  </r>
  <r>
    <x v="57"/>
    <x v="0"/>
    <s v="Soil impacts"/>
    <s v="NA"/>
    <x v="0"/>
    <s v="Gutknecht, J.L.M., Henry, H.A.L., Balser, T.C., 2010. Inter-annual variation in soil extracellular enzyme activity in response to simulated global change and fire disturbance. Pedobiologia 53, 283–293. https://doi.org/10.1016/j.pedobi.2010.02"/>
    <s v="USA"/>
    <x v="26"/>
    <m/>
    <s v="Grassland "/>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x v="35"/>
    <x v="2"/>
    <m/>
    <m/>
    <m/>
    <m/>
    <m/>
  </r>
  <r>
    <x v="57"/>
    <x v="0"/>
    <s v="Soil impacts"/>
    <s v="NA"/>
    <x v="0"/>
    <s v="Gutknecht, J.L.M., Henry, H.A.L., Balser, T.C., 2010. Inter-annual variation in soil extracellular enzyme activity in response to simulated global change and fire disturbance. Pedobiologia 53, 283–293. https://doi.org/10.1016/j.pedobi.2010.02"/>
    <s v="USA"/>
    <x v="3"/>
    <m/>
    <s v="Grassland "/>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x v="69"/>
    <x v="3"/>
    <m/>
    <m/>
    <m/>
    <m/>
    <m/>
  </r>
  <r>
    <x v="57"/>
    <x v="0"/>
    <s v="Soil impacts"/>
    <s v="NA"/>
    <x v="0"/>
    <s v="Gutknecht, J.L.M., Henry, H.A.L., Balser, T.C., 2010. Inter-annual variation in soil extracellular enzyme activity in response to simulated global change and fire disturbance. Pedobiologia 53, 283–293. https://doi.org/10.1016/j.pedobi.2010.02"/>
    <s v="USA"/>
    <x v="26"/>
    <m/>
    <s v="Grassland"/>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x v="69"/>
    <x v="2"/>
    <m/>
    <m/>
    <m/>
    <m/>
    <m/>
  </r>
  <r>
    <x v="57"/>
    <x v="0"/>
    <s v="Soil impacts"/>
    <s v="NA"/>
    <x v="0"/>
    <s v="Gutknecht, J.L.M., Henry, H.A.L., Balser, T.C., 2010. Inter-annual variation in soil extracellular enzyme activity in response to simulated global change and fire disturbance. Pedobiologia 53, 283–293. https://doi.org/10.1016/j.pedobi.2010.02"/>
    <s v="USA"/>
    <x v="3"/>
    <m/>
    <s v="Grassland "/>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x v="26"/>
    <x v="3"/>
    <m/>
    <m/>
    <m/>
    <m/>
    <m/>
  </r>
  <r>
    <x v="57"/>
    <x v="0"/>
    <s v="Soil impacts"/>
    <s v="NA"/>
    <x v="0"/>
    <s v="Gutknecht, J.L.M., Henry, H.A.L., Balser, T.C., 2010. Inter-annual variation in soil extracellular enzyme activity in response to simulated global change and fire disturbance. Pedobiologia 53, 283–293. https://doi.org/10.1016/j.pedobi.2010.02"/>
    <s v="USA"/>
    <x v="3"/>
    <m/>
    <s v="Grassland "/>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x v="26"/>
    <x v="2"/>
    <m/>
    <m/>
    <m/>
    <m/>
    <m/>
  </r>
  <r>
    <x v="57"/>
    <x v="0"/>
    <s v="Soil impacts"/>
    <s v="NA"/>
    <x v="0"/>
    <s v="Gutknecht, J.L.M., Henry, H.A.L., Balser, T.C., 2010. Inter-annual variation in soil extracellular enzyme activity in response to simulated global change and fire disturbance. Pedobiologia 53, 283–293. https://doi.org/10.1016/j.pedobi.2010.02"/>
    <s v="USA"/>
    <x v="3"/>
    <m/>
    <s v="Grassland "/>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x v="70"/>
    <x v="3"/>
    <m/>
    <m/>
    <m/>
    <m/>
    <m/>
  </r>
  <r>
    <x v="57"/>
    <x v="0"/>
    <s v="Soil impacts"/>
    <s v="NA"/>
    <x v="0"/>
    <s v="Gutknecht, J.L.M., Henry, H.A.L., Balser, T.C., 2010. Inter-annual variation in soil extracellular enzyme activity in response to simulated global change and fire disturbance. Pedobiologia 53, 283–293. https://doi.org/10.1016/j.pedobi.2010.02"/>
    <s v="USA"/>
    <x v="26"/>
    <m/>
    <s v="Grassland"/>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x v="70"/>
    <x v="2"/>
    <m/>
    <m/>
    <m/>
    <m/>
    <m/>
  </r>
  <r>
    <x v="57"/>
    <x v="0"/>
    <s v="Soil impacts"/>
    <s v="NA"/>
    <x v="0"/>
    <s v="Gutknecht, J.L.M., Henry, H.A.L., Balser, T.C., 2010. Inter-annual variation in soil extracellular enzyme activity in response to simulated global change and fire disturbance. Pedobiologia 53, 283–293. https://doi.org/10.1016/j.pedobi.2010.02"/>
    <s v="USA"/>
    <x v="3"/>
    <m/>
    <s v="Grassland "/>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x v="71"/>
    <x v="3"/>
    <m/>
    <m/>
    <m/>
    <m/>
    <m/>
  </r>
  <r>
    <x v="57"/>
    <x v="0"/>
    <s v="Soil impacts"/>
    <s v="NA"/>
    <x v="0"/>
    <s v="Gutknecht, J.L.M., Henry, H.A.L., Balser, T.C., 2010. Inter-annual variation in soil extracellular enzyme activity in response to simulated global change and fire disturbance. Pedobiologia 53, 283–293. https://doi.org/10.1016/j.pedobi.2010.02"/>
    <s v="USA"/>
    <x v="26"/>
    <m/>
    <s v="Grassland"/>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x v="71"/>
    <x v="2"/>
    <m/>
    <m/>
    <m/>
    <m/>
    <m/>
  </r>
  <r>
    <x v="57"/>
    <x v="2"/>
    <s v="Soil impacts"/>
    <s v="NA"/>
    <x v="0"/>
    <s v="Gutknecht, J.L.M., Henry, H.A.L., Balser, T.C., 2010. Inter-annual variation in soil extracellular enzyme activity in response to simulated global change and fire disturbance. Pedobiologia 53, 283–293. https://doi.org/10.1016/j.pedobi.2010.02"/>
    <s v="USA"/>
    <x v="26"/>
    <m/>
    <s v="Grassland"/>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x v="72"/>
    <x v="2"/>
    <m/>
    <m/>
    <m/>
    <m/>
    <m/>
  </r>
  <r>
    <x v="57"/>
    <x v="0"/>
    <s v="Soil impacts"/>
    <s v="NA"/>
    <x v="0"/>
    <s v="Gutknecht, J.L.M., Henry, H.A.L., Balser, T.C., 2010. Inter-annual variation in soil extracellular enzyme activity in response to simulated global change and fire disturbance. Pedobiologia 53, 283–293. https://doi.org/10.1016/j.pedobi.2010.02"/>
    <s v="USA"/>
    <x v="3"/>
    <m/>
    <s v="Grassland "/>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x v="73"/>
    <x v="3"/>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3"/>
    <x v="0"/>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3"/>
    <x v="0"/>
    <m/>
    <s v="Short term effects 9 months after the fire."/>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3"/>
    <x v="0"/>
    <m/>
    <m/>
    <m/>
    <m/>
    <m/>
  </r>
  <r>
    <x v="58"/>
    <x v="0"/>
    <s v="Soil impacts"/>
    <s v="NA"/>
    <x v="1"/>
    <s v="Hernández, T., García, C., Reinhardt, I. 1997): Short-term effect of wildfire on the chemical, biochemical and microbiological properties of Mediterranean pine forest soils. Biology and Fertility of Soils 25, 109-116."/>
    <s v="Spain "/>
    <x v="3"/>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26"/>
    <x v="2"/>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16"/>
    <x v="0"/>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16"/>
    <x v="0"/>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16"/>
    <x v="2"/>
    <m/>
    <s v="Short term effects 9 months after the fire."/>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5"/>
    <x v="0"/>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5"/>
    <x v="0"/>
    <m/>
    <s v="Short term effects 9 months after the fire."/>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5"/>
    <x v="0"/>
    <m/>
    <m/>
    <m/>
    <m/>
    <m/>
  </r>
  <r>
    <x v="58"/>
    <x v="0"/>
    <s v="Soil impacts"/>
    <s v="NA"/>
    <x v="1"/>
    <s v="Hernández, T., García, C., Reinhardt, I. 1997): Short-term effect of wildfire on the chemical, biochemical and microbiological properties of Mediterranean pine forest soils. Biology and Fertility of Soils 25, 109-116."/>
    <s v="Spain "/>
    <x v="3"/>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27"/>
    <x v="3"/>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19"/>
    <x v="0"/>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19"/>
    <x v="0"/>
    <m/>
    <s v="Short term effects 9 months after the fire."/>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19"/>
    <x v="2"/>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8"/>
    <x v="0"/>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8"/>
    <x v="0"/>
    <m/>
    <s v="Short term effects 9 months after the fire."/>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8"/>
    <x v="2"/>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9"/>
    <x v="2"/>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9"/>
    <x v="2"/>
    <m/>
    <s v="Short term effects 9 months after the fire."/>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9"/>
    <x v="2"/>
    <m/>
    <m/>
    <m/>
    <m/>
    <m/>
  </r>
  <r>
    <x v="58"/>
    <x v="0"/>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28"/>
    <x v="3"/>
    <m/>
    <s v="Short term effects 9 months after the fire."/>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10"/>
    <x v="3"/>
    <m/>
    <s v="Short term effects 9 months after the fire."/>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13"/>
    <x v="2"/>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13"/>
    <x v="2"/>
    <m/>
    <s v="Short term effects 9 months after the fire."/>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13"/>
    <x v="2"/>
    <m/>
    <m/>
    <m/>
    <m/>
    <m/>
  </r>
  <r>
    <x v="58"/>
    <x v="0"/>
    <s v="Soil impacts"/>
    <s v="NA"/>
    <x v="1"/>
    <s v="Hernández, T., García, C., Reinhardt, I. 1997): Short-term effect of wildfire on the chemical, biochemical and microbiological properties of Mediterranean pine forest soils. Biology and Fertility of Soils 25, 109-116."/>
    <s v="Spain "/>
    <x v="3"/>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53"/>
    <x v="3"/>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x v="3"/>
    <x v="0"/>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3"/>
    <x v="0"/>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3"/>
    <x v="2"/>
    <m/>
    <m/>
    <m/>
    <m/>
    <m/>
  </r>
  <r>
    <x v="59"/>
    <x v="2"/>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x v="29"/>
    <x v="0"/>
    <m/>
    <m/>
    <m/>
    <m/>
    <m/>
  </r>
  <r>
    <x v="59"/>
    <x v="2"/>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29"/>
    <x v="0"/>
    <m/>
    <m/>
    <m/>
    <m/>
    <m/>
  </r>
  <r>
    <x v="59"/>
    <x v="2"/>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29"/>
    <x v="2"/>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x v="21"/>
    <x v="0"/>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21"/>
    <x v="0"/>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21"/>
    <x v="2"/>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x v="16"/>
    <x v="0"/>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16"/>
    <x v="0"/>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16"/>
    <x v="2"/>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30"/>
    <x v="0"/>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30"/>
    <x v="2"/>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x v="5"/>
    <x v="0"/>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5"/>
    <x v="0"/>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5"/>
    <x v="2"/>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x v="8"/>
    <x v="0"/>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8"/>
    <x v="0"/>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8"/>
    <x v="2"/>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x v="9"/>
    <x v="0"/>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9"/>
    <x v="0"/>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9"/>
    <x v="2"/>
    <m/>
    <m/>
    <m/>
    <m/>
    <m/>
  </r>
  <r>
    <x v="59"/>
    <x v="0"/>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x v="28"/>
    <x v="3"/>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m/>
    <m/>
  </r>
  <r>
    <x v="59"/>
    <x v="0"/>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28"/>
    <x v="2"/>
    <m/>
    <m/>
    <m/>
    <m/>
    <m/>
  </r>
  <r>
    <x v="59"/>
    <x v="0"/>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28"/>
    <x v="2"/>
    <m/>
    <m/>
    <m/>
    <m/>
    <m/>
  </r>
  <r>
    <x v="59"/>
    <x v="0"/>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1"/>
    <x v="2"/>
    <m/>
    <m/>
    <m/>
    <m/>
    <m/>
  </r>
  <r>
    <x v="59"/>
    <x v="0"/>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1"/>
    <x v="2"/>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13"/>
    <x v="0"/>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13"/>
    <x v="2"/>
    <m/>
    <m/>
    <m/>
    <m/>
    <m/>
  </r>
  <r>
    <x v="60"/>
    <x v="1"/>
    <s v="Runoff"/>
    <s v="NA"/>
    <x v="1"/>
    <s v="Hosseini, M., Geissen, V., González-Pelayo, O., Serpa, D., Machado, A.I., Rits. 2017. Effects of fire occurence and recurrence on nitrogen and phosphorus losses by overland flow in maritime pine plantations in north-central Portugal. Geoderma 289: 97-106"/>
    <s v="Portugal"/>
    <x v="3"/>
    <s v="Pine"/>
    <s v="Forest "/>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x v="3"/>
    <x v="0"/>
    <s v="Nitrogen as well as phosphorus losses via funoff were higher  at burn siter- Nutrient loss was particularly high after heavy rains. Vegetatin and litter cover played an important role in reducing runoff and the associated N and P transport at burnt sites., since a decrease in both variables  was observed with the increased in vegetations cover after fire"/>
    <s v="Total runoff increased with raingall intensity and consequently affected nutrient losses vy overland flow. Wildfires induced marked changes on hydrological processes as well as on nutrient cycles, which could contribute to the strong degradation of ecosystems. Repeated wildfires seem to have compromised the recovery of vegetetion adn the re establisment of the litter layer, ultimately leadin to higher N and P losses by runoff than single wildfires. The presence of pine needle cover from schorches crown reduced N and P losses by overland flow. These results emphasize the importance of a protective soil layer to reduce pot fire nutrient losses and eventually for some actions against soil fertility loss. High concentration of suspended solid and nutrient of runoff migh affect the water quality of downstream aquatic systems, which migh have implications in terms of post-fire land management."/>
    <m/>
    <m/>
    <m/>
  </r>
  <r>
    <x v="60"/>
    <x v="1"/>
    <s v="Runoff"/>
    <s v="NA"/>
    <x v="1"/>
    <s v="Hosseini, M., Geissen, V., González-Pelayo, O., Serpa, D., Machado, A.I., Rits. 2017. Effects of fire occurence and recurrence on nitrogen and phosphorus losses by overland flow in maritime pine plantations in north-central Portugal. Geoderma 289: 97-106"/>
    <s v="Portugal"/>
    <x v="3"/>
    <s v="Pine"/>
    <s v="Forest "/>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x v="16"/>
    <x v="2"/>
    <m/>
    <m/>
    <m/>
    <m/>
    <m/>
  </r>
  <r>
    <x v="60"/>
    <x v="1"/>
    <s v="Runoff"/>
    <s v="NA"/>
    <x v="0"/>
    <s v="Hosseini, M., Geissen, V., González-Pelayo, O., Serpa, D., Machado, A.I., Rits. 2017. Effects of fire occurence and recurrence on nitrogen and phosphorus losses by overland flow in maritime pine plantations in north-central Portugal. Geoderma 289: 97-106"/>
    <s v="Portugal"/>
    <x v="3"/>
    <s v="Pine"/>
    <s v="Forest "/>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2 years"/>
    <m/>
    <m/>
    <s v="Loam"/>
    <m/>
    <s v="1600 mm"/>
    <m/>
    <x v="16"/>
    <x v="2"/>
    <m/>
    <m/>
    <m/>
    <m/>
    <m/>
  </r>
  <r>
    <x v="60"/>
    <x v="1"/>
    <s v="Runoff"/>
    <s v="NA"/>
    <x v="1"/>
    <s v="Hosseini, M., Geissen, V., González-Pelayo, O., Serpa, D., Machado, A.I., Rits. 2017. Effects of fire occurence and recurrence on nitrogen and phosphorus losses by overland flow in maritime pine plantations in north-central Portugal. Geoderma 289: 97-106"/>
    <s v="Portugal"/>
    <x v="3"/>
    <s v="Pine"/>
    <s v="Forest "/>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x v="9"/>
    <x v="2"/>
    <s v="Nitrogen as well as phosphorus losses via funoff were higher  at burn siter- Nutrient loss was particularly high after heavy rains. Vegetatin and litter cover played an important role in reducing runoff and the associated N and P transport at burnt sites., since a decrease in both variables  was observed with the increased in vegetations cover after fire"/>
    <s v="Total runoff increased with raingall intensity and consequently affected nutrient losses vy overland flow. Wildfires induced marked changes on hydrological processes as well as on nutrient cycles, which could contribute to the strong degradation of ecosystems. Repeated wildfires seem to have compromised the recovery of vegetetion adn the re establisment of the litter layer, ultimately leadin to higher N and P losses by runoff than single wildfires. The presence of pine needle cover from schorches crown reduced N and P losses by overland flow. These results emphasize the importance of a protective soil layer to reduce pot fire nutrient losses and eventually for some actions against soil fertility loss. High concentration of suspended solid and nutrient of runoff migh affect the water quality of downstream aquatic systems, which migh have implications in terms of post-fire land management."/>
    <m/>
    <m/>
    <m/>
  </r>
  <r>
    <x v="60"/>
    <x v="1"/>
    <s v="Runoff"/>
    <s v="NA"/>
    <x v="0"/>
    <s v="Hosseini, M., Geissen, V., González-Pelayo, O., Serpa, D., Machado, A.I., Rits. 2017. Effects of fire occurence and recurrence on nitrogen and phosphorus losses by overland flow in maritime pine plantations in north-central Portugal. Geoderma 289: 97-106"/>
    <s v="Portugal"/>
    <x v="3"/>
    <s v="Pine"/>
    <s v="Forest "/>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2 years"/>
    <m/>
    <m/>
    <s v="Loam"/>
    <m/>
    <s v="1600 mm"/>
    <m/>
    <x v="9"/>
    <x v="2"/>
    <m/>
    <m/>
    <m/>
    <m/>
    <m/>
  </r>
  <r>
    <x v="60"/>
    <x v="3"/>
    <s v="Runoff"/>
    <s v="NA"/>
    <x v="1"/>
    <s v="Hosseini, M., Geissen, V., González-Pelayo, O., Serpa, D., Machado, A.I., Rits. 2017. Effects of fire occurence and recurrence on nitrogen and phosphorus losses by overland flow in maritime pine plantations in north-central Portugal. Geoderma 289: 97-106"/>
    <s v="Portugal"/>
    <x v="3"/>
    <s v="Pine"/>
    <s v="Forest "/>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x v="14"/>
    <x v="0"/>
    <m/>
    <m/>
    <m/>
    <m/>
    <m/>
  </r>
  <r>
    <x v="60"/>
    <x v="3"/>
    <s v="Runoff"/>
    <s v="NA"/>
    <x v="0"/>
    <s v="Hosseini, M., Geissen, V., González-Pelayo, O., Serpa, D., Machado, A.I., Rits. 2017. Effects of fire occurence and recurrence on nitrogen and phosphorus losses by overland flow in maritime pine plantations in north-central Portugal. Geoderma 289: 97-106"/>
    <s v="Portugal"/>
    <x v="3"/>
    <s v="Pine"/>
    <s v="Forest "/>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2 years"/>
    <m/>
    <m/>
    <s v="Loam"/>
    <m/>
    <s v="1600 mm"/>
    <m/>
    <x v="14"/>
    <x v="0"/>
    <m/>
    <m/>
    <m/>
    <m/>
    <m/>
  </r>
  <r>
    <x v="60"/>
    <x v="3"/>
    <s v="Runoff"/>
    <s v="NA"/>
    <x v="1"/>
    <s v="Hosseini, M., Geissen, V., González-Pelayo, O., Serpa, D., Machado, A.I., Rits. 2017. Effects of fire occurence and recurrence on nitrogen and phosphorus losses by overland flow in maritime pine plantations in north-central Portugal. Geoderma 289: 97-106"/>
    <s v="Portugal"/>
    <x v="3"/>
    <s v="Pine"/>
    <s v="Forest "/>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x v="44"/>
    <x v="0"/>
    <m/>
    <m/>
    <m/>
    <m/>
    <m/>
  </r>
  <r>
    <x v="60"/>
    <x v="3"/>
    <s v="Runoff"/>
    <s v="NA"/>
    <x v="0"/>
    <s v="Hosseini, M., Geissen, V., González-Pelayo, O., Serpa, D., Machado, A.I., Rits. 2017. Effects of fire occurence and recurrence on nitrogen and phosphorus losses by overland flow in maritime pine plantations in north-central Portugal. Geoderma 289: 97-106"/>
    <s v="Portugal"/>
    <x v="3"/>
    <s v="Pine"/>
    <s v="Forest "/>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2 years"/>
    <m/>
    <m/>
    <s v="Loam"/>
    <m/>
    <s v="1600 mm"/>
    <m/>
    <x v="44"/>
    <x v="0"/>
    <m/>
    <m/>
    <m/>
    <m/>
    <m/>
  </r>
  <r>
    <x v="60"/>
    <x v="1"/>
    <s v="Runoff"/>
    <s v="NA"/>
    <x v="1"/>
    <s v="Hosseini, M., Geissen, V., González-Pelayo, O., Serpa, D., Machado, A.I., Rits. 2017. Effects of fire occurence and recurrence on nitrogen and phosphorus losses by overland flow in maritime pine plantations in north-central Portugal. Geoderma 289: 97-106"/>
    <s v="Portugal"/>
    <x v="3"/>
    <s v="Pine"/>
    <s v="Forest "/>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x v="12"/>
    <x v="0"/>
    <s v="Nitrogen as well as phosphorus losses via funoff were higher  at burn siter- Nutrient loss was particularly high after heavy rains. Vegetatin and litter cover played an important role in reducing runoff and the associated N and P transport at burnt sites., since a decrease in both variables  was observed with the increased in vegetations cover after fire"/>
    <s v="Total runoff increased with raingall intensity and consequently affected nutrient losses vy overland flow. Wildfires induced marked changes on hydrological processes as well as on nutrient cycles, which could contribute to the strong degradation of ecosystems. Repeated wildfires seem to have compromised the recovery of vegetetion adn the re establisment of the litter layer, ultimately leadin to higher N and P losses by runoff than single wildfires. The presence of pine needle cover from schorches crown reduced N and P losses by overland flow. These results emphasize the importance of a protective soil layer to reduce pot fire nutrient losses and eventually for some actions against soil fertility loss. High concentration of suspended solid and nutrient of runoff migh affect the water quality of downstream aquatic systems, which migh have implications in terms of post-fire land management."/>
    <m/>
    <m/>
    <m/>
  </r>
  <r>
    <x v="61"/>
    <x v="2"/>
    <s v="Soil impacts"/>
    <s v="NA"/>
    <x v="1"/>
    <s v="Hubbert, K.P., Preisler, H.K., Wohlgemuth, P.M., Graham, R.C., Narog, M.G., 2006. Prescribed burning effectson soil physical properties and soilwater repellency in a steep chaparralwatershed, southern California, USA. Geoderma 130 (3–4), 284–298."/>
    <s v="USA"/>
    <x v="3"/>
    <m/>
    <s v="Chaparral"/>
    <s v="Prescribed burning"/>
    <s v="Prescribed fire"/>
    <x v="2"/>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1 month"/>
    <m/>
    <s v="34812V45U N, 117845V30U W"/>
    <s v="Not specified"/>
    <m/>
    <s v="678 mm"/>
    <m/>
    <x v="29"/>
    <x v="0"/>
    <m/>
    <m/>
    <m/>
    <m/>
    <m/>
  </r>
  <r>
    <x v="61"/>
    <x v="2"/>
    <s v="Soil impacts"/>
    <s v="NA"/>
    <x v="1"/>
    <s v="Hubbert, K.P., Preisler, H.K., Wohlgemuth, P.M., Graham, R.C., Narog, M.G., 2006. Prescribed burning effectson soil physical properties and soilwater repellency in a steep chaparralwatershed, southern California, USA. Geoderma 130 (3–4), 284–298."/>
    <s v="USA"/>
    <x v="3"/>
    <m/>
    <s v="Chaparral"/>
    <s v="Prescribed burning"/>
    <s v="Prescribed fire"/>
    <x v="2"/>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1 month"/>
    <m/>
    <s v="34812V45U N, 117845V30U W"/>
    <s v="Not specified"/>
    <m/>
    <s v="678 mm"/>
    <m/>
    <x v="31"/>
    <x v="3"/>
    <m/>
    <m/>
    <m/>
    <m/>
    <m/>
  </r>
  <r>
    <x v="61"/>
    <x v="2"/>
    <s v="Soil impacts"/>
    <s v="NA"/>
    <x v="1"/>
    <s v="Hubbert, K.P., Preisler, H.K., Wohlgemuth, P.M., Graham, R.C., Narog, M.G., 2006. Prescribed burning effectson soil physical properties and soilwater repellency in a steep chaparralwatershed, southern California, USA. Geoderma 130 (3–4), 284–298."/>
    <s v="USA"/>
    <x v="3"/>
    <m/>
    <s v="Chaparral"/>
    <s v="Prescribed burning"/>
    <s v="Prescribed fire"/>
    <x v="2"/>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1 month"/>
    <m/>
    <s v="34812V45U N, 117845V30U W"/>
    <s v="Not specified"/>
    <m/>
    <s v="678 mm"/>
    <m/>
    <x v="34"/>
    <x v="0"/>
    <m/>
    <m/>
    <m/>
    <m/>
    <m/>
  </r>
  <r>
    <x v="61"/>
    <x v="2"/>
    <s v="Soil impacts"/>
    <s v="NA"/>
    <x v="1"/>
    <s v="Hubbert, K.P., Preisler, H.K., Wohlgemuth, P.M., Graham, R.C., Narog, M.G., 2006. Prescribed burning effectson soil physical properties and soilwater repellency in a steep chaparralwatershed, southern California, USA. Geoderma 130 (3–4), 284–298."/>
    <s v="USA"/>
    <x v="3"/>
    <m/>
    <s v="Chaparral"/>
    <s v="Prescribed burning"/>
    <s v="Prescribed fire"/>
    <x v="2"/>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2 months"/>
    <m/>
    <s v="34812V45U N, 117845V30U W"/>
    <s v="Not specified"/>
    <m/>
    <s v="678 mm"/>
    <m/>
    <x v="34"/>
    <x v="2"/>
    <m/>
    <m/>
    <m/>
    <m/>
    <m/>
  </r>
  <r>
    <x v="62"/>
    <x v="2"/>
    <s v="Runoff"/>
    <s v="NA"/>
    <x v="1"/>
    <s v="Hueso -González, P., martínez-Murrillo, J.F., Ruiz-Sinoga J.D. 2018. Prescribed fire impacts on soil properties, overland flow and transport in a Mediterranean forest: A 5 year study."/>
    <s v="Spain"/>
    <x v="3"/>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x v="15"/>
    <x v="2"/>
    <m/>
    <m/>
    <m/>
    <m/>
    <m/>
  </r>
  <r>
    <x v="62"/>
    <x v="2"/>
    <s v="Runoff"/>
    <s v="NA"/>
    <x v="0"/>
    <s v="Hueso -González, P., martínez-Murrillo, J.F., Ruiz-Sinoga J.D. 2018. Prescribed fire impacts on soil properties, overland flow and transport in a Mediterranean forest: A 5 year study."/>
    <s v="Spain"/>
    <x v="3"/>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x v="15"/>
    <x v="2"/>
    <m/>
    <m/>
    <m/>
    <m/>
    <m/>
  </r>
  <r>
    <x v="62"/>
    <x v="2"/>
    <s v="Runoff"/>
    <s v="NA"/>
    <x v="3"/>
    <s v="Hueso -González, P., martínez-Murrillo, J.F., Ruiz-Sinoga J.D. 2018. Prescribed fire impacts on soil properties, overland flow and transport in a Mediterranean forest: A 5 year study."/>
    <s v="Spain"/>
    <x v="3"/>
    <m/>
    <s v=" Shrubland"/>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x v="15"/>
    <x v="2"/>
    <m/>
    <m/>
    <m/>
    <m/>
    <m/>
  </r>
  <r>
    <x v="62"/>
    <x v="1"/>
    <s v="Runoff"/>
    <s v="NA"/>
    <x v="1"/>
    <s v="Hueso -González, P., martínez-Murrillo, J.F., Ruiz-Sinoga J.D. 2018. Prescribed fire impacts on soil properties, overland flow and transport in a Mediterranean forest: A 5 year study."/>
    <s v="Spain"/>
    <x v="3"/>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x v="16"/>
    <x v="0"/>
    <m/>
    <m/>
    <m/>
    <m/>
    <m/>
  </r>
  <r>
    <x v="62"/>
    <x v="1"/>
    <s v="Runoff"/>
    <s v="NA"/>
    <x v="0"/>
    <s v="Hueso -González, P., martínez-Murrillo, J.F., Ruiz-Sinoga J.D. 2018. Prescribed fire impacts on soil properties, overland flow and transport in a Mediterranean forest: A 5 year study."/>
    <s v="Spain"/>
    <x v="3"/>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x v="16"/>
    <x v="0"/>
    <m/>
    <m/>
    <m/>
    <m/>
    <m/>
  </r>
  <r>
    <x v="62"/>
    <x v="1"/>
    <s v="Runoff"/>
    <s v="NA"/>
    <x v="3"/>
    <s v="Hueso -González, P., martínez-Murrillo, J.F., Ruiz-Sinoga J.D. 2018. Prescribed fire impacts on soil properties, overland flow and transport in a Mediterranean forest: A 5 year study."/>
    <s v="Spain"/>
    <x v="3"/>
    <m/>
    <s v=" Shrubland"/>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x v="16"/>
    <x v="2"/>
    <m/>
    <m/>
    <m/>
    <m/>
    <m/>
  </r>
  <r>
    <x v="62"/>
    <x v="2"/>
    <s v="Runoff"/>
    <s v="NA"/>
    <x v="1"/>
    <s v="Hueso -González, P., martínez-Murrillo, J.F., Ruiz-Sinoga J.D. 2018. Prescribed fire impacts on soil properties, overland flow and transport in a Mediterranean forest: A 5 year study."/>
    <s v="Spain"/>
    <x v="3"/>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x v="74"/>
    <x v="2"/>
    <m/>
    <m/>
    <m/>
    <m/>
    <m/>
  </r>
  <r>
    <x v="62"/>
    <x v="2"/>
    <s v="Runoff"/>
    <s v="NA"/>
    <x v="0"/>
    <s v="Hueso -González, P., martínez-Murrillo, J.F., Ruiz-Sinoga J.D. 2018. Prescribed fire impacts on soil properties, overland flow and transport in a Mediterranean forest: A 5 year study."/>
    <s v="Spain"/>
    <x v="3"/>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x v="74"/>
    <x v="2"/>
    <m/>
    <m/>
    <m/>
    <m/>
    <m/>
  </r>
  <r>
    <x v="62"/>
    <x v="2"/>
    <s v="Runoff"/>
    <s v="NA"/>
    <x v="3"/>
    <s v="Hueso -González, P., martínez-Murrillo, J.F., Ruiz-Sinoga J.D. 2018. Prescribed fire impacts on soil properties, overland flow and transport in a Mediterranean forest: A 5 year study."/>
    <s v="Spain"/>
    <x v="3"/>
    <m/>
    <s v=" Shrubland"/>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x v="74"/>
    <x v="2"/>
    <m/>
    <m/>
    <m/>
    <m/>
    <m/>
  </r>
  <r>
    <x v="62"/>
    <x v="1"/>
    <s v="Runoff"/>
    <s v="NA"/>
    <x v="1"/>
    <s v="Hueso -González, P., martínez-Murrillo, J.F., Ruiz-Sinoga J.D. 2018. Prescribed fire impacts on soil properties, overland flow and transport in a Mediterranean forest: A 5 year study."/>
    <s v="Spain"/>
    <x v="3"/>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x v="9"/>
    <x v="2"/>
    <m/>
    <m/>
    <m/>
    <m/>
    <m/>
  </r>
  <r>
    <x v="62"/>
    <x v="1"/>
    <s v="Runoff"/>
    <s v="NA"/>
    <x v="0"/>
    <s v="Hueso -González, P., martínez-Murrillo, J.F., Ruiz-Sinoga J.D. 2018. Prescribed fire impacts on soil properties, overland flow and transport in a Mediterranean forest: A 5 year study."/>
    <s v="Spain"/>
    <x v="3"/>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x v="9"/>
    <x v="2"/>
    <m/>
    <m/>
    <m/>
    <m/>
    <m/>
  </r>
  <r>
    <x v="62"/>
    <x v="1"/>
    <s v="Runoff"/>
    <s v="NA"/>
    <x v="3"/>
    <s v="Hueso -González, P., martínez-Murrillo, J.F., Ruiz-Sinoga J.D. 2018. Prescribed fire impacts on soil properties, overland flow and transport in a Mediterranean forest: A 5 year study."/>
    <s v="Spain"/>
    <x v="3"/>
    <m/>
    <s v=" Shrubland"/>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x v="9"/>
    <x v="2"/>
    <m/>
    <m/>
    <m/>
    <m/>
    <m/>
  </r>
  <r>
    <x v="62"/>
    <x v="3"/>
    <s v="Runoff"/>
    <s v="NA"/>
    <x v="1"/>
    <s v="Hueso -González, P., martínez-Murrillo, J.F., Ruiz-Sinoga J.D. 2018. Prescribed fire impacts on soil properties, overland flow and transport in a Mediterranean forest: A 5 year study."/>
    <s v="Spain"/>
    <x v="3"/>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x v="14"/>
    <x v="0"/>
    <m/>
    <m/>
    <m/>
    <m/>
    <m/>
  </r>
  <r>
    <x v="62"/>
    <x v="3"/>
    <s v="Runoff"/>
    <s v="NA"/>
    <x v="0"/>
    <s v="Hueso -González, P., martínez-Murrillo, J.F., Ruiz-Sinoga J.D. 2018. Prescribed fire impacts on soil properties, overland flow and transport in a Mediterranean forest: A 5 year study."/>
    <s v="Spain"/>
    <x v="3"/>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x v="14"/>
    <x v="0"/>
    <m/>
    <m/>
    <m/>
    <m/>
    <m/>
  </r>
  <r>
    <x v="62"/>
    <x v="3"/>
    <s v="Runoff"/>
    <s v="NA"/>
    <x v="3"/>
    <s v="Hueso -González, P., martínez-Murrillo, J.F., Ruiz-Sinoga J.D. 2018. Prescribed fire impacts on soil properties, overland flow and transport in a Mediterranean forest: A 5 year study."/>
    <s v="Spain"/>
    <x v="3"/>
    <m/>
    <s v=" Shrubland"/>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x v="14"/>
    <x v="2"/>
    <m/>
    <m/>
    <m/>
    <m/>
    <m/>
  </r>
  <r>
    <x v="62"/>
    <x v="3"/>
    <s v="Runoff"/>
    <s v="NA"/>
    <x v="1"/>
    <s v="Hueso -González, P., martínez-Murrillo, J.F., Ruiz-Sinoga J.D. 2018. Prescribed fire impacts on soil properties, overland flow and transport in a Mediterranean forest: A 5 year study."/>
    <s v="Spain"/>
    <x v="3"/>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x v="44"/>
    <x v="0"/>
    <m/>
    <m/>
    <m/>
    <m/>
    <m/>
  </r>
  <r>
    <x v="62"/>
    <x v="3"/>
    <s v="Runoff"/>
    <s v="NA"/>
    <x v="0"/>
    <s v="Hueso -González, P., martínez-Murrillo, J.F., Ruiz-Sinoga J.D. 2018. Prescribed fire impacts on soil properties, overland flow and transport in a Mediterranean forest: A 5 year study."/>
    <s v="Spain"/>
    <x v="3"/>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x v="44"/>
    <x v="0"/>
    <m/>
    <m/>
    <m/>
    <m/>
    <m/>
  </r>
  <r>
    <x v="62"/>
    <x v="3"/>
    <s v="Runoff"/>
    <s v="NA"/>
    <x v="3"/>
    <s v="Hueso -González, P., martínez-Murrillo, J.F., Ruiz-Sinoga J.D. 2018. Prescribed fire impacts on soil properties, overland flow and transport in a Mediterranean forest: A 5 year study."/>
    <s v="Spain"/>
    <x v="3"/>
    <m/>
    <s v=" Shrubland"/>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x v="44"/>
    <x v="2"/>
    <m/>
    <m/>
    <m/>
    <m/>
    <m/>
  </r>
  <r>
    <x v="62"/>
    <x v="0"/>
    <s v="Runoff"/>
    <s v="NA"/>
    <x v="1"/>
    <s v="Hueso -González, P., martínez-Murrillo, J.F., Ruiz-Sinoga J.D. 2018. Prescribed fire impacts on soil properties, overland flow and transport in a Mediterranean forest: A 5 year study."/>
    <s v="Spain"/>
    <x v="3"/>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x v="28"/>
    <x v="2"/>
    <m/>
    <m/>
    <m/>
    <m/>
    <m/>
  </r>
  <r>
    <x v="62"/>
    <x v="0"/>
    <s v="Runoff"/>
    <s v="NA"/>
    <x v="0"/>
    <s v="Hueso -González, P., martínez-Murrillo, J.F., Ruiz-Sinoga J.D. 2018. Prescribed fire impacts on soil properties, overland flow and transport in a Mediterranean forest: A 5 year study."/>
    <s v="Spain"/>
    <x v="3"/>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x v="28"/>
    <x v="2"/>
    <m/>
    <m/>
    <m/>
    <m/>
    <m/>
  </r>
  <r>
    <x v="62"/>
    <x v="0"/>
    <s v="Runoff"/>
    <s v="NA"/>
    <x v="3"/>
    <s v="Hueso -González, P., martínez-Murrillo, J.F., Ruiz-Sinoga J.D. 2018. Prescribed fire impacts on soil properties, overland flow and transport in a Mediterranean forest: A 5 year study."/>
    <s v="Spain"/>
    <x v="3"/>
    <m/>
    <s v=" Shrubland"/>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x v="28"/>
    <x v="2"/>
    <m/>
    <m/>
    <m/>
    <m/>
    <m/>
  </r>
  <r>
    <x v="63"/>
    <x v="2"/>
    <s v="Soil impacts"/>
    <s v="NA"/>
    <x v="1"/>
    <s v="Ibrahimi, K., Mowrer, J., Amami, R., Belaid, A. 2019. Burn Effefcts on Soil Aggregate Stability and Water Repellency of Two Soil Types from East and North Tunisia. Soil Science and Plan Analysis, 50:7, 827-837."/>
    <s v="Tunisia"/>
    <x v="20"/>
    <s v="Mannouba"/>
    <s v="Not specified"/>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63"/>
    <x v="2"/>
    <m/>
    <m/>
    <m/>
    <m/>
    <m/>
  </r>
  <r>
    <x v="64"/>
    <x v="2"/>
    <s v="Soil impacts"/>
    <s v="NA"/>
    <x v="1"/>
    <s v="Ibrahimi, K., Mowrer, J., Amami, R., Belaid, A. 2019. Burn Effefcts on Soil Aggregate Stability and Water Repellency of Two Soil Types from East and North Tunisia. Soil Science and Plan Analysis, 50:7, 827-837."/>
    <s v="Tunisia"/>
    <x v="20"/>
    <s v="Mannouba"/>
    <s v="Not specified"/>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15"/>
    <x v="0"/>
    <m/>
    <m/>
    <m/>
    <m/>
    <m/>
  </r>
  <r>
    <x v="64"/>
    <x v="2"/>
    <s v="Soil impacts"/>
    <s v="NA"/>
    <x v="1"/>
    <s v="Ibrahimi, K., Mowrer, J., Amami, R., Belaid, A. 2019. Burn Effefcts on Soil Aggregate Stability and Water Repellency of Two Soil Types from East and North Tunisia. Soil Science and Plan Analysis, 50:7, 827-837."/>
    <s v="Tunisia"/>
    <x v="20"/>
    <s v="Mannouba"/>
    <s v="Not specified"/>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15"/>
    <x v="0"/>
    <m/>
    <m/>
    <m/>
    <m/>
    <m/>
  </r>
  <r>
    <x v="64"/>
    <x v="2"/>
    <s v="Soil impacts"/>
    <s v="NA"/>
    <x v="1"/>
    <s v="Ibrahimi, K., Mowrer, J., Amami, R., Belaid, A. 2019. Burn Effefcts on Soil Aggregate Stability and Water Repellency of Two Soil Types from East and North Tunisia. Soil Science and Plan Analysis, 50:7, 827-837."/>
    <s v="Tunisia"/>
    <x v="20"/>
    <s v="Mannouba"/>
    <s v="Not specified"/>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15"/>
    <x v="2"/>
    <m/>
    <m/>
    <m/>
    <m/>
    <m/>
  </r>
  <r>
    <x v="64"/>
    <x v="2"/>
    <s v="Soil impacts"/>
    <s v="NA"/>
    <x v="1"/>
    <s v="Ibrahimi, K., Mowrer, J., Amami, R., Belaid, A. 2019. Burn Effefcts on Soil Aggregate Stability and Water Repellency of Two Soil Types from East and North Tunisia. Soil Science and Plan Analysis, 50:7, 827-837."/>
    <s v="Tunisia"/>
    <x v="20"/>
    <s v="Mannouba"/>
    <s v="Not specified"/>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75"/>
    <x v="0"/>
    <m/>
    <m/>
    <m/>
    <m/>
    <m/>
  </r>
  <r>
    <x v="64"/>
    <x v="2"/>
    <s v="Soil impacts"/>
    <s v="NA"/>
    <x v="1"/>
    <s v="Ibrahimi, K., Mowrer, J., Amami, R., Belaid, A. 2019. Burn Effefcts on Soil Aggregate Stability and Water Repellency of Two Soil Types from East and North Tunisia. Soil Science and Plan Analysis, 50:7, 827-837."/>
    <s v="Tunisia"/>
    <x v="20"/>
    <s v="Mannouba"/>
    <s v="Not specified"/>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75"/>
    <x v="0"/>
    <m/>
    <m/>
    <m/>
    <m/>
    <m/>
  </r>
  <r>
    <x v="64"/>
    <x v="2"/>
    <s v="Soil impacts"/>
    <s v="NA"/>
    <x v="1"/>
    <s v="Ibrahimi, K., Mowrer, J., Amami, R., Belaid, A. 2019. Burn Effefcts on Soil Aggregate Stability and Water Repellency of Two Soil Types from East and North Tunisia. Soil Science and Plan Analysis, 50:7, 827-837."/>
    <s v="Tunisia"/>
    <x v="20"/>
    <s v="Sousse"/>
    <s v="Not specified"/>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75"/>
    <x v="0"/>
    <m/>
    <m/>
    <m/>
    <m/>
    <m/>
  </r>
  <r>
    <x v="64"/>
    <x v="2"/>
    <s v="Soil impacts"/>
    <s v="NA"/>
    <x v="1"/>
    <s v="Ibrahimi, K., Mowrer, J., Amami, R., Belaid, A. 2019. Burn Effefcts on Soil Aggregate Stability and Water Repellency of Two Soil Types from East and North Tunisia. Soil Science and Plan Analysis, 50:7, 827-837."/>
    <s v="Tunisia"/>
    <x v="20"/>
    <s v="Sousse"/>
    <s v="Not specified"/>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75"/>
    <x v="0"/>
    <m/>
    <m/>
    <m/>
    <m/>
    <m/>
  </r>
  <r>
    <x v="64"/>
    <x v="2"/>
    <s v="Soil impacts"/>
    <s v="NA"/>
    <x v="1"/>
    <s v="Ibrahimi, K., Mowrer, J., Amami, R., Belaid, A. 2019. Burn Effefcts on Soil Aggregate Stability and Water Repellency of Two Soil Types from East and North Tunisia. Soil Science and Plan Analysis, 50:7, 827-837."/>
    <s v="Tunisia"/>
    <x v="20"/>
    <s v="Mannouba"/>
    <s v="Not specified"/>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75"/>
    <x v="2"/>
    <m/>
    <m/>
    <m/>
    <m/>
    <m/>
  </r>
  <r>
    <x v="64"/>
    <x v="2"/>
    <s v="Soil impacts"/>
    <s v="NA"/>
    <x v="1"/>
    <s v="Ibrahimi, K., Mowrer, J., Amami, R., Belaid, A. 2019. Burn Effefcts on Soil Aggregate Stability and Water Repellency of Two Soil Types from East and North Tunisia. Soil Science and Plan Analysis, 50:7, 827-837."/>
    <s v="Tunisia"/>
    <x v="20"/>
    <s v="Sousse"/>
    <s v="Not specified"/>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75"/>
    <x v="2"/>
    <m/>
    <m/>
    <m/>
    <m/>
    <m/>
  </r>
  <r>
    <x v="64"/>
    <x v="2"/>
    <s v="Soil impacts"/>
    <s v="NA"/>
    <x v="1"/>
    <s v="Ibrahimi, K., Mowrer, J., Amami, R., Belaid, A. 2019. Burn Effefcts on Soil Aggregate Stability and Water Repellency of Two Soil Types from East and North Tunisia. Soil Science and Plan Analysis, 50:7, 827-837."/>
    <s v="Tunisia"/>
    <x v="20"/>
    <s v="Mannouba"/>
    <s v="Not specified"/>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63"/>
    <x v="0"/>
    <m/>
    <m/>
    <m/>
    <m/>
    <m/>
  </r>
  <r>
    <x v="64"/>
    <x v="2"/>
    <s v="Soil impacts"/>
    <s v="NA"/>
    <x v="1"/>
    <s v="Ibrahimi, K., Mowrer, J., Amami, R., Belaid, A. 2019. Burn Effefcts on Soil Aggregate Stability and Water Repellency of Two Soil Types from East and North Tunisia. Soil Science and Plan Analysis, 50:7, 827-837."/>
    <s v="Tunisia"/>
    <x v="20"/>
    <s v="Mannouba"/>
    <s v="Not specified"/>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63"/>
    <x v="0"/>
    <m/>
    <m/>
    <m/>
    <m/>
    <m/>
  </r>
  <r>
    <x v="64"/>
    <x v="2"/>
    <s v="Soil impacts"/>
    <s v="NA"/>
    <x v="1"/>
    <s v="Ibrahimi, K., Mowrer, J., Amami, R., Belaid, A. 2019. Burn Effefcts on Soil Aggregate Stability and Water Repellency of Two Soil Types from East and North Tunisia. Soil Science and Plan Analysis, 50:7, 827-837."/>
    <s v="Tunisia"/>
    <x v="20"/>
    <s v="Sousse"/>
    <s v="Not specified"/>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63"/>
    <x v="0"/>
    <m/>
    <m/>
    <m/>
    <m/>
    <m/>
  </r>
  <r>
    <x v="64"/>
    <x v="2"/>
    <s v="Soil impacts"/>
    <s v="NA"/>
    <x v="1"/>
    <s v="Ibrahimi, K., Mowrer, J., Amami, R., Belaid, A. 2019. Burn Effefcts on Soil Aggregate Stability and Water Repellency of Two Soil Types from East and North Tunisia. Soil Science and Plan Analysis, 50:7, 827-837."/>
    <s v="Tunisia"/>
    <x v="20"/>
    <s v="Sousse"/>
    <s v="Not specified"/>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63"/>
    <x v="0"/>
    <m/>
    <m/>
    <m/>
    <m/>
    <m/>
  </r>
  <r>
    <x v="64"/>
    <x v="2"/>
    <s v="Soil impacts"/>
    <s v="NA"/>
    <x v="1"/>
    <s v="Ibrahimi, K., Mowrer, J., Amami, R., Belaid, A. 2019. Burn Effefcts on Soil Aggregate Stability and Water Repellency of Two Soil Types from East and North Tunisia. Soil Science and Plan Analysis, 50:7, 827-837."/>
    <s v="Tunisia"/>
    <x v="20"/>
    <s v="Sousse"/>
    <s v="Not specified"/>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63"/>
    <x v="2"/>
    <m/>
    <m/>
    <m/>
    <m/>
    <m/>
  </r>
  <r>
    <x v="64"/>
    <x v="2"/>
    <s v="Soil impacts"/>
    <s v="NA"/>
    <x v="1"/>
    <s v="Ibrahimi, K., Mowrer, J., Amami, R., Belaid, A. 2019. Burn Effefcts on Soil Aggregate Stability and Water Repellency of Two Soil Types from East and North Tunisia. Soil Science and Plan Analysis, 50:7, 827-837."/>
    <s v="Tunisia"/>
    <x v="20"/>
    <s v="Mannouba"/>
    <s v="Not specified"/>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76"/>
    <x v="3"/>
    <m/>
    <m/>
    <m/>
    <m/>
    <m/>
  </r>
  <r>
    <x v="64"/>
    <x v="2"/>
    <s v="Soil impacts"/>
    <s v="NA"/>
    <x v="1"/>
    <s v="Ibrahimi, K., Mowrer, J., Amami, R., Belaid, A. 2019. Burn Effefcts on Soil Aggregate Stability and Water Repellency of Two Soil Types from East and North Tunisia. Soil Science and Plan Analysis, 50:7, 827-837."/>
    <s v="Tunisia"/>
    <x v="20"/>
    <s v="Mannouba"/>
    <s v="Not specified"/>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76"/>
    <x v="3"/>
    <m/>
    <m/>
    <m/>
    <m/>
    <m/>
  </r>
  <r>
    <x v="64"/>
    <x v="2"/>
    <s v="Soil impacts"/>
    <s v="NA"/>
    <x v="1"/>
    <s v="Ibrahimi, K., Mowrer, J., Amami, R., Belaid, A. 2019. Burn Effefcts on Soil Aggregate Stability and Water Repellency of Two Soil Types from East and North Tunisia. Soil Science and Plan Analysis, 50:7, 827-837."/>
    <s v="Tunisia"/>
    <x v="20"/>
    <s v="Sousse"/>
    <s v="Not specified"/>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76"/>
    <x v="3"/>
    <m/>
    <m/>
    <m/>
    <m/>
    <m/>
  </r>
  <r>
    <x v="64"/>
    <x v="2"/>
    <s v="Soil impacts"/>
    <s v="NA"/>
    <x v="1"/>
    <s v="Ibrahimi, K., Mowrer, J., Amami, R., Belaid, A. 2019. Burn Effefcts on Soil Aggregate Stability and Water Repellency of Two Soil Types from East and North Tunisia. Soil Science and Plan Analysis, 50:7, 827-837."/>
    <s v="Tunisia"/>
    <x v="20"/>
    <s v="Sousse"/>
    <s v="Not specified"/>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76"/>
    <x v="3"/>
    <m/>
    <m/>
    <m/>
    <m/>
    <m/>
  </r>
  <r>
    <x v="64"/>
    <x v="2"/>
    <s v="Soil impacts"/>
    <s v="NA"/>
    <x v="1"/>
    <s v="Ibrahimi, K., Mowrer, J., Amami, R., Belaid, A. 2019. Burn Effefcts on Soil Aggregate Stability and Water Repellency of Two Soil Types from East and North Tunisia. Soil Science and Plan Analysis, 50:7, 827-837."/>
    <s v="Tunisia"/>
    <x v="20"/>
    <s v="Mannouba"/>
    <s v="Not specified"/>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76"/>
    <x v="2"/>
    <m/>
    <m/>
    <m/>
    <m/>
    <m/>
  </r>
  <r>
    <x v="64"/>
    <x v="2"/>
    <s v="Soil impacts"/>
    <s v="NA"/>
    <x v="1"/>
    <s v="Ibrahimi, K., Mowrer, J., Amami, R., Belaid, A. 2019. Burn Effefcts on Soil Aggregate Stability and Water Repellency of Two Soil Types from East and North Tunisia. Soil Science and Plan Analysis, 50:7, 827-837."/>
    <s v="Tunisia"/>
    <x v="20"/>
    <s v="Sousse"/>
    <s v="Not specified"/>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76"/>
    <x v="2"/>
    <m/>
    <m/>
    <m/>
    <m/>
    <m/>
  </r>
  <r>
    <x v="64"/>
    <x v="2"/>
    <s v="Soil impacts"/>
    <s v="NA"/>
    <x v="1"/>
    <s v="Ibrahimi, K., Mowrer, J., Amami, R., Belaid, A. 2019. Burn Effefcts on Soil Aggregate Stability and Water Repellency of Two Soil Types from East and North Tunisia. Soil Science and Plan Analysis, 50:7, 827-837."/>
    <s v="Tunisia"/>
    <x v="20"/>
    <s v="Mannouba"/>
    <s v="Not specified"/>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34"/>
    <x v="3"/>
    <m/>
    <m/>
    <m/>
    <m/>
    <m/>
  </r>
  <r>
    <x v="64"/>
    <x v="2"/>
    <s v="Soil impacts"/>
    <s v="NA"/>
    <x v="1"/>
    <s v="Ibrahimi, K., Mowrer, J., Amami, R., Belaid, A. 2019. Burn Effefcts on Soil Aggregate Stability and Water Repellency of Two Soil Types from East and North Tunisia. Soil Science and Plan Analysis, 50:7, 827-837."/>
    <s v="Tunisia"/>
    <x v="20"/>
    <s v="Mannouba"/>
    <s v="Not specified"/>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34"/>
    <x v="3"/>
    <m/>
    <m/>
    <m/>
    <m/>
    <m/>
  </r>
  <r>
    <x v="64"/>
    <x v="2"/>
    <s v="Soil impacts"/>
    <s v="NA"/>
    <x v="1"/>
    <s v="Ibrahimi, K., Mowrer, J., Amami, R., Belaid, A. 2019. Burn Effefcts on Soil Aggregate Stability and Water Repellency of Two Soil Types from East and North Tunisia. Soil Science and Plan Analysis, 50:7, 827-837."/>
    <s v="Tunisia"/>
    <x v="20"/>
    <s v="Mannouba"/>
    <s v="Not specified"/>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34"/>
    <x v="2"/>
    <m/>
    <m/>
    <m/>
    <m/>
    <m/>
  </r>
  <r>
    <x v="64"/>
    <x v="2"/>
    <s v="Soil impacts"/>
    <s v="NA"/>
    <x v="1"/>
    <s v="Ibrahimi, K., Mowrer, J., Amami, R., Belaid, A. 2019. Burn Effefcts on Soil Aggregate Stability and Water Repellency of Two Soil Types from East and North Tunisia. Soil Science and Plan Analysis, 50:7, 827-837."/>
    <s v="Tunisia"/>
    <x v="20"/>
    <s v="Sousse"/>
    <s v="Not specified"/>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34"/>
    <x v="2"/>
    <m/>
    <m/>
    <m/>
    <m/>
    <m/>
  </r>
  <r>
    <x v="64"/>
    <x v="2"/>
    <s v="Soil impacts"/>
    <s v="NA"/>
    <x v="1"/>
    <s v="Ibrahimi, K., Mowrer, J., Amami, R., Belaid, A. 2019. Burn Effefcts on Soil Aggregate Stability and Water Repellency of Two Soil Types from East and North Tunisia. Soil Science and Plan Analysis, 50:7, 827-837."/>
    <s v="Tunisia"/>
    <x v="20"/>
    <s v="Sousse"/>
    <s v="Not specified"/>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34"/>
    <x v="2"/>
    <m/>
    <m/>
    <m/>
    <m/>
    <m/>
  </r>
  <r>
    <x v="64"/>
    <x v="2"/>
    <s v="Soil impacts"/>
    <s v="NA"/>
    <x v="1"/>
    <s v="Ibrahimi, K., Mowrer, J., Amami, R., Belaid, A. 2019. Burn Effefcts on Soil Aggregate Stability and Water Repellency of Two Soil Types from East and North Tunisia. Soil Science and Plan Analysis, 50:7, 827-837."/>
    <s v="Tunisia"/>
    <x v="20"/>
    <s v="Sousse"/>
    <s v="Not specified"/>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34"/>
    <x v="2"/>
    <m/>
    <m/>
    <m/>
    <m/>
    <m/>
  </r>
  <r>
    <x v="65"/>
    <x v="2"/>
    <s v="Soil impacts"/>
    <s v="NA"/>
    <x v="2"/>
    <s v="Imeson AC, Verstraten JM, van Mulligen EJ, Sevink J (1992) The effects of fire and water repellence on infiltration and runoff under Mediterranean type forest. Catena 19:345–361"/>
    <s v="Spain"/>
    <x v="3"/>
    <m/>
    <s v="Forest"/>
    <m/>
    <s v="Moderate fire"/>
    <x v="2"/>
    <m/>
    <m/>
    <s v="An investigation is being made into the relationship between forest fire and hillslope hydrology in the Selva region of Catalonia over a three year period at sites with a known fire history. The major sites are on granite, granodiorite or on sediments derived from these rocks at locations between Santa Christina d'Aro and Santa Coloma de Farnes. It appears that there is a general relationship between the type of organic profile found in a forest and the impact of fire in terms of loss of organic matter, soil erosion hillslope hydrology and on the regeneration of the forest._x000a_This paper summarises the results of about 150 rainfall simulation experiments and presents an overview of work carried out so far. A major conclusion is that runoff processes are discontinuous and spatially structured due mainly to the effects of water repellency._x000a_As a result of surface properties (macropores, hydrophobic behaviour and swelling), four types of infiltration curve can be recognised. At many locations infiltration increases with time during the early part of an experiment, reaches a maximum value after about 30 minutes therupon subsequently decreasing. This type of relationship can not be modelled with standard infiltration equations. Illustrations are given of sections through both burnt and unburnt soils to show how the hydrophobic effect influences water penetration. It can be seen that infiltration patterns are similar for both burnt and unburnt soils and that micropores filled with organic matter are very important in conducting water through a water repellent surface layer. The hydrophobic layer traps water in the BC horizon and prevents evaporation and loss by upwards capillary movement. Although the hydrophobic effects mean that small areas sometimes have a high runoff coefficient, on larger areas there are many macropores and shrubs, beneath which the soil is permeable, and these trap runoff generated on the water repellent areas._x000a_The main effect of fire is to illiminate the storage of water in the organic horizons (several cm). At first infiltration rates remain high but later these decrease as there is a reduction in porosity. The sites having a moder type profile have better water retention properties, more organic matter that survives the fire and a faster rate of vegetation recovery. Sites with a mor type profile can be degraded and erode if they are subject to disturbance._x000a__x000a_The study provides another example of how, on seemingly uniform slopes, hydrological processes are structured by interactions with vegetation. The patterns produced by these interactions survive the effects of fire."/>
    <m/>
    <s v="Not specified"/>
    <m/>
    <m/>
    <s v="Not specified"/>
    <m/>
    <m/>
    <m/>
    <x v="46"/>
    <x v="3"/>
    <m/>
    <m/>
    <m/>
    <m/>
    <m/>
  </r>
  <r>
    <x v="65"/>
    <x v="2"/>
    <s v="Soil impacts"/>
    <s v="NA"/>
    <x v="2"/>
    <s v="Imeson AC, Verstraten JM, van Mulligen EJ, Sevink J (1992) The effects of fire and water repellence on infiltration and runoff under Mediterranean type forest. Catena 19:345–361"/>
    <s v="Spain"/>
    <x v="3"/>
    <m/>
    <s v="Forest"/>
    <m/>
    <s v="Moderate fire"/>
    <x v="2"/>
    <m/>
    <m/>
    <s v="An investigation is being made into the relationship between forest fire and hillslope hydrology in the Selva region of Catalonia over a three year period at sites with a known fire history. The major sites are on granite, granodiorite or on sediments derived from these rocks at locations between Santa Christina d'Aro and Santa Coloma de Farnes. It appears that there is a general relationship between the type of organic profile found in a forest and the impact of fire in terms of loss of organic matter, soil erosion hillslope hydrology and on the regeneration of the forest._x000a_This paper summarises the results of about 150 rainfall simulation experiments and presents an overview of work carried out so far. A major conclusion is that runoff processes are discontinuous and spatially structured due mainly to the effects of water repellency._x000a_As a result of surface properties (macropores, hydrophobic behaviour and swelling), four types of infiltration curve can be recognised. At many locations infiltration increases with time during the early part of an experiment, reaches a maximum value after about 30 minutes therupon subsequently decreasing. This type of relationship can not be modelled with standard infiltration equations. Illustrations are given of sections through both burnt and unburnt soils to show how the hydrophobic effect influences water penetration. It can be seen that infiltration patterns are similar for both burnt and unburnt soils and that micropores filled with organic matter are very important in conducting water through a water repellent surface layer. The hydrophobic layer traps water in the BC horizon and prevents evaporation and loss by upwards capillary movement. Although the hydrophobic effects mean that small areas sometimes have a high runoff coefficient, on larger areas there are many macropores and shrubs, beneath which the soil is permeable, and these trap runoff generated on the water repellent areas._x000a_The main effect of fire is to illiminate the storage of water in the organic horizons (several cm). At first infiltration rates remain high but later these decrease as there is a reduction in porosity. The sites having a moder type profile have better water retention properties, more organic matter that survives the fire and a faster rate of vegetation recovery. Sites with a mor type profile can be degraded and erode if they are subject to disturbance._x000a__x000a_The study provides another example of how, on seemingly uniform slopes, hydrological processes are structured by interactions with vegetation. The patterns produced by these interactions survive the effects of fire."/>
    <m/>
    <s v="Not specified"/>
    <m/>
    <m/>
    <s v="Not specified"/>
    <m/>
    <m/>
    <m/>
    <x v="34"/>
    <x v="0"/>
    <m/>
    <m/>
    <m/>
    <m/>
    <m/>
  </r>
  <r>
    <x v="66"/>
    <x v="3"/>
    <s v="Runoff"/>
    <s v="NA"/>
    <x v="2"/>
    <s v="Inbar, M., Tamir, M., Wittenberg, L. 1998. Runoff and erosion processes after a forest fire in Mount Carmel, a Mediterranean area. Geomorphology 24, 17-33"/>
    <s v="Israel "/>
    <x v="3"/>
    <m/>
    <s v="Forest"/>
    <m/>
    <m/>
    <x v="4"/>
    <m/>
    <m/>
    <s v="In the Mediterranean forest area of Israel, fires increase runoff and sediment yield rates relative to undisturbed forested land. The September 1989 fire covered an area of 4 km2 in the main recreation area of Mount Carmel, a typical Mediterranean forest area. The lithology is chalk and limestone, and about 40% of the burnt area has steep slopes, exceeding 30%. Three study plots were established in burnt and unburnt areas. Plots were located on 100–300 m2 areas with different slope exposures. Runoff and sediments were collected after each storm by a collector system. A hydrometric station was established, draining an area of 1 km2 in the burnt zone. Rainfall was measured by two recorders and several rain gauges at the experimental sites. In the first rainfall season after the fire, runoff and sediment yield were 500 and 100,000 times higher respectively in the burnt areas. Rainfall intensity is a dominant factor in runoff and sediment yield rates. In the measured basin, total runoff in the first year was 1.6%. Revegetation recovery of the area was rapid, as shown by the results from the second season: runoff decreased by one order of magnitude, from an average of 10 mm to 1.5 mm; sediment yield decreased by two orders of magnitude, from 1200 g m−2 to 10 g m−2. The third season 1991/1992, was an exceptionally rainy year and therefore runoff and sediment yield increased, but to less than in the first year. Runoff and sediment yield are related to vegetation cover, rainfall intensity, soil properties, slope steepness and exposure and fire intensity. Logging activities after fire increase sediment yields. Through its effects on vegetation cover and soil, fire severity increases the potential for erosion."/>
    <m/>
    <s v="Not specified"/>
    <m/>
    <m/>
    <s v="Not specified"/>
    <m/>
    <m/>
    <m/>
    <x v="14"/>
    <x v="0"/>
    <m/>
    <s v="In the first rainfall season after the fire, runoff and sediment yeld were 500 and 100,000 times higher respectively in the burn areas. Rainfall intensity is a dominant factor in funoff and sediment yelds rates. Runoff and sediment yeld are related to vegetation cover, rainfall intensity, soil properties, slope steepness and exposure and fire intensity."/>
    <m/>
    <m/>
    <m/>
  </r>
  <r>
    <x v="67"/>
    <x v="1"/>
    <s v="Soil impacts"/>
    <s v="NA"/>
    <x v="1"/>
    <s v="2016. Post fire recovery of soil organic matter in a Cambisol from typical Mediterranean forest in Southwestern Spain. Science of the Total Environment 572: 1414-1421"/>
    <s v="Spain"/>
    <x v="3"/>
    <s v="Pinus pinaster"/>
    <s v="Forest"/>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x v="20"/>
    <x v="1"/>
    <s v="Major changes exerted by fire on SOM are diluted 2 years later."/>
    <s v="SOM as a marker of post fire recovery"/>
    <m/>
    <m/>
    <m/>
  </r>
  <r>
    <x v="67"/>
    <x v="1"/>
    <s v="Soil impacts"/>
    <s v="NA"/>
    <x v="1"/>
    <s v="2016. Post fire recovery of soil organic matter in a Cambisol from typical Mediterranean forest in Southwestern Spain. Science of the Total Environment 572: 1414-1421"/>
    <s v="Spain"/>
    <x v="3"/>
    <m/>
    <s v="Forest"/>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x v="16"/>
    <x v="3"/>
    <s v="Major changes exerted by fire on SOM are diluted 2 years later."/>
    <s v="SOM as a marker of post fire recovery"/>
    <m/>
    <m/>
    <m/>
  </r>
  <r>
    <x v="67"/>
    <x v="1"/>
    <s v="Soil impacts"/>
    <s v="NA"/>
    <x v="1"/>
    <s v="2016. Post fire recovery of soil organic matter in a Cambisol from typical Mediterranean forest in Southwestern Spain. Science of the Total Environment 572: 1414-1421"/>
    <s v="Spain"/>
    <x v="3"/>
    <m/>
    <s v="Forest"/>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x v="9"/>
    <x v="0"/>
    <m/>
    <m/>
    <m/>
    <m/>
    <m/>
  </r>
  <r>
    <x v="67"/>
    <x v="1"/>
    <s v="Soil impacts"/>
    <s v="NA"/>
    <x v="0"/>
    <s v="2016. Post fire recovery of soil organic matter in a Cambisol from typical Mediterranean forest in Southwestern Spain. Science of the Total Environment 572: 1414-1421"/>
    <s v="Spain"/>
    <x v="3"/>
    <m/>
    <s v="Forest"/>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2 years"/>
    <m/>
    <s v="37° 0.0490′ N; 5° 32.8628′ W"/>
    <s v="Not specified"/>
    <s v="Calcareous"/>
    <s v="610 mm"/>
    <m/>
    <x v="9"/>
    <x v="2"/>
    <s v="Major changes exerted by fire on SOM are diluted 2 years later."/>
    <s v="SOM as a marker of post fire recovery"/>
    <m/>
    <m/>
    <m/>
  </r>
  <r>
    <x v="67"/>
    <x v="0"/>
    <s v="Soil impacts"/>
    <s v="NA"/>
    <x v="1"/>
    <s v="2016. Post fire recovery of soil organic matter in a Cambisol from typical Mediterranean forest in Southwestern Spain. Science of the Total Environment 572: 1414-1421"/>
    <s v="Spain"/>
    <x v="3"/>
    <m/>
    <s v="Forest"/>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x v="1"/>
    <x v="0"/>
    <s v="Major changes exerted by fire on SOM are diluted 2 years later."/>
    <s v="SOM as a marker of post fire recovery"/>
    <m/>
    <m/>
    <m/>
  </r>
  <r>
    <x v="67"/>
    <x v="0"/>
    <s v="Soil impacts"/>
    <s v="NA"/>
    <x v="0"/>
    <s v="2016. Post fire recovery of soil organic matter in a Cambisol from typical Mediterranean forest in Southwestern Spain. Science of the Total Environment 572: 1414-1421"/>
    <s v="Spain"/>
    <x v="3"/>
    <s v="Pinus pinaster"/>
    <s v="Forest"/>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2 years"/>
    <m/>
    <s v="37° 0.0490′ N; 5° 32.8628′ W"/>
    <s v="Not specified"/>
    <s v="Calcareous"/>
    <s v="610 mm"/>
    <m/>
    <x v="1"/>
    <x v="3"/>
    <m/>
    <m/>
    <m/>
    <m/>
    <m/>
  </r>
  <r>
    <x v="67"/>
    <x v="2"/>
    <s v="Soil impacts"/>
    <s v="NA"/>
    <x v="1"/>
    <s v="2016. Post fire recovery of soil organic matter in a Cambisol from typical Mediterranean forest in Southwestern Spain. Science of the Total Environment 572: 1414-1421"/>
    <s v="Spain"/>
    <x v="3"/>
    <m/>
    <s v="Forest"/>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x v="72"/>
    <x v="0"/>
    <m/>
    <m/>
    <m/>
    <m/>
    <m/>
  </r>
  <r>
    <x v="67"/>
    <x v="2"/>
    <s v="Soil impacts"/>
    <s v="NA"/>
    <x v="1"/>
    <s v="2016. Post fire recovery of soil organic matter in a Cambisol from typical Mediterranean forest in Southwestern Spain. Science of the Total Environment 572: 1414-1421"/>
    <s v="Spain"/>
    <x v="3"/>
    <m/>
    <s v="Forest"/>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x v="72"/>
    <x v="2"/>
    <m/>
    <m/>
    <m/>
    <m/>
    <m/>
  </r>
  <r>
    <x v="68"/>
    <x v="0"/>
    <s v="Soil impacts"/>
    <s v="NA"/>
    <x v="1"/>
    <s v="Jiménez-Morillo, N. T., Almendros, G., De la Roda, J.M., Jordán, A., Zavala, L.,M., Granged, A.J.P., González-Pérez, J.A. 2020.Effect of a wildfire and of post-fire restoration actions in the organic matter structure in soil fractions. Science of the Total Environment 728: 138715"/>
    <s v="Spain"/>
    <x v="3"/>
    <s v="Pinus pinea"/>
    <s v="Forest "/>
    <s v="Wilfires"/>
    <m/>
    <x v="9"/>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month"/>
    <m/>
    <s v="N 38° 43′44″, W 0° 22′58″"/>
    <s v="Sandy"/>
    <m/>
    <m/>
    <m/>
    <x v="2"/>
    <x v="1"/>
    <s v="Fire induced defuntionalization of ligning phenols and the formation of recalcitrant compounds. Demethoxylation, dealkylations and dehydration were the main fire mediated processes in SOM"/>
    <m/>
    <m/>
    <m/>
    <m/>
  </r>
  <r>
    <x v="68"/>
    <x v="0"/>
    <s v="Soil impacts"/>
    <s v="NA"/>
    <x v="1"/>
    <s v="Jiménez-Morillo, N. T., Almendros, G., De la Roda, J.M., Jordán, A., Zavala, L.,M., Granged, A.J.P., González-Pérez, J.A. 2020.Effect of a wildfire and of post-fire restoration actions in the organic matter structure in soil fractions. Science of the Total Environment 728: 138715"/>
    <s v="Spain"/>
    <x v="3"/>
    <s v="Pinus pinea"/>
    <s v="Forest "/>
    <s v="Wilfires"/>
    <m/>
    <x v="9"/>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year "/>
    <m/>
    <s v="N 38° 43′44″, W 0° 22′58″"/>
    <s v="Sandy"/>
    <m/>
    <m/>
    <m/>
    <x v="2"/>
    <x v="1"/>
    <m/>
    <m/>
    <m/>
    <m/>
    <m/>
  </r>
  <r>
    <x v="68"/>
    <x v="0"/>
    <s v="Soil impacts"/>
    <s v="NA"/>
    <x v="1"/>
    <s v="Jiménez-Morillo, N. T., Almendros, G., De la Roda, J.M., Jordán, A., Zavala, L.,M., Granged, A.J.P., González-Pérez, J.A. 2020.Effect of a wildfire and of post-fire restoration actions in the organic matter structure in soil fractions. Science of the Total Environment 728: 138715"/>
    <s v="Spain"/>
    <x v="3"/>
    <s v="Pinus pinea"/>
    <s v="Forest "/>
    <s v="Wilfires"/>
    <m/>
    <x v="9"/>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month"/>
    <m/>
    <s v="N 38° 43′44″, W 0° 22′58″"/>
    <s v="Sandy"/>
    <m/>
    <m/>
    <m/>
    <x v="28"/>
    <x v="3"/>
    <m/>
    <m/>
    <m/>
    <m/>
    <m/>
  </r>
  <r>
    <x v="68"/>
    <x v="0"/>
    <s v="Soil impacts"/>
    <s v="NA"/>
    <x v="1"/>
    <s v="Jiménez-Morillo, N. T., Almendros, G., De la Roda, J.M., Jordán, A., Zavala, L.,M., Granged, A.J.P., González-Pérez, J.A. 2020.Effect of a wildfire and of post-fire restoration actions in the organic matter structure in soil fractions. Science of the Total Environment 728: 138715"/>
    <s v="Spain"/>
    <x v="3"/>
    <s v="Pinus pinea"/>
    <s v="Forest "/>
    <s v="Wilfires"/>
    <m/>
    <x v="9"/>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year "/>
    <m/>
    <s v="N 38° 43′44″, W 0° 22′58″"/>
    <s v="Sandy"/>
    <m/>
    <m/>
    <m/>
    <x v="28"/>
    <x v="3"/>
    <m/>
    <m/>
    <m/>
    <m/>
    <m/>
  </r>
  <r>
    <x v="69"/>
    <x v="2"/>
    <s v="Soil impacts"/>
    <s v="NA"/>
    <x v="1"/>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1"/>
    <s v="Spain"/>
    <x v="18"/>
    <s v="Pinus halepensis and shrubs species"/>
    <s v="Forest "/>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month"/>
    <m/>
    <s v="N 38° 43′44″, W 0° 22′58″"/>
    <s v="Silt loam"/>
    <s v="Calcareous"/>
    <s v="494.6 mm"/>
    <s v="15.1 °C"/>
    <x v="34"/>
    <x v="0"/>
    <m/>
    <m/>
    <m/>
    <m/>
    <m/>
  </r>
  <r>
    <x v="69"/>
    <x v="2"/>
    <s v="Soil impacts"/>
    <s v="NA"/>
    <x v="1"/>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2"/>
    <s v="Spain"/>
    <x v="18"/>
    <s v="Pinus halepensis and shrubs species"/>
    <s v="Forest "/>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5 months"/>
    <m/>
    <s v="N 38° 43′44″, W 0° 22′58″"/>
    <s v="Silt loam"/>
    <s v="Calcareous"/>
    <s v="494.6 mm"/>
    <s v="15.1 °C"/>
    <x v="34"/>
    <x v="0"/>
    <m/>
    <m/>
    <m/>
    <m/>
    <m/>
  </r>
  <r>
    <x v="69"/>
    <x v="2"/>
    <s v="Soil impacts"/>
    <s v="NA"/>
    <x v="1"/>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3"/>
    <s v="Spain"/>
    <x v="18"/>
    <s v="Pinus halepensis and shrubs species"/>
    <s v="Forest "/>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8 months"/>
    <m/>
    <s v="N 38° 43′44″, W 0° 22′58″"/>
    <s v="Silt loam"/>
    <s v="Calcareous"/>
    <s v="494.6 mm"/>
    <s v="15.1 °C"/>
    <x v="34"/>
    <x v="0"/>
    <m/>
    <m/>
    <m/>
    <m/>
    <m/>
  </r>
  <r>
    <x v="69"/>
    <x v="2"/>
    <s v="Soil impacts"/>
    <s v="NA"/>
    <x v="1"/>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4"/>
    <s v="Spain"/>
    <x v="18"/>
    <s v="Pinus halepensis and shrubs species"/>
    <s v="Forest "/>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year "/>
    <m/>
    <s v="N 38° 43′44″, W 0° 22′58″"/>
    <s v="Silt loam"/>
    <s v="Calcareous"/>
    <s v="494.6 mm"/>
    <s v="15.1 °C"/>
    <x v="34"/>
    <x v="0"/>
    <m/>
    <m/>
    <m/>
    <m/>
    <m/>
  </r>
  <r>
    <x v="69"/>
    <x v="2"/>
    <s v="Soil impacts"/>
    <s v="NA"/>
    <x v="0"/>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5"/>
    <s v="Spain"/>
    <x v="18"/>
    <s v="Pinus halepensis and shrubs species"/>
    <s v="Forest "/>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2 years "/>
    <m/>
    <s v="N 38° 43′44″, W 0° 22′58″"/>
    <s v="Silt loam"/>
    <s v="Calcareous"/>
    <s v="494.6 mm"/>
    <s v="15.1 °C"/>
    <x v="34"/>
    <x v="0"/>
    <m/>
    <m/>
    <m/>
    <m/>
    <m/>
  </r>
  <r>
    <x v="69"/>
    <x v="2"/>
    <s v="Soil impacts"/>
    <s v="NA"/>
    <x v="1"/>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6"/>
    <s v="Spain"/>
    <x v="18"/>
    <s v=" Q. coccifera, R. officinalis, C. albidus, E. arborea and B. retusum."/>
    <s v=" Shrubland"/>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month"/>
    <m/>
    <s v="N 38° 43′44″, W 0° 22′58″"/>
    <s v="Silt loam"/>
    <s v="Calcareous"/>
    <s v="494.6 mm"/>
    <s v="15.1 °C"/>
    <x v="34"/>
    <x v="2"/>
    <m/>
    <m/>
    <m/>
    <m/>
    <m/>
  </r>
  <r>
    <x v="69"/>
    <x v="2"/>
    <s v="Soil impacts"/>
    <s v="NA"/>
    <x v="1"/>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7"/>
    <s v="Spain"/>
    <x v="18"/>
    <s v=" Q. coccifera, R. officinalis, C. albidus, E. arborea and B. retusum."/>
    <s v=" Shrubland"/>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5 months"/>
    <m/>
    <s v="N 38° 43′44″, W 0° 22′58″"/>
    <s v="Silt loam"/>
    <s v="Calcareous"/>
    <s v="494.6 mm"/>
    <s v="15.1 °C"/>
    <x v="34"/>
    <x v="2"/>
    <m/>
    <m/>
    <m/>
    <m/>
    <m/>
  </r>
  <r>
    <x v="69"/>
    <x v="2"/>
    <s v="Soil impacts"/>
    <s v="NA"/>
    <x v="1"/>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8"/>
    <s v="Spain"/>
    <x v="18"/>
    <s v=" Q. coccifera, R. officinalis, C. albidus, E. arborea and B. retusum."/>
    <s v=" Shrubland"/>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8 months"/>
    <m/>
    <s v="N 38° 43′44″, W 0° 22′58″"/>
    <s v="Silt loam"/>
    <s v="Calcareous"/>
    <s v="494.6 mm"/>
    <s v="15.1 °C"/>
    <x v="34"/>
    <x v="2"/>
    <m/>
    <m/>
    <m/>
    <m/>
    <m/>
  </r>
  <r>
    <x v="69"/>
    <x v="2"/>
    <s v="Soil impacts"/>
    <s v="NA"/>
    <x v="1"/>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9"/>
    <s v="Spain"/>
    <x v="18"/>
    <s v=" Q. coccifera, R. officinalis, C. albidus, E. arborea and B. retusum."/>
    <s v=" Shrubland"/>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year "/>
    <m/>
    <s v="N 38° 43′44″, W 0° 22′58″"/>
    <s v="Silt loam"/>
    <s v="Calcareous"/>
    <s v="494.6 mm"/>
    <s v="15.1 °C"/>
    <x v="34"/>
    <x v="2"/>
    <m/>
    <m/>
    <m/>
    <m/>
    <m/>
  </r>
  <r>
    <x v="69"/>
    <x v="2"/>
    <s v="Soil impacts"/>
    <s v="NA"/>
    <x v="0"/>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30"/>
    <s v="Spain"/>
    <x v="18"/>
    <s v=" Q. coccifera, R. officinalis, C. albidus, E. arborea and B. retusum."/>
    <s v=" Shrubland"/>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2 years "/>
    <m/>
    <s v="N 38° 43′44″, W 0° 22′58″"/>
    <s v="Silt loam"/>
    <s v="Calcareous"/>
    <s v="494.6 mm"/>
    <s v="15.1 °C"/>
    <x v="34"/>
    <x v="2"/>
    <m/>
    <m/>
    <m/>
    <m/>
    <m/>
  </r>
  <r>
    <x v="69"/>
    <x v="2"/>
    <s v="Soil impacts"/>
    <s v="NA"/>
    <x v="1"/>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31"/>
    <s v="Spain"/>
    <x v="18"/>
    <s v=" Q. coccifera, R. officinalis, C. albidus, E. arborea and B. retusum."/>
    <s v=" Shrubland"/>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month"/>
    <m/>
    <s v="N 38° 43′44″, W 0° 22′58″"/>
    <s v="Silt loam"/>
    <s v="Calcareous"/>
    <s v="494.6 mm"/>
    <s v="15.1 °C"/>
    <x v="34"/>
    <x v="2"/>
    <m/>
    <m/>
    <m/>
    <m/>
    <m/>
  </r>
  <r>
    <x v="70"/>
    <x v="2"/>
    <s v="Soil impacts"/>
    <s v="NA"/>
    <x v="2"/>
    <s v="Jordán, A., Zavala, L. M., Mataix-Solera, J., Nava, A. L., &amp; Alanís, N. (2011). Effect of fire severity on water repellency and aggregate stability on Mexican volcanic soils. CATENA, 84(3), 136-147. doi: https://doi.org/10.1016/j.catena.2010.10.007"/>
    <s v="Mexico"/>
    <x v="2"/>
    <s v="Fir of spruce"/>
    <s v="Forest"/>
    <m/>
    <s v="high severity"/>
    <x v="0"/>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x v="15"/>
    <x v="3"/>
    <m/>
    <m/>
    <m/>
    <m/>
    <m/>
  </r>
  <r>
    <x v="70"/>
    <x v="2"/>
    <s v="Soil impacts"/>
    <s v="NA"/>
    <x v="2"/>
    <s v="Jordán, A., Zavala, L. M., Mataix-Solera, J., Nava, A. L., &amp; Alanís, N. (2011). Effect of fire severity on water repellency and aggregate stability on Mexican volcanic soils. CATENA, 84(3), 136-147. doi: https://doi.org/10.1016/j.catena.2010.10.007"/>
    <s v="Mexico"/>
    <x v="2"/>
    <s v="Fir of spruce"/>
    <s v="Forest"/>
    <m/>
    <s v="low severity"/>
    <x v="1"/>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x v="15"/>
    <x v="2"/>
    <m/>
    <m/>
    <m/>
    <m/>
    <m/>
  </r>
  <r>
    <x v="70"/>
    <x v="2"/>
    <s v="Soil impacts"/>
    <s v="NA"/>
    <x v="2"/>
    <s v="Jordán, A., Zavala, L. M., Mataix-Solera, J., Nava, A. L., &amp; Alanís, N. (2011). Effect of fire severity on water repellency and aggregate stability on Mexican volcanic soils. CATENA, 84(3), 136-147. doi: https://doi.org/10.1016/j.catena.2010.10.007"/>
    <s v="Mexico"/>
    <x v="2"/>
    <s v="Fir of spruce"/>
    <s v="Forest"/>
    <m/>
    <s v="high severity"/>
    <x v="0"/>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x v="34"/>
    <x v="0"/>
    <m/>
    <m/>
    <m/>
    <m/>
    <m/>
  </r>
  <r>
    <x v="70"/>
    <x v="2"/>
    <s v="Soil impacts"/>
    <s v="NA"/>
    <x v="2"/>
    <s v="Jordán, A., Zavala, L. M., Mataix-Solera, J., Nava, A. L., &amp; Alanís, N. (2011). Effect of fire severity on water repellency and aggregate stability on Mexican volcanic soils. CATENA, 84(3), 136-147. doi: https://doi.org/10.1016/j.catena.2010.10.007"/>
    <s v="Mexico"/>
    <x v="2"/>
    <s v="Fir of spruce"/>
    <s v="Forest"/>
    <m/>
    <s v="low severity"/>
    <x v="1"/>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x v="34"/>
    <x v="2"/>
    <m/>
    <m/>
    <m/>
    <m/>
    <m/>
  </r>
  <r>
    <x v="71"/>
    <x v="1"/>
    <s v="Soil impacts"/>
    <s v="NA"/>
    <x v="2"/>
    <s v="Kennard, D.K., Gholz, H.L., 2001. Effects of high-intensity fires on soil properties and plant growth in a Bolivian dry forest. Plant Soil 234, 119–129."/>
    <s v="Bolivia"/>
    <x v="2"/>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3"/>
    <x v="0"/>
    <s v="decrease water infiltration rates"/>
    <m/>
    <m/>
    <m/>
    <m/>
  </r>
  <r>
    <x v="71"/>
    <x v="1"/>
    <s v="Soil impacts"/>
    <s v="NA"/>
    <x v="2"/>
    <s v="Kennard, D.K., Gholz, H.L., 2001. Effects of high-intensity fires on soil properties and plant_x000a_growth in a Bolivian dry forest. Plant Soil 234, 119–129."/>
    <s v="Bolivia"/>
    <x v="2"/>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3"/>
    <x v="0"/>
    <m/>
    <s v="18 months"/>
    <m/>
    <m/>
    <m/>
  </r>
  <r>
    <x v="71"/>
    <x v="2"/>
    <s v="Soil impacts"/>
    <s v="NA"/>
    <x v="2"/>
    <s v="Kennard, D.K., Gholz, H.L., 2001. Effects of high-intensity fires on soil properties and plant growth in a Bolivian dry forest. Plant Soil 234, 119–129."/>
    <s v="Bolivia"/>
    <x v="2"/>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29"/>
    <x v="0"/>
    <m/>
    <m/>
    <m/>
    <m/>
    <m/>
  </r>
  <r>
    <x v="71"/>
    <x v="2"/>
    <s v="Soil impacts"/>
    <s v="NA"/>
    <x v="2"/>
    <s v="Kennard, D.K., Gholz, H.L., 2001. Effects of high-intensity fires on soil properties and plant_x000a_growth in a Bolivian dry forest. Plant Soil 234, 119–129."/>
    <s v="Bolivia"/>
    <x v="2"/>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29"/>
    <x v="2"/>
    <m/>
    <m/>
    <m/>
    <m/>
    <m/>
  </r>
  <r>
    <x v="71"/>
    <x v="1"/>
    <s v="Soil impacts"/>
    <s v="NA"/>
    <x v="2"/>
    <s v="Kennard, D.K., Gholz, H.L., 2001. Effects of high-intensity fires on soil properties and plant growth in a Bolivian dry forest. Plant Soil 234, 119–129."/>
    <s v="Bolivia"/>
    <x v="2"/>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4"/>
    <x v="0"/>
    <s v="decrease water infiltration rates"/>
    <m/>
    <m/>
    <m/>
    <m/>
  </r>
  <r>
    <x v="71"/>
    <x v="1"/>
    <s v="Soil impacts"/>
    <s v="NA"/>
    <x v="2"/>
    <s v="Kennard, D.K., Gholz, H.L., 2001. Effects of high-intensity fires on soil properties and plant_x000a_growth in a Bolivian dry forest. Plant Soil 234, 119–129."/>
    <s v="Bolivia"/>
    <x v="2"/>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4"/>
    <x v="0"/>
    <m/>
    <s v="18 months"/>
    <m/>
    <m/>
    <m/>
  </r>
  <r>
    <x v="71"/>
    <x v="1"/>
    <s v="Soil impacts"/>
    <s v="NA"/>
    <x v="2"/>
    <s v="Kennard, D.K., Gholz, H.L., 2001. Effects of high-intensity fires on soil properties and plant growth in a Bolivian dry forest. Plant Soil 234, 119–129."/>
    <s v="Bolivia"/>
    <x v="2"/>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30"/>
    <x v="0"/>
    <s v="decrease water infiltration rates"/>
    <m/>
    <m/>
    <m/>
    <m/>
  </r>
  <r>
    <x v="71"/>
    <x v="1"/>
    <s v="Soil impacts"/>
    <s v="NA"/>
    <x v="2"/>
    <s v="Kennard, D.K., Gholz, H.L., 2001. Effects of high-intensity fires on soil properties and plant_x000a_growth in a Bolivian dry forest. Plant Soil 234, 119–129."/>
    <s v="Bolivia"/>
    <x v="2"/>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30"/>
    <x v="0"/>
    <m/>
    <s v="18 months"/>
    <m/>
    <m/>
    <m/>
  </r>
  <r>
    <x v="71"/>
    <x v="1"/>
    <s v="Soil impacts"/>
    <s v="NA"/>
    <x v="2"/>
    <s v="Kennard, D.K., Gholz, H.L., 2001. Effects of high-intensity fires on soil properties and plant growth in a Bolivian dry forest. Plant Soil 234, 119–129."/>
    <s v="Bolivia"/>
    <x v="2"/>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5"/>
    <x v="0"/>
    <s v="decrease water infiltration rates"/>
    <m/>
    <m/>
    <m/>
    <m/>
  </r>
  <r>
    <x v="71"/>
    <x v="1"/>
    <s v="Soil impacts"/>
    <s v="NA"/>
    <x v="2"/>
    <s v="Kennard, D.K., Gholz, H.L., 2001. Effects of high-intensity fires on soil properties and plant_x000a_growth in a Bolivian dry forest. Plant Soil 234, 119–129."/>
    <s v="Bolivia"/>
    <x v="2"/>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5"/>
    <x v="0"/>
    <m/>
    <s v="18 months"/>
    <m/>
    <m/>
    <m/>
  </r>
  <r>
    <x v="71"/>
    <x v="1"/>
    <s v="Soil impacts"/>
    <s v="NA"/>
    <x v="2"/>
    <s v="Kennard, D.K., Gholz, H.L., 2001. Effects of high-intensity fires on soil properties and plant growth in a Bolivian dry forest. Plant Soil 234, 119–129."/>
    <s v="Bolivia"/>
    <x v="2"/>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6"/>
    <x v="0"/>
    <s v="decrease water infiltration rates"/>
    <m/>
    <m/>
    <m/>
    <m/>
  </r>
  <r>
    <x v="71"/>
    <x v="1"/>
    <s v="Soil impacts"/>
    <s v="NA"/>
    <x v="2"/>
    <s v="Kennard, D.K., Gholz, H.L., 2001. Effects of high-intensity fires on soil properties and plant_x000a_growth in a Bolivian dry forest. Plant Soil 234, 119–129."/>
    <s v="Bolivia"/>
    <x v="2"/>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6"/>
    <x v="0"/>
    <m/>
    <s v="18 months"/>
    <m/>
    <m/>
    <m/>
  </r>
  <r>
    <x v="71"/>
    <x v="1"/>
    <s v="Soil impacts"/>
    <s v="NA"/>
    <x v="2"/>
    <s v="Kennard, D.K., Gholz, H.L., 2001. Effects of high-intensity fires on soil properties and plant growth in a Bolivian dry forest. Plant Soil 234, 119–129."/>
    <s v="Bolivia"/>
    <x v="2"/>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19"/>
    <x v="0"/>
    <s v="decrease water infiltration rates"/>
    <m/>
    <m/>
    <m/>
    <m/>
  </r>
  <r>
    <x v="71"/>
    <x v="1"/>
    <s v="Soil impacts"/>
    <s v="NA"/>
    <x v="2"/>
    <s v="Kennard, D.K., Gholz, H.L., 2001. Effects of high-intensity fires on soil properties and plant_x000a_growth in a Bolivian dry forest. Plant Soil 234, 119–129."/>
    <s v="Bolivia"/>
    <x v="2"/>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19"/>
    <x v="0"/>
    <m/>
    <s v="18 months"/>
    <m/>
    <m/>
    <m/>
  </r>
  <r>
    <x v="71"/>
    <x v="1"/>
    <s v="Soil impacts"/>
    <s v="NA"/>
    <x v="2"/>
    <s v="Kennard, D.K., Gholz, H.L., 2001. Effects of high-intensity fires on soil properties and plant growth in a Bolivian dry forest. Plant Soil 234, 119–129."/>
    <s v="Bolivia"/>
    <x v="2"/>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8"/>
    <x v="0"/>
    <s v="decrease water infiltration rates"/>
    <m/>
    <m/>
    <m/>
    <m/>
  </r>
  <r>
    <x v="71"/>
    <x v="1"/>
    <s v="Soil impacts"/>
    <s v="NA"/>
    <x v="2"/>
    <s v="Kennard, D.K., Gholz, H.L., 2001. Effects of high-intensity fires on soil properties and plant_x000a_growth in a Bolivian dry forest. Plant Soil 234, 119–129."/>
    <s v="Bolivia"/>
    <x v="2"/>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8"/>
    <x v="0"/>
    <m/>
    <s v="18 months"/>
    <m/>
    <m/>
    <m/>
  </r>
  <r>
    <x v="71"/>
    <x v="1"/>
    <s v="Soil impacts"/>
    <s v="NA"/>
    <x v="2"/>
    <s v="Kennard, D.K., Gholz, H.L., 2001. Effects of high-intensity fires on soil properties and plant growth in a Bolivian dry forest. Plant Soil 234, 119–129."/>
    <s v="Bolivia"/>
    <x v="2"/>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9"/>
    <x v="0"/>
    <s v="decrease water infiltration rates"/>
    <m/>
    <m/>
    <m/>
    <m/>
  </r>
  <r>
    <x v="71"/>
    <x v="1"/>
    <s v="Soil impacts"/>
    <s v="NA"/>
    <x v="2"/>
    <s v="Kennard, D.K., Gholz, H.L., 2001. Effects of high-intensity fires on soil properties and plant_x000a_growth in a Bolivian dry forest. Plant Soil 234, 119–129."/>
    <s v="Bolivia"/>
    <x v="2"/>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9"/>
    <x v="0"/>
    <m/>
    <s v="18 months"/>
    <m/>
    <m/>
    <m/>
  </r>
  <r>
    <x v="71"/>
    <x v="0"/>
    <s v="Soil impacts"/>
    <s v="NA"/>
    <x v="2"/>
    <s v="Kennard, D.K., Gholz, H.L., 2001. Effects of high-intensity fires on soil properties and plant_x000a_growth in a Bolivian dry forest. Plant Soil 234, 119–129."/>
    <s v="Bolivia"/>
    <x v="2"/>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1"/>
    <x v="0"/>
    <m/>
    <s v="18 months"/>
    <m/>
    <m/>
    <m/>
  </r>
  <r>
    <x v="71"/>
    <x v="0"/>
    <s v="Soil impacts"/>
    <s v="NA"/>
    <x v="2"/>
    <s v="Kennard, D.K., Gholz, H.L., 2001. Effects of high-intensity fires on soil properties and plant growth in a Bolivian dry forest. Plant Soil 234, 119–129."/>
    <s v="Bolivia"/>
    <x v="2"/>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1"/>
    <x v="3"/>
    <s v="decrease water infiltration rates"/>
    <m/>
    <m/>
    <m/>
    <m/>
  </r>
  <r>
    <x v="71"/>
    <x v="1"/>
    <s v="Soil impacts"/>
    <s v="NA"/>
    <x v="2"/>
    <s v="Kennard, D.K., Gholz, H.L., 2001. Effects of high-intensity fires on soil properties and plant growth in a Bolivian dry forest. Plant Soil 234, 119–129."/>
    <s v="Bolivia"/>
    <x v="2"/>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12"/>
    <x v="0"/>
    <s v="decrease water infiltration rates"/>
    <m/>
    <m/>
    <m/>
    <m/>
  </r>
  <r>
    <x v="71"/>
    <x v="1"/>
    <s v="Soil impacts"/>
    <s v="NA"/>
    <x v="2"/>
    <s v="Kennard, D.K., Gholz, H.L., 2001. Effects of high-intensity fires on soil properties and plant_x000a_growth in a Bolivian dry forest. Plant Soil 234, 119–129."/>
    <s v="Bolivia"/>
    <x v="2"/>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12"/>
    <x v="0"/>
    <m/>
    <s v="18 months"/>
    <m/>
    <m/>
    <m/>
  </r>
  <r>
    <x v="72"/>
    <x v="0"/>
    <s v="Soil impacts"/>
    <s v="NA"/>
    <x v="1"/>
    <s v="Knelman, J.E., Graham, E.B., Trahan, N.A., Schmidt, S.K., Nemergut, D.R., 2015. Fire severity shapes plant colonization effects on bacterial community structure, microbial biomass, and soil enzyme activity in secondary succession of a burned forest. Soil Biol. Biochem. 90, 161–168. https://doi.org/10.1016/j.soilbio.2015.08.004."/>
    <s v="USA"/>
    <x v="2"/>
    <s v="pondereosa pine forest"/>
    <s v="Forest "/>
    <s v="Wilfires"/>
    <m/>
    <x v="0"/>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x v="26"/>
    <x v="3"/>
    <m/>
    <m/>
    <m/>
    <m/>
    <m/>
  </r>
  <r>
    <x v="72"/>
    <x v="0"/>
    <s v="Soil impacts"/>
    <s v="NA"/>
    <x v="1"/>
    <s v="Knelman, J.E., Graham, E.B., Trahan, N.A., Schmidt, S.K., Nemergut, D.R., 2015. Fire severity shapes plant colonization effects on bacterial community structure, microbial biomass, and soil enzyme activity in secondary succession of a burned forest. Soil_x000a_Biol. Biochem. 90, 161–168. https://doi.org/10.1016/j.soilbio.2015.08.004."/>
    <s v="USA"/>
    <x v="2"/>
    <s v="pondereosa pine forest"/>
    <s v="Forest "/>
    <s v="Wilfires"/>
    <m/>
    <x v="0"/>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x v="52"/>
    <x v="3"/>
    <m/>
    <m/>
    <m/>
    <m/>
    <m/>
  </r>
  <r>
    <x v="72"/>
    <x v="1"/>
    <s v="Soil impacts"/>
    <s v="NA"/>
    <x v="1"/>
    <s v="Knelman, J.E., Graham, E.B., Trahan, N.A., Schmidt, S.K., Nemergut, D.R., 2015. Fire severity shapes plant colonization effects on bacterial community structure, microbial biomass, and soil enzyme activity in secondary succession of a burned forest. Soil_x000a_Biol. Biochem. 90, 161–168. https://doi.org/10.1016/j.soilbio.2015.08.004."/>
    <s v="USA"/>
    <x v="2"/>
    <s v="pondereosa pine forest"/>
    <s v="Forest "/>
    <s v="Wilfires"/>
    <m/>
    <x v="0"/>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x v="8"/>
    <x v="0"/>
    <m/>
    <m/>
    <m/>
    <m/>
    <m/>
  </r>
  <r>
    <x v="72"/>
    <x v="0"/>
    <s v="Soil impacts"/>
    <s v="NA"/>
    <x v="1"/>
    <s v="Knelman, J.E., Graham, E.B., Trahan, N.A., Schmidt, S.K., Nemergut, D.R., 2015. Fire severity shapes plant colonization effects on bacterial community structure, microbial biomass, and soil enzyme activity in secondary succession of a burned forest. Soil_x000a_Biol. Biochem. 90, 161–168. https://doi.org/10.1016/j.soilbio.2015.08.004."/>
    <s v="USA"/>
    <x v="2"/>
    <s v="pondereosa pine forest"/>
    <s v="Forest "/>
    <s v="Wilfires"/>
    <m/>
    <x v="0"/>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x v="28"/>
    <x v="0"/>
    <m/>
    <m/>
    <m/>
    <m/>
    <m/>
  </r>
  <r>
    <x v="73"/>
    <x v="2"/>
    <s v="Soil impacts"/>
    <s v="NA"/>
    <x v="1"/>
    <s v="Kong, J.-j., Yang, J., &amp; Cai, W. (2019). Topography controls post-fire changes in soil properties in a Chinese boreal forest. Science of The Total Environment, 651, 2662-2670. doi: https://doi.org/10.1016/j.scitotenv.2018.10.164"/>
    <s v="China"/>
    <x v="0"/>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x v="29"/>
    <x v="2"/>
    <m/>
    <m/>
    <m/>
    <m/>
    <m/>
  </r>
  <r>
    <x v="73"/>
    <x v="2"/>
    <s v="Soil impacts"/>
    <s v="NA"/>
    <x v="3"/>
    <s v="Kong, J.-j., Yang, J., &amp; Cai, W. (2019). Topography controls post-fire changes in soil properties in a Chinese boreal forest. Science of The Total Environment, 651, 2662-2670. doi: https://doi.org/10.1016/j.scitotenv.2018.10.164"/>
    <s v="China"/>
    <x v="0"/>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x v="29"/>
    <x v="2"/>
    <m/>
    <m/>
    <m/>
    <m/>
    <m/>
  </r>
  <r>
    <x v="73"/>
    <x v="0"/>
    <s v="Soil impacts"/>
    <s v="NA"/>
    <x v="1"/>
    <s v="Kong, J.-j., Yang, J., &amp; Cai, W. (2019). Topography controls post-fire changes in soil properties in a Chinese boreal forest. Science of The Total Environment, 651, 2662-2670. doi: https://doi.org/10.1016/j.scitotenv.2018.10.164"/>
    <s v="China"/>
    <x v="0"/>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x v="52"/>
    <x v="3"/>
    <m/>
    <m/>
    <m/>
    <m/>
    <m/>
  </r>
  <r>
    <x v="73"/>
    <x v="0"/>
    <s v="Soil impacts"/>
    <s v="NA"/>
    <x v="3"/>
    <s v="Kong, J.-j., Yang, J., &amp; Cai, W. (2019). Topography controls post-fire changes in soil properties in a Chinese boreal forest. Science of The Total Environment, 651, 2662-2670. doi: https://doi.org/10.1016/j.scitotenv.2018.10.164"/>
    <s v="China"/>
    <x v="0"/>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x v="52"/>
    <x v="3"/>
    <m/>
    <m/>
    <m/>
    <m/>
    <m/>
  </r>
  <r>
    <x v="73"/>
    <x v="1"/>
    <s v="Soil impacts"/>
    <s v="NA"/>
    <x v="1"/>
    <s v="Kong, J.-j., Yang, J., &amp; Cai, W. (2019). Topography controls post-fire changes in soil properties in a Chinese boreal forest. Science of The Total Environment, 651, 2662-2670. doi: https://doi.org/10.1016/j.scitotenv.2018.10.164"/>
    <s v="China"/>
    <x v="0"/>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x v="19"/>
    <x v="0"/>
    <m/>
    <m/>
    <m/>
    <m/>
    <m/>
  </r>
  <r>
    <x v="73"/>
    <x v="1"/>
    <s v="Soil impacts"/>
    <s v="NA"/>
    <x v="3"/>
    <s v="Kong, J.-j., Yang, J., &amp; Cai, W. (2019). Topography controls post-fire changes in soil properties in a Chinese boreal forest. Science of The Total Environment, 651, 2662-2670. doi: https://doi.org/10.1016/j.scitotenv.2018.10.164"/>
    <s v="China"/>
    <x v="0"/>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x v="19"/>
    <x v="2"/>
    <m/>
    <m/>
    <m/>
    <m/>
    <m/>
  </r>
  <r>
    <x v="73"/>
    <x v="1"/>
    <s v="Soil impacts"/>
    <s v="NA"/>
    <x v="1"/>
    <s v="Kong, J.-j., Yang, J., &amp; Cai, W. (2019). Topography controls post-fire changes in soil properties in a Chinese boreal forest. Science of The Total Environment, 651, 2662-2670. doi: https://doi.org/10.1016/j.scitotenv.2018.10.164"/>
    <s v="China"/>
    <x v="0"/>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x v="8"/>
    <x v="0"/>
    <m/>
    <m/>
    <m/>
    <m/>
    <m/>
  </r>
  <r>
    <x v="73"/>
    <x v="1"/>
    <s v="Soil impacts"/>
    <s v="NA"/>
    <x v="3"/>
    <s v="Kong, J.-j., Yang, J., &amp; Cai, W. (2019). Topography controls post-fire changes in soil properties in a Chinese boreal forest. Science of The Total Environment, 651, 2662-2670. doi: https://doi.org/10.1016/j.scitotenv.2018.10.164"/>
    <s v="China"/>
    <x v="0"/>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x v="8"/>
    <x v="2"/>
    <m/>
    <m/>
    <m/>
    <m/>
    <m/>
  </r>
  <r>
    <x v="73"/>
    <x v="1"/>
    <s v="Soil impacts"/>
    <s v="NA"/>
    <x v="1"/>
    <s v="Kong, J.-j., Yang, J., &amp; Cai, W. (2019). Topography controls post-fire changes in soil properties in a Chinese boreal forest. Science of The Total Environment, 651, 2662-2670. doi: https://doi.org/10.1016/j.scitotenv.2018.10.164"/>
    <s v="China"/>
    <x v="0"/>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x v="9"/>
    <x v="0"/>
    <m/>
    <m/>
    <m/>
    <m/>
    <m/>
  </r>
  <r>
    <x v="73"/>
    <x v="1"/>
    <s v="Soil impacts"/>
    <s v="NA"/>
    <x v="3"/>
    <s v="Kong, J.-j., Yang, J., &amp; Cai, W. (2019). Topography controls post-fire changes in soil properties in a Chinese boreal forest. Science of The Total Environment, 651, 2662-2670. doi: https://doi.org/10.1016/j.scitotenv.2018.10.164"/>
    <s v="China"/>
    <x v="0"/>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x v="9"/>
    <x v="2"/>
    <m/>
    <m/>
    <m/>
    <m/>
    <m/>
  </r>
  <r>
    <x v="73"/>
    <x v="0"/>
    <s v="Soil impacts"/>
    <s v="NA"/>
    <x v="1"/>
    <s v="Kong, J.-j., Yang, J., &amp; Cai, W. (2019). Topography controls post-fire changes in soil properties in a Chinese boreal forest. Science of The Total Environment, 651, 2662-2670. doi: https://doi.org/10.1016/j.scitotenv.2018.10.164"/>
    <s v="China"/>
    <x v="0"/>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x v="28"/>
    <x v="3"/>
    <m/>
    <m/>
    <m/>
    <m/>
    <m/>
  </r>
  <r>
    <x v="73"/>
    <x v="1"/>
    <s v="Soil impacts"/>
    <s v="NA"/>
    <x v="1"/>
    <s v="Kong, J.-j., Yang, J., &amp; Cai, W. (2019). Topography controls post-fire changes in soil properties in a Chinese boreal forest. Science of The Total Environment, 651, 2662-2670. doi: https://doi.org/10.1016/j.scitotenv.2018.10.164"/>
    <s v="China"/>
    <x v="0"/>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x v="10"/>
    <x v="2"/>
    <m/>
    <m/>
    <m/>
    <m/>
    <m/>
  </r>
  <r>
    <x v="73"/>
    <x v="1"/>
    <s v="Soil impacts"/>
    <s v="NA"/>
    <x v="3"/>
    <s v="Kong, J.-j., Yang, J., &amp; Cai, W. (2019). Topography controls post-fire changes in soil properties in a Chinese boreal forest. Science of The Total Environment, 651, 2662-2670. doi: https://doi.org/10.1016/j.scitotenv.2018.10.164"/>
    <s v="China"/>
    <x v="0"/>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x v="10"/>
    <x v="2"/>
    <m/>
    <m/>
    <m/>
    <m/>
    <m/>
  </r>
  <r>
    <x v="73"/>
    <x v="1"/>
    <s v="Soil impacts"/>
    <s v="NA"/>
    <x v="1"/>
    <s v="Kong, J.-j., Yang, J., &amp; Cai, W. (2019). Topography controls post-fire changes in soil properties in a Chinese boreal forest. Science of The Total Environment, 651, 2662-2670. doi: https://doi.org/10.1016/j.scitotenv.2018.10.164"/>
    <s v="China"/>
    <x v="0"/>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x v="12"/>
    <x v="2"/>
    <m/>
    <m/>
    <m/>
    <m/>
    <m/>
  </r>
  <r>
    <x v="74"/>
    <x v="3"/>
    <s v="Soil impacts"/>
    <s v="NA"/>
    <x v="2"/>
    <s v="Larsen, I. J., MacDonald, L. H., Brown, E., Rough, D., Welsh, M. J., Pietraszek, J. H.,  Schaffrath, K. (2009). Causes of post-fire runoff and erosion: water repellency, cover, or soil sealing? Soil Science Society of America Journal, 73(4), 1393-1407. doi:10.2136/sssaj2007.0432"/>
    <s v="USA"/>
    <x v="2"/>
    <s v="Ponderosa pine forest"/>
    <s v="Forest "/>
    <m/>
    <m/>
    <x v="4"/>
    <m/>
    <m/>
    <s v="Few studies have attempted to isolate the various factors that may cause the observed increases in peak flows and erosion after high‐severity wildfires. This study evaluated the effects of burning by: (i) comparing soil water repellency, surface cover, and sediment yields from severely burned hillslopes, unburned hillslopes, and hillslopes where the surface cover was removed by raking; and (ii) conducting rainfall simulations to compare runoff, erosion, and surface sealing from two soils with varying ash cover. The fire‐enhanced soil water repellency was only stronger on the burned hillslopes than the unburned hillslopes in the first summer after burning. For the first 5 yr after burning, the mean sediment yield from the burned hillslopes was 32 Mg ha−1, whereas the unburned hillslopes generated almost no sediment. Sediment yields from the raked and burned hillslopes were indistinguishable when they had comparable surface cover, rainfall erosivity, and soil water repellency values. The rainfall simulations on ash‐covered plots generated only 21 to 49% as much runoff and 42 to 67% as much sediment as the plots with no ash cover. Soil thin sections showed that the bare plots rapidly developed a structural soil seal. Successive simulations quickly eroded the ash cover and increased runoff and sediment yields to the levels observed from the bare plots. The results indicate that: (i) post‐fire sediment yields were primarily due to the loss of surface cover rather than fire‐enhanced soil water repellency; (ii) surface cover is important because it inhibits soil sealing; and (iii) ash temporarily prevents soil sealing and reduces post‐fire runoff and sediment yields."/>
    <m/>
    <s v="Not specified"/>
    <m/>
    <m/>
    <s v="Not specified"/>
    <m/>
    <m/>
    <m/>
    <x v="14"/>
    <x v="0"/>
    <s v="Post fire sediment yelds were primarily due to the loss of surface cover rather than fire enhanced soil water repellency. Surface cover is important becuase it inhibit soil sealing. Ash temporarily prevents soil sealing and reduces post fire runoff and sediment yields."/>
    <m/>
    <m/>
    <m/>
    <m/>
  </r>
  <r>
    <x v="74"/>
    <x v="2"/>
    <s v="Soil impacts"/>
    <s v="NA"/>
    <x v="2"/>
    <s v="Larsen, I. J., MacDonald, L. H., Brown, E., Rough, D., Welsh, M. J., Pietraszek, J. H.,  Schaffrath, K. (2009). Causes of post-fire runoff and erosion: water repellency, cover, or soil sealing? Soil Science Society of America Journal, 73(4), 1393-1407. doi:10.2136/sssaj2007.0432"/>
    <s v="USA"/>
    <x v="2"/>
    <s v="Ponderosa pine forest"/>
    <s v="Forest "/>
    <m/>
    <m/>
    <x v="4"/>
    <m/>
    <m/>
    <s v="Few studies have attempted to isolate the various factors that may cause the observed increases in peak flows and erosion after high‐severity wildfires. This study evaluated the effects of burning by: (i) comparing soil water repellency, surface cover, and sediment yields from severely burned hillslopes, unburned hillslopes, and hillslopes where the surface cover was removed by raking; and (ii) conducting rainfall simulations to compare runoff, erosion, and surface sealing from two soils with varying ash cover. The fire‐enhanced soil water repellency was only stronger on the burned hillslopes than the unburned hillslopes in the first summer after burning. For the first 5 yr after burning, the mean sediment yield from the burned hillslopes was 32 Mg ha−1, whereas the unburned hillslopes generated almost no sediment. Sediment yields from the raked and burned hillslopes were indistinguishable when they had comparable surface cover, rainfall erosivity, and soil water repellency values. The rainfall simulations on ash‐covered plots generated only 21 to 49% as much runoff and 42 to 67% as much sediment as the plots with no ash cover. Soil thin sections showed that the bare plots rapidly developed a structural soil seal. Successive simulations quickly eroded the ash cover and increased runoff and sediment yields to the levels observed from the bare plots. The results indicate that: (i) post‐fire sediment yields were primarily due to the loss of surface cover rather than fire‐enhanced soil water repellency; (ii) surface cover is important because it inhibits soil sealing; and (iii) ash temporarily prevents soil sealing and reduces post‐fire runoff and sediment yields."/>
    <m/>
    <s v="Not specified"/>
    <m/>
    <m/>
    <s v="Not specified"/>
    <m/>
    <m/>
    <m/>
    <x v="34"/>
    <x v="0"/>
    <m/>
    <m/>
    <m/>
    <m/>
    <m/>
  </r>
  <r>
    <x v="75"/>
    <x v="0"/>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x v="77"/>
    <x v="3"/>
    <m/>
    <m/>
    <m/>
    <m/>
    <m/>
  </r>
  <r>
    <x v="75"/>
    <x v="0"/>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77"/>
    <x v="2"/>
    <m/>
    <m/>
    <m/>
    <m/>
    <m/>
  </r>
  <r>
    <x v="75"/>
    <x v="0"/>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x v="77"/>
    <x v="2"/>
    <m/>
    <m/>
    <m/>
    <m/>
    <m/>
  </r>
  <r>
    <x v="75"/>
    <x v="0"/>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x v="77"/>
    <x v="2"/>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3"/>
    <x v="0"/>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x v="3"/>
    <x v="2"/>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x v="20"/>
    <x v="0"/>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20"/>
    <x v="2"/>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4"/>
    <x v="0"/>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x v="4"/>
    <x v="0"/>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5"/>
    <x v="0"/>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x v="5"/>
    <x v="0"/>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6"/>
    <x v="0"/>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x v="6"/>
    <x v="0"/>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19"/>
    <x v="0"/>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x v="19"/>
    <x v="0"/>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x v="19"/>
    <x v="2"/>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x v="19"/>
    <x v="2"/>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x v="50"/>
    <x v="0"/>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50"/>
    <x v="2"/>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x v="50"/>
    <x v="2"/>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x v="50"/>
    <x v="2"/>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8"/>
    <x v="2"/>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x v="8"/>
    <x v="2"/>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x v="8"/>
    <x v="2"/>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x v="8"/>
    <x v="2"/>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9"/>
    <x v="2"/>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10"/>
    <x v="2"/>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x v="10"/>
    <x v="2"/>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12"/>
    <x v="2"/>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x v="12"/>
    <x v="2"/>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3"/>
    <x v="0"/>
    <m/>
    <m/>
    <m/>
    <m/>
    <m/>
  </r>
  <r>
    <x v="76"/>
    <x v="1"/>
    <s v="Soil impacts"/>
    <s v="NA"/>
    <x v="1"/>
    <s v="Larroulet,M.S., Hepper, E.N., Álvarez Redondo,M.P., Belmonte, V., Urioste, A.M., 2016. The Caldenal ecosystem: effects of a prescribed burning on soil chemical properties. Arid Land. Res. Manag. 30, 105–119."/>
    <s v="Argentina"/>
    <x v="4"/>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3"/>
    <x v="0"/>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s v="Dispersed trees "/>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3"/>
    <x v="2"/>
    <m/>
    <m/>
    <m/>
    <m/>
    <m/>
  </r>
  <r>
    <x v="76"/>
    <x v="2"/>
    <s v="Soil impacts"/>
    <s v="NA"/>
    <x v="1"/>
    <s v="Larroulet,M.S., Hepper, E.N., Álvarez Redondo,M.P., Belmonte, V., Urioste, A.M., 2016. The Caldenal ecosystem: effects of a prescribed burning on soil chemical properties. Arid Land. Res. Manag. 30, 105–119."/>
    <s v="Argentina"/>
    <x v="4"/>
    <s v="Arid region"/>
    <s v="Grassland"/>
    <m/>
    <s v="Prescribed fire"/>
    <x v="2"/>
    <s v="0-6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9"/>
    <x v="2"/>
    <m/>
    <m/>
    <m/>
    <m/>
    <m/>
  </r>
  <r>
    <x v="76"/>
    <x v="2"/>
    <s v="Soil impacts"/>
    <s v="NA"/>
    <x v="1"/>
    <s v="Larroulet,M.S., Hepper, E.N., Álvarez Redondo,M.P., Belmonte, V., Urioste, A.M., 2016. The Caldenal ecosystem: effects of a prescribed burning on soil chemical properties. Arid Land. Res. Manag. 30, 105–119."/>
    <s v="Argentina"/>
    <x v="4"/>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9"/>
    <x v="2"/>
    <m/>
    <m/>
    <m/>
    <m/>
    <m/>
  </r>
  <r>
    <x v="76"/>
    <x v="2"/>
    <s v="Soil impacts"/>
    <s v="NA"/>
    <x v="1"/>
    <s v="Larroulet,M.S., Hepper, E.N., Álvarez Redondo,M.P., Belmonte, V., Urioste, A.M., 2016. The Caldenal ecosystem: effects of a prescribed burning on soil chemical properties. Arid Land. Res. Manag. 30, 105–119."/>
    <s v="Argentina"/>
    <x v="4"/>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9"/>
    <x v="2"/>
    <m/>
    <m/>
    <m/>
    <m/>
    <m/>
  </r>
  <r>
    <x v="76"/>
    <x v="1"/>
    <s v="Soil impacts"/>
    <s v="NA"/>
    <x v="1"/>
    <s v="Larroulet,M.S., Hepper, E.N., Álvarez Redondo,M.P., Belmonte, V., Urioste, A.M., 2016. The Caldenal ecosystem: effects of a prescribed burning on soil chemical properties. Arid Land. Res. Manag. 30, 105–119."/>
    <s v="Argentina"/>
    <x v="4"/>
    <s v="Arid region"/>
    <s v="Dispersed trees "/>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4"/>
    <x v="2"/>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4"/>
    <x v="2"/>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4"/>
    <x v="2"/>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s v="Dispersed trees "/>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1"/>
    <x v="2"/>
    <m/>
    <m/>
    <m/>
    <m/>
    <m/>
  </r>
  <r>
    <x v="76"/>
    <x v="1"/>
    <s v="Soil impacts"/>
    <s v="NA"/>
    <x v="1"/>
    <s v="Larroulet,M.S., Hepper, E.N., Álvarez Redondo,M.P., Belmonte, V., Urioste, A.M., 2016. The Caldenal ecosystem: effects of a prescribed burning on soil chemical properties. Arid Land. Res. Manag. 30, 105–119."/>
    <s v="Argentina"/>
    <x v="4"/>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1"/>
    <x v="2"/>
    <m/>
    <m/>
    <m/>
    <m/>
    <m/>
  </r>
  <r>
    <x v="76"/>
    <x v="1"/>
    <s v="Soil impacts"/>
    <s v="NA"/>
    <x v="1"/>
    <s v="Larroulet,M.S., Hepper, E.N., Álvarez Redondo,M.P., Belmonte, V., Urioste, A.M., 2016. The Caldenal ecosystem: effects of a prescribed burning on soil chemical properties. Arid Land. Res. Manag. 30, 105–119."/>
    <s v="Argentina"/>
    <x v="4"/>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1"/>
    <x v="2"/>
    <m/>
    <m/>
    <m/>
    <m/>
    <m/>
  </r>
  <r>
    <x v="76"/>
    <x v="1"/>
    <s v="Soil impacts"/>
    <s v="NA"/>
    <x v="1"/>
    <s v="Larroulet,M.S., Hepper, E.N., Álvarez Redondo,M.P., Belmonte, V., Urioste, A.M., 2016. The Caldenal ecosystem: effects of a prescribed burning on soil chemical properties. Arid Land. Res. Manag. 30, 105–119."/>
    <s v="Argentina"/>
    <x v="4"/>
    <s v="Arid region"/>
    <s v="Dispersed trees "/>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5"/>
    <x v="2"/>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5"/>
    <x v="2"/>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5"/>
    <x v="2"/>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6"/>
    <x v="0"/>
    <m/>
    <m/>
    <m/>
    <m/>
    <m/>
  </r>
  <r>
    <x v="76"/>
    <x v="1"/>
    <s v="Soil impacts"/>
    <s v="NA"/>
    <x v="1"/>
    <s v="Larroulet,M.S., Hepper, E.N., Álvarez Redondo,M.P., Belmonte, V., Urioste, A.M., 2016. The Caldenal ecosystem: effects of a prescribed burning on soil chemical properties. Arid Land. Res. Manag. 30, 105–119."/>
    <s v="Argentina"/>
    <x v="4"/>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6"/>
    <x v="0"/>
    <m/>
    <m/>
    <m/>
    <m/>
    <m/>
  </r>
  <r>
    <x v="76"/>
    <x v="1"/>
    <s v="Soil impacts"/>
    <s v="NA"/>
    <x v="1"/>
    <s v="Larroulet,M.S., Hepper, E.N., Álvarez Redondo,M.P., Belmonte, V., Urioste, A.M., 2016. The Caldenal ecosystem: effects of a prescribed burning on soil chemical properties. Arid Land. Res. Manag. 30, 105–119."/>
    <s v="Argentina"/>
    <x v="4"/>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6"/>
    <x v="0"/>
    <m/>
    <m/>
    <m/>
    <m/>
    <m/>
  </r>
  <r>
    <x v="76"/>
    <x v="0"/>
    <s v="Soil impacts"/>
    <s v="NA"/>
    <x v="1"/>
    <s v="Larroulet,M.S., Hepper, E.N., Álvarez Redondo,M.P., Belmonte, V., Urioste, A.M., 2016. The_x000a_Caldenal ecosystem: effects of a prescribed burning on soil chemical properties. Arid_x000a_Land. Res. Manag. 30, 105–119."/>
    <s v="Argentina"/>
    <x v="4"/>
    <s v="Arid region"/>
    <s v="Dispersed trees"/>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7"/>
    <x v="0"/>
    <m/>
    <m/>
    <m/>
    <m/>
    <m/>
  </r>
  <r>
    <x v="76"/>
    <x v="0"/>
    <s v="Soil impacts"/>
    <s v="NA"/>
    <x v="1"/>
    <s v="Larroulet,M.S., Hepper, E.N., Álvarez Redondo,M.P., Belmonte, V., Urioste, A.M., 2016. The Caldenal ecosystem: effects of a prescribed burning on soil chemical properties. Arid Land. Res. Manag. 30, 105–119."/>
    <s v="Argentina"/>
    <x v="4"/>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7"/>
    <x v="0"/>
    <m/>
    <m/>
    <m/>
    <m/>
    <m/>
  </r>
  <r>
    <x v="76"/>
    <x v="0"/>
    <s v="Soil impacts"/>
    <s v="NA"/>
    <x v="1"/>
    <s v="Larroulet,M.S., Hepper, E.N., Álvarez Redondo,M.P., Belmonte, V., Urioste, A.M., 2016. The Caldenal ecosystem: effects of a prescribed burning on soil chemical properties. Arid Land. Res. Manag. 30, 105–119."/>
    <s v="Argentina"/>
    <x v="4"/>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7"/>
    <x v="0"/>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s v="Dispersed trees "/>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7"/>
    <x v="3"/>
    <m/>
    <m/>
    <m/>
    <m/>
    <m/>
  </r>
  <r>
    <x v="76"/>
    <x v="1"/>
    <s v="Soil impacts"/>
    <s v="NA"/>
    <x v="1"/>
    <s v="Larroulet,M.S., Hepper, E.N., Álvarez Redondo,M.P., Belmonte, V., Urioste, A.M., 2016. The Caldenal ecosystem: effects of a prescribed burning on soil chemical properties. Arid Land. Res. Manag. 30, 105–119."/>
    <s v="Argentina"/>
    <x v="4"/>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7"/>
    <x v="3"/>
    <m/>
    <m/>
    <m/>
    <m/>
    <m/>
  </r>
  <r>
    <x v="76"/>
    <x v="1"/>
    <s v="Soil impacts"/>
    <s v="NA"/>
    <x v="1"/>
    <s v="Larroulet,M.S., Hepper, E.N., Álvarez Redondo,M.P., Belmonte, V., Urioste, A.M., 2016. The Caldenal ecosystem: effects of a prescribed burning on soil chemical properties. Arid Land. Res. Manag. 30, 105–119."/>
    <s v="Argentina"/>
    <x v="4"/>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7"/>
    <x v="3"/>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s v="Dispersed trees"/>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9"/>
    <x v="2"/>
    <m/>
    <m/>
    <m/>
    <m/>
    <m/>
  </r>
  <r>
    <x v="76"/>
    <x v="1"/>
    <s v="Soil impacts"/>
    <s v="NA"/>
    <x v="1"/>
    <s v="Larroulet,M.S., Hepper, E.N., Álvarez Redondo,M.P., Belmonte, V., Urioste, A.M., 2016. The Caldenal ecosystem: effects of a prescribed burning on soil chemical properties. Arid Land. Res. Manag. 30, 105–119."/>
    <s v="Argentina"/>
    <x v="4"/>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9"/>
    <x v="2"/>
    <m/>
    <m/>
    <m/>
    <m/>
    <m/>
  </r>
  <r>
    <x v="76"/>
    <x v="1"/>
    <s v="Soil impacts"/>
    <s v="NA"/>
    <x v="1"/>
    <s v="Larroulet,M.S., Hepper, E.N., Álvarez Redondo,M.P., Belmonte, V., Urioste, A.M., 2016. The Caldenal ecosystem: effects of a prescribed burning on soil chemical properties. Arid Land. Res. Manag. 30, 105–119."/>
    <s v="Argentina"/>
    <x v="4"/>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9"/>
    <x v="2"/>
    <m/>
    <m/>
    <m/>
    <m/>
    <m/>
  </r>
  <r>
    <x v="76"/>
    <x v="0"/>
    <s v="Soil impacts"/>
    <s v="NA"/>
    <x v="1"/>
    <s v="Larroulet,M.S., Hepper, E.N., Álvarez Redondo,M.P., Belmonte, V., Urioste, A.M., 2016. The_x000a_Caldenal ecosystem: effects of a prescribed burning on soil chemical properties. Arid_x000a_Land. Res. Manag. 30, 105–119."/>
    <s v="Argentina"/>
    <x v="4"/>
    <s v="Arid region"/>
    <s v="Dispersed trees"/>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8"/>
    <x v="0"/>
    <m/>
    <m/>
    <m/>
    <m/>
    <m/>
  </r>
  <r>
    <x v="76"/>
    <x v="0"/>
    <s v="Soil impacts"/>
    <s v="NA"/>
    <x v="1"/>
    <s v="Larroulet,M.S., Hepper, E.N., Álvarez Redondo,M.P., Belmonte, V., Urioste, A.M., 2016. The Caldenal ecosystem: effects of a prescribed burning on soil chemical properties. Arid Land. Res. Manag. 30, 105–119."/>
    <s v="Argentina"/>
    <x v="4"/>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8"/>
    <x v="0"/>
    <m/>
    <m/>
    <m/>
    <m/>
    <m/>
  </r>
  <r>
    <x v="76"/>
    <x v="0"/>
    <s v="Soil impacts"/>
    <s v="NA"/>
    <x v="1"/>
    <s v="Larroulet,M.S., Hepper, E.N., Álvarez Redondo,M.P., Belmonte, V., Urioste, A.M., 2016. The Caldenal ecosystem: effects of a prescribed burning on soil chemical properties. Arid Land. Res. Manag. 30, 105–119."/>
    <s v="Argentina"/>
    <x v="4"/>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8"/>
    <x v="0"/>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10"/>
    <x v="0"/>
    <m/>
    <m/>
    <m/>
    <m/>
    <m/>
  </r>
  <r>
    <x v="76"/>
    <x v="1"/>
    <s v="Soil impacts"/>
    <s v="NA"/>
    <x v="1"/>
    <s v="Larroulet,M.S., Hepper, E.N., Álvarez Redondo,M.P., Belmonte, V., Urioste, A.M., 2016. The Caldenal ecosystem: effects of a prescribed burning on soil chemical properties. Arid Land. Res. Manag. 30, 105–119."/>
    <s v="Argentina"/>
    <x v="4"/>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10"/>
    <x v="0"/>
    <m/>
    <m/>
    <m/>
    <m/>
    <m/>
  </r>
  <r>
    <x v="76"/>
    <x v="1"/>
    <s v="Soil impacts"/>
    <s v="NA"/>
    <x v="1"/>
    <s v="Larroulet,M.S., Hepper, E.N., Álvarez Redondo,M.P., Belmonte, V., Urioste, A.M., 2016. The Caldenal ecosystem: effects of a prescribed burning on soil chemical properties. Arid Land. Res. Manag. 30, 105–119."/>
    <s v="Argentina"/>
    <x v="4"/>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10"/>
    <x v="0"/>
    <m/>
    <m/>
    <m/>
    <m/>
    <m/>
  </r>
  <r>
    <x v="76"/>
    <x v="1"/>
    <s v="Soil impacts"/>
    <s v="NA"/>
    <x v="1"/>
    <s v="Larroulet,M.S., Hepper, E.N., Álvarez Redondo,M.P., Belmonte, V., Urioste, A.M., 2016. The Caldenal ecosystem: effects of a prescribed burning on soil chemical properties. Arid Land. Res. Manag. 30, 105–119."/>
    <s v="Argentina"/>
    <x v="4"/>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12"/>
    <x v="0"/>
    <m/>
    <m/>
    <m/>
    <m/>
    <m/>
  </r>
  <r>
    <x v="76"/>
    <x v="1"/>
    <s v="Soil impacts"/>
    <s v="NA"/>
    <x v="1"/>
    <s v="Larroulet,M.S., Hepper, E.N., Álvarez Redondo,M.P., Belmonte, V., Urioste, A.M., 2016. The Caldenal ecosystem: effects of a prescribed burning on soil chemical properties. Arid Land. Res. Manag. 30, 105–119."/>
    <s v="Argentina"/>
    <x v="4"/>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12"/>
    <x v="0"/>
    <m/>
    <m/>
    <m/>
    <m/>
    <m/>
  </r>
  <r>
    <x v="76"/>
    <x v="1"/>
    <s v="Soil impacts"/>
    <s v="NA"/>
    <x v="1"/>
    <s v="Larroulet,M.S., Hepper, E.N., Álvarez Redondo,M.P., Belmonte, V., Urioste, A.M., 2016. The Caldenal ecosystem: effects of a prescribed burning on soil chemical properties. Arid Land. Res. Manag. 30, 105–119."/>
    <s v="Argentina"/>
    <x v="4"/>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12"/>
    <x v="0"/>
    <m/>
    <m/>
    <m/>
    <m/>
    <m/>
  </r>
  <r>
    <x v="77"/>
    <x v="0"/>
    <s v="Soil impacts"/>
    <s v="NA"/>
    <x v="1"/>
    <s v="Mataix-Solera, J, Gómez, I., Navarro-Pedreño, J., Guerrero, C., Moral, R. 2002. Soil organic matter and aggregates affected by wildfire in a Pinus halepensis forest in Mediterranean environment, International Journal of Wildland Fire 11, 107-111."/>
    <s v="Spain"/>
    <x v="3"/>
    <s v="pinus halapensis forest"/>
    <s v="Forest "/>
    <s v="Wildfire"/>
    <s v="Moderate fire (wildfire"/>
    <x v="2"/>
    <m/>
    <m/>
    <s v="Three Mediterranean soils located in the north of the Province of Alicante (Spain) were studied for a year after a forest fire. The percentage of water-stable aggregates (between 0.2 and 4 mm) and organic matter content were measured. Microaggregates (&lt; 0.2 mm) were observed using electron microscopy. The results showed the importance of type of forest fire on soil organic matter and aggregates. Soil structure was more affected by surface fire (which affects mainly brushwood and soil surface) than crown fire (which burns the tops of trees and some brushwood). Accumulation of organic matter from burnt trees and brushwood in areas affected by crown fire and alterations in organic matter content through the soil profile were observed. Surface forest fire affected soil structure more negatively than crown fire as observed using electron microscopy. Soils affected by surface fire may be more easily eroded and recovery of vegetation may be delayed because of effects on soil structure. Organic matter content through the soil profile comparing burnt and adjacent unburnt soil could be used to determine the type of fire. Additional keywords: Forest fire; calcareous soil; Spain; Mediterranean type-areas."/>
    <m/>
    <s v="1 year "/>
    <m/>
    <m/>
    <s v="Not specified"/>
    <m/>
    <m/>
    <m/>
    <x v="1"/>
    <x v="3"/>
    <m/>
    <m/>
    <m/>
    <m/>
    <m/>
  </r>
  <r>
    <x v="78"/>
    <x v="2"/>
    <s v="Soil impacts"/>
    <s v="NA"/>
    <x v="2"/>
    <s v="Mataix-Solera J, Doerr SH (2004) Hydrophobicity and aggregate stability in calcareous topsoils from fire-affected pine forests in southeastern Spain. Geoderma 118:77–88"/>
    <s v="Spain"/>
    <x v="3"/>
    <s v="Pinus halapensis"/>
    <s v="Forest "/>
    <m/>
    <s v="Low to moderate fire"/>
    <x v="1"/>
    <s v="0-2.5 cm"/>
    <m/>
    <s v="Soil hydrophobicity is known to enhance runoff responses to rainstorms and to increase soil aggregate stability (AS). It has been widely reported for acidic soils particularly under burnt, but also unburnt pine forests following dry periods. Few studies have reported hydrophobicity from alkaline soils, but they have not established whether hydrophobicity also occurs in burnt or unburnt pine forests on alkaline soil. This study examines the wettability and stability of air-dry aggregates and their size fractions (&lt;0.25, 0.25–0.5, 0.5–1 and 1–2 mm) taken from surface layers (0–2.5 and 2.5–5 cm depth) of alkaline, calcareous loamy soils. Four sites in southeastern Spain were sampled with comparable vegetation (&gt;30-year-old Aleppo pine {Pinus halepensis} and associated shrub community), geology (limestone), soil type (Lithic Xerorthents), slope angle and aspect (5–8°SW). Included were three sites (A, B, C) burned, respectively, in 1998, 1999 and 2000, and one unburnt for &gt;30 years (D). Hydrophobicity was detected in samples from all sites. Both spatial frequency and persistence of hydrophobicity (Water Drop Penetration Times (WDPT) ranged from 10 to 600 s), however, was lower than reported from studies of acidic soils under pine. This might be associated with a lower susceptibility of alkaline soils to hydrophobicity development and/or the comparatively low biomass production in the region. Probably because it had been most recently affected by severe fire, spatial frequency of hydrophobicity was higher at site B (53% of samples), compared to A, C and D (6%, 33% and 10% of samples, respectively). In contrast to some previous studies, the finest size fraction of the samples consistently had the highest degree of hydrophobicity. Degree of hydrophobicity was positively correlated with organic matter (OM) content (r=0.714). It is speculated that fine, interstitial hydrophobic organic matter accumulating in the finest sieve fraction contributes to this enhanced hydrophobicity. As shown in previous studies on acidic soils, aggregate stability increased with hydrophobicity (r=0.897 in the fraction 0.25–2 mm) for the samples investigated here. This elevated stability occurs despite an already relatively high level of aggregate stability amongst all samples investigated. Hydrophobicity observed at the study sites was not spatially contiguous and it may therefore enhance overland flow and slope wash over only short distances for most, except the very high intensity rainstorms that occur in the region. The increased stability of hydrophobic soil aggregates against slaking, however, may counter an otherwise enhanced susceptibility to erosion."/>
    <m/>
    <s v="Not specified"/>
    <m/>
    <s v="38j23VN; 1j 00VW"/>
    <s v="Loam"/>
    <s v="Calcareous"/>
    <s v="260 mm"/>
    <s v="19.5 °C"/>
    <x v="15"/>
    <x v="0"/>
    <m/>
    <m/>
    <m/>
    <m/>
    <m/>
  </r>
  <r>
    <x v="78"/>
    <x v="2"/>
    <s v="Soil impacts"/>
    <s v="NA"/>
    <x v="2"/>
    <s v="Mataix-Solera J, Doerr SH (2004) Hydrophobicity and aggregate stability in calcareous topsoils from fire-affected pine forests in southeastern Spain. Geoderma 118:77–89"/>
    <s v="Spain"/>
    <x v="3"/>
    <s v="Pinus halapensis"/>
    <s v="Forest "/>
    <m/>
    <s v="Low to moderate fire"/>
    <x v="1"/>
    <s v="0-2.5 cm"/>
    <m/>
    <s v="Soil hydrophobicity is known to enhance runoff responses to rainstorms and to increase soil aggregate stability (AS). It has been widely reported for acidic soils particularly under burnt, but also unburnt pine forests following dry periods. Few studies have reported hydrophobicity from alkaline soils, but they have not established whether hydrophobicity also occurs in burnt or unburnt pine forests on alkaline soil. This study examines the wettability and stability of air-dry aggregates and their size fractions (&lt;0.25, 0.25–0.5, 0.5–1 and 1–2 mm) taken from surface layers (0–2.5 and 2.5–5 cm depth) of alkaline, calcareous loamy soils. Four sites in southeastern Spain were sampled with comparable vegetation (&gt;30-year-old Aleppo pine {Pinus halepensis} and associated shrub community), geology (limestone), soil type (Lithic Xerorthents), slope angle and aspect (5–8°SW). Included were three sites (A, B, C) burned, respectively, in 1998, 1999 and 2000, and one unburnt for &gt;30 years (D). Hydrophobicity was detected in samples from all sites. Both spatial frequency and persistence of hydrophobicity (Water Drop Penetration Times (WDPT) ranged from 10 to 600 s), however, was lower than reported from studies of acidic soils under pine. This might be associated with a lower susceptibility of alkaline soils to hydrophobicity development and/or the comparatively low biomass production in the region. Probably because it had been most recently affected by severe fire, spatial frequency of hydrophobicity was higher at site B (53% of samples), compared to A, C and D (6%, 33% and 10% of samples, respectively). In contrast to some previous studies, the finest size fraction of the samples consistently had the highest degree of hydrophobicity. Degree of hydrophobicity was positively correlated with organic matter (OM) content (r=0.714). It is speculated that fine, interstitial hydrophobic organic matter accumulating in the finest sieve fraction contributes to this enhanced hydrophobicity. As shown in previous studies on acidic soils, aggregate stability increased with hydrophobicity (r=0.897 in the fraction 0.25–2 mm) for the samples investigated here. This elevated stability occurs despite an already relatively high level of aggregate stability amongst all samples investigated. Hydrophobicity observed at the study sites was not spatially contiguous and it may therefore enhance overland flow and slope wash over only short distances for most, except the very high intensity rainstorms that occur in the region. The increased stability of hydrophobic soil aggregates against slaking, however, may counter an otherwise enhanced susceptibility to erosion."/>
    <m/>
    <s v="Not specified"/>
    <m/>
    <s v="38j23VN; 1j 00VW"/>
    <s v="Loam"/>
    <s v="Calcareous"/>
    <s v="260 mm"/>
    <s v="19.5 °C"/>
    <x v="74"/>
    <x v="0"/>
    <m/>
    <m/>
    <m/>
    <m/>
    <m/>
  </r>
  <r>
    <x v="78"/>
    <x v="2"/>
    <s v="Soil impacts"/>
    <s v="NA"/>
    <x v="2"/>
    <s v="Mataix-Solera J, Doerr SH (2004) Hydrophobicity and aggregate stability in calcareous topsoils from fire-affected pine forests in southeastern Spain. Geoderma 118:77–90"/>
    <s v="Spain"/>
    <x v="3"/>
    <s v="Pinus halapensis"/>
    <s v="Forest "/>
    <m/>
    <s v="Low to moderate fire"/>
    <x v="0"/>
    <s v="0-2.5 cm"/>
    <m/>
    <s v="Soil hydrophobicity is known to enhance runoff responses to rainstorms and to increase soil aggregate stability (AS). It has been widely reported for acidic soils particularly under burnt, but also unburnt pine forests following dry periods. Few studies have reported hydrophobicity from alkaline soils, but they have not established whether hydrophobicity also occurs in burnt or unburnt pine forests on alkaline soil. This study examines the wettability and stability of air-dry aggregates and their size fractions (&lt;0.25, 0.25–0.5, 0.5–1 and 1–2 mm) taken from surface layers (0–2.5 and 2.5–5 cm depth) of alkaline, calcareous loamy soils. Four sites in southeastern Spain were sampled with comparable vegetation (&gt;30-year-old Aleppo pine {Pinus halepensis} and associated shrub community), geology (limestone), soil type (Lithic Xerorthents), slope angle and aspect (5–8°SW). Included were three sites (A, B, C) burned, respectively, in 1998, 1999 and 2000, and one unburnt for &gt;30 years (D). Hydrophobicity was detected in samples from all sites. Both spatial frequency and persistence of hydrophobicity (Water Drop Penetration Times (WDPT) ranged from 10 to 600 s), however, was lower than reported from studies of acidic soils under pine. This might be associated with a lower susceptibility of alkaline soils to hydrophobicity development and/or the comparatively low biomass production in the region. Probably because it had been most recently affected by severe fire, spatial frequency of hydrophobicity was higher at site B (53% of samples), compared to A, C and D (6%, 33% and 10% of samples, respectively). In contrast to some previous studies, the finest size fraction of the samples consistently had the highest degree of hydrophobicity. Degree of hydrophobicity was positively correlated with organic matter (OM) content (r=0.714). It is speculated that fine, interstitial hydrophobic organic matter accumulating in the finest sieve fraction contributes to this enhanced hydrophobicity. As shown in previous studies on acidic soils, aggregate stability increased with hydrophobicity (r=0.897 in the fraction 0.25–2 mm) for the samples investigated here. This elevated stability occurs despite an already relatively high level of aggregate stability amongst all samples investigated. Hydrophobicity observed at the study sites was not spatially contiguous and it may therefore enhance overland flow and slope wash over only short distances for most, except the very high intensity rainstorms that occur in the region. The increased stability of hydrophobic soil aggregates against slaking, however, may counter an otherwise enhanced susceptibility to erosion."/>
    <m/>
    <s v="Not specified"/>
    <m/>
    <s v="38j23VN; 1j 00VW"/>
    <s v="Loam"/>
    <s v="Calcareous"/>
    <s v="260 mm"/>
    <s v="19.5 °C"/>
    <x v="74"/>
    <x v="0"/>
    <m/>
    <m/>
    <m/>
    <m/>
    <m/>
  </r>
  <r>
    <x v="79"/>
    <x v="2"/>
    <s v="Review "/>
    <s v="NA"/>
    <x v="2"/>
    <s v="Mataix-Solera, J., Cerdà, A., Arcenegui, V., Jordán, A., Zavala, L.M. 2011. Fire effects on soil aggregation: A review. Earth-Science Reviews 109, 44-60."/>
    <s v="Spain"/>
    <x v="2"/>
    <m/>
    <s v="Not specified"/>
    <m/>
    <m/>
    <x v="4"/>
    <m/>
    <m/>
    <s v="Fire can affect soil properties depending on a number of factors including fire severity and soil type. Aggregate stability (AS) refers to soil structure resilience in response to external mechanical forces. Many authors consider soil aggregation to be a parameter reflecting soil health, as it depends on chemical, physical and biological factors. The response of AS to forest fires is complex, since it depends on how fire has affected other related properties such as organic matter content, soil microbiology, water repellency and soil mineralogy. Opinions differ concerning the effect of fire on AS. Some authors have observed a decrease in AS in soils affected by intense wildfire or severe laboratory heating. However, others have reported increases. We provide an up to date review of the research on this topic and an analysis of the causes for the different effects observed. The implications for soil system functioning and for the hydrology of the affected areas are also discussed. Generally, low severity fires do not produce notable changes in AS, although in some cases an increase has been observed and attributed to increased water repellency. In contrast, high severity fires can induce important changes in this property, but with different effects depending on the type of soil affected. The patterns observed can vary from a disaggregation as a consequence of the organic matter destruction, to a strong aggregation if a recrystallization of some minerals such as Fe and Al oxyhydroxides occurs when they are present in sufficient quantities in the soil, after exposure to high temperatures. Because of the complexity of the different possible effects and reasons for the potential changes in the fire-affected soil aggregates, the inclusion of other parameters in the studies is necessary to understand the results. The suggested parameters to include in the examination of AS are: soil organic matter, microbial biomass, water repellency, texture, aggregate size distribution, together with accurate ways of estimating fire severity. More research is needed on what implications there are for soil system functioning with the changes suffered by aggregates after fire. Studies including measurements at very different scales: from AS measurements in the laboratory to erosion rates measured at pedon, slope and catchment scales are also necessary."/>
    <s v="Different patterns of aggregate stability can be found in fire-affected soils. Fire severity plays a key role in the response of aggregation, but the behavior can be very different for a similar fire severity depending on the type of soil affected and the main binding agents implicated in the aggregation of particles of the particular soil. Three different patterns of aggregate stability behavior as a function of fire severity have been described in this review resulting from the detailed analysis of results from different studies. Fires of low severity in general do not produce important changes in aggregate stability, although in some cases an increase has been observed and attributed to the development of water repellency by burning. In general terms, high severity fires provoke important changes, but different trends are observed depending on the affected soil type. Patterns can vary from disaggregation as a consequence of the organic matter destruction to strong aggregation if a recrystallization of some minerals such as Fe and Al oxyhydroxides occurs when they are present in sufficient quantities in the soil and the necessary high temperatures are reached. Because of the complexity of the different possible patterns and reasons for the potential changes in the fire-affected soil aggregates, the inclusion of other parameters in these studies is necessary to understand the results. The suggested parameters to include in the future studies are: quantity and quality of soil organic matter, soil microbial parameters (e.g.: microbial biomass), water repellency, texture, and aggregate size distribution together with accurate parameters to estimate fire severity._x000a__x000a_Future research should also explore lack of knowledge in such areas as the links between soil aggregation of fire-affected sites and soil system functioning; for example, in the case of increased aggregation due to the formation of strong aggregates at high temperatures caused by thermal fusion of clays, aggregates lost important quantities of organic matter fraction (including microbial biomass) and they also suffered mineral changes. What are the implications for the soil system in terms of fertility and hydrology as these types of aggregates are so different? How much time does the soil need to form new aggregates similar to those of the pre-fire situation? These questions remain today without a clear answer, and there must also be a difference with varying climatic and vegetation conditions"/>
    <s v="Not specified"/>
    <m/>
    <m/>
    <s v="Not specified"/>
    <m/>
    <m/>
    <m/>
    <x v="15"/>
    <x v="3"/>
    <m/>
    <m/>
    <m/>
    <m/>
    <m/>
  </r>
  <r>
    <x v="80"/>
    <x v="2"/>
    <s v="Soil impacts"/>
    <s v="NA"/>
    <x v="1"/>
    <s v="Meira-Castro, A., Shakesby, R.A., Espinha Marques, J., Doerr, S., Meixedo, J.P., Teixeira, J.,Chaminé, H.I., 2014. Effects of prescribed fire on surface soil in a Pinus pinaster plantation, northern Portugal. Environ. Earth Sci. 73 (6), 3011–3018."/>
    <s v="Portugal"/>
    <x v="3"/>
    <s v="Pinus plantation"/>
    <s v="Forest "/>
    <s v="Prescribe fire"/>
    <s v="Prescribed fire"/>
    <x v="2"/>
    <s v="1-5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1 °C"/>
    <x v="29"/>
    <x v="2"/>
    <m/>
    <m/>
    <m/>
    <m/>
    <m/>
  </r>
  <r>
    <x v="80"/>
    <x v="2"/>
    <s v="Soil impacts"/>
    <s v="NA"/>
    <x v="2"/>
    <s v="Meira-Castro, A., Shakesby, R.A., Espinha Marques, J., Doerr, S., Meixedo, J.P., Teixeira, J.,Chaminé, H.I., 2014. Effects of prescribed fire on surface soil in a Pinus pinaster plantation, northern Portugal. Environ. Earth Sci. 73 (6), 3011–3018."/>
    <s v="Portugal"/>
    <x v="3"/>
    <s v="Pinus plantation"/>
    <s v="Forest "/>
    <m/>
    <s v="Prescribed fire"/>
    <x v="2"/>
    <s v="0-1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m/>
    <m/>
    <s v="Acidic soil "/>
    <m/>
    <m/>
    <x v="29"/>
    <x v="5"/>
    <m/>
    <m/>
    <m/>
    <m/>
    <m/>
  </r>
  <r>
    <x v="80"/>
    <x v="1"/>
    <s v="Soil impacts"/>
    <s v="NA"/>
    <x v="1"/>
    <s v="Meira-Castro, A., Shakesby, R.A., Espinha Marques, J., Doerr, S., Meixedo, J.P., Teixeira, J.,_x000a_Chaminé, H.I., 2014. Effects of prescribed fire on surface soil in a Pinus pinaster plantation,_x000a_northern Portugal. Environ. Earth Sci. 73 (6), 3011–3018."/>
    <s v="Portugal"/>
    <x v="3"/>
    <s v="Pinus plantation"/>
    <s v="Forest "/>
    <s v="Prescribe fire"/>
    <s v="Prescribed fire"/>
    <x v="2"/>
    <s v="1-5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1 °C"/>
    <x v="9"/>
    <x v="2"/>
    <m/>
    <m/>
    <m/>
    <m/>
    <m/>
  </r>
  <r>
    <x v="80"/>
    <x v="1"/>
    <s v="Soil impacts"/>
    <s v="NA"/>
    <x v="2"/>
    <s v="Meira-Castro, A., Shakesby, R.A., Espinha Marques, J., Doerr, S., Meixedo, J.P., Teixeira, J.,_x000a_Chaminé, H.I., 2014. Effects of prescribed fire on surface soil in a Pinus pinaster plantation,_x000a_northern Portugal. Environ. Earth Sci. 73 (6), 3011–3018."/>
    <s v="Portugal"/>
    <x v="3"/>
    <s v="Pinus plantation"/>
    <s v="Forest "/>
    <m/>
    <s v="Prescribed fire"/>
    <x v="2"/>
    <s v="0-1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m/>
    <m/>
    <s v="Acidic soil "/>
    <m/>
    <m/>
    <x v="9"/>
    <x v="2"/>
    <m/>
    <m/>
    <m/>
    <m/>
    <m/>
  </r>
  <r>
    <x v="80"/>
    <x v="0"/>
    <s v="Soil impacts"/>
    <s v="NA"/>
    <x v="1"/>
    <s v="Meira-Castro, A., Shakesby, R.A., Espinha Marques, J., Doerr, S., Meixedo, J.P., Teixeira, J.,_x000a_Chaminé, H.I., 2014. Effects of prescribed fire on surface soil in a Pinus pinaster plantation,_x000a_northern Portugal. Environ. Earth Sci. 73 (6), 3011–3018."/>
    <s v="Portugal"/>
    <x v="3"/>
    <s v="Pinus plantation"/>
    <s v="Forest "/>
    <s v="Prescribe fire"/>
    <s v="Prescribed fire"/>
    <x v="2"/>
    <s v="1-5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1 °C"/>
    <x v="1"/>
    <x v="2"/>
    <m/>
    <m/>
    <m/>
    <m/>
    <m/>
  </r>
  <r>
    <x v="80"/>
    <x v="0"/>
    <s v="Soil impacts"/>
    <s v="NA"/>
    <x v="2"/>
    <s v="Meira-Castro, A., Shakesby, R.A., Espinha Marques, J., Doerr, S., Meixedo, J.P., Teixeira, J.,_x000a_Chaminé, H.I., 2014. Effects of prescribed fire on surface soil in a Pinus pinaster plantation,_x000a_northern Portugal. Environ. Earth Sci. 73 (6), 3011–3018."/>
    <s v="Portugal"/>
    <x v="3"/>
    <s v="Pinus plantation"/>
    <s v="Forest "/>
    <m/>
    <s v="Prescribed fire"/>
    <x v="2"/>
    <s v="0-1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m/>
    <m/>
    <s v="Acidic soil "/>
    <m/>
    <m/>
    <x v="1"/>
    <x v="2"/>
    <m/>
    <m/>
    <m/>
    <m/>
    <m/>
  </r>
  <r>
    <x v="81"/>
    <x v="0"/>
    <s v="Soil impacts"/>
    <s v="NA"/>
    <x v="1"/>
    <s v="Miesel, J.R., Boerner, R.E., Skinner, C.N., 2011. Soil nitrogen mineralization and enzymatic_x000a_activities in fire and fire surrogate treatments in California. Can. J. Soil Sci. 91,_x000a_935–946. https://doi.org/10.4141/CJSS10098."/>
    <s v="USA"/>
    <x v="3"/>
    <m/>
    <s v="Forest"/>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x v="35"/>
    <x v="3"/>
    <m/>
    <m/>
    <m/>
    <m/>
    <m/>
  </r>
  <r>
    <x v="81"/>
    <x v="0"/>
    <s v="Soil impacts"/>
    <s v="NA"/>
    <x v="0"/>
    <s v="Miesel, J.R., Boerner, R.E., Skinner, C.N., 2011. Soil nitrogen mineralization and enzymatic_x000a_activities in fire and fire surrogate treatments in California. Can. J. Soil Sci. 91,_x000a_935–946. https://doi.org/10.4141/CJSS10098."/>
    <s v="USA"/>
    <x v="3"/>
    <m/>
    <s v="Forest"/>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x v="35"/>
    <x v="3"/>
    <m/>
    <m/>
    <m/>
    <m/>
    <m/>
  </r>
  <r>
    <x v="81"/>
    <x v="0"/>
    <s v="Soil impacts"/>
    <s v="NA"/>
    <x v="0"/>
    <s v="Miesel, J.R., Boerner, R.E., Skinner, C.N., 2011. Soil nitrogen mineralization and enzymatic_x000a_activities in fire and fire surrogate treatments in California. Can. J. Soil Sci. 91,_x000a_935–946. https://doi.org/10.4141/CJSS10098."/>
    <s v="USA"/>
    <x v="3"/>
    <m/>
    <s v="Forest"/>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x v="36"/>
    <x v="3"/>
    <m/>
    <m/>
    <m/>
    <m/>
    <m/>
  </r>
  <r>
    <x v="81"/>
    <x v="0"/>
    <s v="Soil impacts"/>
    <s v="NA"/>
    <x v="1"/>
    <s v="Miesel, J.R., Boerner, R.E., Skinner, C.N., 2011. Soil nitrogen mineralization and enzymatic_x000a_activities in fire and fire surrogate treatments in California. Can. J. Soil Sci. 91,_x000a_935–946. https://doi.org/10.4141/CJSS10098."/>
    <s v="USA"/>
    <x v="3"/>
    <m/>
    <s v="Forest"/>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x v="36"/>
    <x v="2"/>
    <m/>
    <m/>
    <m/>
    <m/>
    <m/>
  </r>
  <r>
    <x v="81"/>
    <x v="1"/>
    <s v="Soil impacts"/>
    <s v="NA"/>
    <x v="1"/>
    <s v="Miesel, J.R., Boerner, R.E., Skinner, C.N., 2011. Soil nitrogen mineralization and enzymatic_x000a_activities in fire and fire surrogate treatments in California. Can. J. Soil Sci. 91,_x000a_935–946. https://doi.org/10.4141/CJSS10098."/>
    <s v="USA"/>
    <x v="3"/>
    <m/>
    <s v="Forest"/>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x v="47"/>
    <x v="3"/>
    <m/>
    <m/>
    <m/>
    <m/>
    <m/>
  </r>
  <r>
    <x v="81"/>
    <x v="1"/>
    <s v="Soil impacts"/>
    <s v="NA"/>
    <x v="0"/>
    <s v="Miesel, J.R., Boerner, R.E., Skinner, C.N., 2011. Soil nitrogen mineralization and enzymatic_x000a_activities in fire and fire surrogate treatments in California. Can. J. Soil Sci. 91,_x000a_935–946. https://doi.org/10.4141/CJSS10098."/>
    <s v="USA"/>
    <x v="3"/>
    <m/>
    <s v="Forest"/>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x v="47"/>
    <x v="2"/>
    <m/>
    <m/>
    <m/>
    <m/>
    <m/>
  </r>
  <r>
    <x v="81"/>
    <x v="1"/>
    <s v="Soil impacts"/>
    <s v="NA"/>
    <x v="1"/>
    <s v="Miesel, J.R., Boerner, R.E., Skinner, C.N., 2011. Soil nitrogen mineralization and enzymatic_x000a_activities in fire and fire surrogate treatments in California. Can. J. Soil Sci. 91,_x000a_935–946. https://doi.org/10.4141/CJSS10098."/>
    <s v="USA"/>
    <x v="3"/>
    <m/>
    <s v="Forest"/>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x v="50"/>
    <x v="3"/>
    <m/>
    <m/>
    <m/>
    <m/>
    <m/>
  </r>
  <r>
    <x v="81"/>
    <x v="1"/>
    <s v="Soil impacts"/>
    <s v="NA"/>
    <x v="0"/>
    <s v="Miesel, J.R., Boerner, R.E., Skinner, C.N., 2011. Soil nitrogen mineralization and enzymatic_x000a_activities in fire and fire surrogate treatments in California. Can. J. Soil Sci. 91,_x000a_935–946. https://doi.org/10.4141/CJSS10098."/>
    <s v="USA"/>
    <x v="3"/>
    <m/>
    <s v="Forest"/>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x v="50"/>
    <x v="2"/>
    <m/>
    <m/>
    <m/>
    <m/>
    <m/>
  </r>
  <r>
    <x v="81"/>
    <x v="0"/>
    <s v="Soil impacts"/>
    <s v="NA"/>
    <x v="1"/>
    <s v="Miesel, J.R., Boerner, R.E., Skinner, C.N., 2011. Soil nitrogen mineralization and enzymatic_x000a_activities in fire and fire surrogate treatments in California. Can. J. Soil Sci. 91,_x000a_935–946. https://doi.org/10.4141/CJSS10098."/>
    <s v="USA"/>
    <x v="3"/>
    <m/>
    <s v="Forest"/>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x v="37"/>
    <x v="3"/>
    <m/>
    <m/>
    <m/>
    <m/>
    <m/>
  </r>
  <r>
    <x v="81"/>
    <x v="0"/>
    <s v="Soil impacts"/>
    <s v="NA"/>
    <x v="0"/>
    <s v="Miesel, J.R., Boerner, R.E., Skinner, C.N., 2011. Soil nitrogen mineralization and enzymatic_x000a_activities in fire and fire surrogate treatments in California. Can. J. Soil Sci. 91,_x000a_935–946. https://doi.org/10.4141/CJSS10098."/>
    <s v="USA"/>
    <x v="3"/>
    <m/>
    <s v="Forest"/>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x v="37"/>
    <x v="3"/>
    <m/>
    <m/>
    <m/>
    <m/>
    <m/>
  </r>
  <r>
    <x v="82"/>
    <x v="1"/>
    <s v="Soil impacts"/>
    <s v="NA"/>
    <x v="1"/>
    <s v="Mittal, D., Shukla, R., Verma, S., Sagar, A., Verma, K. S., Pandey, A., . . . Saini, A. K. (2019). Fire in pine grown regions of Himalayas depletes cultivable plant growth promoting beneficial microbes in the soil. Applied Soil Ecology, 139, 117-124. doi: https://doi.org/10.1016/j.apsoil.2019.03.023"/>
    <s v="India"/>
    <x v="28"/>
    <s v="Pine"/>
    <s v="Forest"/>
    <s v="Forest fire"/>
    <s v="Unknown"/>
    <x v="10"/>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x v="3"/>
    <x v="3"/>
    <m/>
    <m/>
    <m/>
    <m/>
    <m/>
  </r>
  <r>
    <x v="82"/>
    <x v="2"/>
    <s v="Soil impacts"/>
    <s v="NA"/>
    <x v="1"/>
    <s v="Mittal, D., Shukla, R., Verma, S., Sagar, A., Verma, K. S., Pandey, A., . . . Saini, A. K. (2019). Fire in pine grown regions of Himalayas depletes cultivable plant growth promoting beneficial microbes in the soil. Applied Soil Ecology, 139, 117-124. doi: https://doi.org/10.1016/j.apsoil.2019.03.020"/>
    <s v="India"/>
    <x v="28"/>
    <s v="Pine"/>
    <s v="Forest"/>
    <s v="Forest fire"/>
    <s v="Unknown"/>
    <x v="10"/>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x v="29"/>
    <x v="0"/>
    <m/>
    <m/>
    <m/>
    <m/>
    <m/>
  </r>
  <r>
    <x v="82"/>
    <x v="0"/>
    <s v="Soil impacts"/>
    <s v="NA"/>
    <x v="1"/>
    <s v="Mittal, D., Shukla, R., Verma, S., Sagar, A., Verma, K. S., Pandey, A., . . . Saini, A. K. (2019). Fire in pine grown regions of Himalayas depletes cultivable plant growth promoting beneficial microbes in the soil. Applied Soil Ecology, 139, 117-124. doi: https://doi.org/10.1016/j.apsoil.2019.03.021"/>
    <s v="India"/>
    <x v="28"/>
    <s v="Pine"/>
    <s v="Forest"/>
    <s v="Forest fire"/>
    <s v="Unknown"/>
    <x v="10"/>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x v="78"/>
    <x v="3"/>
    <m/>
    <m/>
    <m/>
    <m/>
    <m/>
  </r>
  <r>
    <x v="82"/>
    <x v="1"/>
    <s v="Soil impacts"/>
    <s v="NA"/>
    <x v="1"/>
    <s v="Mittal, D., Shukla, R., Verma, S., Sagar, A., Verma, K. S., Pandey, A., . . . Saini, A. K. (2019). Fire in pine grown regions of Himalayas depletes cultivable plant growth promoting beneficial microbes in the soil. Applied Soil Ecology, 139, 117-124. doi: https://doi.org/10.1016/j.apsoil.2019.03.024"/>
    <s v="India"/>
    <x v="28"/>
    <s v="Pine"/>
    <s v="Forest"/>
    <s v="Forest fire"/>
    <s v="Unknown"/>
    <x v="10"/>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x v="5"/>
    <x v="0"/>
    <m/>
    <m/>
    <m/>
    <m/>
    <m/>
  </r>
  <r>
    <x v="82"/>
    <x v="1"/>
    <s v="Soil impacts"/>
    <s v="NA"/>
    <x v="1"/>
    <s v="Mittal, D., Shukla, R., Verma, S., Sagar, A., Verma, K. S., Pandey, A., . . . Saini, A. K. (2019). Fire in pine grown regions of Himalayas depletes cultivable plant growth promoting beneficial microbes in the soil. Applied Soil Ecology, 139, 117-124. doi: https://doi.org/10.1016/j.apsoil.2019.03.022"/>
    <s v="India"/>
    <x v="28"/>
    <s v="Pine"/>
    <s v="Forest"/>
    <s v="Forest fire"/>
    <s v="Unknown"/>
    <x v="10"/>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x v="12"/>
    <x v="3"/>
    <m/>
    <m/>
    <m/>
    <m/>
    <m/>
  </r>
  <r>
    <x v="83"/>
    <x v="3"/>
    <s v="Runoff"/>
    <s v="NA"/>
    <x v="2"/>
    <s v="Morales, H.A., Návar, J., Domínguez, P.A., 2000. The effect of prescribed burning on surface runoff in a pine forest stand on Chihuaua, Mexico. For. Ecol. Manag. 137, 199–207"/>
    <s v="Mexico"/>
    <x v="2"/>
    <s v="Pine"/>
    <s v="Forest"/>
    <m/>
    <s v="Prescribed fire"/>
    <x v="2"/>
    <m/>
    <m/>
    <s v="During the period from October 1989 to December 1992, the influence of prescribed burning on runoff volumes was investigated within a Pinus arizonica Engelm.-dominated stand in Chihuahua, Mexico. Prescribed burning increased surface runoff, especially in plots treated with prescribed burns applied over two consecutive years. Surface runoff continued to be large one year after fire application, stressing the temporal effect of prescribed burns. The increment of surface runoff was statistically associated with the reduction of forest fuels and litter-layer depth. Suggestions regarding the application of prescribed burning are given to better safeguard against negative impacts associated with this silvicultural practice."/>
    <m/>
    <s v="Not specified"/>
    <m/>
    <m/>
    <s v="Not specified"/>
    <m/>
    <m/>
    <m/>
    <x v="14"/>
    <x v="0"/>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s v="Forest "/>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35"/>
    <x v="2"/>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s v="Forest "/>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35"/>
    <x v="2"/>
    <m/>
    <m/>
    <m/>
    <m/>
    <m/>
  </r>
  <r>
    <x v="84"/>
    <x v="0"/>
    <s v="Soil impacts"/>
    <s v="NA"/>
    <x v="3"/>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s v="Forest "/>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x v="35"/>
    <x v="2"/>
    <m/>
    <m/>
    <m/>
    <m/>
    <m/>
  </r>
  <r>
    <x v="84"/>
    <x v="0"/>
    <s v="Soil impacts"/>
    <s v="NA"/>
    <x v="3"/>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s v="Forest "/>
    <s v="wildfire "/>
    <s v="Medium to high severity wildfire"/>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x v="35"/>
    <x v="2"/>
    <m/>
    <m/>
    <m/>
    <m/>
    <m/>
  </r>
  <r>
    <x v="84"/>
    <x v="1"/>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s v="Forest "/>
    <s v="wildfire "/>
    <s v="Low to medium  severity"/>
    <x v="11"/>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3"/>
    <x v="0"/>
    <m/>
    <m/>
    <m/>
    <m/>
    <m/>
  </r>
  <r>
    <x v="84"/>
    <x v="1"/>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x v="18"/>
    <s v="Pinus halepensis  "/>
    <s v="Forest "/>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3"/>
    <x v="0"/>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s v="Forest "/>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26"/>
    <x v="2"/>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s v="Forest "/>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26"/>
    <x v="2"/>
    <m/>
    <m/>
    <m/>
    <m/>
    <m/>
  </r>
  <r>
    <x v="84"/>
    <x v="0"/>
    <s v="Soil impacts"/>
    <s v="NA"/>
    <x v="3"/>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s v="Forest "/>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x v="26"/>
    <x v="2"/>
    <m/>
    <m/>
    <m/>
    <m/>
    <m/>
  </r>
  <r>
    <x v="84"/>
    <x v="0"/>
    <s v="Soil impacts"/>
    <s v="NA"/>
    <x v="3"/>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s v="Forest "/>
    <s v="wildfire "/>
    <s v="Medium to high severity wildfire"/>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x v="26"/>
    <x v="2"/>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x v="18"/>
    <s v="Pinus halepensis  "/>
    <s v="Forest "/>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79"/>
    <x v="3"/>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s v="Forest "/>
    <s v="wildfire "/>
    <s v="Low to medium  severity"/>
    <x v="1"/>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79"/>
    <x v="2"/>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s v="Forest "/>
    <s v="wildfire "/>
    <s v="Medium to high severity wildfire"/>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27"/>
    <x v="0"/>
    <m/>
    <m/>
    <m/>
    <m/>
    <m/>
  </r>
  <r>
    <x v="84"/>
    <x v="0"/>
    <s v="Soil impacts"/>
    <s v="NA"/>
    <x v="3"/>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s v="Forest "/>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x v="27"/>
    <x v="3"/>
    <m/>
    <m/>
    <m/>
    <m/>
    <m/>
  </r>
  <r>
    <x v="84"/>
    <x v="0"/>
    <s v="Soil impacts"/>
    <s v="NA"/>
    <x v="3"/>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s v="Forest "/>
    <s v="wildfire "/>
    <s v="Medium to high severity wildfire"/>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x v="27"/>
    <x v="3"/>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x v="18"/>
    <s v="Pinus halepensis  "/>
    <s v="Forest "/>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27"/>
    <x v="2"/>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s v="Forest "/>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1"/>
    <x v="3"/>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s v="Forest "/>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1"/>
    <x v="2"/>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s v="Forest "/>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53"/>
    <x v="3"/>
    <m/>
    <m/>
    <m/>
    <m/>
    <m/>
  </r>
  <r>
    <x v="84"/>
    <x v="0"/>
    <s v="Soil impacts"/>
    <s v="NA"/>
    <x v="3"/>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s v="Forest "/>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x v="53"/>
    <x v="3"/>
    <m/>
    <m/>
    <m/>
    <m/>
    <m/>
  </r>
  <r>
    <x v="84"/>
    <x v="0"/>
    <s v="Soil impacts"/>
    <s v="NA"/>
    <x v="3"/>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s v="Forest "/>
    <s v="wildfire "/>
    <s v="Medium to high severity wildfire"/>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x v="53"/>
    <x v="3"/>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s v="Forest "/>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53"/>
    <x v="2"/>
    <m/>
    <m/>
    <m/>
    <m/>
    <m/>
  </r>
  <r>
    <x v="85"/>
    <x v="1"/>
    <s v="Soil impacts"/>
    <s v="NA"/>
    <x v="1"/>
    <s v="Muñoz-Rojas, M., Erickson, T. E., Martini, D., Dixon, K. W., &amp; Merritt, D. J. (2016). Soil physicochemical and microbiological indicators of short, medium- and long-term post-fire recovery in semi-arid ecosystems. Ecological Indicators, 63, 14-22. doi: https://doi.org/10.1016/j.ecolind.2015.11.038"/>
    <s v="Australia"/>
    <x v="3"/>
    <m/>
    <s v="Not specified"/>
    <s v="Wildfire"/>
    <s v="wildfire"/>
    <x v="10"/>
    <m/>
    <m/>
    <s v="Natural disturbances such as wildfires cause significant alterations to the structure and functioning of semi-arid ecosystems. After such disturbances, the recovery of the soil ecosystem as a whole, and more specifically the belowground microbial communities, is poorly understood. In this study, we aimed to (a) assess the short, medium and long term changes in soil physicochemical and microbiological indicators and indices after a wildfire in a semi-arid environment, (b) analyse the key relationships of multiple soil parameters and indices, and (c) identify the most suitable indicators of post-fire recovery. The study was conducted across a wildfire chronosequence spanning sites recently burnt (three months) through to 14 years after fire in a semi-arid hummock grassland ecosystem of northern Western Australia. Immediate effects of the fire on the soil system were evident with increases in pH, electrical conductivity, and available nutrients. These chemical indicators showed a strong correlation with fire age and were consistent in the direction of change. Variations in the microbial composition were apparent one year after the fire, with a higher proportional abundance of bacterial communities. The fungi to bacteria ratio and the microbial quotient (proportion of microbial C to total organic C) proved to be significant indices to reflect the recovery of soils in these semi-arid environments. Overall, this study highlights the importance of understanding the post-fire response of belowground ecosystems, and particularly changes and recovery of soil microbial communities, at different time periods. The approach and methods followed in this research can be effectively extrapolated to other areas. This study can be used to inform better soil management of degraded systems in a rapidly changing climate."/>
    <m/>
    <s v="1 month"/>
    <m/>
    <m/>
    <s v="Not specified"/>
    <m/>
    <m/>
    <m/>
    <x v="3"/>
    <x v="0"/>
    <m/>
    <m/>
    <m/>
    <m/>
    <m/>
  </r>
  <r>
    <x v="85"/>
    <x v="1"/>
    <s v="Soil impacts"/>
    <s v="NA"/>
    <x v="1"/>
    <s v="Muñoz-Rojas, M., Erickson, T. E., Martini, D., Dixon, K. W., &amp; Merritt, D. J. (2016). Soil physicochemical and microbiological indicators of short, medium- and long-term post-fire recovery in semi-arid ecosystems. Ecological Indicators, 63, 14-22. doi: https://doi.org/10.1016/j.ecolind.2015.11.038"/>
    <s v="Australia"/>
    <x v="3"/>
    <m/>
    <s v="Not specified"/>
    <s v="Wildfire"/>
    <s v="wildfire"/>
    <x v="10"/>
    <m/>
    <m/>
    <s v="Natural disturbances such as wildfires cause significant alterations to the structure and functioning of semi-arid ecosystems. After such disturbances, the recovery of the soil ecosystem as a whole, and more specifically the belowground microbial communities, is poorly understood. In this study, we aimed to (a) assess the short, medium and long term changes in soil physicochemical and microbiological indicators and indices after a wildfire in a semi-arid environment, (b) analyse the key relationships of multiple soil parameters and indices, and (c) identify the most suitable indicators of post-fire recovery. The study was conducted across a wildfire chronosequence spanning sites recently burnt (three months) through to 14 years after fire in a semi-arid hummock grassland ecosystem of northern Western Australia. Immediate effects of the fire on the soil system were evident with increases in pH, electrical conductivity, and available nutrients. These chemical indicators showed a strong correlation with fire age and were consistent in the direction of change. Variations in the microbial composition were apparent one year after the fire, with a higher proportional abundance of bacterial communities. The fungi to bacteria ratio and the microbial quotient (proportion of microbial C to total organic C) proved to be significant indices to reflect the recovery of soils in these semi-arid environments. Overall, this study highlights the importance of understanding the post-fire response of belowground ecosystems, and particularly changes and recovery of soil microbial communities, at different time periods. The approach and methods followed in this research can be effectively extrapolated to other areas. This study can be used to inform better soil management of degraded systems in a rapidly changing climate."/>
    <m/>
    <s v="1 month"/>
    <m/>
    <m/>
    <s v="Not specified"/>
    <m/>
    <m/>
    <m/>
    <x v="16"/>
    <x v="0"/>
    <m/>
    <m/>
    <m/>
    <m/>
    <m/>
  </r>
  <r>
    <x v="85"/>
    <x v="1"/>
    <s v="Soil impacts"/>
    <s v="NA"/>
    <x v="1"/>
    <s v="Muñoz-Rojas, M., Erickson, T. E., Martini, D., Dixon, K. W., &amp; Merritt, D. J. (2016). Soil physicochemical and microbiological indicators of short, medium- and long-term post-fire recovery in semi-arid ecosystems. Ecological Indicators, 63, 14-22. doi: https://doi.org/10.1016/j.ecolind.2015.11.038"/>
    <s v="Australia"/>
    <x v="3"/>
    <m/>
    <s v="Not specified"/>
    <s v="Wildfire"/>
    <s v="wildfire"/>
    <x v="10"/>
    <m/>
    <m/>
    <s v="Natural disturbances such as wildfires cause significant alterations to the structure and functioning of semi-arid ecosystems. After such disturbances, the recovery of the soil ecosystem as a whole, and more specifically the belowground microbial communities, is poorly understood. In this study, we aimed to (a) assess the short, medium and long term changes in soil physicochemical and microbiological indicators and indices after a wildfire in a semi-arid environment, (b) analyse the key relationships of multiple soil parameters and indices, and (c) identify the most suitable indicators of post-fire recovery. The study was conducted across a wildfire chronosequence spanning sites recently burnt (three months) through to 14 years after fire in a semi-arid hummock grassland ecosystem of northern Western Australia. Immediate effects of the fire on the soil system were evident with increases in pH, electrical conductivity, and available nutrients. These chemical indicators showed a strong correlation with fire age and were consistent in the direction of change. Variations in the microbial composition were apparent one year after the fire, with a higher proportional abundance of bacterial communities. The fungi to bacteria ratio and the microbial quotient (proportion of microbial C to total organic C) proved to be significant indices to reflect the recovery of soils in these semi-arid environments. Overall, this study highlights the importance of understanding the post-fire response of belowground ecosystems, and particularly changes and recovery of soil microbial communities, at different time periods. The approach and methods followed in this research can be effectively extrapolated to other areas. This study can be used to inform better soil management of degraded systems in a rapidly changing climate."/>
    <m/>
    <s v="1 month"/>
    <m/>
    <m/>
    <s v="Not specified"/>
    <m/>
    <m/>
    <m/>
    <x v="9"/>
    <x v="0"/>
    <m/>
    <m/>
    <m/>
    <m/>
    <m/>
  </r>
  <r>
    <x v="86"/>
    <x v="1"/>
    <s v="Review "/>
    <s v="NA"/>
    <x v="2"/>
    <s v="Nave, L.E., Vance, E.D., Swanston, C.W., Curtis, P.S., 2011. Fire effects on temperate forest soil C and N storage. Ecol. Appl. 21 (4), 1189–1201."/>
    <s v="NA"/>
    <x v="29"/>
    <m/>
    <s v="Forest"/>
    <m/>
    <m/>
    <x v="4"/>
    <m/>
    <m/>
    <s v="Temperate forest soils store globally significant amounts of carbon (C) and nitrogen (N). Understanding how soil pools of these two elements change in response to disturbance and management is critical to maintaining ecosystem services such as forest productivity, greenhouse gas mitigation, and water resource protection. Fire is one of the principal disturbances acting on forest soil C and N storage and is also the subject of enormous management efforts. In the present article, we use meta-analysis to quantify fire effects on temperate forest soil C and N storage. Across a combined total of 468 soil C and N response ratios from 57 publications (concentrations and pool sizes), fire had significant overall effects on soil C (-26%) and soil N (-22%). The impacts of fire on forest floors were significantly different from its effects on mineral soils. Fires reduced forest floor C and N storage (pool sizes only) by an average of 59% and 50%, respectively, but the concentrations of these two elements did not change. Prescribed fires caused smaller reductions in forest floor C and N storage (-46% and -35%) than wildfires (-67% and -69%), and the presence of hardwoods also mitigated fire impacts. Burned forest floors recovered their C and N pools in an average of 128 and 103 years, respectively. Among mineral soils, there were no significant changes in C or N storage, but C and N concentrations declined significantly (-11% and -12%, respectively). Mineral soil C and N concentrations were significantly affected by fire type, with no change following prescribed burns, but significant reductions in response to wildfires. Geographic variation in fire effects on mineral soil C and N storage underscores the need for region-specific fire management plans, and the role of fire type in mediating C and N shifts (especially in the forest floor) indicates that averting wildfires through prescribed burning is desirable from a soils perspective"/>
    <m/>
    <s v="Not specified"/>
    <m/>
    <m/>
    <s v="Not specified"/>
    <m/>
    <m/>
    <m/>
    <x v="10"/>
    <x v="3"/>
    <s v="Fire is one of the principal disturbances acting on forest soil C and N storage and is also the subject of enormous management efforts. In the present article, we use meta-analysis to quantify fire effects on temperate forest soil C and N storage. Across a combined total of 468 soil C and N response ratios from 57 publications. (concentrations and pool sizes), fire had significant overall effects on soil C (_x0002_26%) and soil N (_x0002_22%)."/>
    <s v="Fires reduced forest floor C and N_x000a_storage (pool sizes only) by an average of 59% and 50%, respectively, but the concentrations of_x000a_these two elements did not change. Prescribed fires caused smaller reductions in forest floor C and N storage (_x0002_46% and _x0002_35%) than wildfires (_x0002_67% and _x0002_69%), and the presence of hardwoods also mitigated fire impacts."/>
    <m/>
    <m/>
    <m/>
  </r>
  <r>
    <x v="86"/>
    <x v="1"/>
    <s v="Review "/>
    <s v="NA"/>
    <x v="2"/>
    <s v="Nave, L.E., Vance, E.D., Swanston, C.W., Curtis, P.S., 2011. Fire effects on temperate forest soil C and N storage. Ecol. Appl. 21 (4), 1189–1201."/>
    <s v="NA"/>
    <x v="29"/>
    <m/>
    <s v="Forest"/>
    <m/>
    <m/>
    <x v="4"/>
    <m/>
    <m/>
    <s v="Temperate forest soils store globally significant amounts of carbon (C) and nitrogen (N). Understanding how soil pools of these two elements change in response to disturbance and management is critical to maintaining ecosystem services such as forest productivity, greenhouse gas mitigation, and water resource protection. Fire is one of the principal disturbances acting on forest soil C and N storage and is also the subject of enormous management efforts. In the present article, we use meta-analysis to quantify fire effects on temperate forest soil C and N storage. Across a combined total of 468 soil C and N response ratios from 57 publications (concentrations and pool sizes), fire had significant overall effects on soil C (-26%) and soil N (-22%). The impacts of fire on forest floors were significantly different from its effects on mineral soils. Fires reduced forest floor C and N storage (pool sizes only) by an average of 59% and 50%, respectively, but the concentrations of these two elements did not change. Prescribed fires caused smaller reductions in forest floor C and N storage (-46% and -35%) than wildfires (-67% and -69%), and the presence of hardwoods also mitigated fire impacts. Burned forest floors recovered their C and N pools in an average of 128 and 103 years, respectively. Among mineral soils, there were no significant changes in C or N storage, but C and N concentrations declined significantly (-11% and -12%, respectively). Mineral soil C and N concentrations were significantly affected by fire type, with no change following prescribed burns, but significant reductions in response to wildfires. Geographic variation in fire effects on mineral soil C and N storage underscores the need for region-specific fire management plans, and the role of fire type in mediating C and N shifts (especially in the forest floor) indicates that averting wildfires through prescribed burning is desirable from a soils perspective"/>
    <m/>
    <s v="Not specified"/>
    <m/>
    <m/>
    <s v="Not specified"/>
    <m/>
    <m/>
    <m/>
    <x v="12"/>
    <x v="3"/>
    <s v="Fire is one of the principal disturbances acting on forest soil C and N storage and is also the subject of enormous management efforts. In the present article, we use meta-analysis to quantify fire effects on temperate forest soil C and N storage. Across a combined total of 468 soil C and N response ratios from 57 publications. (concentrations and pool sizes), fire had significant overall effects on soil C (_x0002_26%) and soil N (_x0002_22%)."/>
    <s v="Fires reduced forest floor C and N_x000a_storage (pool sizes only) by an average of 59% and 50%, respectively, but the concentrations of_x000a_these two elements did not change. Prescribed fires caused smaller reductions in forest floor C and N storage (_x0002_46% and _x0002_35%) than wildfires (_x0002_67% and _x0002_69%), and the presence of hardwoods also mitigated fire impacts."/>
    <m/>
    <m/>
    <m/>
  </r>
  <r>
    <x v="87"/>
    <x v="1"/>
    <s v="Soil impacts"/>
    <s v="NA"/>
    <x v="1"/>
    <s v="Neff, J.C., J.W. Harden and G. Gleixner, 2005. Fire effects on soil organic matter content, composition and nutrients in boreal interior Alaska. Canadian J. For. Res., 35: 2178–2187"/>
    <s v="Alaska"/>
    <x v="30"/>
    <m/>
    <s v="Forest"/>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x v="4"/>
    <x v="2"/>
    <m/>
    <m/>
    <m/>
    <m/>
    <m/>
  </r>
  <r>
    <x v="87"/>
    <x v="1"/>
    <s v="Soil impacts"/>
    <s v="NA"/>
    <x v="1"/>
    <s v="Neff, J.C., J.W. Harden and G. Gleixner, 2005. Fire effects on soil organic matter content, composition and nutrients in boreal interior Alaska. Canadian J. For. Res., 35: 2178–2187"/>
    <s v="Alaska"/>
    <x v="30"/>
    <m/>
    <s v="Forest"/>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x v="5"/>
    <x v="2"/>
    <m/>
    <m/>
    <m/>
    <m/>
    <m/>
  </r>
  <r>
    <x v="87"/>
    <x v="1"/>
    <s v="Soil impacts"/>
    <s v="NA"/>
    <x v="1"/>
    <s v="Neff, J.C., J.W. Harden and G. Gleixner, 2005. Fire effects on soil organic matter content, composition and nutrients in boreal interior Alaska. Canadian J. For. Res., 35: 2178–2187"/>
    <s v="Alaska"/>
    <x v="30"/>
    <m/>
    <s v="Forest"/>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x v="6"/>
    <x v="2"/>
    <m/>
    <m/>
    <m/>
    <m/>
    <m/>
  </r>
  <r>
    <x v="87"/>
    <x v="0"/>
    <s v="Soil impacts"/>
    <s v="NA"/>
    <x v="1"/>
    <s v="Neff, J.C., J.W. Harden and G. Gleixner, 2005. Fire effects on soil organic matter content, composition and nutrients in boreal interior Alaska. Canadian J. For. Res., 35: 2178–2187"/>
    <s v="Alaska"/>
    <x v="30"/>
    <m/>
    <s v="Forest"/>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x v="1"/>
    <x v="3"/>
    <s v="One year after the fire"/>
    <s v="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 lipid-derived compounds in surface soils. The chemistry of deeper soil layers in burned and unburned sites was similar, suggesting that immediate fire impacts were restricted to the surface soil horizon."/>
    <s v="The uncertainty in wildfire impacts on C occurs because boreal_x000a_forest soils are highly heterogeneous, with soil moisture_x000a_that can range from very dry to saturated in the space of a_x000a_few hundred metres, affecting both fuel loads and water content_x000a_(e.g., Ottmar et al. 2003). SOM stocks can vary spatially_x000a_(and substantially) even underneath the same dominant vegetation_x000a_type (e.g., Harden et al. 2004), and fire impacts typically_x000a_vary with wind and weather conditions (Hinzman et al._x000a_2003). For all these reasons, there is significant variability in_x000a_the combustion losses of soil C and nutrients during wildfire_x000a_and estimates of SOM, C, and nutrient changes associated_x000a_with fire remain highly uncertain."/>
    <m/>
    <m/>
  </r>
  <r>
    <x v="87"/>
    <x v="1"/>
    <s v="Soil impacts"/>
    <s v="NA"/>
    <x v="1"/>
    <s v="Neff, J.C., J.W. Harden and G. Gleixner, 2005. Fire effects on soil organic matter content, composition and nutrients in boreal interior Alaska. Canadian J. For. Res., 35: 2178–2187"/>
    <s v="Alaska"/>
    <x v="30"/>
    <m/>
    <s v="Forest"/>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x v="10"/>
    <x v="3"/>
    <m/>
    <m/>
    <m/>
    <m/>
    <m/>
  </r>
  <r>
    <x v="87"/>
    <x v="1"/>
    <s v="Soil impacts"/>
    <s v="NA"/>
    <x v="1"/>
    <s v="Neff, J.C., J.W. Harden and G. Gleixner, 2005. Fire effects on soil organic matter content, composition and nutrients in boreal interior Alaska. Canadian J. For. Res., 35: 2178–2187"/>
    <s v="Alaska"/>
    <x v="30"/>
    <m/>
    <s v="Forest"/>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x v="12"/>
    <x v="2"/>
    <m/>
    <m/>
    <m/>
    <m/>
    <m/>
  </r>
  <r>
    <x v="87"/>
    <x v="1"/>
    <s v="Soil impacts"/>
    <s v="NA"/>
    <x v="1"/>
    <s v="Neff, J.C., J.W. Harden and G. Gleixner, 2005. Fire effects on soil organic matter content, composition and nutrients in boreal interior Alaska. Canadian J. For. Res., 35: 2178–2187"/>
    <s v="Alaska"/>
    <x v="30"/>
    <m/>
    <s v="Forest"/>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x v="13"/>
    <x v="2"/>
    <m/>
    <m/>
    <m/>
    <m/>
    <m/>
  </r>
  <r>
    <x v="88"/>
    <x v="2"/>
    <s v="Soil impacts"/>
    <s v="NA"/>
    <x v="2"/>
    <s v="Neill, C., Patterson, W.A., Crary, D.W., 2007. Responses of soil carbon, nitrogen and cations to the_x000a_frequency and seasonality of prescribed burning in a Cape Cod oak-pine forest. For. Ecol. Manag. 250, 234–243."/>
    <s v="USA"/>
    <x v="2"/>
    <s v="Oak-pine"/>
    <s v="Forest "/>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x v="29"/>
    <x v="2"/>
    <m/>
    <m/>
    <m/>
    <m/>
    <m/>
  </r>
  <r>
    <x v="88"/>
    <x v="1"/>
    <s v="Soil impacts"/>
    <s v="NA"/>
    <x v="2"/>
    <s v="Neill, C., Patterson, W.A., Crary, D.W., 2007. Responses of soil carbon, nitrogen and cations to the_x000a_frequency and seasonality of prescribed burning in a Cape Cod oak-pine forest. For. Ecol. Manag. 250, 234–243."/>
    <s v="USA"/>
    <x v="2"/>
    <s v="Oak-pine"/>
    <s v="Forest "/>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x v="4"/>
    <x v="2"/>
    <m/>
    <m/>
    <m/>
    <m/>
    <m/>
  </r>
  <r>
    <x v="88"/>
    <x v="1"/>
    <s v="Soil impacts"/>
    <s v="NA"/>
    <x v="2"/>
    <s v="Neill, C., Patterson, W.A., Crary, D.W., 2007. Responses of soil carbon, nitrogen and cations to the_x000a_frequency and seasonality of prescribed burning in a Cape Cod oak-pine forest. For. Ecol. Manag. 250, 234–243."/>
    <s v="USA"/>
    <x v="2"/>
    <s v="Oak-pine"/>
    <s v="Forest "/>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x v="5"/>
    <x v="2"/>
    <m/>
    <m/>
    <m/>
    <m/>
    <m/>
  </r>
  <r>
    <x v="88"/>
    <x v="1"/>
    <s v="Soil impacts"/>
    <s v="NA"/>
    <x v="2"/>
    <s v="Neill, C., Patterson, W.A., Crary, D.W., 2007. Responses of soil carbon, nitrogen and cations to the_x000a_frequency and seasonality of prescribed burning in a Cape Cod oak-pine forest. For. Ecol. Manag. 250, 234–243."/>
    <s v="USA"/>
    <x v="2"/>
    <s v="Oak-pine"/>
    <s v="Forest "/>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x v="6"/>
    <x v="2"/>
    <m/>
    <m/>
    <m/>
    <m/>
    <m/>
  </r>
  <r>
    <x v="88"/>
    <x v="1"/>
    <s v="Soil impacts"/>
    <s v="NA"/>
    <x v="2"/>
    <s v="Neill, C., Patterson, W.A., Crary, D.W., 2007. Responses of soil carbon, nitrogen and cations to the frequency and seasonality of prescribed burning in a Cape Cod oak-pine forest. For. Ecol. Manag. 250, 234–243."/>
    <s v="USA"/>
    <x v="2"/>
    <s v="Oak-pine"/>
    <s v="Forest "/>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x v="9"/>
    <x v="0"/>
    <m/>
    <m/>
    <m/>
    <m/>
    <m/>
  </r>
  <r>
    <x v="88"/>
    <x v="1"/>
    <s v="Soil impacts"/>
    <s v="NA"/>
    <x v="2"/>
    <s v="Neill, C., Patterson, W.A., Crary, D.W., 2007. Responses of soil carbon, nitrogen and cations to the_x000a_frequency and seasonality of prescribed burning in a Cape Cod oak-pine forest. For. Ecol. Manag. 250, 234–243."/>
    <s v="USA"/>
    <x v="2"/>
    <s v="Oak-pine"/>
    <s v="Forest "/>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x v="10"/>
    <x v="2"/>
    <m/>
    <m/>
    <m/>
    <m/>
    <m/>
  </r>
  <r>
    <x v="88"/>
    <x v="1"/>
    <s v="Soil impacts"/>
    <s v="NA"/>
    <x v="2"/>
    <s v="Neill, C., Patterson, W.A., Crary, D.W., 2007. Responses of soil carbon, nitrogen and cations to the_x000a_frequency and seasonality of prescribed burning in a Cape Cod oak-pine forest. For. Ecol. Manag. 250, 234–243."/>
    <s v="USA"/>
    <x v="2"/>
    <s v="Oak-pine"/>
    <s v="Forest "/>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x v="12"/>
    <x v="2"/>
    <m/>
    <m/>
    <m/>
    <m/>
    <m/>
  </r>
  <r>
    <x v="89"/>
    <x v="1"/>
    <s v="Soil impacts"/>
    <s v="NA"/>
    <x v="1"/>
    <s v="Otero, M., Santos, D., Baros, A.C., Calapez, P., Maia, P., Keizer, J.J., Estves V.I., Lillebo, A.I. 2015. Soil properties, phosphorus fractions and sorption after wildfire in north-central Portugal. Geoderma Regional 5: 86-95"/>
    <s v="Portugal"/>
    <x v="3"/>
    <s v="Pinus pinaster"/>
    <s v="Forest "/>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48"/>
    <x v="2"/>
    <m/>
    <m/>
    <m/>
    <m/>
    <m/>
  </r>
  <r>
    <x v="89"/>
    <x v="1"/>
    <s v="Soil impacts"/>
    <s v="NA"/>
    <x v="1"/>
    <s v="Otero, M., Santos, D., Baros, A.C., Calapez, P., Maia, P., Keizer, J.J., Estves V.I., Lillebo, A.I. 2015. Soil properties, phosphorus fractions and sorption after wildfire in north-central Portugal. Geoderma Regional 5: 86-95"/>
    <s v="Portugal"/>
    <x v="31"/>
    <s v="Pinus pinaster"/>
    <s v="Forest "/>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48"/>
    <x v="2"/>
    <m/>
    <m/>
    <m/>
    <m/>
    <m/>
  </r>
  <r>
    <x v="89"/>
    <x v="1"/>
    <s v="Soil impacts"/>
    <s v="NA"/>
    <x v="1"/>
    <s v="Otero, M., Santos, D., Baros, A.C., Calapez, P., Maia, P., Keizer, J.J., Estves V.I., Lillebo, A.I. 2015. Soil properties, phosphorus fractions and sorption after wildfire in north-central Portugal. Geoderma Regional 5: 86-95"/>
    <s v="Portugal"/>
    <x v="3"/>
    <s v="Pinus pinaster"/>
    <s v="Forest "/>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16"/>
    <x v="0"/>
    <m/>
    <m/>
    <m/>
    <m/>
    <m/>
  </r>
  <r>
    <x v="89"/>
    <x v="1"/>
    <s v="Soil impacts"/>
    <s v="NA"/>
    <x v="1"/>
    <s v="Otero, M., Santos, D., Baros, A.C., Calapez, P., Maia, P., Keizer, J.J., Estves V.I., Lillebo, A.I. 2015. Soil properties, phosphorus fractions and sorption after wildfire in north-central Portugal. Geoderma Regional 5: 86-95"/>
    <s v="Portugal"/>
    <x v="31"/>
    <s v="Pinus pinaster"/>
    <s v="Forest "/>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16"/>
    <x v="0"/>
    <m/>
    <m/>
    <m/>
    <m/>
    <m/>
  </r>
  <r>
    <x v="89"/>
    <x v="1"/>
    <s v="Soil impacts"/>
    <s v="NA"/>
    <x v="1"/>
    <s v="Otero, M., Santos, D., Baros, A.C., Calapez, P., Maia, P., Keizer, J.J., Estves V.I., Lillebo, A.I. 2015. Soil properties, phosphorus fractions and sorption after wildfire in north-central Portugal. Geoderma Regional 5: 86-95"/>
    <s v="Portugal"/>
    <x v="31"/>
    <s v="Pinus pinaster"/>
    <s v="Forest "/>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38"/>
    <x v="0"/>
    <m/>
    <m/>
    <m/>
    <m/>
    <m/>
  </r>
  <r>
    <x v="89"/>
    <x v="1"/>
    <s v="Soil impacts"/>
    <s v="NA"/>
    <x v="1"/>
    <s v="Otero, M., Santos, D., Baros, A.C., Calapez, P., Maia, P., Keizer, J.J., Estves V.I., Lillebo, A.I. 2015. Soil properties, phosphorus fractions and sorption after wildfire in north-central Portugal. Geoderma Regional 5: 86-95"/>
    <s v="Portugal"/>
    <x v="3"/>
    <s v="Pinus pinaster"/>
    <s v="Forest "/>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38"/>
    <x v="2"/>
    <m/>
    <m/>
    <m/>
    <m/>
    <m/>
  </r>
  <r>
    <x v="89"/>
    <x v="1"/>
    <s v="Soil impacts"/>
    <s v="NA"/>
    <x v="1"/>
    <s v="Otero, M., Santos, D., Baros, A.C., Calapez, P., Maia, P., Keizer, J.J., Estves V.I., Lillebo, A.I. 2015. Soil properties, phosphorus fractions and sorption after wildfire in north-central Portugal. Geoderma Regional 5: 86-95"/>
    <s v="Portugal"/>
    <x v="31"/>
    <s v="Pinus pinaster"/>
    <s v="Forest "/>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39"/>
    <x v="0"/>
    <m/>
    <m/>
    <m/>
    <m/>
    <m/>
  </r>
  <r>
    <x v="89"/>
    <x v="1"/>
    <s v="Soil impacts"/>
    <s v="NA"/>
    <x v="1"/>
    <s v="Otero, M., Santos, D., Baros, A.C., Calapez, P., Maia, P., Keizer, J.J., Estves V.I., Lillebo, A.I. 2015. Soil properties, phosphorus fractions and sorption after wildfire in north-central Portugal. Geoderma Regional 5: 86-95"/>
    <s v="Portugal"/>
    <x v="3"/>
    <s v="Pinus pinaster"/>
    <s v="Forest "/>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39"/>
    <x v="0"/>
    <m/>
    <m/>
    <m/>
    <m/>
    <m/>
  </r>
  <r>
    <x v="89"/>
    <x v="1"/>
    <s v="Soil impacts"/>
    <s v="NA"/>
    <x v="1"/>
    <s v="Otero, M., Santos, D., Baros, A.C., Calapez, P., Maia, P., Keizer, J.J., Estves V.I., Lillebo, A.I. 2015. Soil properties, phosphorus fractions and sorption after wildfire in north-central Portugal. Geoderma Regional 5: 86-95"/>
    <s v="Portugal"/>
    <x v="31"/>
    <s v="Pinus pinaster"/>
    <s v="Forest "/>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39"/>
    <x v="0"/>
    <m/>
    <m/>
    <m/>
    <m/>
    <m/>
  </r>
  <r>
    <x v="89"/>
    <x v="1"/>
    <s v="Soil impacts"/>
    <s v="NA"/>
    <x v="1"/>
    <s v="Otero, M., Santos, D., Baros, A.C., Calapez, P., Maia, P., Keizer, J.J., Estves V.I., Lillebo, A.I. 2015. Soil properties, phosphorus fractions and sorption after wildfire in north-central Portugal. Geoderma Regional 5: 86-95"/>
    <s v="Portugal"/>
    <x v="3"/>
    <s v="Pinus pinaster"/>
    <s v="Forest "/>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39"/>
    <x v="2"/>
    <m/>
    <m/>
    <m/>
    <m/>
    <m/>
  </r>
  <r>
    <x v="89"/>
    <x v="1"/>
    <s v="Soil impacts"/>
    <s v="NA"/>
    <x v="1"/>
    <s v="Otero, M., Santos, D., Baros, A.C., Calapez, P., Maia, P., Keizer, J.J., Estves V.I., Lillebo, A.I. 2015. Soil properties, phosphorus fractions and sorption after wildfire in north-central Portugal. Geoderma Regional 5: 86-95"/>
    <s v="Portugal"/>
    <x v="3"/>
    <s v="Pinus pinaster"/>
    <s v="Forest "/>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9"/>
    <x v="2"/>
    <m/>
    <m/>
    <m/>
    <m/>
    <m/>
  </r>
  <r>
    <x v="89"/>
    <x v="1"/>
    <s v="Soil impacts"/>
    <s v="NA"/>
    <x v="1"/>
    <s v="Otero, M., Santos, D., Baros, A.C., Calapez, P., Maia, P., Keizer, J.J., Estves V.I., Lillebo, A.I. 2015. Soil properties, phosphorus fractions and sorption after wildfire in north-central Portugal. Geoderma Regional 5: 86-95"/>
    <s v="Portugal"/>
    <x v="31"/>
    <s v="Pinus pinaster"/>
    <s v="Forest "/>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9"/>
    <x v="2"/>
    <m/>
    <m/>
    <m/>
    <m/>
    <m/>
  </r>
  <r>
    <x v="89"/>
    <x v="0"/>
    <s v="Soil impacts"/>
    <s v="NA"/>
    <x v="1"/>
    <s v="Otero, M., Santos, D., Baros, A.C., Calapez, P., Maia, P., Keizer, J.J., Estves V.I., Lillebo, A.I. 2015. Soil properties, phosphorus fractions and sorption after wildfire in north-central Portugal. Geoderma Regional 5: 86-95"/>
    <s v="Portugal"/>
    <x v="3"/>
    <s v="Pinus pinaster"/>
    <s v="Forest "/>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28"/>
    <x v="3"/>
    <m/>
    <m/>
    <m/>
    <m/>
    <m/>
  </r>
  <r>
    <x v="89"/>
    <x v="0"/>
    <s v="Soil impacts"/>
    <s v="NA"/>
    <x v="1"/>
    <s v="Otero, M., Santos, D., Baros, A.C., Calapez, P., Maia, P., Keizer, J.J., Estves V.I., Lillebo, A.I. 2015. Soil properties, phosphorus fractions and sorption after wildfire in north-central Portugal. Geoderma Regional 5: 86-95"/>
    <s v="Portugal"/>
    <x v="31"/>
    <s v="Pinus pinaster"/>
    <s v="Forest "/>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28"/>
    <x v="3"/>
    <m/>
    <m/>
    <m/>
    <m/>
    <m/>
  </r>
  <r>
    <x v="89"/>
    <x v="1"/>
    <s v="Soil impacts"/>
    <s v="NA"/>
    <x v="1"/>
    <s v="Otero, M., Santos, D., Baros, A.C., Calapez, P., Maia, P., Keizer, J.J., Estves V.I., Lillebo, A.I. 2015. Soil properties, phosphorus fractions and sorption after wildfire in north-central Portugal. Geoderma Regional 5: 86-95"/>
    <s v="Portugal"/>
    <x v="31"/>
    <s v="Pinus pinaster"/>
    <s v="Forest "/>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13"/>
    <x v="3"/>
    <m/>
    <m/>
    <m/>
    <m/>
    <m/>
  </r>
  <r>
    <x v="89"/>
    <x v="1"/>
    <s v="Soil impacts"/>
    <s v="NA"/>
    <x v="1"/>
    <s v="Otero, M., Santos, D., Baros, A.C., Calapez, P., Maia, P., Keizer, J.J., Estves V.I., Lillebo, A.I. 2015. Soil properties, phosphorus fractions and sorption after wildfire in north-central Portugal. Geoderma Regional 5: 86-95"/>
    <s v="Portugal"/>
    <x v="3"/>
    <s v="Pinus pinaster"/>
    <s v="Forest "/>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13"/>
    <x v="2"/>
    <m/>
    <m/>
    <m/>
    <m/>
    <m/>
  </r>
  <r>
    <x v="90"/>
    <x v="1"/>
    <s v="Soil impacts"/>
    <s v="NA"/>
    <x v="2"/>
    <s v="Impact of post-fire management on soil respiration, carbon and nitrogen content in a managed hemiboreal forest. Jorunal of Environmental Management 233: 371-377."/>
    <s v="Estonia"/>
    <x v="32"/>
    <m/>
    <s v="Forest"/>
    <m/>
    <m/>
    <x v="4"/>
    <m/>
    <m/>
    <s v="Boreal forests are an important carbon (C) sink and fire is the main natural disturbance, directly affecting the C-cycle via emissions from combustion of biomass and organic matter and indirectly through long-term changes in C-dynamics including soil respiration. Carbon dioxide (CO2) emission from soil (soil respiration) is one of the largest fluxes in the global C-cycle. Recovery of vegetation, organic matter and soil respiration may be influenced by the intensity of post-fire management such as salvage logging. To study the impact of forest fire, fire and salvage, and recovery time on soil respiration and soil C and N content, we sampled two permanent research areas in north-western Estonia that were damaged by fire: Vihterpalu (59°13′ N 23°49′ E) in 1992 and Nõva (59°10′ N 23°45′ E) in 2008. Three types of sample plots were established: 1) unburned control with no harvesting (CO); 2) burned and uncleared (BU); and 3) burned and cleared (BC). Measurements were made in 2013, 21 years after wildfire in Vihterpalu and 5 years after wildfire in Nõva. Soil respiration ranged from 0.00 to 1.38 g CO2 m−2 h−1. Soil respiration in the burned and cleared areas (BC) was not reduced compared to burned and uncleared (BU) areas but the average soil respiration in unburned control areas was more than twice the value in burned areas (average soil respiration in CO areas was 0.34 CO2 m−2 h−1, versus 0.16 CO2 m−2 h−1, the average soil respiration of BC and BU combined). Recovery over 20 years was mixed; respiration was insignificantly lower on younger than older burned sites (when BC and BU values were combined, the average values were 0.15 vs. 0.17 g CO2 m−2 h−1, respectively); soil-C was greater in the older burned plots than the younger (when BC and BU values were combined, the average values were 9.71 vs. 5.99 kg m−2, respectively); but root biomass in older and recently burned areas was essentially the same (average 2.23 and 2.11 kg m−2, respectively); soil-N was highest on burned areas 20 years after fire. Twenty years post-fire may be insufficient time for carbon dynamics to fully recover on these low productivity sandy sites."/>
    <m/>
    <s v="Not specified"/>
    <m/>
    <m/>
    <s v="Not specified"/>
    <m/>
    <m/>
    <m/>
    <x v="12"/>
    <x v="0"/>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34"/>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x v="48"/>
    <x v="3"/>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35"/>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x v="48"/>
    <x v="2"/>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36"/>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x v="48"/>
    <x v="2"/>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10"/>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x v="4"/>
    <x v="0"/>
    <s v="Fire impacts were mainly observed in the first two months."/>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11"/>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x v="4"/>
    <x v="2"/>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12"/>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x v="4"/>
    <x v="2"/>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31"/>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x v="16"/>
    <x v="0"/>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32"/>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x v="16"/>
    <x v="2"/>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33"/>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x v="16"/>
    <x v="2"/>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38"/>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x v="38"/>
    <x v="0"/>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37"/>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x v="38"/>
    <x v="2"/>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39"/>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x v="38"/>
    <x v="2"/>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13"/>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x v="5"/>
    <x v="0"/>
    <s v="Fire impacts were mainly observed in the first two months."/>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14"/>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x v="5"/>
    <x v="0"/>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15"/>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x v="5"/>
    <x v="0"/>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16"/>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x v="6"/>
    <x v="0"/>
    <s v="Fire impacts were mainly observed in the first two months."/>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17"/>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x v="6"/>
    <x v="2"/>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18"/>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x v="6"/>
    <x v="2"/>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21"/>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x v="39"/>
    <x v="0"/>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19"/>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x v="39"/>
    <x v="3"/>
    <s v="Fire impacts were mainly observed in the first two months."/>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20"/>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x v="39"/>
    <x v="2"/>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22"/>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x v="7"/>
    <x v="2"/>
    <s v="Fire impacts were mainly observed in the first two months."/>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23"/>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x v="7"/>
    <x v="2"/>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24"/>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x v="7"/>
    <x v="2"/>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29"/>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x v="9"/>
    <x v="0"/>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28"/>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x v="9"/>
    <x v="3"/>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30"/>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x v="9"/>
    <x v="2"/>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26"/>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x v="40"/>
    <x v="3"/>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25"/>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x v="40"/>
    <x v="2"/>
    <s v="Fire impacts were mainly observed in the first two months."/>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27"/>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x v="40"/>
    <x v="2"/>
    <m/>
    <m/>
    <m/>
    <m/>
    <m/>
  </r>
  <r>
    <x v="92"/>
    <x v="2"/>
    <s v="Soil impacts"/>
    <s v="NA"/>
    <x v="2"/>
    <s v="Phillips, D.H., Foss, J.E., Buckner, E.R., Evans, R.M., FitzPatrick, E.A., 2000. Response of surface horizons_x000a_in an oak forest to prescribed burning. Soil Sci. Soc. Am. J. 64, 754–760."/>
    <s v="USA"/>
    <x v="2"/>
    <s v="Oak  "/>
    <s v="Forest "/>
    <m/>
    <s v="Prescribed fire"/>
    <x v="2"/>
    <m/>
    <m/>
    <m/>
    <m/>
    <s v="Not specified"/>
    <m/>
    <m/>
    <s v="Not specified"/>
    <m/>
    <m/>
    <m/>
    <x v="29"/>
    <x v="2"/>
    <m/>
    <m/>
    <m/>
    <m/>
    <m/>
  </r>
  <r>
    <x v="93"/>
    <x v="0"/>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8"/>
    <s v="Spain"/>
    <x v="3"/>
    <s v="Pinus nigra"/>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75,451E, 4,489,248 N"/>
    <s v="Not specified"/>
    <m/>
    <s v="650 mm"/>
    <s v="10.2 °C"/>
    <x v="1"/>
    <x v="2"/>
    <m/>
    <m/>
    <m/>
    <m/>
    <m/>
  </r>
  <r>
    <x v="93"/>
    <x v="0"/>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7"/>
    <s v="Spain"/>
    <x v="3"/>
    <s v="Mixed Pinus pinaster and Pinus nigra"/>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61,373 E, 4,490,691 N "/>
    <s v="Not specified"/>
    <m/>
    <s v="600 mm"/>
    <s v="11.3 °C"/>
    <x v="1"/>
    <x v="2"/>
    <m/>
    <m/>
    <m/>
    <m/>
    <m/>
  </r>
  <r>
    <x v="93"/>
    <x v="0"/>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9"/>
    <s v="Spain"/>
    <x v="3"/>
    <s v="Mixed Pinus halapensis and Pinus pinaster"/>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57,588 E, 4,306,475 N "/>
    <s v="Not specified"/>
    <m/>
    <s v="500 mm"/>
    <s v="13.5 °C"/>
    <x v="1"/>
    <x v="2"/>
    <m/>
    <m/>
    <m/>
    <m/>
    <m/>
  </r>
  <r>
    <x v="93"/>
    <x v="2"/>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4"/>
    <s v="Spain"/>
    <x v="3"/>
    <s v="Pinus nigra"/>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75,451E, 4,489,248 N"/>
    <s v="Not specified"/>
    <m/>
    <s v="650 mm"/>
    <s v="10.2 °C"/>
    <x v="34"/>
    <x v="0"/>
    <m/>
    <m/>
    <m/>
    <m/>
    <m/>
  </r>
  <r>
    <x v="93"/>
    <x v="2"/>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5"/>
    <s v="Spain"/>
    <x v="3"/>
    <s v="Pinus nigra"/>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75,451E, 4,489,248 N"/>
    <s v="Not specified"/>
    <m/>
    <s v="650 mm"/>
    <s v="10.2 °C"/>
    <x v="34"/>
    <x v="2"/>
    <m/>
    <m/>
    <m/>
    <m/>
    <m/>
  </r>
  <r>
    <x v="93"/>
    <x v="2"/>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6"/>
    <s v="Spain"/>
    <x v="3"/>
    <s v="Mixed Pinus pinaster and Pinus nigra"/>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61,373 E, 4,490,691 N"/>
    <s v="Not specified"/>
    <m/>
    <s v="600 mm"/>
    <s v="11.3 °C"/>
    <x v="34"/>
    <x v="2"/>
    <m/>
    <m/>
    <m/>
    <m/>
    <m/>
  </r>
  <r>
    <x v="93"/>
    <x v="2"/>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8"/>
    <s v="Spain"/>
    <x v="3"/>
    <s v="Mixed Pinus halapensis and Pinus pinaster"/>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57,588 E, 4,306,475 N "/>
    <s v="Not specified"/>
    <m/>
    <s v="500 mm"/>
    <s v="13.5 °C"/>
    <x v="34"/>
    <x v="2"/>
    <m/>
    <m/>
    <m/>
    <m/>
    <m/>
  </r>
  <r>
    <x v="93"/>
    <x v="2"/>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8"/>
    <s v="Spain"/>
    <x v="3"/>
    <s v="Mixed Pinus pinaster and Pinus nigra"/>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61,373 E, 4,490,691 N"/>
    <s v="Not specified"/>
    <m/>
    <s v="600 mm"/>
    <s v="11.3 °C"/>
    <x v="72"/>
    <x v="3"/>
    <m/>
    <m/>
    <m/>
    <m/>
    <m/>
  </r>
  <r>
    <x v="93"/>
    <x v="2"/>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70"/>
    <s v="Spain"/>
    <x v="3"/>
    <s v="Mixed Pinus halapensis and Pinus pinaster"/>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57,588 E, 4,306,475 N "/>
    <s v="Not specified"/>
    <m/>
    <s v="500 mm"/>
    <s v="13.5 °C"/>
    <x v="72"/>
    <x v="3"/>
    <m/>
    <m/>
    <m/>
    <m/>
    <m/>
  </r>
  <r>
    <x v="93"/>
    <x v="2"/>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6"/>
    <s v="Spain"/>
    <x v="3"/>
    <s v="Pinus nigra"/>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75,451E, 4,489,248 N"/>
    <s v="Not specified"/>
    <m/>
    <s v="650 mm"/>
    <s v="10.2 °C"/>
    <x v="72"/>
    <x v="3"/>
    <m/>
    <m/>
    <m/>
    <m/>
    <m/>
  </r>
  <r>
    <x v="93"/>
    <x v="2"/>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7"/>
    <s v="Spain"/>
    <x v="3"/>
    <s v="Pinus nigra"/>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75,451E, 4,489,248 N"/>
    <s v="Not specified"/>
    <m/>
    <s v="650 mm"/>
    <s v="10.2 °C"/>
    <x v="72"/>
    <x v="2"/>
    <m/>
    <m/>
    <m/>
    <m/>
    <m/>
  </r>
  <r>
    <x v="93"/>
    <x v="2"/>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9"/>
    <s v="Spain"/>
    <x v="3"/>
    <s v="Mixed Pinus pinaster and Pinus nigra"/>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61,373 E, 4,490,691 N "/>
    <s v="Not specified"/>
    <m/>
    <s v="600 mm"/>
    <s v="11.3 °C"/>
    <x v="72"/>
    <x v="2"/>
    <m/>
    <m/>
    <m/>
    <m/>
    <m/>
  </r>
  <r>
    <x v="93"/>
    <x v="2"/>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71"/>
    <s v="Spain"/>
    <x v="3"/>
    <s v="Mixed Pinus halapensis and Pinus pinaster"/>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57,588 E, 4,306,475 N "/>
    <s v="Not specified"/>
    <m/>
    <s v="500 mm"/>
    <s v="13.5 °C"/>
    <x v="72"/>
    <x v="2"/>
    <m/>
    <m/>
    <m/>
    <m/>
    <m/>
  </r>
  <r>
    <x v="94"/>
    <x v="2"/>
    <s v="Soil impacts"/>
    <s v="NA"/>
    <x v="1"/>
    <s v="Plaza-Alvarez P.A., Lucas-Borja M.E., Sagra, S., Zema, D.A., González-Romero Jo, Mora D. 2019. Change in soil hydraulic conductivity after prescribed fires in Mediterranean pine forest. Jornal of Environmental Management 232(2019) 1021-1027)"/>
    <s v="Spain"/>
    <x v="3"/>
    <s v="Pinus halepensis with Pinus pinaster -PHPP"/>
    <s v="Forest"/>
    <s v="Prescribed fires"/>
    <s v="361 °C"/>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x v="46"/>
    <x v="3"/>
    <m/>
    <m/>
    <m/>
    <m/>
    <m/>
  </r>
  <r>
    <x v="94"/>
    <x v="2"/>
    <s v="Soil impacts"/>
    <s v="NA"/>
    <x v="1"/>
    <s v="Plaza-Alvarez P.A., Lucas-Borja M.E., Sagra, S., Zema, D.A., González-Romero Jo, Mora D. 2019. Change in soil hydraulic conductivity after prescribed fires in Mediterranean pine forest. Jornal of Environmental Management 232(2019) 1021-1027)"/>
    <s v="Spain"/>
    <x v="3"/>
    <s v="Pinus halepensis with Pinus pinaster -PHPP"/>
    <s v="Forest"/>
    <s v="Prescribed fires"/>
    <s v="160 °C"/>
    <x v="1"/>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57588 E Y: 4306475 N"/>
    <s v="Clayey"/>
    <m/>
    <m/>
    <m/>
    <x v="46"/>
    <x v="2"/>
    <m/>
    <m/>
    <m/>
    <m/>
    <m/>
  </r>
  <r>
    <x v="94"/>
    <x v="2"/>
    <s v="Soil impacts"/>
    <s v="NA"/>
    <x v="1"/>
    <s v="Plaza-Alvarez P.A., Lucas-Borja M.E., Sagra, S., Zema, D.A., González-Romero Jo, Mora D. 2019. Change in soil hydraulic conductivity after prescribed fires in Mediterranean pine forest. Jornal of Environmental Management 232(2019) 1021-1027)"/>
    <s v="Spain"/>
    <x v="3"/>
    <s v="Pinus halepensis with Pinus pinaster -PHPP"/>
    <s v="Forest"/>
    <s v="Prescribed fires"/>
    <s v="264 °C"/>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61373 E Y: 4490691 N"/>
    <s v="Loamy sand"/>
    <m/>
    <m/>
    <m/>
    <x v="46"/>
    <x v="2"/>
    <m/>
    <m/>
    <m/>
    <m/>
    <m/>
  </r>
  <r>
    <x v="94"/>
    <x v="1"/>
    <s v="Soil impacts"/>
    <s v="NA"/>
    <x v="1"/>
    <s v="Plaza-Alvarez P.A., Lucas-Borja M.E., Sagra, S., Zema, D.A., González-Romero Jo, Mora D. 2019. Change in soil hydraulic conductivity after prescribed fires in Mediterranean pine forest. Jornal of Environmental Management 232(2019) 1021-1027)"/>
    <s v="Spain"/>
    <x v="3"/>
    <s v="Pinus halepensis with Pinus pinaster -PHPP"/>
    <s v="Forest"/>
    <s v="Prescribed fires"/>
    <s v="361 °C"/>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x v="9"/>
    <x v="2"/>
    <s v="The_x000a_results have shown that fire reduced the organic layer thickness and its organic matter content. Consequently,_x000a_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s v="The lack of significance of these differences between treatments could be due to the low-fire severity and_x000a_the limited effect of temperature in the mineral layer on soil hydraulic properties. This effect was expected and_x000a_agrees with other studies. Overall prescribed fires did not alter SHC in Mediterranean forest ecosystems under_x000a_unsaturated conditions since fire was of low-severity."/>
    <m/>
    <m/>
    <m/>
  </r>
  <r>
    <x v="94"/>
    <x v="1"/>
    <s v="Soil impacts"/>
    <s v="NA"/>
    <x v="1"/>
    <s v="Plaza-Alvarez P.A., Lucas-Borja M.E., Sagra, S., Zema, D.A., González-Romero Jo, Mora D. 2019. Change in soil hydraulic conductivity after prescribed fires in Mediterranean pine forest. Jornal of Environmental Management 232(2019) 1021-1027)"/>
    <s v="Spain"/>
    <x v="3"/>
    <s v="Pinus halepensis with Pinus pinaster -PHPP"/>
    <s v="Forest"/>
    <s v="Prescribed fires"/>
    <s v="160 °C"/>
    <x v="1"/>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57588 E Y: 4306475 N"/>
    <s v="Clayey"/>
    <m/>
    <m/>
    <m/>
    <x v="9"/>
    <x v="2"/>
    <m/>
    <m/>
    <m/>
    <m/>
    <m/>
  </r>
  <r>
    <x v="94"/>
    <x v="1"/>
    <s v="Soil impacts"/>
    <s v="NA"/>
    <x v="1"/>
    <s v="Plaza-Alvarez P.A., Lucas-Borja M.E., Sagra, S., Zema, D.A., González-Romero Jo, Mora D. 2019. Change in soil hydraulic conductivity after prescribed fires in Mediterranean pine forest. Jornal of Environmental Management 232(2019) 1021-1027)"/>
    <s v="Spain"/>
    <x v="3"/>
    <s v="Pinus halepensis with Pinus pinaster -PHPP"/>
    <s v="Forest"/>
    <s v="Prescribed fires"/>
    <s v="264 °C"/>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61373 E Y: 4490691 N"/>
    <s v="Loamy sand"/>
    <m/>
    <m/>
    <m/>
    <x v="9"/>
    <x v="2"/>
    <m/>
    <m/>
    <m/>
    <m/>
    <m/>
  </r>
  <r>
    <x v="94"/>
    <x v="0"/>
    <s v="Soil impacts"/>
    <s v="NA"/>
    <x v="1"/>
    <s v="Plaza-Alvarez P.A., Lucas-Borja M.E., Sagra, S., Zema, D.A., González-Romero Jo, Mora D. 2019. Change in soil hydraulic conductivity after prescribed fires in Mediterranean pine forest. Jornal of Environmental Management 232(2019) 1021-1027)"/>
    <s v="Spain"/>
    <x v="3"/>
    <s v="Pinus halepensis with Pinus pinaster -PHPP"/>
    <s v="Forest"/>
    <s v="Prescribed fires"/>
    <s v="361 °C"/>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x v="1"/>
    <x v="2"/>
    <s v="The_x000a_results have shown that fire reduced the organic layer thickness and its organic matter content. Consequently,_x000a_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s v="The lack of significance of these differences between treatments could be due to the low-fire severity and_x000a_the limited effect of temperature in the mineral layer on soil hydraulic properties. This effect was expected and_x000a_agrees with other studies. Overall prescribed fires did not alter SHC in Mediterranean forest ecosystems under_x000a_unsaturated conditions since fire was of low-severity."/>
    <m/>
    <m/>
    <m/>
  </r>
  <r>
    <x v="94"/>
    <x v="2"/>
    <s v="Soil impacts"/>
    <s v="NA"/>
    <x v="1"/>
    <s v="Plaza-Alvarez P.A., Lucas-Borja M.E., Sagra, S., Zema, D.A., González-Romero Jo, Mora D. 2019. Change in soil hydraulic conductivity after prescribed fires in Mediterranean pine forest. Jornal of Environmental Management 232(2019) 1021-1027)"/>
    <s v="Spain"/>
    <x v="3"/>
    <s v="Pinus halepensis with Pinus pinaster -PHPP"/>
    <s v="Forest"/>
    <s v="Prescribed fires"/>
    <m/>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x v="11"/>
    <x v="1"/>
    <m/>
    <m/>
    <m/>
    <m/>
    <m/>
  </r>
  <r>
    <x v="94"/>
    <x v="2"/>
    <s v="Soil impacts"/>
    <s v="NA"/>
    <x v="1"/>
    <s v="Plaza-Alvarez P.A., Lucas-Borja M.E., Sagra, S., Zema, D.A., González-Romero Jo, Mora D. 2019. Change in soil hydraulic conductivity after prescribed fires in Mediterranean pine forest. Jornal of Environmental Management 232(2019) 1021-1027)"/>
    <s v="Spain"/>
    <x v="3"/>
    <s v="Pinus halepensis with Pinus pinaster -PHPP"/>
    <s v="Forest"/>
    <s v="Prescribed fires"/>
    <s v="160 °C"/>
    <x v="1"/>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57588 E Y: 4306475 N"/>
    <s v="Clayey"/>
    <m/>
    <m/>
    <m/>
    <x v="11"/>
    <x v="2"/>
    <m/>
    <m/>
    <m/>
    <m/>
    <m/>
  </r>
  <r>
    <x v="94"/>
    <x v="2"/>
    <s v="Soil impacts"/>
    <s v="NA"/>
    <x v="1"/>
    <s v="Plaza-Alvarez P.A., Lucas-Borja M.E., Sagra, S., Zema, D.A., González-Romero Jo, Mora D. 2019. Change in soil hydraulic conductivity after prescribed fires in Mediterranean pine forest. Jornal of Environmental Management 232(2019) 1021-1027)"/>
    <s v="Spain"/>
    <x v="3"/>
    <s v="Pinus halepensis with Pinus pinaster -PHPP"/>
    <s v="Forest"/>
    <s v="Prescribed fires"/>
    <m/>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61373 E Y: 4490691 N"/>
    <s v="Loamy sand"/>
    <m/>
    <m/>
    <m/>
    <x v="11"/>
    <x v="2"/>
    <m/>
    <m/>
    <m/>
    <m/>
    <m/>
  </r>
  <r>
    <x v="95"/>
    <x v="1"/>
    <s v="Soil impacts"/>
    <s v="NA"/>
    <x v="2"/>
    <s v="Prieto‐Fernández, A., Villar, M.C., Carballas, M., Carballas, T. 1993. Short‐term effects of a wildfire on the nitrogen status and its mineralization kinetics in an Atlantic forest soil. Soil Biology and Biochemistry 25, 1657‐1664"/>
    <s v="Spain"/>
    <x v="33"/>
    <s v="Pinus pinaster"/>
    <s v="Forest "/>
    <s v="Wildfire"/>
    <s v="High severity"/>
    <x v="0"/>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x v="47"/>
    <x v="0"/>
    <m/>
    <m/>
    <m/>
    <m/>
    <m/>
  </r>
  <r>
    <x v="95"/>
    <x v="1"/>
    <s v="Soil impacts"/>
    <s v="NA"/>
    <x v="2"/>
    <s v="Prieto‐Fernández, A., Villar, M.C., Carballas, M., Carballas, T. 1993. Short‐term effects of a wildfire on the nitrogen status and its mineralization kinetics in an Atlantic forest soil. Soil Biology and Biochemistry 25, 1657‐1664"/>
    <s v="Spain"/>
    <x v="33"/>
    <s v="Pinus pinaster"/>
    <s v="Forest "/>
    <s v="Wildfire"/>
    <s v="High severity"/>
    <x v="0"/>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x v="19"/>
    <x v="0"/>
    <s v="The fire increased the N mineralization capacity, but did not modify organic N mineralization behaviour. Ammonification largely predominated over nitrification in both the unburnt and the burnt soils."/>
    <s v="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m/>
    <m/>
  </r>
  <r>
    <x v="95"/>
    <x v="1"/>
    <s v="Soil impacts"/>
    <s v="NA"/>
    <x v="2"/>
    <s v="Prieto‐Fernández, A., Villar, M.C., Carballas, M., Carballas, T. 1993. Short‐term effects of a wildfire on the nitrogen status and its mineralization kinetics in an Atlantic forest soil. Soil Biology and Biochemistry 25, 1657‐1664"/>
    <s v="Spain"/>
    <x v="33"/>
    <s v="Pinus pinaster"/>
    <s v="Forest "/>
    <s v="Wildfire"/>
    <s v="High severity"/>
    <x v="0"/>
    <s v="5-10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x v="19"/>
    <x v="0"/>
    <m/>
    <m/>
    <m/>
    <m/>
    <m/>
  </r>
  <r>
    <x v="95"/>
    <x v="1"/>
    <s v="Soil impacts"/>
    <s v="NA"/>
    <x v="2"/>
    <s v="Prieto‐Fernández, A., Villar, M.C., Carballas, M., Carballas, T. 1993. Short‐term effects of a wildfire on the nitrogen status and its mineralization kinetics in an Atlantic forest soil. Soil Biology and Biochemistry 25, 1657‐1664"/>
    <s v="Spain"/>
    <x v="33"/>
    <s v="Pinus pinaster"/>
    <s v="Forest "/>
    <s v="Wildfire"/>
    <s v="High severity"/>
    <x v="0"/>
    <s v="5-10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x v="8"/>
    <x v="0"/>
    <m/>
    <m/>
    <m/>
    <m/>
    <m/>
  </r>
  <r>
    <x v="95"/>
    <x v="1"/>
    <s v="Soil impacts"/>
    <s v="NA"/>
    <x v="2"/>
    <s v="Prieto‐Fernández, A., Villar, M.C., Carballas, M., Carballas, T. 1993. Short‐term effects of a wildfire on the nitrogen status and its mineralization kinetics in an Atlantic forest soil. Soil Biology and Biochemistry 25, 1657‐1664"/>
    <s v="Spain"/>
    <x v="33"/>
    <s v="Pinus pinaster"/>
    <s v="Forest "/>
    <s v="Wildfire"/>
    <s v="High severity"/>
    <x v="0"/>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x v="8"/>
    <x v="2"/>
    <s v="The fire increased the N mineralization capacity, but did not modify organic N mineralization behaviour. Ammonification largely predominated over nitrification in both the unburnt and the burnt soils."/>
    <s v="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m/>
    <m/>
  </r>
  <r>
    <x v="95"/>
    <x v="1"/>
    <s v="Soil impacts"/>
    <s v="NA"/>
    <x v="2"/>
    <s v="Prieto‐Fernández, A., Villar, M.C., Carballas, M., Carballas, T. 1993. Short‐term effects of a wildfire on the nitrogen status and its mineralization kinetics in an Atlantic forest soil. Soil Biology and Biochemistry 25, 1657‐1664"/>
    <s v="Spain"/>
    <x v="33"/>
    <s v="Pinus pinaster"/>
    <s v="Forest "/>
    <s v="Wildfire"/>
    <s v="High severity"/>
    <x v="0"/>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x v="12"/>
    <x v="0"/>
    <s v="The fire increased the N mineralization capacity, but did not modify organic N mineralization behaviour. Ammonification largely predominated over nitrification in both the unburnt and the burnt soils."/>
    <s v="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m/>
    <m/>
  </r>
  <r>
    <x v="96"/>
    <x v="0"/>
    <s v="Soil impacts"/>
    <s v="NA"/>
    <x v="1"/>
    <s v="2017. Wildfire effects on the microbial activity and diversity in a Mediterranean forest soil. Catena 158: 82-88."/>
    <s v="Spain"/>
    <x v="3"/>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35"/>
    <x v="2"/>
    <m/>
    <m/>
    <m/>
    <m/>
    <m/>
  </r>
  <r>
    <x v="96"/>
    <x v="0"/>
    <s v="Soil impacts"/>
    <s v="NA"/>
    <x v="1"/>
    <s v="2017. Wildfire effects on the microbial activity and diversity in a Mediterranean forest soil. Catena 158: 82-88."/>
    <s v="Spain"/>
    <x v="3"/>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80"/>
    <x v="0"/>
    <m/>
    <m/>
    <m/>
    <m/>
    <m/>
  </r>
  <r>
    <x v="96"/>
    <x v="0"/>
    <s v="Soil impacts"/>
    <s v="NA"/>
    <x v="1"/>
    <s v="2017. Wildfire effects on the microbial activity and diversity in a Mediterranean forest soil. Catena 158: 82-88."/>
    <s v="Spain"/>
    <x v="3"/>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26"/>
    <x v="3"/>
    <m/>
    <m/>
    <m/>
    <m/>
    <m/>
  </r>
  <r>
    <x v="96"/>
    <x v="0"/>
    <s v="Soil impacts"/>
    <s v="NA"/>
    <x v="1"/>
    <s v="2017. Wildfire effects on the microbial activity and diversity in a Mediterranean forest soil. Catena 158: 82-88."/>
    <s v="Spain"/>
    <x v="3"/>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81"/>
    <x v="0"/>
    <m/>
    <m/>
    <m/>
    <m/>
    <m/>
  </r>
  <r>
    <x v="96"/>
    <x v="1"/>
    <s v="Soil impacts"/>
    <s v="NA"/>
    <x v="1"/>
    <s v="2017. Wildfire effects on the microbial activity and diversity in a Mediterranean forest soil. Catena 158: 82-88."/>
    <s v="Spain"/>
    <x v="3"/>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20"/>
    <x v="3"/>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m/>
    <m/>
  </r>
  <r>
    <x v="96"/>
    <x v="0"/>
    <s v="Soil impacts"/>
    <s v="NA"/>
    <x v="1"/>
    <s v="2017. Wildfire effects on the microbial activity and diversity in a Mediterranean forest soil. Catena 158: 82-88."/>
    <s v="Spain"/>
    <x v="3"/>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82"/>
    <x v="0"/>
    <m/>
    <m/>
    <m/>
    <m/>
    <m/>
  </r>
  <r>
    <x v="96"/>
    <x v="0"/>
    <s v="Soil impacts"/>
    <s v="NA"/>
    <x v="1"/>
    <s v="2017. Wildfire effects on the microbial activity and diversity in a Mediterranean forest soil. Catena 158: 82-88."/>
    <s v="Spain"/>
    <x v="3"/>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83"/>
    <x v="0"/>
    <m/>
    <m/>
    <m/>
    <m/>
    <m/>
  </r>
  <r>
    <x v="96"/>
    <x v="0"/>
    <s v="Soil impacts"/>
    <s v="NA"/>
    <x v="1"/>
    <s v="2017. Wildfire effects on the microbial activity and diversity in a Mediterranean forest soil. Catena 158: 82-88."/>
    <s v="Spain"/>
    <x v="3"/>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52"/>
    <x v="2"/>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m/>
    <m/>
  </r>
  <r>
    <x v="96"/>
    <x v="1"/>
    <s v="Soil impacts"/>
    <s v="NA"/>
    <x v="1"/>
    <s v="2017. Wildfire effects on the microbial activity and diversity in a Mediterranean forest soil. Catena 158: 82-88."/>
    <s v="Spain"/>
    <x v="3"/>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9"/>
    <x v="0"/>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m/>
    <m/>
  </r>
  <r>
    <x v="96"/>
    <x v="0"/>
    <s v="Soil impacts"/>
    <s v="NA"/>
    <x v="1"/>
    <s v="2017. Wildfire effects on the microbial activity and diversity in a Mediterranean forest soil. Catena 158: 82-88."/>
    <s v="Spain"/>
    <x v="3"/>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1"/>
    <x v="3"/>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m/>
    <m/>
  </r>
  <r>
    <x v="96"/>
    <x v="0"/>
    <s v="Soil impacts"/>
    <s v="NA"/>
    <x v="1"/>
    <s v="2017. Wildfire effects on the microbial activity and diversity in a Mediterranean forest soil. Catena 158: 82-88."/>
    <s v="Spain"/>
    <x v="3"/>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1"/>
    <x v="3"/>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m/>
    <m/>
  </r>
  <r>
    <x v="96"/>
    <x v="1"/>
    <s v="Soil impacts"/>
    <s v="NA"/>
    <x v="1"/>
    <s v="2017. Wildfire effects on the microbial activity and diversity in a Mediterranean forest soil. Catena 158: 82-88."/>
    <s v="Spain"/>
    <x v="3"/>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12"/>
    <x v="0"/>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m/>
    <m/>
  </r>
  <r>
    <x v="96"/>
    <x v="0"/>
    <s v="Soil impacts"/>
    <s v="NA"/>
    <x v="1"/>
    <s v="2017. Wildfire effects on the microbial activity and diversity in a Mediterranean forest soil. Catena 158: 82-88."/>
    <s v="Spain"/>
    <x v="3"/>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28"/>
    <x v="3"/>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m/>
    <m/>
  </r>
  <r>
    <x v="96"/>
    <x v="0"/>
    <s v="Soil impacts"/>
    <s v="NA"/>
    <x v="1"/>
    <s v="2017. Wildfire effects on the microbial activity and diversity in a Mediterranean forest soil. Catena 158: 82-88."/>
    <s v="Spain"/>
    <x v="3"/>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53"/>
    <x v="2"/>
    <m/>
    <m/>
    <m/>
    <m/>
    <m/>
  </r>
  <r>
    <x v="96"/>
    <x v="2"/>
    <s v="Soil impacts"/>
    <s v="NA"/>
    <x v="1"/>
    <s v="2017. Wildfire effects on the microbial activity and diversity in a Mediterranean forest soil. Catena 158: 82-88."/>
    <s v="Spain"/>
    <x v="3"/>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72"/>
    <x v="0"/>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x v="35"/>
    <x v="0"/>
    <s v="The soils affected by a severe surface burn showed a significant increase in organicmatter after 3 years fromthe fire. Viable bacteria and fungi also increased, especially 2–3years post-burning. Substrate induced respiration (SIR) also increased significantly in burnt soil from site 1 (rendzina on carbonate) while a significant decreasewas observed in the burnt soils sampled from site 2 (calcic luvisols)"/>
    <s v="This study reveals_x000a_that if wildfire increases the organic matter availability, then the microbial community responds with increased activity and biomass production. Although fire exerts an initial impact on the soil bacterial community, its structure and functional profile soon recovers (after 2–3 years) contributing to soil recovery."/>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x v="35"/>
    <x v="0"/>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x v="35"/>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x v="35"/>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x v="35"/>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x v="35"/>
    <x v="3"/>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x v="80"/>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x v="80"/>
    <x v="0"/>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x v="80"/>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x v="80"/>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x v="80"/>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x v="80"/>
    <x v="3"/>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x v="26"/>
    <x v="0"/>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
    <x v="3"/>
    <s v="Pine"/>
    <s v="Forest "/>
    <m/>
    <s v="Wild fire"/>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x v="26"/>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x v="26"/>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x v="26"/>
    <x v="3"/>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x v="26"/>
    <x v="3"/>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x v="26"/>
    <x v="3"/>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
    <x v="3"/>
    <s v="Pine "/>
    <s v="Forest"/>
    <s v="Wildfire"/>
    <m/>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x v="81"/>
    <x v="0"/>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x v="81"/>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x v="81"/>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x v="81"/>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x v="81"/>
    <x v="3"/>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x v="81"/>
    <x v="3"/>
    <m/>
    <m/>
    <m/>
    <m/>
    <m/>
  </r>
  <r>
    <x v="97"/>
    <x v="1"/>
    <s v="Soil impacts"/>
    <s v="NA"/>
    <x v="1"/>
    <s v="2018.  Physicochemical and microbial pertubations of Andalusian pine forest soils following a wildfire. Science of the Total Environment. 634: 650-660"/>
    <s v="Spain"/>
    <x v="3"/>
    <s v="Pine"/>
    <s v="Forest"/>
    <s v="Wildfire"/>
    <m/>
    <x v="0"/>
    <m/>
    <m/>
    <m/>
    <m/>
    <s v="1  month"/>
    <m/>
    <s v="N 38° 09′ 01.5″; W 2° 47′ 16.3″"/>
    <s v="Not specified"/>
    <s v="rendzina on carbonates;"/>
    <s v="1209 mm"/>
    <s v="13.5 °C"/>
    <x v="20"/>
    <x v="2"/>
    <m/>
    <m/>
    <m/>
    <m/>
    <m/>
  </r>
  <r>
    <x v="97"/>
    <x v="1"/>
    <s v="Soil impacts"/>
    <s v="NA"/>
    <x v="0"/>
    <s v="2018.  Physicochemical and microbial pertubations of Andalusian pine forest soils following a wildfire. Science of the Total Environment. 634: 650-660"/>
    <s v="Spain"/>
    <x v="3"/>
    <s v="Pine"/>
    <s v="Forest"/>
    <s v="Wildfire"/>
    <m/>
    <x v="0"/>
    <m/>
    <m/>
    <m/>
    <m/>
    <s v="2 years "/>
    <m/>
    <s v="N 38° 09′ 01.5″; W 2° 47′ 16.3″"/>
    <s v="Not specified"/>
    <s v="rendzina on carbonates;"/>
    <s v="1209 mm"/>
    <s v="13.5 °C"/>
    <x v="20"/>
    <x v="2"/>
    <m/>
    <m/>
    <m/>
    <m/>
    <m/>
  </r>
  <r>
    <x v="97"/>
    <x v="1"/>
    <s v="Soil impacts"/>
    <s v="NA"/>
    <x v="0"/>
    <s v="2018.  Physicochemical and microbial pertubations of Andalusian pine forest soils following a wildfire. Science of the Total Environment. 634: 650-660"/>
    <s v="Spain"/>
    <x v="3"/>
    <s v="Pine"/>
    <s v="Forest"/>
    <s v="Wildfire"/>
    <m/>
    <x v="0"/>
    <m/>
    <m/>
    <m/>
    <m/>
    <s v="3 years"/>
    <m/>
    <s v="N 38° 09′ 01.5″; W 2° 47′ 16.3″"/>
    <s v="Not specified"/>
    <s v="rendzina on carbonates;"/>
    <s v="1209 mm"/>
    <s v="13.5 °C"/>
    <x v="20"/>
    <x v="2"/>
    <m/>
    <m/>
    <m/>
    <m/>
    <m/>
  </r>
  <r>
    <x v="97"/>
    <x v="1"/>
    <s v="Soil impacts"/>
    <s v="NA"/>
    <x v="1"/>
    <s v="2018.  Physicochemical and microbial pertubations of Andalusian pine forest soils following a wildfire. Science of the Total Environment. 634: 650-660"/>
    <s v="Spain"/>
    <x v="3"/>
    <s v="Pine"/>
    <s v="Forest"/>
    <s v="Wildfire"/>
    <m/>
    <x v="0"/>
    <m/>
    <m/>
    <m/>
    <m/>
    <s v="1  month"/>
    <m/>
    <s v="N 38° 10′ 00.6″; W2° 47′ 38.0″"/>
    <s v="Not specified"/>
    <s v="Calcic luvisols"/>
    <s v="1209 mm"/>
    <s v="13.5 °C"/>
    <x v="20"/>
    <x v="2"/>
    <m/>
    <m/>
    <m/>
    <m/>
    <m/>
  </r>
  <r>
    <x v="97"/>
    <x v="1"/>
    <s v="Soil impacts"/>
    <s v="NA"/>
    <x v="0"/>
    <s v="2018.  Physicochemical and microbial pertubations of Andalusian pine forest soils following a wildfire. Science of the Total Environment. 634: 650-660"/>
    <s v="Spain"/>
    <x v="3"/>
    <s v="Pine"/>
    <s v="Forest"/>
    <s v="Wildfire"/>
    <m/>
    <x v="0"/>
    <m/>
    <m/>
    <m/>
    <m/>
    <s v="2 years "/>
    <m/>
    <s v="N 38° 10′ 00.6″; W2° 47′ 38.0″"/>
    <s v="Not specified"/>
    <s v="Calcic luvisols"/>
    <s v="1209 mm"/>
    <s v="13.5 °C"/>
    <x v="20"/>
    <x v="2"/>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x v="82"/>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x v="82"/>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x v="82"/>
    <x v="3"/>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x v="82"/>
    <x v="3"/>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x v="82"/>
    <x v="3"/>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
    <x v="3"/>
    <s v="Pine "/>
    <s v="Forest"/>
    <s v="Wildfire"/>
    <m/>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x v="82"/>
    <x v="2"/>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x v="83"/>
    <x v="0"/>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
    <x v="3"/>
    <s v="Pine "/>
    <s v="Forest"/>
    <s v="Wildfire"/>
    <m/>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x v="83"/>
    <x v="0"/>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x v="83"/>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x v="83"/>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x v="83"/>
    <x v="3"/>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x v="83"/>
    <x v="3"/>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x v="55"/>
    <x v="0"/>
    <s v="The soils affected by a severe surface burn showed a significant increase in organicmatter after 3 years fromthe fire. Viable bacteria and fungi also increased, especially 2–3years post-burning. Substrate induced respiration (SIR) also increased significantly in burnt soil from site 1 (rendzina on carbonate) while a significant decreasewas observed in the burnt soils sampled from site 2 (calcic luvisols)"/>
    <s v="This study reveals_x000a_that if wildfire increases the organic matter availability, then the microbial community responds with increased activity and biomass production. Although fire exerts an initial impact on the soil bacterial community, its structure and functional profile soon recovers (after 2–3 years) contributing to soil recovery."/>
    <m/>
    <m/>
    <m/>
  </r>
  <r>
    <x v="97"/>
    <x v="1"/>
    <s v="Soil impacts"/>
    <s v="NA"/>
    <x v="0"/>
    <s v="2018.  Physicochemical and microbial pertubations of Andalusian pine forest soils following a wildfire. Science of the Total Environment. 634: 650-660"/>
    <s v="Spain"/>
    <x v="3"/>
    <s v="Pine"/>
    <s v="Forest"/>
    <s v="Wildfire"/>
    <m/>
    <x v="0"/>
    <m/>
    <m/>
    <m/>
    <m/>
    <s v="3 years"/>
    <m/>
    <s v="N 38° 10′ 00.6″; W2° 47′ 38.0″"/>
    <s v="Not specified"/>
    <s v="Calcic luvisols"/>
    <s v="1209 mm"/>
    <s v="13.5 °C"/>
    <x v="9"/>
    <x v="0"/>
    <m/>
    <m/>
    <m/>
    <m/>
    <m/>
  </r>
  <r>
    <x v="97"/>
    <x v="1"/>
    <s v="Soil impacts"/>
    <s v="NA"/>
    <x v="1"/>
    <s v="2018.  Physicochemical and microbial pertubations of Andalusian pine forest soils following a wildfire. Science of the Total Environment. 634: 650-660"/>
    <s v="Spain"/>
    <x v="3"/>
    <s v="Pine"/>
    <s v="Forest"/>
    <s v="Wildfire"/>
    <m/>
    <x v="0"/>
    <m/>
    <m/>
    <m/>
    <m/>
    <s v="1  month"/>
    <m/>
    <s v="N 38° 09′ 01.5″; W 2° 47′ 16.3″"/>
    <s v="Not specified"/>
    <s v="rendzina on carbonates;"/>
    <s v="1209 mm"/>
    <s v="13.5 °C"/>
    <x v="9"/>
    <x v="2"/>
    <m/>
    <m/>
    <m/>
    <m/>
    <m/>
  </r>
  <r>
    <x v="97"/>
    <x v="1"/>
    <s v="Soil impacts"/>
    <s v="NA"/>
    <x v="0"/>
    <s v="2018.  Physicochemical and microbial pertubations of Andalusian pine forest soils following a wildfire. Science of the Total Environment. 634: 650-660"/>
    <s v="Spain"/>
    <x v="3"/>
    <s v="Pine"/>
    <s v="Forest"/>
    <s v="Wildfire"/>
    <m/>
    <x v="0"/>
    <m/>
    <m/>
    <m/>
    <m/>
    <s v="2 years "/>
    <m/>
    <s v="N 38° 09′ 01.5″; W 2° 47′ 16.3″"/>
    <s v="Not specified"/>
    <s v="rendzina on carbonates;"/>
    <s v="1209 mm"/>
    <s v="13.5 °C"/>
    <x v="9"/>
    <x v="2"/>
    <m/>
    <m/>
    <m/>
    <m/>
    <m/>
  </r>
  <r>
    <x v="97"/>
    <x v="1"/>
    <s v="Soil impacts"/>
    <s v="NA"/>
    <x v="0"/>
    <s v="2018.  Physicochemical and microbial pertubations of Andalusian pine forest soils following a wildfire. Science of the Total Environment. 634: 650-660"/>
    <s v="Spain"/>
    <x v="3"/>
    <s v="Pine"/>
    <s v="Forest"/>
    <s v="Wildfire"/>
    <m/>
    <x v="0"/>
    <m/>
    <m/>
    <m/>
    <m/>
    <s v="3 years"/>
    <m/>
    <s v="N 38° 09′ 01.5″; W 2° 47′ 16.3″"/>
    <s v="Not specified"/>
    <s v="rendzina on carbonates;"/>
    <s v="1209 mm"/>
    <s v="13.5 °C"/>
    <x v="9"/>
    <x v="2"/>
    <m/>
    <m/>
    <m/>
    <m/>
    <m/>
  </r>
  <r>
    <x v="97"/>
    <x v="1"/>
    <s v="Soil impacts"/>
    <s v="NA"/>
    <x v="1"/>
    <s v="2018.  Physicochemical and microbial pertubations of Andalusian pine forest soils following a wildfire. Science of the Total Environment. 634: 650-660"/>
    <s v="Spain"/>
    <x v="3"/>
    <s v="Pine"/>
    <s v="Forest"/>
    <s v="Wildfire"/>
    <m/>
    <x v="0"/>
    <m/>
    <m/>
    <m/>
    <m/>
    <s v="1  month"/>
    <m/>
    <s v="N 38° 10′ 00.6″; W2° 47′ 38.0″"/>
    <s v="Not specified"/>
    <s v="Calcic luvisols"/>
    <s v="1209 mm"/>
    <s v="13.5 °C"/>
    <x v="9"/>
    <x v="2"/>
    <m/>
    <m/>
    <m/>
    <m/>
    <m/>
  </r>
  <r>
    <x v="97"/>
    <x v="1"/>
    <s v="Soil impacts"/>
    <s v="NA"/>
    <x v="0"/>
    <s v="2018.  Physicochemical and microbial pertubations of Andalusian pine forest soils following a wildfire. Science of the Total Environment. 634: 650-660"/>
    <s v="Spain"/>
    <x v="3"/>
    <s v="Pine"/>
    <s v="Forest"/>
    <s v="Wildfire"/>
    <m/>
    <x v="0"/>
    <m/>
    <m/>
    <m/>
    <m/>
    <s v="2 years "/>
    <m/>
    <s v="N 38° 10′ 00.6″; W2° 47′ 38.0″"/>
    <s v="Not specified"/>
    <s v="Calcic luvisols"/>
    <s v="1209 mm"/>
    <s v="13.5 °C"/>
    <x v="9"/>
    <x v="2"/>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x v="1"/>
    <x v="0"/>
    <s v="The soils affected by a severe surface burn showed a significant increase in organicmatter after 3 years fromthe fire. Viable bacteria and fungi also increased, especially 2–3years post-burning. Substrate induced respiration (SIR) also increased significantly in burnt soil from site 1 (rendzina on carbonate) while a significant decreasewas observed in the burnt soils sampled from site 2 (calcic luvisols)"/>
    <s v="This study reveals_x000a_that if wildfire increases the organic matter availability, then the microbial community responds with increased activity and biomass production. Although fire exerts an initial impact on the soil bacterial community, its structure and functional profile soon recovers (after 2–3 years) contributing to soil recovery."/>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m/>
    <s v="1209 mm"/>
    <s v="13.5 °C"/>
    <x v="1"/>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m/>
    <s v="1209 mm"/>
    <s v="13.5 °C"/>
    <x v="1"/>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m/>
    <s v="1209 mm"/>
    <s v="13.5 °C"/>
    <x v="1"/>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m/>
    <s v="1209 mm"/>
    <s v="13.5 °C"/>
    <x v="1"/>
    <x v="0"/>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m/>
    <s v="1209 mm"/>
    <s v="13.5 °C"/>
    <x v="1"/>
    <x v="2"/>
    <m/>
    <m/>
    <m/>
    <m/>
    <m/>
  </r>
  <r>
    <x v="97"/>
    <x v="1"/>
    <s v="Soil impacts"/>
    <s v="NA"/>
    <x v="1"/>
    <s v="2018.  Physicochemical and microbial pertubations of Andalusian pine forest soils following a wildfire. Science of the Total Environment. 634: 650-660"/>
    <s v="Spain"/>
    <x v="3"/>
    <s v="Pine"/>
    <s v="Forest"/>
    <s v="Wildfire"/>
    <m/>
    <x v="0"/>
    <m/>
    <m/>
    <m/>
    <m/>
    <s v="1  month"/>
    <m/>
    <s v="N 38° 09′ 01.5″; W 2° 47′ 16.3″"/>
    <s v="Not specified"/>
    <s v="rendzina on carbonates;"/>
    <s v="1209 mm"/>
    <s v="13.5 °C"/>
    <x v="12"/>
    <x v="0"/>
    <m/>
    <m/>
    <m/>
    <m/>
    <m/>
  </r>
  <r>
    <x v="97"/>
    <x v="1"/>
    <s v="Soil impacts"/>
    <s v="NA"/>
    <x v="0"/>
    <s v="2018.  Physicochemical and microbial pertubations of Andalusian pine forest soils following a wildfire. Science of the Total Environment. 634: 650-660"/>
    <s v="Spain"/>
    <x v="3"/>
    <s v="Pine"/>
    <s v="Forest"/>
    <s v="Wildfire"/>
    <m/>
    <x v="0"/>
    <m/>
    <m/>
    <m/>
    <m/>
    <s v="2 years "/>
    <m/>
    <s v="N 38° 09′ 01.5″; W 2° 47′ 16.3″"/>
    <s v="Not specified"/>
    <s v="rendzina on carbonates;"/>
    <s v="1209 mm"/>
    <s v="13.5 °C"/>
    <x v="12"/>
    <x v="0"/>
    <m/>
    <m/>
    <m/>
    <m/>
    <m/>
  </r>
  <r>
    <x v="97"/>
    <x v="1"/>
    <s v="Soil impacts"/>
    <s v="NA"/>
    <x v="0"/>
    <s v="2018.  Physicochemical and microbial pertubations of Andalusian pine forest soils following a wildfire. Science of the Total Environment. 634: 650-660"/>
    <s v="Spain"/>
    <x v="3"/>
    <s v="Pine"/>
    <s v="Forest"/>
    <s v="Wildfire"/>
    <m/>
    <x v="0"/>
    <m/>
    <m/>
    <m/>
    <m/>
    <s v="3 years"/>
    <m/>
    <s v="N 38° 09′ 01.5″; W 2° 47′ 16.3″"/>
    <s v="Not specified"/>
    <s v="rendzina on carbonates;"/>
    <s v="1209 mm"/>
    <s v="13.5 °C"/>
    <x v="12"/>
    <x v="0"/>
    <m/>
    <m/>
    <m/>
    <m/>
    <m/>
  </r>
  <r>
    <x v="97"/>
    <x v="1"/>
    <s v="Soil impacts"/>
    <s v="NA"/>
    <x v="1"/>
    <s v="2018.  Physicochemical and microbial pertubations of Andalusian pine forest soils following a wildfire. Science of the Total Environment. 634: 650-660"/>
    <s v="Spain"/>
    <x v="3"/>
    <s v="Pine"/>
    <s v="Forest"/>
    <s v="Wildfire"/>
    <m/>
    <x v="0"/>
    <m/>
    <m/>
    <m/>
    <m/>
    <s v="1  month"/>
    <m/>
    <s v="N 38° 10′ 00.6″; W2° 47′ 38.0″"/>
    <s v="Not specified"/>
    <s v="Calcic luvisols"/>
    <s v="1209 mm"/>
    <s v="13.5 °C"/>
    <x v="12"/>
    <x v="0"/>
    <m/>
    <m/>
    <m/>
    <m/>
    <m/>
  </r>
  <r>
    <x v="97"/>
    <x v="1"/>
    <s v="Soil impacts"/>
    <s v="NA"/>
    <x v="0"/>
    <s v="2018.  Physicochemical and microbial pertubations of Andalusian pine forest soils following a wildfire. Science of the Total Environment. 634: 650-660"/>
    <s v="Spain"/>
    <x v="3"/>
    <s v="Pine"/>
    <s v="Forest"/>
    <s v="Wildfire"/>
    <m/>
    <x v="0"/>
    <m/>
    <m/>
    <m/>
    <m/>
    <s v="2 years "/>
    <m/>
    <s v="N 38° 10′ 00.6″; W2° 47′ 38.0″"/>
    <s v="Not specified"/>
    <s v="Calcic luvisols"/>
    <s v="1209 mm"/>
    <s v="13.5 °C"/>
    <x v="12"/>
    <x v="0"/>
    <m/>
    <m/>
    <m/>
    <m/>
    <m/>
  </r>
  <r>
    <x v="97"/>
    <x v="1"/>
    <s v="Soil impacts"/>
    <s v="NA"/>
    <x v="0"/>
    <s v="2018.  Physicochemical and microbial pertubations of Andalusian pine forest soils following a wildfire. Science of the Total Environment. 634: 650-660"/>
    <s v="Spain"/>
    <x v="3"/>
    <s v="Pine"/>
    <s v="Forest"/>
    <s v="Wildfire"/>
    <m/>
    <x v="0"/>
    <m/>
    <m/>
    <m/>
    <m/>
    <s v="3 years"/>
    <m/>
    <s v="N 38° 10′ 00.6″; W2° 47′ 38.0″"/>
    <s v="Not specified"/>
    <s v="Calcic luvisols"/>
    <s v="1209 mm"/>
    <s v="13.5 °C"/>
    <x v="12"/>
    <x v="0"/>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x v="28"/>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x v="28"/>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x v="28"/>
    <x v="0"/>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x v="28"/>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x v="28"/>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x v="28"/>
    <x v="0"/>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x v="53"/>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x v="53"/>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x v="53"/>
    <x v="3"/>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x v="53"/>
    <x v="3"/>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x v="53"/>
    <x v="3"/>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x v="53"/>
    <x v="2"/>
    <m/>
    <m/>
    <m/>
    <m/>
    <m/>
  </r>
  <r>
    <x v="97"/>
    <x v="2"/>
    <s v="Soil impacts"/>
    <s v="NA"/>
    <x v="1"/>
    <s v="2018.  Physicochemical and microbial pertubations of Andalusian pine forest soils following a wildfire. Science of the Total Environment. 634: 650-660"/>
    <s v="Spain"/>
    <x v="3"/>
    <s v="Pine"/>
    <s v="Forest"/>
    <s v="Wildfire"/>
    <m/>
    <x v="0"/>
    <m/>
    <m/>
    <m/>
    <m/>
    <s v="1  month"/>
    <m/>
    <s v="N 38° 09′ 01.5″; W 2° 47′ 16.3″"/>
    <s v="Not specified"/>
    <s v="rendzina on carbonates;"/>
    <s v="1209 mm"/>
    <s v="13.5 °C"/>
    <x v="72"/>
    <x v="0"/>
    <m/>
    <m/>
    <m/>
    <m/>
    <m/>
  </r>
  <r>
    <x v="97"/>
    <x v="2"/>
    <s v="Soil impacts"/>
    <s v="NA"/>
    <x v="0"/>
    <s v="2018.  Physicochemical and microbial pertubations of Andalusian pine forest soils following a wildfire. Science of the Total Environment. 634: 650-660"/>
    <s v="Spain"/>
    <x v="3"/>
    <s v="Pine"/>
    <s v="Forest"/>
    <s v="Wildfire"/>
    <m/>
    <x v="0"/>
    <m/>
    <m/>
    <m/>
    <m/>
    <s v="2 years "/>
    <m/>
    <s v="N 38° 09′ 01.5″; W 2° 47′ 16.3″"/>
    <s v="Not specified"/>
    <s v="rendzina on carbonates;"/>
    <s v="1209 mm"/>
    <s v="13.5 °C"/>
    <x v="72"/>
    <x v="0"/>
    <m/>
    <m/>
    <m/>
    <m/>
    <m/>
  </r>
  <r>
    <x v="97"/>
    <x v="2"/>
    <s v="Soil impacts"/>
    <s v="NA"/>
    <x v="0"/>
    <s v="2018.  Physicochemical and microbial pertubations of Andalusian pine forest soils following a wildfire. Science of the Total Environment. 634: 650-660"/>
    <s v="Spain"/>
    <x v="3"/>
    <s v="Pine"/>
    <s v="Forest"/>
    <s v="Wildfire"/>
    <m/>
    <x v="0"/>
    <m/>
    <m/>
    <m/>
    <m/>
    <s v="3 years"/>
    <m/>
    <s v="N 38° 09′ 01.5″; W 2° 47′ 16.3″"/>
    <s v="Not specified"/>
    <s v="rendzina on carbonates;"/>
    <s v="1209 mm"/>
    <s v="13.5 °C"/>
    <x v="72"/>
    <x v="0"/>
    <m/>
    <m/>
    <m/>
    <m/>
    <m/>
  </r>
  <r>
    <x v="97"/>
    <x v="2"/>
    <s v="Soil impacts"/>
    <s v="NA"/>
    <x v="1"/>
    <s v="2018.  Physicochemical and microbial pertubations of Andalusian pine forest soils following a wildfire. Science of the Total Environment. 634: 650-660"/>
    <s v="Spain"/>
    <x v="3"/>
    <s v="Pine"/>
    <s v="Forest"/>
    <s v="Wildfire"/>
    <m/>
    <x v="0"/>
    <m/>
    <m/>
    <m/>
    <m/>
    <s v="1  month"/>
    <m/>
    <s v="N 38° 10′ 00.6″; W2° 47′ 38.0″"/>
    <s v="Not specified"/>
    <s v="Calcic luvisols"/>
    <s v="1209 mm"/>
    <s v="13.5 °C"/>
    <x v="72"/>
    <x v="0"/>
    <m/>
    <m/>
    <m/>
    <m/>
    <m/>
  </r>
  <r>
    <x v="97"/>
    <x v="2"/>
    <s v="Soil impacts"/>
    <s v="NA"/>
    <x v="0"/>
    <s v="2018.  Physicochemical and microbial pertubations of Andalusian pine forest soils following a wildfire. Science of the Total Environment. 634: 650-660"/>
    <s v="Spain"/>
    <x v="3"/>
    <s v="Pine"/>
    <s v="Forest"/>
    <s v="Wildfire"/>
    <m/>
    <x v="0"/>
    <m/>
    <m/>
    <m/>
    <m/>
    <s v="2 years "/>
    <m/>
    <s v="N 38° 10′ 00.6″; W2° 47′ 38.0″"/>
    <s v="Not specified"/>
    <s v="Calcic luvisols"/>
    <s v="1209 mm"/>
    <s v="13.5 °C"/>
    <x v="72"/>
    <x v="0"/>
    <m/>
    <m/>
    <m/>
    <m/>
    <m/>
  </r>
  <r>
    <x v="97"/>
    <x v="2"/>
    <s v="Soil impacts"/>
    <s v="NA"/>
    <x v="0"/>
    <s v="2018.  Physicochemical and microbial pertubations of Andalusian pine forest soils following a wildfire. Science of the Total Environment. 634: 650-660"/>
    <s v="Spain"/>
    <x v="3"/>
    <s v="Pine"/>
    <s v="Forest"/>
    <s v="Wildfire"/>
    <m/>
    <x v="0"/>
    <m/>
    <m/>
    <m/>
    <m/>
    <s v="3 years"/>
    <m/>
    <s v="N 38° 10′ 00.6″; W2° 47′ 38.0″"/>
    <s v="Not specified"/>
    <s v="Calcic luvisols"/>
    <s v="1209 mm"/>
    <s v="13.5 °C"/>
    <x v="72"/>
    <x v="0"/>
    <m/>
    <m/>
    <m/>
    <m/>
    <m/>
  </r>
  <r>
    <x v="98"/>
    <x v="1"/>
    <s v="Soil impacts"/>
    <s v="NA"/>
    <x v="1"/>
    <s v="Romanyá, J., Casals, P., Vallejo, V.R. 2001. Short-term effects of fire on soil nitrogen availability in Mediterranean grasslands and shrublands growing in old fields. Forest Ecology and Management. 147:39-53"/>
    <s v="Spain"/>
    <x v="3"/>
    <m/>
    <s v=" Shrubland"/>
    <s v="Experimental burning"/>
    <m/>
    <x v="2"/>
    <s v="0-5 cm"/>
    <m/>
    <m/>
    <m/>
    <s v="6 months"/>
    <m/>
    <m/>
    <s v="Not specified"/>
    <m/>
    <m/>
    <m/>
    <x v="47"/>
    <x v="0"/>
    <m/>
    <m/>
    <m/>
    <m/>
    <m/>
  </r>
  <r>
    <x v="98"/>
    <x v="1"/>
    <s v="Soil impacts"/>
    <s v="NA"/>
    <x v="1"/>
    <s v="Romanyá, J., Casals, P., Vallejo, V.R. 2001. Short-term effects of fire on soil nitrogen availability in Mediterranean grasslands and shrublands growing in old fields. Forest Ecology and Management. 147:39-53"/>
    <s v="Spain"/>
    <x v="3"/>
    <m/>
    <s v=" Shrubland"/>
    <s v="Experimental burning"/>
    <m/>
    <x v="2"/>
    <s v="0-5 cm"/>
    <m/>
    <m/>
    <m/>
    <s v="6 months"/>
    <m/>
    <m/>
    <s v="Not specified"/>
    <m/>
    <m/>
    <m/>
    <x v="47"/>
    <x v="0"/>
    <m/>
    <m/>
    <m/>
    <m/>
    <m/>
  </r>
  <r>
    <x v="98"/>
    <x v="1"/>
    <s v="Soil impacts"/>
    <s v="NA"/>
    <x v="1"/>
    <s v="Romanyá, J., Casals, P., Vallejo, V.R. 2001. Short-term effects of fire on soil nitrogen availability in Mediterranean grasslands and shrublands growing in old fields. Forest Ecology and Management. 147:39-53"/>
    <s v="Spain"/>
    <x v="3"/>
    <s v="Grass"/>
    <s v="Grassland"/>
    <s v="Experimental burning"/>
    <m/>
    <x v="2"/>
    <s v="0-5 cm"/>
    <m/>
    <m/>
    <m/>
    <s v="3 months"/>
    <m/>
    <m/>
    <s v="Not specified"/>
    <m/>
    <m/>
    <m/>
    <x v="47"/>
    <x v="3"/>
    <m/>
    <m/>
    <m/>
    <m/>
    <m/>
  </r>
  <r>
    <x v="98"/>
    <x v="1"/>
    <s v="Soil impacts"/>
    <s v="NA"/>
    <x v="1"/>
    <s v="Romanyá, J., Casals, P., Vallejo, V.R. 2001. Short-term effects of fire on soil nitrogen availability in Mediterranean grasslands and shrublands growing in old fields. Forest Ecology and Management. 147:39-53"/>
    <s v="Spain"/>
    <x v="3"/>
    <s v="Grass"/>
    <s v="Grassland"/>
    <s v="Experimental burning"/>
    <m/>
    <x v="2"/>
    <s v="0-5 cm"/>
    <m/>
    <m/>
    <m/>
    <s v="1  month"/>
    <m/>
    <m/>
    <s v="Not specified"/>
    <m/>
    <m/>
    <m/>
    <x v="47"/>
    <x v="2"/>
    <m/>
    <m/>
    <m/>
    <m/>
    <m/>
  </r>
  <r>
    <x v="98"/>
    <x v="1"/>
    <s v="Soil impacts"/>
    <s v="NA"/>
    <x v="1"/>
    <s v="Romanyá, J., Casals, P., Vallejo, V.R. 2001. Short-term effects of fire on soil nitrogen availability in Mediterranean grasslands and shrublands growing in old fields. Forest Ecology and Management. 147:39-53"/>
    <s v="Spain"/>
    <x v="3"/>
    <s v="Grass"/>
    <s v="Grassland"/>
    <s v="Experimental burning"/>
    <m/>
    <x v="2"/>
    <s v="0-5 cm"/>
    <m/>
    <m/>
    <m/>
    <s v="1 month"/>
    <m/>
    <m/>
    <s v="Not specified"/>
    <m/>
    <m/>
    <m/>
    <x v="19"/>
    <x v="0"/>
    <m/>
    <m/>
    <m/>
    <m/>
    <m/>
  </r>
  <r>
    <x v="98"/>
    <x v="1"/>
    <s v="Soil impacts"/>
    <s v="NA"/>
    <x v="2"/>
    <s v="Romanyá, J., Casals, P., Vallejo, V.R. 2001. Short-term effects of fire on soil nitrogen availability in Mediterranean grasslands and shrublands growing in old fields. Forest Ecology and Management. 147:39-53"/>
    <s v="Spain"/>
    <x v="3"/>
    <s v="Grass"/>
    <s v="Grassland"/>
    <s v="Experimental burning"/>
    <m/>
    <x v="2"/>
    <s v="0-5 cm"/>
    <m/>
    <m/>
    <m/>
    <s v="Not specified"/>
    <m/>
    <m/>
    <s v="Not specified"/>
    <m/>
    <s v="535 mm"/>
    <s v="12.4 °C"/>
    <x v="8"/>
    <x v="0"/>
    <m/>
    <m/>
    <m/>
    <m/>
    <m/>
  </r>
  <r>
    <x v="98"/>
    <x v="1"/>
    <s v="Soil impacts"/>
    <s v="NA"/>
    <x v="1"/>
    <s v="Romanyá, J., Casals, P., Vallejo, V.R. 2001. Short-term effects of fire on soil nitrogen availability in Mediterranean grasslands and shrublands growing in old fields. Forest Ecology and Management. 147:39-53"/>
    <s v="Spain"/>
    <x v="3"/>
    <m/>
    <s v=" Shrubland"/>
    <s v="Experimental burning"/>
    <m/>
    <x v="2"/>
    <s v="0-5 cm"/>
    <m/>
    <m/>
    <m/>
    <s v="1 month"/>
    <m/>
    <m/>
    <s v="Not specified"/>
    <m/>
    <m/>
    <m/>
    <x v="8"/>
    <x v="0"/>
    <m/>
    <m/>
    <m/>
    <m/>
    <m/>
  </r>
  <r>
    <x v="99"/>
    <x v="1"/>
    <s v="Soil impacts"/>
    <s v="NA"/>
    <x v="1"/>
    <s v="2020.  Short-term effects of different fire severities on soil properties and Pinus halepensis regeneration. J.For.Res. 31:1271-1282"/>
    <s v="Spain"/>
    <x v="18"/>
    <s v="pinus halepensis"/>
    <s v="Forest "/>
    <m/>
    <s v="High severity"/>
    <x v="0"/>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0 mm"/>
    <s v="12 °C"/>
    <x v="3"/>
    <x v="0"/>
    <s v="This highlights that variations in fire severity are able to drive the success of natural regeneration, the distribution of vegetation and the shape of community assemblage."/>
    <m/>
    <m/>
    <m/>
    <m/>
  </r>
  <r>
    <x v="99"/>
    <x v="1"/>
    <s v="Soil impacts"/>
    <s v="NA"/>
    <x v="1"/>
    <s v="2020.  Short-term effects of different fire severities on soil properties and Pinus halepensis regeneration. J.For.Res. 31:1271-1282"/>
    <s v="Spain"/>
    <x v="18"/>
    <s v="pinus halepensis"/>
    <s v="Forest "/>
    <s v="Wildfire"/>
    <s v="Moderate fire"/>
    <x v="2"/>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3 mm"/>
    <s v="12 °C"/>
    <x v="20"/>
    <x v="3"/>
    <m/>
    <m/>
    <m/>
    <m/>
    <m/>
  </r>
  <r>
    <x v="99"/>
    <x v="1"/>
    <s v="Soil impacts"/>
    <s v="NA"/>
    <x v="1"/>
    <s v="2020.  Short-term effects of different fire severities on soil properties and Pinus halepensis regeneration. J.For.Res. 31:1271-1282"/>
    <s v="Spain"/>
    <x v="18"/>
    <s v="pinus halepensis"/>
    <s v="Forest "/>
    <s v="Wildfire"/>
    <s v="Low severity fire"/>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6 mm"/>
    <s v="12 °C"/>
    <x v="20"/>
    <x v="3"/>
    <m/>
    <m/>
    <m/>
    <m/>
    <m/>
  </r>
  <r>
    <x v="99"/>
    <x v="1"/>
    <s v="Soil impacts"/>
    <s v="NA"/>
    <x v="1"/>
    <s v="2020.  Short-term effects of different fire severities on soil properties and Pinus halepensis regeneration. J.For.Res. 31:1271-1282"/>
    <s v="Spain"/>
    <x v="18"/>
    <s v="pinus halepensis"/>
    <s v="Forest "/>
    <m/>
    <s v="High severity"/>
    <x v="0"/>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1 mm"/>
    <s v="12 °C"/>
    <x v="20"/>
    <x v="2"/>
    <m/>
    <m/>
    <m/>
    <m/>
    <m/>
  </r>
  <r>
    <x v="99"/>
    <x v="0"/>
    <s v="Soil impacts"/>
    <s v="NA"/>
    <x v="1"/>
    <s v="2020.  Short-term effects of different fire severities on soil properties and Pinus halepensis regeneration. J.For.Res. 31:1271-1282"/>
    <s v="Spain"/>
    <x v="18"/>
    <s v="pinus halepensis"/>
    <s v="Forest "/>
    <m/>
    <s v="High severity"/>
    <x v="0"/>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3 mm"/>
    <s v="12 °C"/>
    <x v="27"/>
    <x v="3"/>
    <m/>
    <m/>
    <m/>
    <m/>
    <m/>
  </r>
  <r>
    <x v="99"/>
    <x v="0"/>
    <s v="Soil impacts"/>
    <s v="NA"/>
    <x v="1"/>
    <s v="2020.  Short-term effects of different fire severities on soil properties and Pinus halepensis regeneration. J.For.Res. 31:1271-1282"/>
    <s v="Spain"/>
    <x v="18"/>
    <s v="pinus halepensis"/>
    <s v="Forest "/>
    <s v="Wildfire"/>
    <s v="Moderate fire"/>
    <x v="2"/>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4 mm"/>
    <s v="12 °C"/>
    <x v="27"/>
    <x v="3"/>
    <m/>
    <m/>
    <m/>
    <m/>
    <m/>
  </r>
  <r>
    <x v="99"/>
    <x v="0"/>
    <s v="Soil impacts"/>
    <s v="NA"/>
    <x v="1"/>
    <s v="2020.  Short-term effects of different fire severities on soil properties and Pinus halepensis regeneration. J.For.Res. 31:1271-1282"/>
    <s v="Spain"/>
    <x v="18"/>
    <s v="pinus halepensis"/>
    <s v="Forest "/>
    <s v="Wildfire"/>
    <s v="Low severity fire"/>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8 mm"/>
    <s v="12 °C"/>
    <x v="27"/>
    <x v="3"/>
    <m/>
    <m/>
    <m/>
    <m/>
    <m/>
  </r>
  <r>
    <x v="99"/>
    <x v="1"/>
    <s v="Soil impacts"/>
    <s v="NA"/>
    <x v="1"/>
    <s v="2020.  Short-term effects of different fire severities on soil properties and Pinus halepensis regeneration. J.For.Res. 31:1271-1282"/>
    <s v="Spain"/>
    <x v="18"/>
    <s v="pinus halepensis"/>
    <s v="Forest "/>
    <m/>
    <s v="High severity"/>
    <x v="0"/>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2 mm"/>
    <s v="12 °C"/>
    <x v="9"/>
    <x v="0"/>
    <m/>
    <m/>
    <m/>
    <m/>
    <m/>
  </r>
  <r>
    <x v="99"/>
    <x v="1"/>
    <s v="Soil impacts"/>
    <s v="NA"/>
    <x v="1"/>
    <s v="2020.  Short-term effects of different fire severities on soil properties and Pinus halepensis regeneration. J.For.Res. 31:1271-1282"/>
    <s v="Spain"/>
    <x v="18"/>
    <s v="pinus halepensis"/>
    <s v="Forest "/>
    <s v="Wildfire"/>
    <s v="Low severity fire"/>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7 mm"/>
    <s v="12 °C"/>
    <x v="9"/>
    <x v="0"/>
    <m/>
    <m/>
    <m/>
    <m/>
    <m/>
  </r>
  <r>
    <x v="99"/>
    <x v="1"/>
    <s v="Soil impacts"/>
    <s v="NA"/>
    <x v="1"/>
    <s v="2020.  Short-term effects of different fire severities on soil properties and Pinus halepensis regeneration. J.For.Res. 31:1271-1282"/>
    <s v="Spain"/>
    <x v="18"/>
    <s v="pinus halepensis"/>
    <s v="Forest "/>
    <s v="Wildfire"/>
    <s v="Moderate fire"/>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4 mm"/>
    <s v="12 °C"/>
    <x v="9"/>
    <x v="2"/>
    <m/>
    <m/>
    <m/>
    <m/>
    <m/>
  </r>
  <r>
    <x v="99"/>
    <x v="1"/>
    <s v="Soil impacts"/>
    <s v="NA"/>
    <x v="1"/>
    <s v="2020.  Short-term effects of different fire severities on soil properties and Pinus halepensis regeneration. J.For.Res. 31:1271-1282"/>
    <s v="Spain"/>
    <x v="18"/>
    <s v="pinus halepensis"/>
    <s v="Forest "/>
    <m/>
    <s v="High severity"/>
    <x v="0"/>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29 mm"/>
    <s v="12 °C"/>
    <x v="12"/>
    <x v="3"/>
    <s v="This highlights that variations in fire severity are able to drive the success of natural regeneration, the distribution of vegetation and the shape of community assemblage."/>
    <m/>
    <m/>
    <m/>
    <m/>
  </r>
  <r>
    <x v="99"/>
    <x v="1"/>
    <s v="Soil impacts"/>
    <s v="NA"/>
    <x v="1"/>
    <s v="2020.  Short-term effects of different fire severities on soil properties and Pinus halepensis regeneration. J.For.Res. 31:1271-1282"/>
    <s v="Spain"/>
    <x v="18"/>
    <s v="pinus halepensis"/>
    <s v="Forest "/>
    <s v="Wildfire"/>
    <s v="Moderate fire"/>
    <x v="2"/>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2 mm"/>
    <s v="12 °C"/>
    <x v="12"/>
    <x v="3"/>
    <m/>
    <m/>
    <m/>
    <m/>
    <m/>
  </r>
  <r>
    <x v="99"/>
    <x v="1"/>
    <s v="Soil impacts"/>
    <s v="NA"/>
    <x v="1"/>
    <s v="2020.  Short-term effects of different fire severities on soil properties and Pinus halepensis regeneration. J.For.Res. 31:1271-1282"/>
    <s v="Spain"/>
    <x v="18"/>
    <s v="pinus halepensis"/>
    <s v="Forest "/>
    <s v="Wildfire"/>
    <s v="Low severity fire"/>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5 mm"/>
    <s v="12 °C"/>
    <x v="12"/>
    <x v="3"/>
    <m/>
    <m/>
    <m/>
    <m/>
    <m/>
  </r>
  <r>
    <x v="99"/>
    <x v="0"/>
    <s v="Soil impacts"/>
    <s v="NA"/>
    <x v="1"/>
    <s v="2020.  Short-term effects of different fire severities on soil properties and Pinus halepensis regeneration. J.For.Res. 31:1271-1282"/>
    <s v="Spain"/>
    <x v="18"/>
    <s v="pinus halepensis"/>
    <s v="Forest "/>
    <m/>
    <s v="High severity"/>
    <x v="0"/>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28 mm"/>
    <s v="12 °C"/>
    <x v="28"/>
    <x v="3"/>
    <s v="This highlights that variations in fire severity are able to drive the success of natural regeneration, the distribution of vegetation and the shape of community assemblage."/>
    <m/>
    <m/>
    <m/>
    <m/>
  </r>
  <r>
    <x v="99"/>
    <x v="0"/>
    <s v="Soil impacts"/>
    <s v="NA"/>
    <x v="1"/>
    <s v="2020.  Short-term effects of different fire severities on soil properties and Pinus halepensis regeneration. J.For.Res. 31:1271-1282"/>
    <s v="Spain"/>
    <x v="18"/>
    <s v="pinus halepensis"/>
    <s v="Forest "/>
    <s v="Wildfire"/>
    <s v="Moderate fire"/>
    <x v="2"/>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1 mm"/>
    <s v="12 °C"/>
    <x v="28"/>
    <x v="3"/>
    <m/>
    <m/>
    <m/>
    <m/>
    <m/>
  </r>
  <r>
    <x v="99"/>
    <x v="0"/>
    <s v="Soil impacts"/>
    <s v="NA"/>
    <x v="1"/>
    <s v="2020.  Short-term effects of different fire severities on soil properties and Pinus halepensis regeneration. J.For.Res. 31:1271-1282"/>
    <s v="Spain"/>
    <x v="18"/>
    <s v="pinus halepensis"/>
    <s v="Forest "/>
    <s v="Wildfire"/>
    <s v="Low severity fire"/>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4 mm"/>
    <s v="12 °C"/>
    <x v="28"/>
    <x v="3"/>
    <m/>
    <m/>
    <m/>
    <m/>
    <m/>
  </r>
  <r>
    <x v="100"/>
    <x v="0"/>
    <s v="Soil impacts"/>
    <s v="NA"/>
    <x v="1"/>
    <s v="San Emeterio, L.,Múgica, L., Gutiérrez, R., Juaristi, A., Pedro, J., Canals, R.M., 2014. Cambios en el nitrógeno edáfico tras la realización de quemas controladas para mejora de pastos pirenaicos. Pasos 43, 44–53."/>
    <s v="Spain"/>
    <x v="34"/>
    <m/>
    <s v="Grassland"/>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x v="35"/>
    <x v="2"/>
    <m/>
    <m/>
    <m/>
    <m/>
    <m/>
  </r>
  <r>
    <x v="100"/>
    <x v="0"/>
    <s v="Soil impacts"/>
    <s v="NA"/>
    <x v="1"/>
    <s v="San Emeterio, L.,Múgica, L., Gutiérrez, R., Juaristi, A., Pedro, J., Canals, R.M., 2014. Cambios en el nitrógeno edáfico tras la realización de quemas controladas para mejora de pastos pirenaicos. Pasos 43, 44–53."/>
    <s v="Spain"/>
    <x v="34"/>
    <m/>
    <s v="Grassland"/>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x v="26"/>
    <x v="2"/>
    <m/>
    <m/>
    <m/>
    <m/>
    <m/>
  </r>
  <r>
    <x v="100"/>
    <x v="1"/>
    <s v="Soil impacts"/>
    <s v="NA"/>
    <x v="1"/>
    <s v="San Emeterio, L.,Múgica, L., Gutiérrez, R., Juaristi, A., Pedro, J., Canals, R.M., 2014. Cambios en el nitrógeno edáfico tras la realización de quemas controladas para mejora de pastos pirenaicos. Pasos 43, 44–53."/>
    <s v="Spain"/>
    <x v="34"/>
    <m/>
    <s v="Grassland"/>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x v="84"/>
    <x v="0"/>
    <m/>
    <m/>
    <m/>
    <m/>
    <m/>
  </r>
  <r>
    <x v="100"/>
    <x v="1"/>
    <s v="Soil impacts"/>
    <s v="NA"/>
    <x v="1"/>
    <s v="San Emeterio, L.,Múgica, L., Gutiérrez, R., Juaristi, A., Pedro, J., Canals, R.M., 2014. Cambios en el nitrógeno edáfico tras la realización de quemas controladas para mejora de pastos pirenaicos. Pasos 43, 44–53."/>
    <s v="Spain"/>
    <x v="34"/>
    <m/>
    <s v="Grassland"/>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x v="19"/>
    <x v="0"/>
    <m/>
    <m/>
    <m/>
    <m/>
    <m/>
  </r>
  <r>
    <x v="100"/>
    <x v="2"/>
    <s v="Soil impacts"/>
    <s v="NA"/>
    <x v="1"/>
    <s v="San Emeterio, L.,Múgica, L., Gutiérrez, R., Juaristi, A., Pedro, J., Canals, R.M., 2014. Cambios en el nitrógeno edáfico tras la realización de quemas controladas para mejora de pastos pirenaicos. Pasos 43, 44–53."/>
    <s v="Spain"/>
    <x v="34"/>
    <m/>
    <s v="Grassland"/>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x v="34"/>
    <x v="3"/>
    <m/>
    <m/>
    <m/>
    <m/>
    <m/>
  </r>
  <r>
    <x v="100"/>
    <x v="1"/>
    <s v="Soil impacts"/>
    <s v="NA"/>
    <x v="1"/>
    <s v="San Emeterio, L.,Múgica, L., Gutiérrez, R., Juaristi, A., Pedro, J., Canals, R.M., 2014. Cambios en el nitrógeno edáfico tras la realización de quemas controladas para mejora de pastos pirenaicos. Pasos 43, 44–53."/>
    <s v="Spain"/>
    <x v="34"/>
    <m/>
    <s v="Grassland"/>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x v="12"/>
    <x v="3"/>
    <m/>
    <m/>
    <m/>
    <m/>
    <m/>
  </r>
  <r>
    <x v="100"/>
    <x v="0"/>
    <s v="Soil impacts"/>
    <s v="NA"/>
    <x v="1"/>
    <s v="San Emeterio, L.,Múgica, L., Gutiérrez, R., Juaristi, A., Pedro, J., Canals, R.M., 2014. Cambios en el nitrógeno edáfico tras la realización de quemas controladas para mejora de pastos pirenaicos. Pasos 43, 44–53."/>
    <s v="Spain"/>
    <x v="34"/>
    <m/>
    <s v="Grassland"/>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x v="53"/>
    <x v="3"/>
    <m/>
    <m/>
    <m/>
    <m/>
    <m/>
  </r>
  <r>
    <x v="101"/>
    <x v="2"/>
    <s v="Soil impacts"/>
    <s v="NA"/>
    <x v="1"/>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15"/>
    <x v="2"/>
    <m/>
    <m/>
    <m/>
    <m/>
    <m/>
  </r>
  <r>
    <x v="101"/>
    <x v="0"/>
    <s v="Soil impacts"/>
    <s v="NA"/>
    <x v="1"/>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0"/>
    <x v="2"/>
    <m/>
    <m/>
    <m/>
    <m/>
    <m/>
  </r>
  <r>
    <x v="101"/>
    <x v="1"/>
    <s v="Soil impacts"/>
    <s v="NA"/>
    <x v="1"/>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20"/>
    <x v="2"/>
    <m/>
    <m/>
    <m/>
    <m/>
    <m/>
  </r>
  <r>
    <x v="101"/>
    <x v="1"/>
    <s v="Soil impacts"/>
    <s v="NA"/>
    <x v="2"/>
    <s v="Scharenbroch, B.C., Nix, B., Jacobs, K.A., Bowles, M.L., 2012. Two decades of low-severity prescribed fire increases soil nutrient availability in Midwestern, USA oak (Quercus) forest. Geoderma 183-184, 89–91."/>
    <s v="USA"/>
    <x v="2"/>
    <s v="Oak  "/>
    <s v="Forest"/>
    <s v="Prescribed fire"/>
    <s v="185 °C"/>
    <x v="2"/>
    <m/>
    <m/>
    <m/>
    <m/>
    <s v="Not specified"/>
    <m/>
    <m/>
    <s v="Not specified"/>
    <m/>
    <m/>
    <m/>
    <x v="4"/>
    <x v="0"/>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m/>
    <m/>
  </r>
  <r>
    <x v="101"/>
    <x v="1"/>
    <s v="Soil impacts"/>
    <s v="NA"/>
    <x v="0"/>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4"/>
    <x v="0"/>
    <m/>
    <m/>
    <m/>
    <m/>
    <m/>
  </r>
  <r>
    <x v="101"/>
    <x v="1"/>
    <s v="Soil impacts"/>
    <s v="NA"/>
    <x v="1"/>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4"/>
    <x v="0"/>
    <m/>
    <m/>
    <m/>
    <m/>
    <m/>
  </r>
  <r>
    <x v="101"/>
    <x v="1"/>
    <s v="Soil impacts"/>
    <s v="NA"/>
    <x v="0"/>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16"/>
    <x v="0"/>
    <m/>
    <m/>
    <m/>
    <m/>
    <m/>
  </r>
  <r>
    <x v="101"/>
    <x v="1"/>
    <s v="Soil impacts"/>
    <s v="NA"/>
    <x v="0"/>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16"/>
    <x v="0"/>
    <m/>
    <m/>
    <m/>
    <m/>
    <m/>
  </r>
  <r>
    <x v="101"/>
    <x v="1"/>
    <s v="Soil impacts"/>
    <s v="NA"/>
    <x v="1"/>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5"/>
    <x v="0"/>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m/>
    <m/>
  </r>
  <r>
    <x v="101"/>
    <x v="1"/>
    <s v="Soil impacts"/>
    <s v="NA"/>
    <x v="0"/>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5"/>
    <x v="2"/>
    <m/>
    <m/>
    <m/>
    <m/>
    <m/>
  </r>
  <r>
    <x v="101"/>
    <x v="1"/>
    <s v="Soil impacts"/>
    <s v="NA"/>
    <x v="1"/>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6"/>
    <x v="0"/>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m/>
    <m/>
  </r>
  <r>
    <x v="101"/>
    <x v="1"/>
    <s v="Soil impacts"/>
    <s v="NA"/>
    <x v="0"/>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6"/>
    <x v="0"/>
    <m/>
    <m/>
    <m/>
    <m/>
    <m/>
  </r>
  <r>
    <x v="101"/>
    <x v="0"/>
    <s v="Soil impacts"/>
    <s v="NA"/>
    <x v="1"/>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27"/>
    <x v="2"/>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m/>
    <m/>
  </r>
  <r>
    <x v="101"/>
    <x v="0"/>
    <s v="Soil impacts"/>
    <s v="NA"/>
    <x v="0"/>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85"/>
    <x v="0"/>
    <m/>
    <m/>
    <m/>
    <m/>
    <m/>
  </r>
  <r>
    <x v="101"/>
    <x v="1"/>
    <s v="Soil impacts"/>
    <s v="NA"/>
    <x v="1"/>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47"/>
    <x v="2"/>
    <m/>
    <m/>
    <m/>
    <m/>
    <m/>
  </r>
  <r>
    <x v="101"/>
    <x v="1"/>
    <s v="Soil impacts"/>
    <s v="NA"/>
    <x v="1"/>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7"/>
    <x v="0"/>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m/>
    <m/>
  </r>
  <r>
    <x v="101"/>
    <x v="1"/>
    <s v="Soil impacts"/>
    <s v="NA"/>
    <x v="0"/>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7"/>
    <x v="0"/>
    <m/>
    <m/>
    <m/>
    <m/>
    <m/>
  </r>
  <r>
    <x v="101"/>
    <x v="1"/>
    <s v="Soil impacts"/>
    <s v="NA"/>
    <x v="1"/>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19"/>
    <x v="2"/>
    <m/>
    <m/>
    <m/>
    <m/>
    <m/>
  </r>
  <r>
    <x v="101"/>
    <x v="1"/>
    <s v="Soil impacts"/>
    <s v="NA"/>
    <x v="0"/>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19"/>
    <x v="2"/>
    <m/>
    <m/>
    <m/>
    <m/>
    <m/>
  </r>
  <r>
    <x v="101"/>
    <x v="1"/>
    <s v="Soil impacts"/>
    <s v="NA"/>
    <x v="1"/>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8"/>
    <x v="0"/>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m/>
    <m/>
  </r>
  <r>
    <x v="101"/>
    <x v="1"/>
    <s v="Soil impacts"/>
    <s v="NA"/>
    <x v="0"/>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8"/>
    <x v="0"/>
    <m/>
    <m/>
    <m/>
    <m/>
    <m/>
  </r>
  <r>
    <x v="101"/>
    <x v="1"/>
    <s v="Soil impacts"/>
    <s v="NA"/>
    <x v="1"/>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9"/>
    <x v="0"/>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m/>
    <m/>
  </r>
  <r>
    <x v="101"/>
    <x v="1"/>
    <s v="Soil impacts"/>
    <s v="NA"/>
    <x v="0"/>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9"/>
    <x v="0"/>
    <m/>
    <m/>
    <m/>
    <m/>
    <m/>
  </r>
  <r>
    <x v="101"/>
    <x v="2"/>
    <s v="Soil impacts"/>
    <s v="NA"/>
    <x v="1"/>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34"/>
    <x v="2"/>
    <m/>
    <m/>
    <m/>
    <m/>
    <m/>
  </r>
  <r>
    <x v="101"/>
    <x v="1"/>
    <s v="Soil impacts"/>
    <s v="NA"/>
    <x v="1"/>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12"/>
    <x v="0"/>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m/>
    <m/>
  </r>
  <r>
    <x v="101"/>
    <x v="1"/>
    <s v="Soil impacts"/>
    <s v="NA"/>
    <x v="0"/>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12"/>
    <x v="0"/>
    <m/>
    <m/>
    <m/>
    <m/>
    <m/>
  </r>
  <r>
    <x v="101"/>
    <x v="0"/>
    <s v="Soil impacts"/>
    <s v="NA"/>
    <x v="1"/>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28"/>
    <x v="0"/>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m/>
    <m/>
  </r>
  <r>
    <x v="101"/>
    <x v="0"/>
    <s v="Soil impacts"/>
    <s v="NA"/>
    <x v="0"/>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m/>
    <m/>
    <s v="900 mm"/>
    <m/>
    <x v="28"/>
    <x v="0"/>
    <m/>
    <m/>
    <m/>
    <m/>
    <m/>
  </r>
  <r>
    <x v="102"/>
    <x v="3"/>
    <s v="Review "/>
    <s v="NA"/>
    <x v="2"/>
    <s v="Shakesby R.A. 2011. Post-wildfire soil erosion in the Mediterranean: Review and future research directions Earth-Science Reviews 105, 71-100"/>
    <s v="Spain"/>
    <x v="2"/>
    <m/>
    <s v="Not specified"/>
    <m/>
    <m/>
    <x v="4"/>
    <m/>
    <m/>
    <m/>
    <m/>
    <s v="Not specified"/>
    <m/>
    <m/>
    <s v="Not specified"/>
    <m/>
    <m/>
    <m/>
    <x v="14"/>
    <x v="0"/>
    <s v="Aspect is important, with more erosion reported for south- than north-facing slopes, which is attributed to greater fire frequency, slower vegetation recovery on the former and with soil characteristics more prone to erosion (e.g. lower aggregate stability). Post-fire wind erosion is a potentially important but largely neglected process. Gauging the degradational significance of wildfires has relied on comparison with unburnt land, but the focus for comparison should be switched to other agents of soil disturbance and/or currently poorly understood soil renewal rates. Human impact on land use and vegetation may alter expected effects (increased fire activity and post-wildfire erosion) arising from future climatic change. Different future wildfire mitigation responses and likely erosional consequences are outlined. Research gaps are identified, and more research effort is suggested to: (1) improve assessment of post-wildfire erosion impact on soil fertility, through further quantification of soil nutrient depletion resulting from single and multiple fire cycles, and on soil longevity; (2) investigate prescribed fire impacts on carbon release, air pollution and nutrient losses as well as on soil loss; (3) isolate hillslope- and catchment-scale impacts of soil water repellency under Mediterranean post-wildfire conditions; (4) test and refine application of cosmogenic radionuclides to post-wildfire hillslope-scale soil redistribution at different temporal scales; (5) use better temporal resolution of sedimentary sequences to_x000a_understand palaeofire-erosion–sedimentation links; (6) quantify post-wildfire wind erosion; (7) improve the integration of wildfire into an overall assessment of the processes and impacts of land degradation in the Mediterranean; and (8) raise public awareness of wildfire impact on soil degradation"/>
    <m/>
    <m/>
    <m/>
    <m/>
  </r>
  <r>
    <x v="103"/>
    <x v="1"/>
    <s v="Soil impacts"/>
    <s v="NA"/>
    <x v="1"/>
    <s v="Sherman, L.A., Brye, K.R., Gill, D.E., Koenig, K.A., 2005. Soil chemistry as affected by first-time prescribed_x000a_burning of a grassland restoration on a coastal plain Ultisol. Soil Sci. 170 (11), 913–927."/>
    <s v="USA"/>
    <x v="36"/>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3"/>
    <x v="2"/>
    <s v="The impacts of prescribed burning of a grassland on a highly weathered Ultisol, therefore, involve shortterm changes in soil chemistry, followed by dissipation within a year due_x000a_to long-term buffering of the soils. "/>
    <m/>
    <m/>
    <m/>
    <m/>
  </r>
  <r>
    <x v="103"/>
    <x v="1"/>
    <s v="Soil impacts"/>
    <s v="NA"/>
    <x v="1"/>
    <s v="Sherman, L.A., Brye, K.R., Gill, D.E., Koenig, K.A., 2005. Soil chemistry as affected by first-time prescribed_x000a_burning of a grassland restoration on a coastal plain Ultisol. Soil Sci. 170 (11), 913–927."/>
    <s v="USA"/>
    <x v="36"/>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4"/>
    <x v="2"/>
    <s v="The impacts of prescribed burning of a grassland on a highly weathered Ultisol, therefore, involve shortterm changes in soil chemistry, followed by dissipation within a year due_x000a_to long-term buffering of the soils. "/>
    <m/>
    <m/>
    <m/>
    <m/>
  </r>
  <r>
    <x v="103"/>
    <x v="1"/>
    <s v="Soil impacts"/>
    <s v="NA"/>
    <x v="1"/>
    <s v="Sherman, L.A., Brye, K.R., Gill, D.E., Koenig, K.A., 2005. Soil chemistry as affected by first-time prescribed_x000a_burning of a grassland restoration on a coastal plain Ultisol. Soil Sci. 170 (11), 913–927."/>
    <s v="USA"/>
    <x v="36"/>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21"/>
    <x v="2"/>
    <s v="The impacts of prescribed burning of a grassland on a highly weathered Ultisol, therefore, involve shortterm changes in soil chemistry, followed by dissipation within a year due_x000a_to long-term buffering of the soils. "/>
    <m/>
    <m/>
    <m/>
    <m/>
  </r>
  <r>
    <x v="103"/>
    <x v="1"/>
    <s v="Soil impacts"/>
    <s v="NA"/>
    <x v="1"/>
    <s v="Sherman, L.A., Brye, K.R., Gill, D.E., Koenig, K.A., 2005. Soil chemistry as affected by first-time prescribed_x000a_burning of a grassland restoration on a coastal plain Ultisol. Soil Sci. 170 (11), 913–927."/>
    <s v="USA"/>
    <x v="36"/>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30"/>
    <x v="2"/>
    <s v="The impacts of prescribed burning of a grassland on a highly weathered Ultisol, therefore, involve shortterm changes in soil chemistry, followed by dissipation within a year due_x000a_to long-term buffering of the soils. "/>
    <m/>
    <m/>
    <m/>
    <m/>
  </r>
  <r>
    <x v="103"/>
    <x v="1"/>
    <s v="Soil impacts"/>
    <s v="NA"/>
    <x v="1"/>
    <s v="Sherman, L.A., Brye, K.R., Gill, D.E., Koenig, K.A., 2005. Soil chemistry as affected by first-time prescribed_x000a_burning of a grassland restoration on a coastal plain Ultisol. Soil Sci. 170 (11), 913–927."/>
    <s v="USA"/>
    <x v="36"/>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38"/>
    <x v="2"/>
    <s v="The impacts of prescribed burning of a grassland on a highly weathered Ultisol, therefore, involve shortterm changes in soil chemistry, followed by dissipation within a year due_x000a_to long-term buffering of the soils. "/>
    <m/>
    <m/>
    <m/>
    <m/>
  </r>
  <r>
    <x v="103"/>
    <x v="1"/>
    <s v="Soil impacts"/>
    <s v="NA"/>
    <x v="1"/>
    <s v="Sherman, L.A., Brye, K.R., Gill, D.E., Koenig, K.A., 2005. Soil chemistry as affected by first-time prescribed_x000a_burning of a grassland restoration on a coastal plain Ultisol. Soil Sci. 170 (11), 913–927."/>
    <s v="USA"/>
    <x v="36"/>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5"/>
    <x v="2"/>
    <s v="The impacts of prescribed burning of a grassland on a highly weathered Ultisol, therefore, involve shortterm changes in soil chemistry, followed by dissipation within a year due_x000a_to long-term buffering of the soils. "/>
    <m/>
    <m/>
    <m/>
    <m/>
  </r>
  <r>
    <x v="103"/>
    <x v="1"/>
    <s v="Soil impacts"/>
    <s v="NA"/>
    <x v="1"/>
    <s v="Sherman, L.A., Brye, K.R., Gill, D.E., Koenig, K.A., 2005. Soil chemistry as affected by first-time prescribed_x000a_burning of a grassland restoration on a coastal plain Ultisol. Soil Sci. 170 (11), 913–927."/>
    <s v="USA"/>
    <x v="36"/>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6"/>
    <x v="2"/>
    <s v="The impacts of prescribed burning of a grassland on a highly weathered Ultisol, therefore, involve shortterm changes in soil chemistry, followed by dissipation within a year due_x000a_to long-term buffering of the soils. "/>
    <m/>
    <m/>
    <m/>
    <m/>
  </r>
  <r>
    <x v="103"/>
    <x v="1"/>
    <s v="Soil impacts"/>
    <s v="NA"/>
    <x v="1"/>
    <s v="Sherman, L.A., Brye, K.R., Gill, D.E., Koenig, K.A., 2005. Soil chemistry as affected by first-time prescribed_x000a_burning of a grassland restoration on a coastal plain Ultisol. Soil Sci. 170 (11), 913–927."/>
    <s v="USA"/>
    <x v="36"/>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39"/>
    <x v="2"/>
    <s v="The impacts of prescribed burning of a grassland on a highly weathered Ultisol, therefore, involve shortterm changes in soil chemistry, followed by dissipation within a year due_x000a_to long-term buffering of the soils. "/>
    <m/>
    <m/>
    <m/>
    <m/>
  </r>
  <r>
    <x v="103"/>
    <x v="1"/>
    <s v="Soil impacts"/>
    <s v="NA"/>
    <x v="1"/>
    <s v="Sherman, L.A., Brye, K.R., Gill, D.E., Koenig, K.A., 2005. Soil chemistry as affected by first-time prescribed_x000a_burning of a grassland restoration on a coastal plain Ultisol. Soil Sci. 170 (11), 913–927."/>
    <s v="USA"/>
    <x v="36"/>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7"/>
    <x v="2"/>
    <s v="The impacts of prescribed burning of a grassland on a highly weathered Ultisol, therefore, involve shortterm changes in soil chemistry, followed by dissipation within a year due_x000a_to long-term buffering of the soils. "/>
    <m/>
    <m/>
    <m/>
    <m/>
  </r>
  <r>
    <x v="103"/>
    <x v="1"/>
    <s v="Soil impacts"/>
    <s v="NA"/>
    <x v="1"/>
    <s v="Sherman, L.A., Brye, K.R., Gill, D.E., Koenig, K.A., 2005. Soil chemistry as affected by first-time prescribed_x000a_burning of a grassland restoration on a coastal plain Ultisol. Soil Sci. 170 (11), 913–927."/>
    <s v="USA"/>
    <x v="36"/>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9"/>
    <x v="0"/>
    <s v="The impacts of prescribed burning of a grassland on a highly weathered Ultisol, therefore, involve shortterm changes in soil chemistry, followed by dissipation within a year due_x000a_to long-term buffering of the soils. "/>
    <m/>
    <m/>
    <m/>
    <m/>
  </r>
  <r>
    <x v="103"/>
    <x v="1"/>
    <s v="Soil impacts"/>
    <s v="NA"/>
    <x v="1"/>
    <s v="Sherman, L.A., Brye, K.R., Gill, D.E., Koenig, K.A., 2005. Soil chemistry as affected by first-time prescribed_x000a_burning of a grassland restoration on a coastal plain Ultisol. Soil Sci. 170 (11), 913–927."/>
    <s v="USA"/>
    <x v="36"/>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year "/>
    <m/>
    <s v="76- 01 W, 39- 14 N"/>
    <s v="Not specified"/>
    <s v="Ultisols"/>
    <m/>
    <m/>
    <x v="9"/>
    <x v="2"/>
    <m/>
    <m/>
    <m/>
    <m/>
    <m/>
  </r>
  <r>
    <x v="103"/>
    <x v="1"/>
    <s v="Soil impacts"/>
    <s v="NA"/>
    <x v="1"/>
    <s v="Sherman, L.A., Brye, K.R., Gill, D.E., Koenig, K.A., 2005. Soil chemistry as affected by first-time prescribed_x000a_burning of a grassland restoration on a coastal plain Ultisol. Soil Sci. 170 (11), 913–927."/>
    <s v="USA"/>
    <x v="36"/>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33"/>
    <x v="2"/>
    <s v="The impacts of prescribed burning of a grassland on a highly weathered Ultisol, therefore, involve shortterm changes in soil chemistry, followed by dissipation within a year due_x000a_to long-term buffering of the soils. "/>
    <m/>
    <m/>
    <m/>
    <m/>
  </r>
  <r>
    <x v="103"/>
    <x v="0"/>
    <s v="Soil impacts"/>
    <s v="NA"/>
    <x v="1"/>
    <s v="Sherman, L.A., Brye, K.R., Gill, D.E., Koenig, K.A., 2005. Soil chemistry as affected by first-time prescribed_x000a_burning of a grassland restoration on a coastal plain Ultisol. Soil Sci. 170 (11), 913–927."/>
    <s v="USA"/>
    <x v="36"/>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1"/>
    <x v="2"/>
    <s v="The impacts of prescribed burning of a grassland on a highly weathered Ultisol, therefore, involve shortterm changes in soil chemistry, followed by dissipation within a year due_x000a_to long-term buffering of the soils. "/>
    <m/>
    <m/>
    <m/>
    <m/>
  </r>
  <r>
    <x v="103"/>
    <x v="0"/>
    <s v="Soil impacts"/>
    <s v="NA"/>
    <x v="1"/>
    <s v="Sherman, L.A., Brye, K.R., Gill, D.E., Koenig, K.A., 2005. Soil chemistry as affected by first-time prescribed_x000a_burning of a grassland restoration on a coastal plain Ultisol. Soil Sci. 170 (11), 913–927."/>
    <s v="USA"/>
    <x v="36"/>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year "/>
    <m/>
    <s v="76- 01 W, 39- 14 N"/>
    <s v="Not specified"/>
    <s v="Ultisols"/>
    <m/>
    <m/>
    <x v="1"/>
    <x v="2"/>
    <m/>
    <m/>
    <m/>
    <m/>
    <m/>
  </r>
  <r>
    <x v="103"/>
    <x v="1"/>
    <s v="Soil impacts"/>
    <s v="NA"/>
    <x v="1"/>
    <s v="Sherman, L.A., Brye, K.R., Gill, D.E., Koenig, K.A., 2005. Soil chemistry as affected by first-time prescribed_x000a_burning of a grassland restoration on a coastal plain Ultisol. Soil Sci. 170 (11), 913–927."/>
    <s v="USA"/>
    <x v="36"/>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40"/>
    <x v="2"/>
    <s v="The impacts of prescribed burning of a grassland on a highly weathered Ultisol, therefore, involve shortterm changes in soil chemistry, followed by dissipation within a year due_x000a_to long-term buffering of the soils. "/>
    <m/>
    <m/>
    <m/>
    <m/>
  </r>
  <r>
    <x v="104"/>
    <x v="2"/>
    <s v="Soil impacts"/>
    <s v="NA"/>
    <x v="1"/>
    <s v="Simansky V. 2015. Changes in Soil Structure and Soil Organic Matter Due to Different Severities of Fire. Ekológia. Vol 34:3"/>
    <s v="Slovakia "/>
    <x v="2"/>
    <m/>
    <s v="Grassland"/>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15"/>
    <x v="0"/>
    <m/>
    <m/>
    <m/>
    <m/>
    <m/>
  </r>
  <r>
    <x v="104"/>
    <x v="2"/>
    <s v="Soil impacts"/>
    <s v="NA"/>
    <x v="1"/>
    <s v="Simansky V. 2015. Changes in Soil Structure and Soil Organic Matter Due to Different Severities of Fire. Ekológia. Vol 34:3"/>
    <s v="Slovakia "/>
    <x v="2"/>
    <m/>
    <s v="Grassland"/>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46"/>
    <x v="0"/>
    <m/>
    <m/>
    <m/>
    <m/>
    <m/>
  </r>
  <r>
    <x v="104"/>
    <x v="2"/>
    <s v="Soil impacts"/>
    <s v="NA"/>
    <x v="1"/>
    <s v="Simansky V. 2015. Changes in Soil Structure and Soil Organic Matter Due to Different Severities of Fire. Ekológia. Vol 34:3"/>
    <s v="Slovakia "/>
    <x v="2"/>
    <m/>
    <s v="Grassland"/>
    <m/>
    <m/>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46"/>
    <x v="2"/>
    <m/>
    <m/>
    <m/>
    <m/>
    <m/>
  </r>
  <r>
    <x v="104"/>
    <x v="2"/>
    <s v="Soil impacts"/>
    <s v="NA"/>
    <x v="1"/>
    <s v="Simansky V. 2015. Changes in Soil Structure and Soil Organic Matter Due to Different Severities of Fire. Ekológia. Vol 34:3"/>
    <s v="Slovakia "/>
    <x v="2"/>
    <m/>
    <s v="Grassland"/>
    <m/>
    <m/>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75"/>
    <x v="0"/>
    <m/>
    <m/>
    <m/>
    <m/>
    <m/>
  </r>
  <r>
    <x v="104"/>
    <x v="2"/>
    <s v="Soil impacts"/>
    <s v="NA"/>
    <x v="1"/>
    <s v="Simansky V. 2015. Changes in Soil Structure and Soil Organic Matter Due to Different Severities of Fire. Ekológia. Vol 34:3"/>
    <s v="Slovakia "/>
    <x v="2"/>
    <m/>
    <s v="Grassland"/>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75"/>
    <x v="0"/>
    <m/>
    <m/>
    <m/>
    <m/>
    <m/>
  </r>
  <r>
    <x v="104"/>
    <x v="2"/>
    <s v="Soil impacts"/>
    <s v="NA"/>
    <x v="1"/>
    <s v="Simansky V. 2015. Changes in Soil Structure and Soil Organic Matter Due to Different Severities of Fire. Ekológia. Vol 34:3"/>
    <s v="Slovakia "/>
    <x v="2"/>
    <m/>
    <s v="Grassland"/>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63"/>
    <x v="3"/>
    <m/>
    <m/>
    <m/>
    <m/>
    <m/>
  </r>
  <r>
    <x v="104"/>
    <x v="2"/>
    <s v="Soil impacts"/>
    <s v="NA"/>
    <x v="1"/>
    <s v="Simansky V. 2015. Changes in Soil Structure and Soil Organic Matter Due to Different Severities of Fire. Ekológia. Vol 34:3"/>
    <s v="Slovakia "/>
    <x v="2"/>
    <m/>
    <s v="Grassland"/>
    <m/>
    <m/>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63"/>
    <x v="2"/>
    <m/>
    <m/>
    <m/>
    <m/>
    <m/>
  </r>
  <r>
    <x v="104"/>
    <x v="2"/>
    <s v="Soil impacts"/>
    <s v="NA"/>
    <x v="1"/>
    <s v="Simansky V. 2015. Changes in Soil Structure and Soil Organic Matter Due to Different Severities of Fire. Ekológia. Vol 34:3"/>
    <s v="Slovakia "/>
    <x v="2"/>
    <m/>
    <s v="Grassland"/>
    <m/>
    <m/>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86"/>
    <x v="0"/>
    <m/>
    <m/>
    <m/>
    <m/>
    <m/>
  </r>
  <r>
    <x v="104"/>
    <x v="2"/>
    <s v="Soil impacts"/>
    <s v="NA"/>
    <x v="1"/>
    <s v="Simansky V. 2015. Changes in Soil Structure and Soil Organic Matter Due to Different Severities of Fire. Ekológia. Vol 34:3"/>
    <s v="Slovakia "/>
    <x v="2"/>
    <m/>
    <s v="Grassland"/>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86"/>
    <x v="3"/>
    <m/>
    <m/>
    <m/>
    <m/>
    <m/>
  </r>
  <r>
    <x v="104"/>
    <x v="0"/>
    <s v="Soil impacts"/>
    <s v="NA"/>
    <x v="1"/>
    <s v="Simansky V. 2015. Changes in Soil Structure and Soil Organic Matter Due to Different Severities of Fire. Ekológia. Vol 34:3"/>
    <s v="Slovakia "/>
    <x v="2"/>
    <m/>
    <s v="Grassland"/>
    <m/>
    <m/>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1"/>
    <x v="0"/>
    <m/>
    <m/>
    <m/>
    <m/>
    <m/>
  </r>
  <r>
    <x v="104"/>
    <x v="0"/>
    <s v="Soil impacts"/>
    <s v="NA"/>
    <x v="1"/>
    <s v="Simansky V. 2015. Changes in Soil Structure and Soil Organic Matter Due to Different Severities of Fire. Ekológia. Vol 34:3"/>
    <s v="Slovakia "/>
    <x v="2"/>
    <m/>
    <s v="Grassland"/>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1"/>
    <x v="0"/>
    <m/>
    <m/>
    <m/>
    <m/>
    <m/>
  </r>
  <r>
    <x v="104"/>
    <x v="0"/>
    <s v="Soil impacts"/>
    <s v="NA"/>
    <x v="1"/>
    <s v="Simansky V. 2015. Changes in Soil Structure and Soil Organic Matter Due to Different Severities of Fire. Ekológia. Vol 34:3"/>
    <s v="Slovakia "/>
    <x v="2"/>
    <m/>
    <s v="Grassland"/>
    <m/>
    <m/>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28"/>
    <x v="0"/>
    <m/>
    <m/>
    <m/>
    <m/>
    <m/>
  </r>
  <r>
    <x v="104"/>
    <x v="0"/>
    <s v="Soil impacts"/>
    <s v="NA"/>
    <x v="1"/>
    <s v="Simansky V. 2015. Changes in Soil Structure and Soil Organic Matter Due to Different Severities of Fire. Ekológia. Vol 34:3"/>
    <s v="Slovakia "/>
    <x v="2"/>
    <m/>
    <s v="Grassland"/>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28"/>
    <x v="0"/>
    <m/>
    <m/>
    <m/>
    <m/>
    <m/>
  </r>
  <r>
    <x v="105"/>
    <x v="2"/>
    <s v="Soil impacts"/>
    <s v="NA"/>
    <x v="1"/>
    <s v="Strydom, T., Riddell, E. S., Rowe, T., Govender, N., Lorentz, S. A., le Roux, P. A. L., &amp; Wigley-Coetsee, C. (2019). The effect of experimental fires on soil hydrology and nutrients in an African savanna. Geoderma, 345, 114-122. doi: https://doi.org/10.1016/j.geoderma.2019.03.027"/>
    <s v="South Africa"/>
    <x v="2"/>
    <m/>
    <s v=" Savanna"/>
    <m/>
    <m/>
    <x v="2"/>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3 months"/>
    <m/>
    <m/>
    <s v="Not specified"/>
    <s v="granitic soils"/>
    <m/>
    <m/>
    <x v="46"/>
    <x v="3"/>
    <m/>
    <m/>
    <m/>
    <m/>
    <m/>
  </r>
  <r>
    <x v="105"/>
    <x v="2"/>
    <s v="Soil impacts"/>
    <s v="NA"/>
    <x v="1"/>
    <s v="Strydom, T., Riddell, E. S., Rowe, T., Govender, N., Lorentz, S. A., le Roux, P. A. L., &amp; Wigley-Coetsee, C. (2019). The effect of experimental fires on soil hydrology and nutrients in an African savanna. Geoderma, 345, 114-122. doi: https://doi.org/10.1016/j.geoderma.2019.03.027"/>
    <s v="South Africa"/>
    <x v="2"/>
    <m/>
    <s v=" Savanna"/>
    <m/>
    <m/>
    <x v="2"/>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basaltic soils"/>
    <m/>
    <m/>
    <x v="46"/>
    <x v="2"/>
    <m/>
    <m/>
    <m/>
    <m/>
    <m/>
  </r>
  <r>
    <x v="105"/>
    <x v="1"/>
    <s v="Soil impacts"/>
    <s v="NA"/>
    <x v="1"/>
    <s v="Strydom, T., Riddell, E. S., Rowe, T., Govender, N., Lorentz, S. A., le Roux, P. A. L., &amp; Wigley-Coetsee, C. (2019). The effect of experimental fires on soil hydrology and nutrients in an African savanna. Geoderma, 345, 114-122. doi: https://doi.org/10.1016/j.geoderma.2019.03.027"/>
    <s v="South Africa"/>
    <x v="2"/>
    <m/>
    <s v=" Savanna"/>
    <m/>
    <m/>
    <x v="2"/>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basaltic soils"/>
    <m/>
    <m/>
    <x v="10"/>
    <x v="3"/>
    <m/>
    <m/>
    <m/>
    <m/>
    <m/>
  </r>
  <r>
    <x v="105"/>
    <x v="1"/>
    <s v="Soil impacts"/>
    <s v="NA"/>
    <x v="1"/>
    <s v="Strydom, T., Riddell, E. S., Rowe, T., Govender, N., Lorentz, S. A., le Roux, P. A. L., &amp; Wigley-Coetsee, C. (2019). The effect of experimental fires on soil hydrology and nutrients in an African savanna. Geoderma, 345, 114-122. doi: https://doi.org/10.1016/j.geoderma.2019.03.027"/>
    <s v="South Africa"/>
    <x v="2"/>
    <m/>
    <s v=" Savanna"/>
    <m/>
    <m/>
    <x v="2"/>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granitic soils"/>
    <m/>
    <m/>
    <x v="10"/>
    <x v="3"/>
    <m/>
    <m/>
    <m/>
    <m/>
    <m/>
  </r>
  <r>
    <x v="105"/>
    <x v="1"/>
    <s v="Soil impacts"/>
    <s v="NA"/>
    <x v="1"/>
    <s v="Strydom, T., Riddell, E. S., Rowe, T., Govender, N., Lorentz, S. A., le Roux, P. A. L., &amp; Wigley-Coetsee, C. (2019). The effect of experimental fires on soil hydrology and nutrients in an African savanna. Geoderma, 345, 114-122. doi: https://doi.org/10.1016/j.geoderma.2019.03.027"/>
    <s v="South Africa"/>
    <x v="2"/>
    <m/>
    <s v=" Savanna"/>
    <m/>
    <m/>
    <x v="2"/>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basaltic soils"/>
    <m/>
    <m/>
    <x v="12"/>
    <x v="3"/>
    <m/>
    <m/>
    <m/>
    <m/>
    <m/>
  </r>
  <r>
    <x v="105"/>
    <x v="1"/>
    <s v="Soil impacts"/>
    <s v="NA"/>
    <x v="1"/>
    <s v="Strydom, T., Riddell, E. S., Rowe, T., Govender, N., Lorentz, S. A., le Roux, P. A. L., &amp; Wigley-Coetsee, C. (2019). The effect of experimental fires on soil hydrology and nutrients in an African savanna. Geoderma, 345, 114-122. doi: https://doi.org/10.1016/j.geoderma.2019.03.027"/>
    <s v="South Africa"/>
    <x v="2"/>
    <m/>
    <s v=" Savanna"/>
    <m/>
    <m/>
    <x v="2"/>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granitic soils"/>
    <m/>
    <m/>
    <x v="12"/>
    <x v="3"/>
    <m/>
    <m/>
    <m/>
    <m/>
    <m/>
  </r>
  <r>
    <x v="105"/>
    <x v="0"/>
    <s v="Soil impacts"/>
    <s v="NA"/>
    <x v="1"/>
    <s v="Strydom, T., Riddell, E. S., Rowe, T., Govender, N., Lorentz, S. A., le Roux, P. A. L., &amp; Wigley-Coetsee, C. (2019). The effect of experimental fires on soil hydrology and nutrients in an African savanna. Geoderma, 345, 114-122. doi: https://doi.org/10.1016/j.geoderma.2019.03.027"/>
    <s v="South Africa"/>
    <x v="2"/>
    <m/>
    <s v=" Savanna"/>
    <m/>
    <m/>
    <x v="2"/>
    <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m/>
    <s v="granitic soils"/>
    <m/>
    <m/>
    <x v="28"/>
    <x v="3"/>
    <m/>
    <m/>
    <m/>
    <m/>
    <m/>
  </r>
  <r>
    <x v="106"/>
    <x v="2"/>
    <s v="Soil impacts"/>
    <s v="NA"/>
    <x v="1"/>
    <s v="Terefe, W.T., Mariscal, S.I., Gomez, M.V., Espejo, S.R. 2008. Influence of heating on various properties of six Mediterranean soils. A laboratory study. Geoderma 143, 273-380."/>
    <s v="Spain"/>
    <x v="3"/>
    <s v="Degraded 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15"/>
    <x v="3"/>
    <m/>
    <m/>
    <m/>
    <m/>
    <m/>
  </r>
  <r>
    <x v="106"/>
    <x v="2"/>
    <s v="Soil impacts"/>
    <s v="NA"/>
    <x v="1"/>
    <s v="Terefe, W.T., Mariscal, S.I., Gomez, M.V., Espejo, S.R. 2008. Influence of heating on various properties of six Mediterranean soils. A laboratory study. Geoderma 143, 273-380."/>
    <s v="Spain"/>
    <x v="3"/>
    <s v="Degraded 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15"/>
    <x v="3"/>
    <m/>
    <m/>
    <m/>
    <m/>
    <m/>
  </r>
  <r>
    <x v="106"/>
    <x v="2"/>
    <s v="Soil impacts"/>
    <s v="NA"/>
    <x v="1"/>
    <s v="Terefe, W.T., Mariscal, S.I., Gomez, M.V., Espejo, S.R. 2008. Influence of heating on various properties of six Mediterranean soils. A laboratory study. Geoderma 143, 273-380."/>
    <s v="Spain"/>
    <x v="3"/>
    <s v="Dry agriculture"/>
    <s v="Agricultura 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15"/>
    <x v="3"/>
    <m/>
    <m/>
    <m/>
    <m/>
    <m/>
  </r>
  <r>
    <x v="106"/>
    <x v="2"/>
    <s v="Soil impacts"/>
    <s v="NA"/>
    <x v="1"/>
    <s v="Terefe, W.T., Mariscal, S.I., Gomez, M.V., Espejo, S.R. 2008. Influence of heating on various properties of six Mediterranean soils. A laboratory study. Geoderma 143, 273-380."/>
    <s v="Spain"/>
    <x v="3"/>
    <s v="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15"/>
    <x v="3"/>
    <m/>
    <m/>
    <m/>
    <m/>
    <m/>
  </r>
  <r>
    <x v="106"/>
    <x v="2"/>
    <s v="Soil impacts"/>
    <s v="NA"/>
    <x v="1"/>
    <s v="Terefe, W.T., Mariscal, S.I., Gomez, M.V., Espejo, S.R. 2008. Influence of heating on various properties of six Mediterranean soils. A laboratory study. Geoderma 143, 273-380."/>
    <s v="Spain"/>
    <x v="3"/>
    <s v="Cork oak and pasture"/>
    <s v="Grass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15"/>
    <x v="3"/>
    <m/>
    <m/>
    <m/>
    <m/>
    <m/>
  </r>
  <r>
    <x v="106"/>
    <x v="2"/>
    <s v="Soil impacts"/>
    <s v="NA"/>
    <x v="1"/>
    <s v="Terefe, W.T., Mariscal, S.I., Gomez, M.V., Espejo, S.R. 2008. Influence of heating on various properties of six Mediterranean soils. A laboratory study. Geoderma 143, 273-380."/>
    <s v="Spain"/>
    <x v="3"/>
    <s v="Degraded 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15"/>
    <x v="0"/>
    <m/>
    <m/>
    <m/>
    <m/>
    <m/>
  </r>
  <r>
    <x v="106"/>
    <x v="2"/>
    <s v="Soil impacts"/>
    <s v="NA"/>
    <x v="1"/>
    <s v="Terefe, W.T., Mariscal, S.I., Gomez, M.V., Espejo, S.R. 2008. Influence of heating on various properties of six Mediterranean soils. A laboratory study. Geoderma 143, 273-380."/>
    <s v="Spain"/>
    <x v="3"/>
    <s v="Degraded 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15"/>
    <x v="0"/>
    <m/>
    <m/>
    <m/>
    <m/>
    <m/>
  </r>
  <r>
    <x v="106"/>
    <x v="2"/>
    <s v="Soil impacts"/>
    <s v="NA"/>
    <x v="1"/>
    <s v="Terefe, W.T., Mariscal, S.I., Gomez, M.V., Espejo, S.R. 2008. Influence of heating on various properties of six Mediterranean soils. A laboratory study. Geoderma 143, 273-380."/>
    <s v="Spain"/>
    <x v="3"/>
    <s v="Dry agriculture"/>
    <s v="Agricultura 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15"/>
    <x v="0"/>
    <m/>
    <m/>
    <m/>
    <m/>
    <m/>
  </r>
  <r>
    <x v="106"/>
    <x v="2"/>
    <s v="Soil impacts"/>
    <s v="NA"/>
    <x v="1"/>
    <s v="Terefe, W.T., Mariscal, S.I., Gomez, M.V., Espejo, S.R. 2008. Influence of heating on various properties of six Mediterranean soils. A laboratory study. Geoderma 143, 273-380."/>
    <s v="Spain"/>
    <x v="3"/>
    <s v="Dry agriculture"/>
    <s v="Agricultural 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15"/>
    <x v="0"/>
    <m/>
    <m/>
    <m/>
    <m/>
    <m/>
  </r>
  <r>
    <x v="106"/>
    <x v="2"/>
    <s v="Soil impacts"/>
    <s v="NA"/>
    <x v="1"/>
    <s v="Terefe, W.T., Mariscal, S.I., Gomez, M.V., Espejo, S.R. 2008. Influence of heating on various properties of six Mediterranean soils. A laboratory study. Geoderma 143, 273-380."/>
    <s v="Spain"/>
    <x v="3"/>
    <s v="Degraded 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15"/>
    <x v="2"/>
    <m/>
    <m/>
    <m/>
    <m/>
    <m/>
  </r>
  <r>
    <x v="106"/>
    <x v="2"/>
    <s v="Soil impacts"/>
    <s v="NA"/>
    <x v="1"/>
    <s v="Terefe, W.T., Mariscal, S.I., Gomez, M.V., Espejo, S.R. 2008. Influence of heating on various properties of six Mediterranean soils. A laboratory study. Geoderma 143, 273-380."/>
    <s v="Spain"/>
    <x v="3"/>
    <s v="Degraded 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15"/>
    <x v="2"/>
    <m/>
    <m/>
    <m/>
    <m/>
    <m/>
  </r>
  <r>
    <x v="106"/>
    <x v="2"/>
    <s v="Soil impacts"/>
    <s v="NA"/>
    <x v="1"/>
    <s v="Terefe, W.T., Mariscal, S.I., Gomez, M.V., Espejo, S.R. 2008. Influence of heating on various properties of six Mediterranean soils. A laboratory study. Geoderma 143, 273-380."/>
    <s v="Spain"/>
    <x v="3"/>
    <s v="Dry agriculture"/>
    <s v="Agricultura 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15"/>
    <x v="2"/>
    <m/>
    <m/>
    <m/>
    <m/>
    <m/>
  </r>
  <r>
    <x v="106"/>
    <x v="2"/>
    <s v="Soil impacts"/>
    <s v="NA"/>
    <x v="1"/>
    <s v="Terefe, W.T., Mariscal, S.I., Gomez, M.V., Espejo, S.R. 2008. Influence of heating on various properties of six Mediterranean soils. A laboratory study. Geoderma 143, 273-380."/>
    <s v="Spain"/>
    <x v="3"/>
    <s v="Dry agriculture"/>
    <s v="Agricultural 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15"/>
    <x v="2"/>
    <m/>
    <m/>
    <m/>
    <m/>
    <m/>
  </r>
  <r>
    <x v="106"/>
    <x v="2"/>
    <s v="Soil impacts"/>
    <s v="NA"/>
    <x v="1"/>
    <s v="Terefe, W.T., Mariscal, S.I., Gomez, M.V., Espejo, S.R. 2008. Influence of heating on various properties of six Mediterranean soils. A laboratory study. Geoderma 143, 273-380."/>
    <s v="Spain"/>
    <x v="3"/>
    <s v="Dry agriculture"/>
    <s v="Agricultural 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15"/>
    <x v="2"/>
    <m/>
    <m/>
    <m/>
    <m/>
    <m/>
  </r>
  <r>
    <x v="106"/>
    <x v="2"/>
    <s v="Soil impacts"/>
    <s v="NA"/>
    <x v="1"/>
    <s v="Terefe, W.T., Mariscal, S.I., Gomez, M.V., Espejo, S.R. 2008. Influence of heating on various properties of six Mediterranean soils. A laboratory study. Geoderma 143, 273-380."/>
    <s v="Spain"/>
    <x v="3"/>
    <s v="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15"/>
    <x v="2"/>
    <m/>
    <m/>
    <m/>
    <m/>
    <m/>
  </r>
  <r>
    <x v="106"/>
    <x v="2"/>
    <s v="Soil impacts"/>
    <s v="NA"/>
    <x v="1"/>
    <s v="Terefe, W.T., Mariscal, S.I., Gomez, M.V., Espejo, S.R. 2008. Influence of heating on various properties of six Mediterranean soils. A laboratory study. Geoderma 143, 273-380."/>
    <s v="Spain"/>
    <x v="3"/>
    <s v="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15"/>
    <x v="2"/>
    <m/>
    <m/>
    <m/>
    <m/>
    <m/>
  </r>
  <r>
    <x v="106"/>
    <x v="2"/>
    <s v="Soil impacts"/>
    <s v="NA"/>
    <x v="1"/>
    <s v="Terefe, W.T., Mariscal, S.I., Gomez, M.V., Espejo, S.R. 2008. Influence of heating on various properties of six Mediterranean soils. A laboratory study. Geoderma 143, 273-380."/>
    <s v="Spain"/>
    <x v="3"/>
    <s v="Cork oak and pasture"/>
    <s v="Grass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15"/>
    <x v="2"/>
    <m/>
    <m/>
    <m/>
    <m/>
    <m/>
  </r>
  <r>
    <x v="106"/>
    <x v="2"/>
    <s v="Soil impacts"/>
    <s v="NA"/>
    <x v="1"/>
    <s v="Terefe, W.T., Mariscal, S.I., Gomez, M.V., Espejo, S.R. 2008. Influence of heating on various properties of six Mediterranean soils. A laboratory study. Geoderma 143, 273-380."/>
    <s v="Spain"/>
    <x v="3"/>
    <s v="Cork oak and pasture"/>
    <s v="Grass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15"/>
    <x v="2"/>
    <m/>
    <m/>
    <m/>
    <m/>
    <m/>
  </r>
  <r>
    <x v="106"/>
    <x v="1"/>
    <s v="Soil impacts"/>
    <s v="NA"/>
    <x v="1"/>
    <s v="Terefe, W.T., Mariscal, S.I., Gomez, M.V., Espejo, S.R. 2008. Influence of heating on various properties of six Mediterranean soils. A laboratory study. Geoderma 143, 273-380."/>
    <s v="Spain"/>
    <x v="3"/>
    <s v="Degraded 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16"/>
    <x v="0"/>
    <m/>
    <m/>
    <m/>
    <m/>
    <m/>
  </r>
  <r>
    <x v="106"/>
    <x v="1"/>
    <s v="Soil impacts"/>
    <s v="NA"/>
    <x v="1"/>
    <s v="Terefe, W.T., Mariscal, S.I., Gomez, M.V., Espejo, S.R. 2008. Influence of heating on various properties of six Mediterranean soils. A laboratory study. Geoderma 143, 273-380."/>
    <s v="Spain"/>
    <x v="3"/>
    <s v="Degraded 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16"/>
    <x v="0"/>
    <m/>
    <m/>
    <m/>
    <m/>
    <m/>
  </r>
  <r>
    <x v="106"/>
    <x v="1"/>
    <s v="Soil impacts"/>
    <s v="NA"/>
    <x v="1"/>
    <s v="Terefe, W.T., Mariscal, S.I., Gomez, M.V., Espejo, S.R. 2008. Influence of heating on various properties of six Mediterranean soils. A laboratory study. Geoderma 143, 273-380."/>
    <s v="Spain"/>
    <x v="3"/>
    <s v="Degraded 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16"/>
    <x v="0"/>
    <m/>
    <m/>
    <m/>
    <m/>
    <m/>
  </r>
  <r>
    <x v="106"/>
    <x v="1"/>
    <s v="Soil impacts"/>
    <s v="NA"/>
    <x v="1"/>
    <s v="Terefe, W.T., Mariscal, S.I., Gomez, M.V., Espejo, S.R. 2008. Influence of heating on various properties of six Mediterranean soils. A laboratory study. Geoderma 143, 273-380."/>
    <s v="Spain"/>
    <x v="3"/>
    <s v="Dry agriculture"/>
    <s v="Agricultura 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16"/>
    <x v="0"/>
    <m/>
    <m/>
    <m/>
    <m/>
    <m/>
  </r>
  <r>
    <x v="106"/>
    <x v="1"/>
    <s v="Soil impacts"/>
    <s v="NA"/>
    <x v="1"/>
    <s v="Terefe, W.T., Mariscal, S.I., Gomez, M.V., Espejo, S.R. 2008. Influence of heating on various properties of six Mediterranean soils. A laboratory study. Geoderma 143, 273-380."/>
    <s v="Spain"/>
    <x v="3"/>
    <s v="Dry agriculture"/>
    <s v="Agricultura 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16"/>
    <x v="0"/>
    <m/>
    <m/>
    <m/>
    <m/>
    <m/>
  </r>
  <r>
    <x v="106"/>
    <x v="1"/>
    <s v="Soil impacts"/>
    <s v="NA"/>
    <x v="1"/>
    <s v="Terefe, W.T., Mariscal, S.I., Gomez, M.V., Espejo, S.R. 2008. Influence of heating on various properties of six Mediterranean soils. A laboratory study. Geoderma 143, 273-380."/>
    <s v="Spain"/>
    <x v="3"/>
    <s v="Dry agriculture"/>
    <s v="Agricultural 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16"/>
    <x v="0"/>
    <m/>
    <m/>
    <m/>
    <m/>
    <m/>
  </r>
  <r>
    <x v="106"/>
    <x v="1"/>
    <s v="Soil impacts"/>
    <s v="NA"/>
    <x v="1"/>
    <s v="Terefe, W.T., Mariscal, S.I., Gomez, M.V., Espejo, S.R. 2008. Influence of heating on various properties of six Mediterranean soils. A laboratory study. Geoderma 143, 273-380."/>
    <s v="Spain"/>
    <x v="3"/>
    <s v="Dry agriculture"/>
    <s v="Agricultural 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16"/>
    <x v="0"/>
    <m/>
    <m/>
    <m/>
    <m/>
    <m/>
  </r>
  <r>
    <x v="106"/>
    <x v="1"/>
    <s v="Soil impacts"/>
    <s v="NA"/>
    <x v="1"/>
    <s v="Terefe, W.T., Mariscal, S.I., Gomez, M.V., Espejo, S.R. 2008. Influence of heating on various properties of six Mediterranean soils. A laboratory study. Geoderma 143, 273-380."/>
    <s v="Spain"/>
    <x v="3"/>
    <s v="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16"/>
    <x v="0"/>
    <m/>
    <m/>
    <m/>
    <m/>
    <m/>
  </r>
  <r>
    <x v="106"/>
    <x v="1"/>
    <s v="Soil impacts"/>
    <s v="NA"/>
    <x v="1"/>
    <s v="Terefe, W.T., Mariscal, S.I., Gomez, M.V., Espejo, S.R. 2008. Influence of heating on various properties of six Mediterranean soils. A laboratory study. Geoderma 143, 273-380."/>
    <s v="Spain"/>
    <x v="3"/>
    <s v="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16"/>
    <x v="0"/>
    <m/>
    <m/>
    <m/>
    <m/>
    <m/>
  </r>
  <r>
    <x v="106"/>
    <x v="1"/>
    <s v="Soil impacts"/>
    <s v="NA"/>
    <x v="1"/>
    <s v="Terefe, W.T., Mariscal, S.I., Gomez, M.V., Espejo, S.R. 2008. Influence of heating on various properties of six Mediterranean soils. A laboratory study. Geoderma 143, 273-380."/>
    <s v="Spain"/>
    <x v="3"/>
    <s v="Cork oak and pasture"/>
    <s v="Grass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16"/>
    <x v="0"/>
    <m/>
    <m/>
    <m/>
    <m/>
    <m/>
  </r>
  <r>
    <x v="106"/>
    <x v="1"/>
    <s v="Soil impacts"/>
    <s v="NA"/>
    <x v="1"/>
    <s v="Terefe, W.T., Mariscal, S.I., Gomez, M.V., Espejo, S.R. 2008. Influence of heating on various properties of six Mediterranean soils. A laboratory study. Geoderma 143, 273-380."/>
    <s v="Spain"/>
    <x v="3"/>
    <s v="Cork oak and pasture"/>
    <s v="Grass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16"/>
    <x v="0"/>
    <m/>
    <m/>
    <m/>
    <m/>
    <m/>
  </r>
  <r>
    <x v="106"/>
    <x v="1"/>
    <s v="Soil impacts"/>
    <s v="NA"/>
    <x v="1"/>
    <s v="Terefe, W.T., Mariscal, S.I., Gomez, M.V., Espejo, S.R. 2008. Influence of heating on various properties of six Mediterranean soils. A laboratory study. Geoderma 143, 273-380."/>
    <s v="Spain"/>
    <x v="3"/>
    <s v="Degraded 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16"/>
    <x v="2"/>
    <m/>
    <m/>
    <m/>
    <m/>
    <m/>
  </r>
  <r>
    <x v="106"/>
    <x v="1"/>
    <s v="Soil impacts"/>
    <s v="NA"/>
    <x v="1"/>
    <s v="Terefe, W.T., Mariscal, S.I., Gomez, M.V., Espejo, S.R. 2008. Influence of heating on various properties of six Mediterranean soils. A laboratory study. Geoderma 143, 273-380."/>
    <s v="Spain"/>
    <x v="3"/>
    <s v="Degraded 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16"/>
    <x v="2"/>
    <m/>
    <m/>
    <m/>
    <m/>
    <m/>
  </r>
  <r>
    <x v="106"/>
    <x v="1"/>
    <s v="Soil impacts"/>
    <s v="NA"/>
    <x v="1"/>
    <s v="Terefe, W.T., Mariscal, S.I., Gomez, M.V., Espejo, S.R. 2008. Influence of heating on various properties of six Mediterranean soils. A laboratory study. Geoderma 143, 273-380."/>
    <s v="Spain"/>
    <x v="3"/>
    <s v="Degraded 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16"/>
    <x v="2"/>
    <m/>
    <m/>
    <m/>
    <m/>
    <m/>
  </r>
  <r>
    <x v="106"/>
    <x v="1"/>
    <s v="Soil impacts"/>
    <s v="NA"/>
    <x v="1"/>
    <s v="Terefe, W.T., Mariscal, S.I., Gomez, M.V., Espejo, S.R. 2008. Influence of heating on various properties of six Mediterranean soils. A laboratory study. Geoderma 143, 273-380."/>
    <s v="Spain"/>
    <x v="3"/>
    <s v="Dry agriculture"/>
    <s v="Agricultura 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16"/>
    <x v="2"/>
    <m/>
    <m/>
    <m/>
    <m/>
    <m/>
  </r>
  <r>
    <x v="106"/>
    <x v="1"/>
    <s v="Soil impacts"/>
    <s v="NA"/>
    <x v="1"/>
    <s v="Terefe, W.T., Mariscal, S.I., Gomez, M.V., Espejo, S.R. 2008. Influence of heating on various properties of six Mediterranean soils. A laboratory study. Geoderma 143, 273-380."/>
    <s v="Spain"/>
    <x v="3"/>
    <s v="Dry agriculture"/>
    <s v="Agricultural 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16"/>
    <x v="2"/>
    <m/>
    <m/>
    <m/>
    <m/>
    <m/>
  </r>
  <r>
    <x v="106"/>
    <x v="1"/>
    <s v="Soil impacts"/>
    <s v="NA"/>
    <x v="1"/>
    <s v="Terefe, W.T., Mariscal, S.I., Gomez, M.V., Espejo, S.R. 2008. Influence of heating on various properties of six Mediterranean soils. A laboratory study. Geoderma 143, 273-380."/>
    <s v="Spain"/>
    <x v="3"/>
    <s v="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16"/>
    <x v="2"/>
    <m/>
    <m/>
    <m/>
    <m/>
    <m/>
  </r>
  <r>
    <x v="106"/>
    <x v="1"/>
    <s v="Soil impacts"/>
    <s v="NA"/>
    <x v="1"/>
    <s v="Terefe, W.T., Mariscal, S.I., Gomez, M.V., Espejo, S.R. 2008. Influence of heating on various properties of six Mediterranean soils. A laboratory study. Geoderma 143, 273-380."/>
    <s v="Spain"/>
    <x v="3"/>
    <s v="Cork oak and pasture"/>
    <s v="Grass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16"/>
    <x v="2"/>
    <m/>
    <m/>
    <m/>
    <m/>
    <m/>
  </r>
  <r>
    <x v="106"/>
    <x v="1"/>
    <s v="Soil impacts"/>
    <s v="NA"/>
    <x v="1"/>
    <s v="Terefe, W.T., Mariscal, S.I., Gomez, M.V., Espejo, S.R. 2008. Influence of heating on various properties of six Mediterranean soils. A laboratory study. Geoderma 143, 273-380."/>
    <s v="Spain"/>
    <x v="3"/>
    <s v="Degraded 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9"/>
    <x v="3"/>
    <m/>
    <m/>
    <m/>
    <m/>
    <m/>
  </r>
  <r>
    <x v="106"/>
    <x v="1"/>
    <s v="Soil impacts"/>
    <s v="NA"/>
    <x v="1"/>
    <s v="Terefe, W.T., Mariscal, S.I., Gomez, M.V., Espejo, S.R. 2008. Influence of heating on various properties of six Mediterranean soils. A laboratory study. Geoderma 143, 273-380."/>
    <s v="Spain"/>
    <x v="3"/>
    <s v="Degraded 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9"/>
    <x v="3"/>
    <m/>
    <m/>
    <m/>
    <m/>
    <m/>
  </r>
  <r>
    <x v="106"/>
    <x v="1"/>
    <s v="Soil impacts"/>
    <s v="NA"/>
    <x v="1"/>
    <s v="Terefe, W.T., Mariscal, S.I., Gomez, M.V., Espejo, S.R. 2008. Influence of heating on various properties of six Mediterranean soils. A laboratory study. Geoderma 143, 273-380."/>
    <s v="Spain"/>
    <x v="3"/>
    <s v="Degraded 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9"/>
    <x v="3"/>
    <m/>
    <m/>
    <m/>
    <m/>
    <m/>
  </r>
  <r>
    <x v="106"/>
    <x v="1"/>
    <s v="Soil impacts"/>
    <s v="NA"/>
    <x v="1"/>
    <s v="Terefe, W.T., Mariscal, S.I., Gomez, M.V., Espejo, S.R. 2008. Influence of heating on various properties of six Mediterranean soils. A laboratory study. Geoderma 143, 273-380."/>
    <s v="Spain"/>
    <x v="3"/>
    <s v="Degraded 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9"/>
    <x v="3"/>
    <m/>
    <m/>
    <m/>
    <m/>
    <m/>
  </r>
  <r>
    <x v="106"/>
    <x v="1"/>
    <s v="Soil impacts"/>
    <s v="NA"/>
    <x v="1"/>
    <s v="Terefe, W.T., Mariscal, S.I., Gomez, M.V., Espejo, S.R. 2008. Influence of heating on various properties of six Mediterranean soils. A laboratory study. Geoderma 143, 273-380."/>
    <s v="Spain"/>
    <x v="3"/>
    <s v="Dry agriculture"/>
    <s v="Agricultura 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9"/>
    <x v="3"/>
    <m/>
    <m/>
    <m/>
    <m/>
    <m/>
  </r>
  <r>
    <x v="106"/>
    <x v="1"/>
    <s v="Soil impacts"/>
    <s v="NA"/>
    <x v="1"/>
    <s v="Terefe, W.T., Mariscal, S.I., Gomez, M.V., Espejo, S.R. 2008. Influence of heating on various properties of six Mediterranean soils. A laboratory study. Geoderma 143, 273-380."/>
    <s v="Spain"/>
    <x v="3"/>
    <s v="Dry agriculture"/>
    <s v="Agricultura 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9"/>
    <x v="0"/>
    <m/>
    <m/>
    <m/>
    <m/>
    <m/>
  </r>
  <r>
    <x v="106"/>
    <x v="1"/>
    <s v="Soil impacts"/>
    <s v="NA"/>
    <x v="1"/>
    <s v="Terefe, W.T., Mariscal, S.I., Gomez, M.V., Espejo, S.R. 2008. Influence of heating on various properties of six Mediterranean soils. A laboratory study. Geoderma 143, 273-380."/>
    <s v="Spain"/>
    <x v="3"/>
    <s v="Dry agriculture"/>
    <s v="Agricultural 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9"/>
    <x v="0"/>
    <m/>
    <m/>
    <m/>
    <m/>
    <m/>
  </r>
  <r>
    <x v="106"/>
    <x v="1"/>
    <s v="Soil impacts"/>
    <s v="NA"/>
    <x v="1"/>
    <s v="Terefe, W.T., Mariscal, S.I., Gomez, M.V., Espejo, S.R. 2008. Influence of heating on various properties of six Mediterranean soils. A laboratory study. Geoderma 143, 273-380."/>
    <s v="Spain"/>
    <x v="3"/>
    <s v="Dry agriculture"/>
    <s v="Agricultural 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9"/>
    <x v="0"/>
    <m/>
    <m/>
    <m/>
    <m/>
    <m/>
  </r>
  <r>
    <x v="106"/>
    <x v="1"/>
    <s v="Soil impacts"/>
    <s v="NA"/>
    <x v="1"/>
    <s v="Terefe, W.T., Mariscal, S.I., Gomez, M.V., Espejo, S.R. 2008. Influence of heating on various properties of six Mediterranean soils. A laboratory study. Geoderma 143, 273-380."/>
    <s v="Spain"/>
    <x v="3"/>
    <s v="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9"/>
    <x v="0"/>
    <m/>
    <m/>
    <m/>
    <m/>
    <m/>
  </r>
  <r>
    <x v="106"/>
    <x v="1"/>
    <s v="Soil impacts"/>
    <s v="NA"/>
    <x v="1"/>
    <s v="Terefe, W.T., Mariscal, S.I., Gomez, M.V., Espejo, S.R. 2008. Influence of heating on various properties of six Mediterranean soils. A laboratory study. Geoderma 143, 273-380."/>
    <s v="Spain"/>
    <x v="3"/>
    <s v="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9"/>
    <x v="0"/>
    <m/>
    <m/>
    <m/>
    <m/>
    <m/>
  </r>
  <r>
    <x v="106"/>
    <x v="1"/>
    <s v="Soil impacts"/>
    <s v="NA"/>
    <x v="1"/>
    <s v="Terefe, W.T., Mariscal, S.I., Gomez, M.V., Espejo, S.R. 2008. Influence of heating on various properties of six Mediterranean soils. A laboratory study. Geoderma 143, 273-380."/>
    <s v="Spain"/>
    <x v="3"/>
    <s v="Cork oak and pasture"/>
    <s v="Grass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9"/>
    <x v="0"/>
    <m/>
    <m/>
    <m/>
    <m/>
    <m/>
  </r>
  <r>
    <x v="106"/>
    <x v="1"/>
    <s v="Soil impacts"/>
    <s v="NA"/>
    <x v="1"/>
    <s v="Terefe, W.T., Mariscal, S.I., Gomez, M.V., Espejo, S.R. 2008. Influence of heating on various properties of six Mediterranean soils. A laboratory study. Geoderma 143, 273-380."/>
    <s v="Spain"/>
    <x v="3"/>
    <s v="Cork oak and pasture"/>
    <s v="Grass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9"/>
    <x v="0"/>
    <m/>
    <m/>
    <m/>
    <m/>
    <m/>
  </r>
  <r>
    <x v="106"/>
    <x v="1"/>
    <s v="Soil impacts"/>
    <s v="NA"/>
    <x v="1"/>
    <s v="Terefe, W.T., Mariscal, S.I., Gomez, M.V., Espejo, S.R. 2008. Influence of heating on various properties of six Mediterranean soils. A laboratory study. Geoderma 143, 273-380."/>
    <s v="Spain"/>
    <x v="3"/>
    <s v="Degraded 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9"/>
    <x v="2"/>
    <m/>
    <m/>
    <m/>
    <m/>
    <m/>
  </r>
  <r>
    <x v="106"/>
    <x v="1"/>
    <s v="Soil impacts"/>
    <s v="NA"/>
    <x v="1"/>
    <s v="Terefe, W.T., Mariscal, S.I., Gomez, M.V., Espejo, S.R. 2008. Influence of heating on various properties of six Mediterranean soils. A laboratory study. Geoderma 143, 273-380."/>
    <s v="Spain"/>
    <x v="3"/>
    <s v="Degraded 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9"/>
    <x v="2"/>
    <m/>
    <m/>
    <m/>
    <m/>
    <m/>
  </r>
  <r>
    <x v="106"/>
    <x v="1"/>
    <s v="Soil impacts"/>
    <s v="NA"/>
    <x v="1"/>
    <s v="Terefe, W.T., Mariscal, S.I., Gomez, M.V., Espejo, S.R. 2008. Influence of heating on various properties of six Mediterranean soils. A laboratory study. Geoderma 143, 273-380."/>
    <s v="Spain"/>
    <x v="3"/>
    <s v="Dry agriculture"/>
    <s v="Agricultura 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9"/>
    <x v="2"/>
    <m/>
    <m/>
    <m/>
    <m/>
    <m/>
  </r>
  <r>
    <x v="106"/>
    <x v="1"/>
    <s v="Soil impacts"/>
    <s v="NA"/>
    <x v="1"/>
    <s v="Terefe, W.T., Mariscal, S.I., Gomez, M.V., Espejo, S.R. 2008. Influence of heating on various properties of six Mediterranean soils. A laboratory study. Geoderma 143, 273-380."/>
    <s v="Spain"/>
    <x v="3"/>
    <s v="Dry agriculture"/>
    <s v="Agricultural 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9"/>
    <x v="2"/>
    <m/>
    <m/>
    <m/>
    <m/>
    <m/>
  </r>
  <r>
    <x v="106"/>
    <x v="1"/>
    <s v="Soil impacts"/>
    <s v="NA"/>
    <x v="1"/>
    <s v="Terefe, W.T., Mariscal, S.I., Gomez, M.V., Espejo, S.R. 2008. Influence of heating on various properties of six Mediterranean soils. A laboratory study. Geoderma 143, 273-380."/>
    <s v="Spain"/>
    <x v="3"/>
    <s v="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9"/>
    <x v="2"/>
    <m/>
    <m/>
    <m/>
    <m/>
    <m/>
  </r>
  <r>
    <x v="106"/>
    <x v="1"/>
    <s v="Soil impacts"/>
    <s v="NA"/>
    <x v="1"/>
    <s v="Terefe, W.T., Mariscal, S.I., Gomez, M.V., Espejo, S.R. 2008. Influence of heating on various properties of six Mediterranean soils. A laboratory study. Geoderma 143, 273-380."/>
    <s v="Spain"/>
    <x v="3"/>
    <s v="Cork oak and pasture"/>
    <s v="Grass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9"/>
    <x v="2"/>
    <m/>
    <m/>
    <m/>
    <m/>
    <m/>
  </r>
  <r>
    <x v="106"/>
    <x v="2"/>
    <s v="Soil impacts"/>
    <s v="NA"/>
    <x v="1"/>
    <s v="Terefe, W.T., Mariscal, S.I., Gomez, M.V., Espejo, S.R. 2008. Influence of heating on various properties of six Mediterranean soils. A laboratory study. Geoderma 143, 273-380."/>
    <s v="Spain"/>
    <x v="3"/>
    <s v="Degraded 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11"/>
    <x v="1"/>
    <m/>
    <m/>
    <m/>
    <m/>
    <m/>
  </r>
  <r>
    <x v="106"/>
    <x v="2"/>
    <s v="Soil impacts"/>
    <s v="NA"/>
    <x v="1"/>
    <s v="Terefe, W.T., Mariscal, S.I., Gomez, M.V., Espejo, S.R. 2008. Influence of heating on various properties of six Mediterranean soils. A laboratory study. Geoderma 143, 273-380."/>
    <s v="Spain"/>
    <x v="3"/>
    <s v="Degraded 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11"/>
    <x v="1"/>
    <m/>
    <m/>
    <m/>
    <m/>
    <m/>
  </r>
  <r>
    <x v="106"/>
    <x v="2"/>
    <s v="Soil impacts"/>
    <s v="NA"/>
    <x v="1"/>
    <s v="Terefe, W.T., Mariscal, S.I., Gomez, M.V., Espejo, S.R. 2008. Influence of heating on various properties of six Mediterranean soils. A laboratory study. Geoderma 143, 273-380."/>
    <s v="Spain"/>
    <x v="3"/>
    <s v="Degraded 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11"/>
    <x v="1"/>
    <m/>
    <m/>
    <m/>
    <m/>
    <m/>
  </r>
  <r>
    <x v="106"/>
    <x v="2"/>
    <s v="Soil impacts"/>
    <s v="NA"/>
    <x v="1"/>
    <s v="Terefe, W.T., Mariscal, S.I., Gomez, M.V., Espejo, S.R. 2008. Influence of heating on various properties of six Mediterranean soils. A laboratory study. Geoderma 143, 273-380."/>
    <s v="Spain"/>
    <x v="3"/>
    <s v="Degraded 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11"/>
    <x v="1"/>
    <m/>
    <m/>
    <m/>
    <m/>
    <m/>
  </r>
  <r>
    <x v="106"/>
    <x v="2"/>
    <s v="Soil impacts"/>
    <s v="NA"/>
    <x v="1"/>
    <s v="Terefe, W.T., Mariscal, S.I., Gomez, M.V., Espejo, S.R. 2008. Influence of heating on various properties of six Mediterranean soils. A laboratory study. Geoderma 143, 273-380."/>
    <s v="Spain"/>
    <x v="3"/>
    <s v="Dry agriculture"/>
    <s v="Agricultura 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11"/>
    <x v="1"/>
    <m/>
    <m/>
    <m/>
    <m/>
    <m/>
  </r>
  <r>
    <x v="106"/>
    <x v="2"/>
    <s v="Soil impacts"/>
    <s v="NA"/>
    <x v="1"/>
    <s v="Terefe, W.T., Mariscal, S.I., Gomez, M.V., Espejo, S.R. 2008. Influence of heating on various properties of six Mediterranean soils. A laboratory study. Geoderma 143, 273-380."/>
    <s v="Spain"/>
    <x v="3"/>
    <s v="Dry agriculture"/>
    <s v="Agricultura 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11"/>
    <x v="1"/>
    <m/>
    <m/>
    <m/>
    <m/>
    <m/>
  </r>
  <r>
    <x v="106"/>
    <x v="2"/>
    <s v="Soil impacts"/>
    <s v="NA"/>
    <x v="1"/>
    <s v="Terefe, W.T., Mariscal, S.I., Gomez, M.V., Espejo, S.R. 2008. Influence of heating on various properties of six Mediterranean soils. A laboratory study. Geoderma 143, 273-380."/>
    <s v="Spain"/>
    <x v="3"/>
    <s v="Dry agriculture"/>
    <s v="Agricultural 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11"/>
    <x v="1"/>
    <m/>
    <m/>
    <m/>
    <m/>
    <m/>
  </r>
  <r>
    <x v="106"/>
    <x v="2"/>
    <s v="Soil impacts"/>
    <s v="NA"/>
    <x v="1"/>
    <s v="Terefe, W.T., Mariscal, S.I., Gomez, M.V., Espejo, S.R. 2008. Influence of heating on various properties of six Mediterranean soils. A laboratory study. Geoderma 143, 273-380."/>
    <s v="Spain"/>
    <x v="3"/>
    <s v="Dry agriculture"/>
    <s v="Agricultural 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11"/>
    <x v="1"/>
    <m/>
    <m/>
    <m/>
    <m/>
    <m/>
  </r>
  <r>
    <x v="106"/>
    <x v="2"/>
    <s v="Soil impacts"/>
    <s v="NA"/>
    <x v="1"/>
    <s v="Terefe, W.T., Mariscal, S.I., Gomez, M.V., Espejo, S.R. 2008. Influence of heating on various properties of six Mediterranean soils. A laboratory study. Geoderma 143, 273-380."/>
    <s v="Spain"/>
    <x v="3"/>
    <s v="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11"/>
    <x v="1"/>
    <m/>
    <m/>
    <m/>
    <m/>
    <m/>
  </r>
  <r>
    <x v="106"/>
    <x v="2"/>
    <s v="Soil impacts"/>
    <s v="NA"/>
    <x v="1"/>
    <s v="Terefe, W.T., Mariscal, S.I., Gomez, M.V., Espejo, S.R. 2008. Influence of heating on various properties of six Mediterranean soils. A laboratory study. Geoderma 143, 273-380."/>
    <s v="Spain"/>
    <x v="3"/>
    <s v="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11"/>
    <x v="1"/>
    <m/>
    <m/>
    <m/>
    <m/>
    <m/>
  </r>
  <r>
    <x v="106"/>
    <x v="2"/>
    <s v="Soil impacts"/>
    <s v="NA"/>
    <x v="1"/>
    <s v="Terefe, W.T., Mariscal, S.I., Gomez, M.V., Espejo, S.R. 2008. Influence of heating on various properties of six Mediterranean soils. A laboratory study. Geoderma 143, 273-380."/>
    <s v="Spain"/>
    <x v="3"/>
    <s v="Cork oak and pasture"/>
    <s v="Grass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11"/>
    <x v="1"/>
    <m/>
    <m/>
    <m/>
    <m/>
    <m/>
  </r>
  <r>
    <x v="106"/>
    <x v="2"/>
    <s v="Soil impacts"/>
    <s v="NA"/>
    <x v="1"/>
    <s v="Terefe, W.T., Mariscal, S.I., Gomez, M.V., Espejo, S.R. 2008. Influence of heating on various properties of six Mediterranean soils. A laboratory study. Geoderma 143, 273-380."/>
    <s v="Spain"/>
    <x v="3"/>
    <s v="Degraded 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11"/>
    <x v="2"/>
    <m/>
    <m/>
    <m/>
    <m/>
    <m/>
  </r>
  <r>
    <x v="106"/>
    <x v="2"/>
    <s v="Soil impacts"/>
    <s v="NA"/>
    <x v="1"/>
    <s v="Terefe, W.T., Mariscal, S.I., Gomez, M.V., Espejo, S.R. 2008. Influence of heating on various properties of six Mediterranean soils. A laboratory study. Geoderma 143, 273-380."/>
    <s v="Spain"/>
    <x v="3"/>
    <s v="Degraded 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11"/>
    <x v="2"/>
    <m/>
    <m/>
    <m/>
    <m/>
    <m/>
  </r>
  <r>
    <x v="106"/>
    <x v="2"/>
    <s v="Soil impacts"/>
    <s v="NA"/>
    <x v="1"/>
    <s v="Terefe, W.T., Mariscal, S.I., Gomez, M.V., Espejo, S.R. 2008. Influence of heating on various properties of six Mediterranean soils. A laboratory study. Geoderma 143, 273-380."/>
    <s v="Spain"/>
    <x v="3"/>
    <s v="Dry agriculture"/>
    <s v="Agricultura 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11"/>
    <x v="2"/>
    <m/>
    <m/>
    <m/>
    <m/>
    <m/>
  </r>
  <r>
    <x v="106"/>
    <x v="2"/>
    <s v="Soil impacts"/>
    <s v="NA"/>
    <x v="1"/>
    <s v="Terefe, W.T., Mariscal, S.I., Gomez, M.V., Espejo, S.R. 2008. Influence of heating on various properties of six Mediterranean soils. A laboratory study. Geoderma 143, 273-380."/>
    <s v="Spain"/>
    <x v="3"/>
    <s v="Dry agriculture"/>
    <s v="Agricultural 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11"/>
    <x v="2"/>
    <m/>
    <m/>
    <m/>
    <m/>
    <m/>
  </r>
  <r>
    <x v="106"/>
    <x v="2"/>
    <s v="Soil impacts"/>
    <s v="NA"/>
    <x v="1"/>
    <s v="Terefe, W.T., Mariscal, S.I., Gomez, M.V., Espejo, S.R. 2008. Influence of heating on various properties of six Mediterranean soils. A laboratory study. Geoderma 143, 273-380."/>
    <s v="Spain"/>
    <x v="3"/>
    <s v="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11"/>
    <x v="2"/>
    <m/>
    <m/>
    <m/>
    <m/>
    <m/>
  </r>
  <r>
    <x v="106"/>
    <x v="2"/>
    <s v="Soil impacts"/>
    <s v="NA"/>
    <x v="1"/>
    <s v="Terefe, W.T., Mariscal, S.I., Gomez, M.V., Espejo, S.R. 2008. Influence of heating on various properties of six Mediterranean soils. A laboratory study. Geoderma 143, 273-380."/>
    <s v="Spain"/>
    <x v="3"/>
    <s v="Cork oak and pasture"/>
    <s v="Grass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11"/>
    <x v="2"/>
    <m/>
    <m/>
    <m/>
    <m/>
    <m/>
  </r>
  <r>
    <x v="106"/>
    <x v="2"/>
    <s v="Soil impacts"/>
    <s v="NA"/>
    <x v="1"/>
    <s v="Terefe, W.T., Mariscal, S.I., Gomez, M.V., Espejo, S.R. 2008. Influence of heating on various properties of six Mediterranean soils. A laboratory study. Geoderma 143, 273-380."/>
    <s v="Spain"/>
    <x v="3"/>
    <s v="Cork oak and pasture"/>
    <s v="Grass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11"/>
    <x v="2"/>
    <m/>
    <m/>
    <m/>
    <m/>
    <m/>
  </r>
  <r>
    <x v="106"/>
    <x v="0"/>
    <s v="Soil impacts"/>
    <s v="NA"/>
    <x v="1"/>
    <s v="Terefe, W.T., Mariscal, S.I., Gomez, M.V., Espejo, S.R. 2008. Influence of heating on various properties of six Mediterranean soils. A laboratory study. Geoderma 143, 273-380."/>
    <s v="Spain"/>
    <x v="3"/>
    <s v="Degraded 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28"/>
    <x v="3"/>
    <m/>
    <m/>
    <m/>
    <m/>
    <m/>
  </r>
  <r>
    <x v="106"/>
    <x v="0"/>
    <s v="Soil impacts"/>
    <s v="NA"/>
    <x v="1"/>
    <s v="Terefe, W.T., Mariscal, S.I., Gomez, M.V., Espejo, S.R. 2008. Influence of heating on various properties of six Mediterranean soils. A laboratory study. Geoderma 143, 273-380."/>
    <s v="Spain"/>
    <x v="3"/>
    <s v="Degraded 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28"/>
    <x v="3"/>
    <m/>
    <m/>
    <m/>
    <m/>
    <m/>
  </r>
  <r>
    <x v="106"/>
    <x v="0"/>
    <s v="Soil impacts"/>
    <s v="NA"/>
    <x v="1"/>
    <s v="Terefe, W.T., Mariscal, S.I., Gomez, M.V., Espejo, S.R. 2008. Influence of heating on various properties of six Mediterranean soils. A laboratory study. Geoderma 143, 273-380."/>
    <s v="Spain"/>
    <x v="3"/>
    <s v="Degraded 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28"/>
    <x v="3"/>
    <m/>
    <m/>
    <m/>
    <m/>
    <m/>
  </r>
  <r>
    <x v="106"/>
    <x v="0"/>
    <s v="Soil impacts"/>
    <s v="NA"/>
    <x v="1"/>
    <s v="Terefe, W.T., Mariscal, S.I., Gomez, M.V., Espejo, S.R. 2008. Influence of heating on various properties of six Mediterranean soils. A laboratory study. Geoderma 143, 273-380."/>
    <s v="Spain"/>
    <x v="3"/>
    <s v="Degraded 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28"/>
    <x v="3"/>
    <m/>
    <m/>
    <m/>
    <m/>
    <m/>
  </r>
  <r>
    <x v="106"/>
    <x v="0"/>
    <s v="Soil impacts"/>
    <s v="NA"/>
    <x v="1"/>
    <s v="Terefe, W.T., Mariscal, S.I., Gomez, M.V., Espejo, S.R. 2008. Influence of heating on various properties of six Mediterranean soils. A laboratory study. Geoderma 143, 273-380."/>
    <s v="Spain"/>
    <x v="3"/>
    <s v="Dry agriculture"/>
    <s v="Agricultura 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28"/>
    <x v="3"/>
    <m/>
    <m/>
    <m/>
    <m/>
    <m/>
  </r>
  <r>
    <x v="106"/>
    <x v="0"/>
    <s v="Soil impacts"/>
    <s v="NA"/>
    <x v="1"/>
    <s v="Terefe, W.T., Mariscal, S.I., Gomez, M.V., Espejo, S.R. 2008. Influence of heating on various properties of six Mediterranean soils. A laboratory study. Geoderma 143, 273-380."/>
    <s v="Spain"/>
    <x v="3"/>
    <s v="Dry agriculture"/>
    <s v="Agricultura 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28"/>
    <x v="3"/>
    <m/>
    <m/>
    <m/>
    <m/>
    <m/>
  </r>
  <r>
    <x v="106"/>
    <x v="0"/>
    <s v="Soil impacts"/>
    <s v="NA"/>
    <x v="1"/>
    <s v="Terefe, W.T., Mariscal, S.I., Gomez, M.V., Espejo, S.R. 2008. Influence of heating on various properties of six Mediterranean soils. A laboratory study. Geoderma 143, 273-380."/>
    <s v="Spain"/>
    <x v="3"/>
    <s v="Dry agriculture"/>
    <s v="Agricultural 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28"/>
    <x v="3"/>
    <m/>
    <m/>
    <m/>
    <m/>
    <m/>
  </r>
  <r>
    <x v="106"/>
    <x v="0"/>
    <s v="Soil impacts"/>
    <s v="NA"/>
    <x v="1"/>
    <s v="Terefe, W.T., Mariscal, S.I., Gomez, M.V., Espejo, S.R. 2008. Influence of heating on various properties of six Mediterranean soils. A laboratory study. Geoderma 143, 273-380."/>
    <s v="Spain"/>
    <x v="3"/>
    <s v="Dry agriculture"/>
    <s v="Agricultural 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28"/>
    <x v="3"/>
    <m/>
    <m/>
    <m/>
    <m/>
    <m/>
  </r>
  <r>
    <x v="106"/>
    <x v="0"/>
    <s v="Soil impacts"/>
    <s v="NA"/>
    <x v="1"/>
    <s v="Terefe, W.T., Mariscal, S.I., Gomez, M.V., Espejo, S.R. 2008. Influence of heating on various properties of six Mediterranean soils. A laboratory study. Geoderma 143, 273-380."/>
    <s v="Spain"/>
    <x v="3"/>
    <s v="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28"/>
    <x v="3"/>
    <m/>
    <m/>
    <m/>
    <m/>
    <m/>
  </r>
  <r>
    <x v="106"/>
    <x v="0"/>
    <s v="Soil impacts"/>
    <s v="NA"/>
    <x v="1"/>
    <s v="Terefe, W.T., Mariscal, S.I., Gomez, M.V., Espejo, S.R. 2008. Influence of heating on various properties of six Mediterranean soils. A laboratory study. Geoderma 143, 273-380."/>
    <s v="Spain"/>
    <x v="3"/>
    <s v="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28"/>
    <x v="3"/>
    <m/>
    <m/>
    <m/>
    <m/>
    <m/>
  </r>
  <r>
    <x v="106"/>
    <x v="0"/>
    <s v="Soil impacts"/>
    <s v="NA"/>
    <x v="1"/>
    <s v="Terefe, W.T., Mariscal, S.I., Gomez, M.V., Espejo, S.R. 2008. Influence of heating on various properties of six Mediterranean soils. A laboratory study. Geoderma 143, 273-380."/>
    <s v="Spain"/>
    <x v="3"/>
    <s v="Cork oak and pasture"/>
    <s v="Grass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28"/>
    <x v="3"/>
    <m/>
    <m/>
    <m/>
    <m/>
    <m/>
  </r>
  <r>
    <x v="106"/>
    <x v="0"/>
    <s v="Soil impacts"/>
    <s v="NA"/>
    <x v="1"/>
    <s v="Terefe, W.T., Mariscal, S.I., Gomez, M.V., Espejo, S.R. 2008. Influence of heating on various properties of six Mediterranean soils. A laboratory study. Geoderma 143, 273-380."/>
    <s v="Spain"/>
    <x v="3"/>
    <s v="Cork oak and pasture"/>
    <s v="Grass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28"/>
    <x v="3"/>
    <m/>
    <m/>
    <m/>
    <m/>
    <m/>
  </r>
  <r>
    <x v="106"/>
    <x v="0"/>
    <s v="Soil impacts"/>
    <s v="NA"/>
    <x v="1"/>
    <s v="Terefe, W.T., Mariscal, S.I., Gomez, M.V., Espejo, S.R. 2008. Influence of heating on various properties of six Mediterranean soils. A laboratory study. Geoderma 143, 273-380."/>
    <s v="Spain"/>
    <x v="3"/>
    <s v="Degraded 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28"/>
    <x v="2"/>
    <m/>
    <m/>
    <m/>
    <m/>
    <m/>
  </r>
  <r>
    <x v="106"/>
    <x v="0"/>
    <s v="Soil impacts"/>
    <s v="NA"/>
    <x v="1"/>
    <s v="Terefe, W.T., Mariscal, S.I., Gomez, M.V., Espejo, S.R. 2008. Influence of heating on various properties of six Mediterranean soils. A laboratory study. Geoderma 143, 273-380."/>
    <s v="Spain"/>
    <x v="3"/>
    <s v="Degraded 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28"/>
    <x v="2"/>
    <m/>
    <m/>
    <m/>
    <m/>
    <m/>
  </r>
  <r>
    <x v="106"/>
    <x v="0"/>
    <s v="Soil impacts"/>
    <s v="NA"/>
    <x v="1"/>
    <s v="Terefe, W.T., Mariscal, S.I., Gomez, M.V., Espejo, S.R. 2008. Influence of heating on various properties of six Mediterranean soils. A laboratory study. Geoderma 143, 273-380."/>
    <s v="Spain"/>
    <x v="3"/>
    <s v="Dry agriculture"/>
    <s v="Agricultura 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28"/>
    <x v="2"/>
    <m/>
    <m/>
    <m/>
    <m/>
    <m/>
  </r>
  <r>
    <x v="106"/>
    <x v="0"/>
    <s v="Soil impacts"/>
    <s v="NA"/>
    <x v="1"/>
    <s v="Terefe, W.T., Mariscal, S.I., Gomez, M.V., Espejo, S.R. 2008. Influence of heating on various properties of six Mediterranean soils. A laboratory study. Geoderma 143, 273-380."/>
    <s v="Spain"/>
    <x v="3"/>
    <s v="Dry agriculture"/>
    <s v="Agricultural 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28"/>
    <x v="2"/>
    <m/>
    <m/>
    <m/>
    <m/>
    <m/>
  </r>
  <r>
    <x v="106"/>
    <x v="0"/>
    <s v="Soil impacts"/>
    <s v="NA"/>
    <x v="1"/>
    <s v="Terefe, W.T., Mariscal, S.I., Gomez, M.V., Espejo, S.R. 2008. Influence of heating on various properties of six Mediterranean soils. A laboratory study. Geoderma 143, 273-380."/>
    <s v="Spain"/>
    <x v="3"/>
    <s v="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28"/>
    <x v="2"/>
    <m/>
    <m/>
    <m/>
    <m/>
    <m/>
  </r>
  <r>
    <x v="106"/>
    <x v="0"/>
    <s v="Soil impacts"/>
    <s v="NA"/>
    <x v="1"/>
    <s v="Terefe, W.T., Mariscal, S.I., Gomez, M.V., Espejo, S.R. 2008. Influence of heating on various properties of six Mediterranean soils. A laboratory study. Geoderma 143, 273-380."/>
    <s v="Spain"/>
    <x v="3"/>
    <s v="Cork oak and pasture"/>
    <s v="Grass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28"/>
    <x v="2"/>
    <m/>
    <m/>
    <m/>
    <m/>
    <m/>
  </r>
  <r>
    <x v="107"/>
    <x v="1"/>
    <s v="Soil impacts"/>
    <s v="NA"/>
    <x v="1"/>
    <s v="Thomaz, E. L. (2017). Realistic soil-heating gradient temperature linearly changes most of the soil chemical properties. Soil Science and Plant Nutrition, 63(1), 84-91. doi:10.1080/00380768.2016.1255538"/>
    <s v="Brazil"/>
    <x v="33"/>
    <s v="Araucaria"/>
    <s v="Forest"/>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0 °C"/>
    <x v="4"/>
    <x v="2"/>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m/>
    <m/>
  </r>
  <r>
    <x v="107"/>
    <x v="1"/>
    <s v="Soil impacts"/>
    <s v="NA"/>
    <x v="1"/>
    <s v="Thomaz, E. L. (2017). Realistic soil-heating gradient temperature linearly changes most of the soil chemical properties. Soil Science and Plant Nutrition, 63(1), 84-91. doi:10.1080/00380768.2016.1255538"/>
    <s v="Brazil"/>
    <x v="33"/>
    <s v="Araucaria"/>
    <s v="Forest"/>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2 °C"/>
    <x v="4"/>
    <x v="2"/>
    <m/>
    <m/>
    <m/>
    <m/>
    <m/>
  </r>
  <r>
    <x v="107"/>
    <x v="1"/>
    <s v="Soil impacts"/>
    <s v="NA"/>
    <x v="1"/>
    <s v="Thomaz, E. L. (2017). Realistic soil-heating gradient temperature linearly changes most of the soil chemical properties. Soil Science and Plant Nutrition, 63(1), 84-91. doi:10.1080/00380768.2016.1255538"/>
    <s v="Brazil"/>
    <x v="33"/>
    <s v="Araucaria"/>
    <s v="Forest"/>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1 °C"/>
    <x v="21"/>
    <x v="0"/>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m/>
    <m/>
  </r>
  <r>
    <x v="107"/>
    <x v="1"/>
    <s v="Soil impacts"/>
    <s v="NA"/>
    <x v="1"/>
    <s v="Thomaz, E. L. (2017). Realistic soil-heating gradient temperature linearly changes most of the soil chemical properties. Soil Science and Plant Nutrition, 63(1), 84-91. doi:10.1080/00380768.2016.1255538"/>
    <s v="Brazil"/>
    <x v="33"/>
    <s v="Araucaria"/>
    <s v="Forest"/>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4 °C"/>
    <x v="21"/>
    <x v="2"/>
    <m/>
    <m/>
    <m/>
    <m/>
    <m/>
  </r>
  <r>
    <x v="107"/>
    <x v="1"/>
    <s v="Soil impacts"/>
    <s v="NA"/>
    <x v="1"/>
    <s v="Thomaz, E. L. (2017). Realistic soil-heating gradient temperature linearly changes most of the soil chemical properties. Soil Science and Plant Nutrition, 63(1), 84-91. doi:10.1080/00380768.2016.1255538"/>
    <s v="Brazil"/>
    <x v="33"/>
    <s v="Araucaria"/>
    <s v="Forest"/>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5 °C"/>
    <x v="38"/>
    <x v="0"/>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m/>
    <m/>
  </r>
  <r>
    <x v="107"/>
    <x v="1"/>
    <s v="Soil impacts"/>
    <s v="NA"/>
    <x v="1"/>
    <s v="Thomaz, E. L. (2017). Realistic soil-heating gradient temperature linearly changes most of the soil chemical properties. Soil Science and Plant Nutrition, 63(1), 84-91. doi:10.1080/00380768.2016.1255538"/>
    <s v="Brazil"/>
    <x v="33"/>
    <s v="Araucaria"/>
    <s v="Forest"/>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8 °C"/>
    <x v="38"/>
    <x v="0"/>
    <m/>
    <m/>
    <m/>
    <m/>
    <m/>
  </r>
  <r>
    <x v="107"/>
    <x v="1"/>
    <s v="Soil impacts"/>
    <s v="NA"/>
    <x v="1"/>
    <s v="Thomaz, E. L. (2017). Realistic soil-heating gradient temperature linearly changes most of the soil chemical properties. Soil Science and Plant Nutrition, 63(1), 84-91. doi:10.1080/00380768.2016.1255538"/>
    <s v="Brazil"/>
    <x v="33"/>
    <s v="Araucaria"/>
    <s v="Forest"/>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3 °C"/>
    <x v="5"/>
    <x v="0"/>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m/>
    <m/>
  </r>
  <r>
    <x v="107"/>
    <x v="1"/>
    <s v="Soil impacts"/>
    <s v="NA"/>
    <x v="1"/>
    <s v="Thomaz, E. L. (2017). Realistic soil-heating gradient temperature linearly changes most of the soil chemical properties. Soil Science and Plant Nutrition, 63(1), 84-91. doi:10.1080/00380768.2016.1255538"/>
    <s v="Brazil"/>
    <x v="33"/>
    <s v="Araucaria"/>
    <s v="Forest"/>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3 °C"/>
    <x v="5"/>
    <x v="2"/>
    <m/>
    <m/>
    <m/>
    <m/>
    <m/>
  </r>
  <r>
    <x v="107"/>
    <x v="1"/>
    <s v="Soil impacts"/>
    <s v="NA"/>
    <x v="1"/>
    <s v="Thomaz, E. L. (2017). Realistic soil-heating gradient temperature linearly changes most of the soil chemical properties. Soil Science and Plant Nutrition, 63(1), 84-91. doi:10.1080/00380768.2016.1255538"/>
    <s v="Brazil"/>
    <x v="33"/>
    <s v="Araucaria"/>
    <s v="Forest"/>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4 °C"/>
    <x v="39"/>
    <x v="0"/>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m/>
    <m/>
  </r>
  <r>
    <x v="107"/>
    <x v="1"/>
    <s v="Soil impacts"/>
    <s v="NA"/>
    <x v="1"/>
    <s v="Thomaz, E. L. (2017). Realistic soil-heating gradient temperature linearly changes most of the soil chemical properties. Soil Science and Plant Nutrition, 63(1), 84-91. doi:10.1080/00380768.2016.1255538"/>
    <s v="Brazil"/>
    <x v="33"/>
    <s v="Araucaria"/>
    <s v="Forest"/>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7 °C"/>
    <x v="39"/>
    <x v="0"/>
    <m/>
    <m/>
    <m/>
    <m/>
    <m/>
  </r>
  <r>
    <x v="107"/>
    <x v="1"/>
    <s v="Soil impacts"/>
    <s v="NA"/>
    <x v="1"/>
    <s v="Thomaz, E. L. (2017). Realistic soil-heating gradient temperature linearly changes most of the soil chemical properties. Soil Science and Plant Nutrition, 63(1), 84-91. doi:10.1080/00380768.2016.1255538"/>
    <s v="Brazil"/>
    <x v="33"/>
    <s v="Araucaria"/>
    <s v="Forest"/>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2 °C"/>
    <x v="9"/>
    <x v="0"/>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m/>
    <m/>
  </r>
  <r>
    <x v="107"/>
    <x v="1"/>
    <s v="Soil impacts"/>
    <s v="NA"/>
    <x v="1"/>
    <s v="Thomaz, E. L. (2017). Realistic soil-heating gradient temperature linearly changes most of the soil chemical properties. Soil Science and Plant Nutrition, 63(1), 84-91. doi:10.1080/00380768.2016.1255538"/>
    <s v="Brazil"/>
    <x v="33"/>
    <s v="Araucaria"/>
    <s v="Forest"/>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1 °C"/>
    <x v="9"/>
    <x v="2"/>
    <m/>
    <m/>
    <m/>
    <m/>
    <m/>
  </r>
  <r>
    <x v="107"/>
    <x v="1"/>
    <s v="Soil impacts"/>
    <s v="NA"/>
    <x v="1"/>
    <s v="Thomaz, E. L. (2017). Realistic soil-heating gradient temperature linearly changes most of the soil chemical properties. Soil Science and Plant Nutrition, 63(1), 84-91. doi:10.1080/00380768.2016.1255538"/>
    <s v="Brazil"/>
    <x v="33"/>
    <s v="Araucaria"/>
    <s v="Forest"/>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6 °C"/>
    <x v="33"/>
    <x v="0"/>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m/>
    <m/>
  </r>
  <r>
    <x v="107"/>
    <x v="1"/>
    <s v="Soil impacts"/>
    <s v="NA"/>
    <x v="1"/>
    <s v="Thomaz, E. L. (2017). Realistic soil-heating gradient temperature linearly changes most of the soil chemical properties. Soil Science and Plant Nutrition, 63(1), 84-91. doi:10.1080/00380768.2016.1255538"/>
    <s v="Brazil"/>
    <x v="33"/>
    <s v="Araucaria"/>
    <s v="Forest"/>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9 °C"/>
    <x v="33"/>
    <x v="0"/>
    <m/>
    <m/>
    <m/>
    <m/>
    <m/>
  </r>
  <r>
    <x v="107"/>
    <x v="0"/>
    <s v="Soil impacts"/>
    <s v="NA"/>
    <x v="1"/>
    <s v="Thomaz, E. L. (2017). Realistic soil-heating gradient temperature linearly changes most of the soil chemical properties. Soil Science and Plant Nutrition, 63(1), 84-91. doi:10.1080/00380768.2016.1255538"/>
    <s v="Brazil"/>
    <x v="33"/>
    <s v="Araucaria"/>
    <s v="Forest"/>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17 °C"/>
    <x v="1"/>
    <x v="3"/>
    <m/>
    <m/>
    <m/>
    <m/>
    <m/>
  </r>
  <r>
    <x v="107"/>
    <x v="0"/>
    <s v="Soil impacts"/>
    <s v="NA"/>
    <x v="1"/>
    <s v="Thomaz, E. L. (2017). Realistic soil-heating gradient temperature linearly changes most of the soil chemical properties. Soil Science and Plant Nutrition, 63(1), 84-91. doi:10.1080/00380768.2016.1255538"/>
    <s v="Brazil"/>
    <x v="33"/>
    <s v="Araucaria"/>
    <s v="Forest"/>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18 °C"/>
    <x v="1"/>
    <x v="3"/>
    <m/>
    <m/>
    <m/>
    <m/>
    <m/>
  </r>
  <r>
    <x v="107"/>
    <x v="1"/>
    <s v="Soil impacts"/>
    <s v="NA"/>
    <x v="1"/>
    <s v="Thomaz, E. L. (2017). Realistic soil-heating gradient temperature linearly changes most of the soil chemical properties. Soil Science and Plant Nutrition, 63(1), 84-91. doi:10.1080/00380768.2016.1255538"/>
    <s v="Brazil"/>
    <x v="33"/>
    <s v="Araucaria"/>
    <s v="Forest"/>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19 °C"/>
    <x v="40"/>
    <x v="3"/>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m/>
    <m/>
  </r>
  <r>
    <x v="107"/>
    <x v="1"/>
    <s v="Soil impacts"/>
    <s v="NA"/>
    <x v="1"/>
    <s v="Thomaz, E. L. (2017). Realistic soil-heating gradient temperature linearly changes most of the soil chemical properties. Soil Science and Plant Nutrition, 63(1), 84-91. doi:10.1080/00380768.2016.1255538"/>
    <s v="Brazil"/>
    <x v="33"/>
    <s v="Araucaria"/>
    <s v="Forest"/>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0 °C"/>
    <x v="40"/>
    <x v="3"/>
    <m/>
    <m/>
    <m/>
    <m/>
    <m/>
  </r>
  <r>
    <x v="108"/>
    <x v="1"/>
    <s v="Soil impacts"/>
    <s v="NA"/>
    <x v="2"/>
    <s v="Úbeda, X., Lorca, M., Outeiro, L., Bernia, S., Castellnou, M., 2005. Effects of prescribed fire on soil quality in Mediterranean grassland (Prades Mountains, north-east Spain). Int. J. Wildland_x000a_Fire 14, 379–384."/>
    <s v="Spain"/>
    <x v="2"/>
    <m/>
    <s v="Grassland"/>
    <m/>
    <s v="Prescribed fire did not exceed 200 °C."/>
    <x v="1"/>
    <m/>
    <m/>
    <m/>
    <m/>
    <s v="Not specified"/>
    <m/>
    <m/>
    <s v="Not specified"/>
    <m/>
    <m/>
    <m/>
    <x v="3"/>
    <x v="0"/>
    <s v="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m/>
    <m/>
    <m/>
  </r>
  <r>
    <x v="108"/>
    <x v="1"/>
    <s v="Soil impacts"/>
    <s v="NA"/>
    <x v="2"/>
    <s v="Úbeda, X., Lorca, M., Outeiro, L., Bernia, S., Castellnou, M., 2005. Effects of prescribed fire on soil quality in Mediterranean grassland (Prades Mountains, north-east Spain). Int. J. Wildland_x000a_Fire 14, 379–384."/>
    <s v="Spain"/>
    <x v="2"/>
    <m/>
    <s v="Grassland"/>
    <m/>
    <s v="Prescribed fire did not exceed 200 °C."/>
    <x v="1"/>
    <m/>
    <m/>
    <m/>
    <m/>
    <s v="Not specified"/>
    <m/>
    <m/>
    <s v="Not specified"/>
    <m/>
    <m/>
    <m/>
    <x v="5"/>
    <x v="0"/>
    <s v="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m/>
    <m/>
    <m/>
  </r>
  <r>
    <x v="108"/>
    <x v="1"/>
    <s v="Soil impacts"/>
    <s v="NA"/>
    <x v="2"/>
    <s v="Úbeda, X., Lorca, M., Outeiro, L., Bernia, S., Castellnou, M., 2005. Effects of prescribed fire on soil quality in Mediterranean grassland (Prades Mountains, north-east Spain). Int. J. Wildland_x000a_Fire 14, 379–384."/>
    <s v="Spain"/>
    <x v="2"/>
    <m/>
    <s v="Grassland"/>
    <m/>
    <s v="Prescribed fire did not exceed 200 °C."/>
    <x v="1"/>
    <m/>
    <m/>
    <m/>
    <m/>
    <s v="Not specified"/>
    <m/>
    <m/>
    <s v="Not specified"/>
    <m/>
    <m/>
    <m/>
    <x v="9"/>
    <x v="0"/>
    <s v="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m/>
    <m/>
    <m/>
  </r>
  <r>
    <x v="108"/>
    <x v="1"/>
    <s v="Soil impacts"/>
    <s v="NA"/>
    <x v="2"/>
    <s v="Úbeda, X., Lorca, M., Outeiro, L., Bernia, S., Castellnou, M., 2005. Effects of prescribed fire on soil quality in Mediterranean grassland (Prades Mountains, north-east Spain). Int. J. Wildland_x000a_Fire 14, 379–384."/>
    <s v="Spain"/>
    <x v="2"/>
    <m/>
    <s v="Grassland"/>
    <m/>
    <s v="Prescribed fire did not exceed 200 °C."/>
    <x v="1"/>
    <m/>
    <m/>
    <m/>
    <m/>
    <s v="Not specified"/>
    <m/>
    <m/>
    <s v="Not specified"/>
    <m/>
    <m/>
    <m/>
    <x v="10"/>
    <x v="0"/>
    <s v="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m/>
    <m/>
    <m/>
  </r>
  <r>
    <x v="108"/>
    <x v="1"/>
    <s v="Soil impacts"/>
    <s v="NA"/>
    <x v="2"/>
    <s v="Úbeda, X., Lorca, M., Outeiro, L., Bernia, S., Castellnou, M., 2005. Effects of prescribed fire on soil quality in Mediterranean grassland (Prades Mountains, north-east Spain). Int. J. Wildland_x000a_Fire 14, 379–384."/>
    <s v="Spain"/>
    <x v="2"/>
    <m/>
    <s v="Grassland"/>
    <m/>
    <s v="Prescribed fire did not exceed 200 °C."/>
    <x v="1"/>
    <m/>
    <m/>
    <m/>
    <m/>
    <s v="Not specified"/>
    <m/>
    <m/>
    <s v="Not specified"/>
    <m/>
    <m/>
    <m/>
    <x v="12"/>
    <x v="0"/>
    <s v="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m/>
    <m/>
    <m/>
  </r>
  <r>
    <x v="109"/>
    <x v="2"/>
    <s v="Soil impacts"/>
    <s v="NA"/>
    <x v="2"/>
    <s v="Vadilonga, T., Úbeda, X., Germann, P.F., Lorca,M., 2008. Effects of prescribed burnings on soil hydrological parameters. Hydrol. Process. 22, 4249–4256"/>
    <s v="Spain"/>
    <x v="2"/>
    <m/>
    <s v="Forest-shrubland"/>
    <m/>
    <s v="Prescribed fire (high intensity)"/>
    <x v="0"/>
    <m/>
    <m/>
    <m/>
    <m/>
    <s v="Not specified"/>
    <m/>
    <m/>
    <s v="Not specified"/>
    <m/>
    <m/>
    <m/>
    <x v="34"/>
    <x v="0"/>
    <m/>
    <m/>
    <m/>
    <m/>
    <m/>
  </r>
  <r>
    <x v="109"/>
    <x v="2"/>
    <s v="Soil impacts"/>
    <s v="NA"/>
    <x v="2"/>
    <s v="Vadilonga, T., Úbeda, X., Germann, P.F., Lorca,M., 2008. Effects of prescribed burnings on soil hydrological parameters. Hydrol. Process. 22, 4249–4257"/>
    <s v="Spain"/>
    <x v="2"/>
    <m/>
    <s v="Forest-shrubland"/>
    <m/>
    <s v="Prescribed fire (low intensity 200 °C)"/>
    <x v="1"/>
    <m/>
    <m/>
    <m/>
    <m/>
    <s v="Not specified"/>
    <m/>
    <m/>
    <s v="Not specified"/>
    <m/>
    <m/>
    <m/>
    <x v="34"/>
    <x v="3"/>
    <m/>
    <m/>
    <m/>
    <m/>
    <m/>
  </r>
  <r>
    <x v="110"/>
    <x v="1"/>
    <s v="Soil impacts"/>
    <s v="NA"/>
    <x v="2"/>
    <s v="Valkó, O., Deák, B., Magura, T., Török, P., Kelemen, A., Tóth, K., Horváth, R., Nagy, D.D., Debnár, Z., Zsigrai, G., Kapocsi, I., Tóthmérész, B., 2016. Supporting biodiversity by prescribed burning in grasslands—a multi-taxa approach. Sci. Total Environ. 572, 1377–1384."/>
    <s v="Hungary"/>
    <x v="2"/>
    <m/>
    <s v="Grassland"/>
    <s v="Prescribed burning"/>
    <s v="Prescribe and low severity"/>
    <x v="1"/>
    <m/>
    <m/>
    <s v="There are contrasting opinions on the use of prescribed burning management in European grasslands. On the one hand, prescribed burning can be effectively used for the management of open landscapes, controlling dominant species, reducing accumulated litter or decreasing wildfire risk. On the other hand burning can have a detrimental impact on grassland biodiversity by supporting competitor grasses and by threatening several rare and endangered species, especially arthropods. We studied the effects of prescribed burning in alkaline grasslands of high conservation interest. Our aim was to test whether dormant-season prescribed burning can be an alternative conservation measure in these grasslands. We selected six sites in East-Hungary: in three sites, a prescribed fire was applied in November 2011, while three sites remained unburnt. We studied the effects of burning on soil characteristics, plant biomass and on the composition of vegetation and arthropod assemblages (isopods, spiders, ground beetles and rove beetles). Soil pH, organic matter, potassium and phosphorous did not change, but soluble salt content increased significantly in the burnt sites. Prescribed burning had several positive effects from the nature conservation viewpoint. Shannon diversity and the number of flowering shoots were higher, and the cover of the dominant grass Festuca pseudovina was lower in the burnt sites. Graminoid biomass was lower, while total, green and forb biomass were higher in the burnt plots compared to the control. The key finding of our study was that prescribed burning did not decrease the abundance and diversity of arthropod taxa. Species-level analyses showed that out of the most abundant invertebrate species, 10 were not affected, 1 was negatively and 1 was positively affected by burning. Moreover, our results suggest that prescribed burning leaving unburnt patches can be a viable management tool in open landscapes, because it supports plant diversity and does not threaten arthropods."/>
    <m/>
    <s v="Not specified"/>
    <m/>
    <m/>
    <s v="Not specified"/>
    <m/>
    <m/>
    <m/>
    <x v="9"/>
    <x v="2"/>
    <s v="Fire did not decrease the abundance and species richness of the arthropods. "/>
    <s v="On the one hand, prescribed burning can be effectively used for the management of open landscapes, controlling dominant species, reducing accumulated litter or decreasing wildfire risk. On the other hand burning can have a detrimental impact on grassland biodiversity by supporting competitor grasses and by threatening several rare and endangered species, especially arthropods. We studied the effects of prescribed burning in alkaline grasslands of high conservation interest. Our aim was to test whether dormant-season prescribed burning can be an alternative conservation measure in these grasslands. We selected six sites in East-Hungary: in three sites, a prescribed fire was applied in November 2011, while three sites remained unburnt. We studied the effects of burning on soil characteristics, plant biomass and on the composition of vegetation and arthropod assemblages (isopods, spiders, ground beetles and rove beetles). Soil pH, organic matter, potassium and phosphorous did not change, but soluble salt content increased significantly in the burnt sites. Prescribed burning had several positive effects from the nature conservation viewpoint. Shannon diversity and the number of flowering shoots were higher, and the cover of the dominant grass Festuca pseudovina was lower in the burnt sites. Graminoid biomass was lower, while total, green and forb biomass were higher in the burnt plots compared to the control. The key finding of our study was that prescribed burning did not decrease the abundance and diversity of arthropod taxa. Species-level analyses showed that out of the most abundant invertebrate species, 10 were not affected, 1 was negatively and 1 was positively affected by burning. Moreover, our results suggest that prescribed burning leaving unburnt patches can be a viable management tool in open landscapes, because it supports plant diversity and does not threaten arthropods."/>
    <m/>
    <m/>
    <m/>
  </r>
  <r>
    <x v="111"/>
    <x v="0"/>
    <s v="Soil impacts"/>
    <s v="NA"/>
    <x v="2"/>
    <s v="Varela, S. A., Gobbi, M. E., &amp; Laos, F. (2011). Can biosolids compost improve, in the short term, native vegetation and soils fertility in burned Nothofagus pumilio forest in Patagonia, Argentina?.  Bosque (Valdivia), 32, 267-278. "/>
    <s v="Argentina"/>
    <x v="37"/>
    <s v="Nothofagus"/>
    <s v="Forest "/>
    <m/>
    <m/>
    <x v="4"/>
    <m/>
    <m/>
    <s v="In the Patagonian Andean forests, wildfires principally have an anthropic origin and constitute one of the most important disturbances._x000a_They lead to severe losses of soil fertility and vegetation; particularly compromising the regeneration of native vegetation. Organic_x000a_amendments can facilitate the regeneration of vegetation, enhancing principally soil fertility conditions. Our objective was to evaluate_x000a_the effects of biosolids compost application as a tool for recovering soil fertility and regenerating vegetation in burnt areas of a_x000a_Nothofagus pumilio forest along two growing seasons. Considering the National Park status of the study area, low rates (2 kg m-2) of_x000a_biosolids compost application were used to minimize the polluting effect of this amendment. We considered two types of microsites,_x000a_with and without litter accumulation, in order to test whether biosolids application had a differential effect related to microsite type._x000a_Soil properties, composition and cover vegetation were evaluated. We concluded that biosolids compost application improved some_x000a_of the physical-chemical, chemical and biological soil properties but did not contribute, over a period of almost two growing seasons,_x000a_to vegetation recovery. These results confirm that organic amendment application may be used as an initial restoration strategy at_x000a_microsite level in burnt N. pumilio forests related principally to a beneficial effect on soil fertility. The creation of fertility islands can_x000a_be a valid restoration strategy, but mechanisms to increase the reinstallation of native vegetation should be also applied."/>
    <m/>
    <s v="Not specified"/>
    <m/>
    <s v="41º 14` S and 71º 17` W),"/>
    <s v="Not specified"/>
    <m/>
    <s v="1200 mm"/>
    <s v="5°C"/>
    <x v="28"/>
    <x v="3"/>
    <m/>
    <m/>
    <m/>
    <m/>
    <m/>
  </r>
  <r>
    <x v="112"/>
    <x v="2"/>
    <s v="Soil impacts"/>
    <s v="NA"/>
    <x v="1"/>
    <s v="Varela, M.E., Benito, E., Keizer, J.J., 2015. Influence of wildfire severity on soil physical degradation in two pine forest stands of NW Spain. Catena 133; 342-354"/>
    <s v="Spain "/>
    <x v="3"/>
    <m/>
    <s v="Pine forest"/>
    <s v="Wildfire"/>
    <s v="220°C - 380°C"/>
    <x v="2"/>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4 mm"/>
    <m/>
    <x v="15"/>
    <x v="3"/>
    <m/>
    <m/>
    <m/>
    <m/>
    <m/>
  </r>
  <r>
    <x v="112"/>
    <x v="2"/>
    <s v="Soil impacts"/>
    <s v="NA"/>
    <x v="1"/>
    <s v="Varela, M.E., Benito, E., Keizer, J.J., 2015. Influence of wildfire severity on soil physical degradation in two pine forest stands of NW Spain. Catena 133; 342-349"/>
    <s v="Spain "/>
    <x v="3"/>
    <m/>
    <s v="Pine forest"/>
    <s v="Wildfire"/>
    <s v="220 °C"/>
    <x v="1"/>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1 mm"/>
    <m/>
    <x v="15"/>
    <x v="2"/>
    <m/>
    <m/>
    <m/>
    <m/>
    <m/>
  </r>
  <r>
    <x v="112"/>
    <x v="2"/>
    <s v="Soil impacts"/>
    <s v="NA"/>
    <x v="1"/>
    <s v="Varela, M.E., Benito, E., Keizer, J.J., 2015. Influence of wildfire severity on soil physical degradation in two pine forest stands of NW Spain. Catena 133; 342-351"/>
    <s v="Spain "/>
    <x v="3"/>
    <m/>
    <s v="Pine forest"/>
    <s v="Wildfire"/>
    <s v="221 °C"/>
    <x v="1"/>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3 mm"/>
    <m/>
    <x v="46"/>
    <x v="3"/>
    <m/>
    <m/>
    <m/>
    <m/>
    <m/>
  </r>
  <r>
    <x v="112"/>
    <x v="2"/>
    <s v="Soil impacts"/>
    <s v="NA"/>
    <x v="1"/>
    <s v="Varela, M.E., Benito, E., Keizer, J.J., 2015. Influence of wildfire severity on soil physical degradation in two pine forest stands of NW Spain. Catena 133; 342-356"/>
    <s v="Spain "/>
    <x v="3"/>
    <m/>
    <s v="Pine forest"/>
    <s v="Wildfire"/>
    <s v="220°C - 380°C"/>
    <x v="2"/>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6 mm"/>
    <m/>
    <x v="46"/>
    <x v="3"/>
    <m/>
    <m/>
    <m/>
    <m/>
    <m/>
  </r>
  <r>
    <x v="112"/>
    <x v="2"/>
    <s v="Soil impacts"/>
    <s v="NA"/>
    <x v="1"/>
    <s v="Varela, M.E., Benito, E., Keizer, J.J., 2015. Influence of wildfire severity on soil physical degradation in two pine forest stands of NW Spain. Catena 133; 342-352"/>
    <s v="Spain "/>
    <x v="3"/>
    <m/>
    <s v="Pine forest"/>
    <s v="Wildfire"/>
    <s v="222 °C"/>
    <x v="1"/>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4 mm"/>
    <m/>
    <x v="63"/>
    <x v="2"/>
    <m/>
    <m/>
    <m/>
    <m/>
    <m/>
  </r>
  <r>
    <x v="112"/>
    <x v="2"/>
    <s v="Soil impacts"/>
    <s v="NA"/>
    <x v="1"/>
    <s v="Varela, M.E., Benito, E., Keizer, J.J., 2015. Influence of wildfire severity on soil physical degradation in two pine forest stands of NW Spain. Catena 133; 342-357"/>
    <s v="Spain "/>
    <x v="3"/>
    <m/>
    <s v="Pine forest"/>
    <s v="Wildfire"/>
    <s v="220°C - 380°C"/>
    <x v="2"/>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7 mm"/>
    <m/>
    <x v="63"/>
    <x v="2"/>
    <m/>
    <m/>
    <m/>
    <m/>
    <m/>
  </r>
  <r>
    <x v="112"/>
    <x v="0"/>
    <s v="Soil impacts"/>
    <s v="NA"/>
    <x v="1"/>
    <s v="Varela, M.E., Benito, E., Keizer, J.J., 2015. Influence of wildfire severity on soil physical degradation in two pine forest stands of NW Spain. Catena 133; 342-353"/>
    <s v="Spain "/>
    <x v="3"/>
    <m/>
    <s v="Pine forest"/>
    <s v="Wildfire"/>
    <s v="220°C - 380°C"/>
    <x v="2"/>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3 mm"/>
    <m/>
    <x v="28"/>
    <x v="3"/>
    <m/>
    <m/>
    <m/>
    <m/>
    <m/>
  </r>
  <r>
    <x v="112"/>
    <x v="0"/>
    <s v="Soil impacts"/>
    <s v="NA"/>
    <x v="1"/>
    <s v="Varela, M.E., Benito, E., Keizer, J.J., 2015. Influence of wildfire severity on soil physical degradation in two pine forest stands of NW Spain. Catena 133; 342-348"/>
    <s v="Spain "/>
    <x v="3"/>
    <m/>
    <s v="Pine forest"/>
    <s v="Wildfire"/>
    <s v="220 °C"/>
    <x v="1"/>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0 mm"/>
    <m/>
    <x v="28"/>
    <x v="2"/>
    <m/>
    <m/>
    <m/>
    <m/>
    <m/>
  </r>
  <r>
    <x v="112"/>
    <x v="2"/>
    <s v="Soil impacts"/>
    <s v="NA"/>
    <x v="1"/>
    <s v="Varela, M.E., Benito, E., Keizer, J.J., 2015. Influence of wildfire severity on soil physical degradation in two pine forest stands of NW Spain. Catena 133; 342-355"/>
    <s v="Spain "/>
    <x v="3"/>
    <m/>
    <s v="Pine forest"/>
    <s v="Wildfire"/>
    <s v="220°C - 380°C"/>
    <x v="2"/>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5 mm"/>
    <m/>
    <x v="34"/>
    <x v="3"/>
    <m/>
    <m/>
    <m/>
    <m/>
    <m/>
  </r>
  <r>
    <x v="112"/>
    <x v="2"/>
    <s v="Soil impacts"/>
    <s v="NA"/>
    <x v="1"/>
    <s v="Varela, M.E., Benito, E., Keizer, J.J., 2015. Influence of wildfire severity on soil physical degradation in two pine forest stands of NW Spain. Catena 133; 342-350"/>
    <s v="Spain "/>
    <x v="3"/>
    <m/>
    <s v="Pine forest"/>
    <s v="Wildfire"/>
    <s v="220 °C"/>
    <x v="1"/>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2 mm"/>
    <m/>
    <x v="34"/>
    <x v="2"/>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5"/>
    <x v="3"/>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5"/>
    <x v="3"/>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5"/>
    <x v="3"/>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5"/>
    <x v="3"/>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5"/>
    <x v="2"/>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5"/>
    <x v="2"/>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77"/>
    <x v="3"/>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77"/>
    <x v="3"/>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77"/>
    <x v="3"/>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77"/>
    <x v="3"/>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77"/>
    <x v="2"/>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77"/>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
    <x v="0"/>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
    <x v="0"/>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
    <x v="0"/>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
    <x v="0"/>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
    <x v="0"/>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
    <x v="2"/>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0"/>
    <x v="3"/>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0"/>
    <x v="3"/>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0"/>
    <x v="3"/>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0"/>
    <x v="2"/>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0"/>
    <x v="2"/>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0"/>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7"/>
    <x v="0"/>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7"/>
    <x v="0"/>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7"/>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7"/>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7"/>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7"/>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0"/>
    <x v="3"/>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0"/>
    <x v="3"/>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0"/>
    <x v="3"/>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0"/>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0"/>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0"/>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0"/>
    <x v="2"/>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7"/>
    <x v="3"/>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7"/>
    <x v="3"/>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7"/>
    <x v="3"/>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7"/>
    <x v="3"/>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7"/>
    <x v="2"/>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7"/>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47"/>
    <x v="3"/>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47"/>
    <x v="3"/>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47"/>
    <x v="3"/>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47"/>
    <x v="3"/>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47"/>
    <x v="3"/>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47"/>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9"/>
    <x v="0"/>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9"/>
    <x v="0"/>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9"/>
    <x v="0"/>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9"/>
    <x v="0"/>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9"/>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9"/>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50"/>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50"/>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50"/>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50"/>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50"/>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50"/>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
    <x v="0"/>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9"/>
    <x v="0"/>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9"/>
    <x v="0"/>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9"/>
    <x v="0"/>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9"/>
    <x v="0"/>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9"/>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9"/>
    <x v="2"/>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8"/>
    <x v="3"/>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8"/>
    <x v="3"/>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8"/>
    <x v="3"/>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8"/>
    <x v="3"/>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8"/>
    <x v="3"/>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8"/>
    <x v="3"/>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2"/>
    <x v="3"/>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2"/>
    <x v="3"/>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2"/>
    <x v="3"/>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2"/>
    <x v="3"/>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2"/>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2"/>
    <x v="2"/>
    <m/>
    <m/>
    <m/>
    <m/>
    <m/>
  </r>
  <r>
    <x v="114"/>
    <x v="2"/>
    <s v="Soil impacts"/>
    <s v="NA"/>
    <x v="3"/>
    <s v="Wang, W., Liu, X., Liu, J., Yang, Y., &amp; Cui, Q. (2018). Effects of moderate fire disturbance on soil physical and chemical properties in Kanas Taiga Forests. Southwest China Journal of Agricultural Sciences, 31(6), 1216-1220. "/>
    <s v="China"/>
    <x v="0"/>
    <s v="Taiga"/>
    <s v="Forest"/>
    <s v="Moderate fire"/>
    <s v="Moderate fire"/>
    <x v="2"/>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x v="29"/>
    <x v="0"/>
    <m/>
    <m/>
    <m/>
    <m/>
    <m/>
  </r>
  <r>
    <x v="114"/>
    <x v="1"/>
    <s v="Soil impacts"/>
    <s v="NA"/>
    <x v="3"/>
    <s v="Wang, W., Liu, X., Liu, J., Yang, Y., &amp; Cui, Q. (2018). Effects of moderate fire disturbance on soil physical and chemical properties in Kanas Taiga Forests. Southwest China Journal of Agricultural Sciences, 31(6), 1216-1220. "/>
    <s v="China"/>
    <x v="0"/>
    <s v="Taiga"/>
    <s v="Forest"/>
    <s v="Moderate fire"/>
    <s v="Moderate fire"/>
    <x v="2"/>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x v="5"/>
    <x v="0"/>
    <m/>
    <m/>
    <m/>
    <m/>
    <m/>
  </r>
  <r>
    <x v="114"/>
    <x v="2"/>
    <s v="Soil impacts"/>
    <s v="NA"/>
    <x v="3"/>
    <s v="Wang, W., Liu, X., Liu, J., Yang, Y., &amp; Cui, Q. (2018). Effects of moderate fire disturbance on soil physical and chemical properties in Kanas Taiga Forests. Southwest China Journal of Agricultural Sciences, 31(6), 1216-1220. "/>
    <s v="China"/>
    <x v="0"/>
    <s v="Taiga"/>
    <s v="Forest"/>
    <s v="Moderate fire"/>
    <s v="Moderate fire"/>
    <x v="2"/>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x v="31"/>
    <x v="3"/>
    <m/>
    <m/>
    <m/>
    <m/>
    <m/>
  </r>
  <r>
    <x v="114"/>
    <x v="0"/>
    <s v="Soil impacts"/>
    <s v="NA"/>
    <x v="3"/>
    <s v="Wang, W., Liu, X., Liu, J., Yang, Y., &amp; Cui, Q. (2018). Effects of moderate fire disturbance on soil physical and chemical properties in Kanas Taiga Forests. Southwest China Journal of Agricultural Sciences, 31(6), 1216-1220. "/>
    <s v="China"/>
    <x v="0"/>
    <s v="Taiga"/>
    <s v="Forest"/>
    <s v="Moderate fire"/>
    <s v="Moderate fire"/>
    <x v="2"/>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x v="28"/>
    <x v="0"/>
    <m/>
    <m/>
    <m/>
    <m/>
    <m/>
  </r>
  <r>
    <x v="114"/>
    <x v="1"/>
    <s v="Soil impacts"/>
    <s v="NA"/>
    <x v="3"/>
    <s v="Wang, W., Liu, X., Liu, J., Yang, Y., &amp; Cui, Q. (2018). Effects of moderate fire disturbance on soil physical and chemical properties in Kanas Taiga Forests. Southwest China Journal of Agricultural Sciences, 31(6), 1216-1220. "/>
    <s v="China"/>
    <x v="0"/>
    <s v="Taiga"/>
    <s v="Forest"/>
    <s v="Moderate fire"/>
    <s v="Moderate fire"/>
    <x v="2"/>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x v="12"/>
    <x v="0"/>
    <m/>
    <m/>
    <m/>
    <m/>
    <m/>
  </r>
  <r>
    <x v="115"/>
    <x v="2"/>
    <s v="Soil impacts"/>
    <s v="NA"/>
    <x v="2"/>
    <s v="Weninger, T., Filipović, V., Mešić, M., Clothier, B., &amp; Filipović, L. (2019). Estimating the extent of fire induced soil water repellency in Mediterranean environment. Geoderma, 338, 187-196. doi:https://doi.org/10.1016/j.geoderma.2018.12.010"/>
    <s v="Croatia"/>
    <x v="3"/>
    <m/>
    <s v="Not specified"/>
    <m/>
    <m/>
    <x v="4"/>
    <m/>
    <m/>
    <m/>
    <m/>
    <s v="Not specified"/>
    <m/>
    <m/>
    <s v="Not specified"/>
    <m/>
    <m/>
    <m/>
    <x v="46"/>
    <x v="3"/>
    <m/>
    <m/>
    <m/>
    <m/>
    <m/>
  </r>
  <r>
    <x v="115"/>
    <x v="2"/>
    <s v="Soil impacts"/>
    <s v="NA"/>
    <x v="2"/>
    <s v="Weninger, T., Filipović, V., Mešić, M., Clothier, B., &amp; Filipović, L. (2019). Estimating the extent of fire induced soil water repellency in Mediterranean environment. Geoderma, 338, 187-196. doi:https://doi.org/10.1016/j.geoderma.2018.12.009"/>
    <s v="Croatia"/>
    <x v="3"/>
    <m/>
    <s v="Not specified"/>
    <m/>
    <m/>
    <x v="4"/>
    <m/>
    <m/>
    <m/>
    <m/>
    <s v="Not specified"/>
    <m/>
    <m/>
    <s v="Not specified"/>
    <m/>
    <m/>
    <m/>
    <x v="45"/>
    <x v="3"/>
    <m/>
    <m/>
    <m/>
    <m/>
    <m/>
  </r>
  <r>
    <x v="115"/>
    <x v="2"/>
    <s v="Soil impacts"/>
    <s v="NA"/>
    <x v="2"/>
    <s v="Weninger, T., Filipović, V., Mešić, M., Clothier, B., &amp; Filipović, L. (2019). Estimating the extent of fire induced soil water repellency in Mediterranean environment. Geoderma, 338, 187-196. doi:https://doi.org/10.1016/j.geoderma.2018.12.008"/>
    <s v="Croatia"/>
    <x v="3"/>
    <m/>
    <s v="Not specified"/>
    <m/>
    <m/>
    <x v="4"/>
    <m/>
    <m/>
    <m/>
    <m/>
    <s v="Not specified"/>
    <m/>
    <m/>
    <s v="Not specified"/>
    <m/>
    <m/>
    <m/>
    <x v="34"/>
    <x v="0"/>
    <m/>
    <m/>
    <m/>
    <m/>
    <m/>
  </r>
  <r>
    <x v="116"/>
    <x v="2"/>
    <s v="Soil impacts"/>
    <s v="NA"/>
    <x v="1"/>
    <s v="2017. Queantifying the effects of wildfire on changes in soil propoerties by surface burning of soils from the Boulder Creek Critical Zone Observatory. Journal of Hydrology: Regional Studies 13: 43-57"/>
    <s v="USA"/>
    <x v="25"/>
    <m/>
    <s v="Laboratory study"/>
    <s v="simulated wildfire"/>
    <s v="450-500 °C"/>
    <x v="2"/>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5"/>
    <s v="Not specified"/>
    <s v="Aquic arguidolls"/>
    <m/>
    <m/>
    <x v="29"/>
    <x v="2"/>
    <m/>
    <m/>
    <m/>
    <m/>
    <m/>
  </r>
  <r>
    <x v="116"/>
    <x v="2"/>
    <s v="Soil impacts"/>
    <s v="NA"/>
    <x v="1"/>
    <s v="2017. Queantifying the effects of wildfire on changes in soil propoerties by surface burning of soils from the Boulder Creek Critical Zone Observatory. Journal of Hydrology: Regional Studies 13: 43-57"/>
    <s v="USA"/>
    <x v="25"/>
    <m/>
    <s v="Laboratory study"/>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6"/>
    <s v="Not specified"/>
    <s v="Aquic arguidolls"/>
    <m/>
    <m/>
    <x v="29"/>
    <x v="2"/>
    <m/>
    <m/>
    <m/>
    <m/>
    <m/>
  </r>
  <r>
    <x v="116"/>
    <x v="2"/>
    <s v="Soil impacts"/>
    <s v="NA"/>
    <x v="1"/>
    <s v="2017. Queantifying the effects of wildfire on changes in soil propoerties by surface burning of soils from the Boulder Creek Critical Zone Observatory. Journal of Hydrology: Regional Studies 13: 43-57"/>
    <s v="USA"/>
    <x v="25"/>
    <m/>
    <s v="Laboratory study"/>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4"/>
    <s v="Not specified"/>
    <s v="Aquic arguidolls"/>
    <m/>
    <m/>
    <x v="46"/>
    <x v="0"/>
    <m/>
    <m/>
    <m/>
    <m/>
    <m/>
  </r>
  <r>
    <x v="116"/>
    <x v="2"/>
    <s v="Soil impacts"/>
    <s v="NA"/>
    <x v="1"/>
    <s v="2017. Queantifying the effects of wildfire on changes in soil propoerties by surface burning of soils from the Boulder Creek Critical Zone Observatory. Journal of Hydrology: Regional Studies 13: 43-57"/>
    <s v="USA"/>
    <x v="25"/>
    <m/>
    <s v="Laboratory study"/>
    <s v="simulated wildfire"/>
    <s v="200-250 °C"/>
    <x v="1"/>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90"/>
    <s v="Not specified"/>
    <s v="Aquic arguidolls"/>
    <m/>
    <m/>
    <x v="46"/>
    <x v="0"/>
    <m/>
    <m/>
    <m/>
    <m/>
    <m/>
  </r>
  <r>
    <x v="116"/>
    <x v="2"/>
    <s v="Soil impacts"/>
    <s v="NA"/>
    <x v="1"/>
    <s v="2017. Queantifying the effects of wildfire on changes in soil propoerties by surface burning of soils from the Boulder Creek Critical Zone Observatory. Journal of Hydrology: Regional Studies 13: 43-57"/>
    <s v="USA"/>
    <x v="25"/>
    <m/>
    <s v="Laboratory study"/>
    <s v="simulated wildfire"/>
    <s v="450-500 °C"/>
    <x v="2"/>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9"/>
    <s v="Not specified"/>
    <s v="Aquic arguidolls"/>
    <m/>
    <m/>
    <x v="46"/>
    <x v="3"/>
    <m/>
    <m/>
    <m/>
    <m/>
    <m/>
  </r>
  <r>
    <x v="116"/>
    <x v="2"/>
    <s v="Soil impacts"/>
    <s v="NA"/>
    <x v="1"/>
    <s v="2017. Queantifying the effects of wildfire on changes in soil propoerties by surface burning of soils from the Boulder Creek Critical Zone Observatory. Journal of Hydrology: Regional Studies 13: 43-57"/>
    <s v="USA"/>
    <x v="25"/>
    <m/>
    <s v="Laboratory study"/>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8"/>
    <s v="Not specified"/>
    <s v="Aquic arguidolls"/>
    <m/>
    <m/>
    <x v="45"/>
    <x v="0"/>
    <m/>
    <m/>
    <m/>
    <m/>
    <m/>
  </r>
  <r>
    <x v="116"/>
    <x v="2"/>
    <s v="Soil impacts"/>
    <s v="NA"/>
    <x v="1"/>
    <s v="2017. Queantifying the effects of wildfire on changes in soil propoerties by surface burning of soils from the Boulder Creek Critical Zone Observatory. Journal of Hydrology: Regional Studies 13: 43-57"/>
    <s v="USA"/>
    <x v="25"/>
    <m/>
    <s v="Laboratory study"/>
    <s v="simulated wildfire"/>
    <s v="450-500 °C"/>
    <x v="2"/>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7"/>
    <s v="Not specified"/>
    <s v="Aquic arguidolls"/>
    <m/>
    <m/>
    <x v="45"/>
    <x v="3"/>
    <m/>
    <m/>
    <m/>
    <m/>
    <m/>
  </r>
  <r>
    <x v="116"/>
    <x v="0"/>
    <s v="Soil impacts"/>
    <s v="NA"/>
    <x v="1"/>
    <s v="2017. Quantifying the effects of wildfire on changes in soil propoerties by surface burning of soils from the Boulder Creek Critical Zone Observatory. Journal of Hydrology: Regional Studies 13: 43-57"/>
    <s v="USA"/>
    <x v="25"/>
    <m/>
    <s v="Laboratory study"/>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6"/>
    <s v="Not specified"/>
    <s v="Aquic arguidolls"/>
    <m/>
    <m/>
    <x v="1"/>
    <x v="3"/>
    <m/>
    <m/>
    <m/>
    <m/>
    <m/>
  </r>
  <r>
    <x v="116"/>
    <x v="0"/>
    <s v="Soil impacts"/>
    <s v="NA"/>
    <x v="1"/>
    <s v="2017. Queantifying the effects of wildfire on changes in soil propoerties by surface burning of soils from the Boulder Creek Critical Zone Observatory. Journal of Hydrology: Regional Studies 13: 43-57"/>
    <s v="USA"/>
    <x v="25"/>
    <m/>
    <s v="Laboratory study"/>
    <s v="simulated wildfire"/>
    <s v="450-500 °C"/>
    <x v="2"/>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7"/>
    <s v="Not specified"/>
    <s v="Aquic arguidolls"/>
    <m/>
    <m/>
    <x v="1"/>
    <x v="3"/>
    <m/>
    <m/>
    <m/>
    <m/>
    <m/>
  </r>
  <r>
    <x v="116"/>
    <x v="2"/>
    <s v="Soil impacts"/>
    <s v="NA"/>
    <x v="1"/>
    <s v="2017. Queantifying the effects of wildfire on changes in soil propoerties by surface burning of soils from the Boulder Creek Critical Zone Observatory. Journal of Hydrology: Regional Studies 13: 43-57"/>
    <s v="USA"/>
    <x v="25"/>
    <m/>
    <s v="Laboratory study"/>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2"/>
    <s v="Not specified"/>
    <s v="Aquic arguidolls"/>
    <m/>
    <m/>
    <x v="34"/>
    <x v="0"/>
    <m/>
    <m/>
    <m/>
    <m/>
    <m/>
  </r>
  <r>
    <x v="116"/>
    <x v="2"/>
    <s v="Soil impacts"/>
    <s v="NA"/>
    <x v="1"/>
    <s v="2017. Queantifying the effects of wildfire on changes in soil propoerties by surface burning of soils from the Boulder Creek Critical Zone Observatory. Journal of Hydrology: Regional Studies 13: 43-57"/>
    <s v="USA"/>
    <x v="25"/>
    <m/>
    <s v="Laboratory study"/>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0"/>
    <s v="Not specified"/>
    <s v="Aquic arguidolls"/>
    <m/>
    <m/>
    <x v="34"/>
    <x v="0"/>
    <m/>
    <m/>
    <m/>
    <m/>
    <m/>
  </r>
  <r>
    <x v="116"/>
    <x v="2"/>
    <s v="Soil impacts"/>
    <s v="NA"/>
    <x v="1"/>
    <s v="2017. Queantifying the effects of wildfire on changes in soil propoerties by surface burning of soils from the Boulder Creek Critical Zone Observatory. Journal of Hydrology: Regional Studies 13: 43-57"/>
    <s v="USA"/>
    <x v="25"/>
    <m/>
    <s v="Laboratory study"/>
    <s v="simulated wildfire"/>
    <s v="450-500 °C"/>
    <x v="2"/>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1"/>
    <s v="Not specified"/>
    <s v="Aquic arguidolls"/>
    <m/>
    <m/>
    <x v="34"/>
    <x v="3"/>
    <m/>
    <m/>
    <m/>
    <m/>
    <m/>
  </r>
  <r>
    <x v="116"/>
    <x v="2"/>
    <s v="Soil impacts"/>
    <s v="NA"/>
    <x v="1"/>
    <s v="2017. Queantifying the effects of wildfire on changes in soil propoerties by surface burning of soils from the Boulder Creek Critical Zone Observatory. Journal of Hydrology: Regional Studies 13: 43-57"/>
    <s v="USA"/>
    <x v="25"/>
    <m/>
    <s v="Laboratory study"/>
    <s v="simulated wildfire"/>
    <s v="450-500 °C"/>
    <x v="2"/>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3"/>
    <s v="Not specified"/>
    <s v="Aquic arguidolls"/>
    <m/>
    <m/>
    <x v="34"/>
    <x v="2"/>
    <m/>
    <m/>
    <m/>
    <m/>
    <m/>
  </r>
  <r>
    <x v="116"/>
    <x v="0"/>
    <s v="Soil impacts"/>
    <s v="NA"/>
    <x v="1"/>
    <s v="2017. Queantifying the effects of wildfire on changes in soil propoerties by surface burning of soils from the Boulder Creek Critical Zone Observatory. Journal of Hydrology: Regional Studies 13: 43-57"/>
    <s v="USA"/>
    <x v="25"/>
    <m/>
    <s v="Laboratory study"/>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8"/>
    <s v="Not specified"/>
    <s v="Aquic arguidolls"/>
    <m/>
    <m/>
    <x v="28"/>
    <x v="3"/>
    <m/>
    <m/>
    <m/>
    <m/>
    <m/>
  </r>
  <r>
    <x v="116"/>
    <x v="0"/>
    <s v="Soil impacts"/>
    <s v="NA"/>
    <x v="1"/>
    <s v="2017. Queantifying the effects of wildfire on changes in soil propoerties by surface burning of soils from the Boulder Creek Critical Zone Observatory. Journal of Hydrology: Regional Studies 13: 43-57"/>
    <s v="USA"/>
    <x v="25"/>
    <m/>
    <s v="Laboratory study"/>
    <s v="simulated wildfire"/>
    <s v="450-500 °C"/>
    <x v="2"/>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9"/>
    <s v="Not specified"/>
    <s v="Aquic arguidolls"/>
    <m/>
    <m/>
    <x v="28"/>
    <x v="3"/>
    <m/>
    <m/>
    <m/>
    <m/>
    <m/>
  </r>
  <r>
    <x v="116"/>
    <x v="2"/>
    <s v="Soil impacts"/>
    <s v="NA"/>
    <x v="1"/>
    <s v="2017. Queantifying the effects of wildfire on changes in soil propoerties by surface burning of soils from the Boulder Creek Critical Zone Observatory. Journal of Hydrology: Regional Studies 13: 43-57"/>
    <s v="USA"/>
    <x v="25"/>
    <m/>
    <s v="Laboratory study"/>
    <s v="simulated wildfire"/>
    <s v="450-500 °C"/>
    <x v="2"/>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91"/>
    <s v="Not specified"/>
    <s v="Aquic arguidolls"/>
    <m/>
    <m/>
    <x v="72"/>
    <x v="2"/>
    <m/>
    <m/>
    <m/>
    <m/>
    <m/>
  </r>
  <r>
    <x v="116"/>
    <x v="2"/>
    <s v="Soil impacts"/>
    <s v="NA"/>
    <x v="1"/>
    <s v="2017. Queantifying the effects of wildfire on changes in soil propoerties by surface burning of soils from the Boulder Creek Critical Zone Observatory. Journal of Hydrology: Regional Studies 13: 43-57"/>
    <s v="USA"/>
    <x v="25"/>
    <m/>
    <s v="Laboratory study"/>
    <s v="simulated wildfire"/>
    <s v="200-250 °C"/>
    <x v="1"/>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92"/>
    <s v="Not specified"/>
    <s v="Aquic arguidolls"/>
    <m/>
    <m/>
    <x v="72"/>
    <x v="2"/>
    <m/>
    <m/>
    <m/>
    <m/>
    <m/>
  </r>
  <r>
    <x v="117"/>
    <x v="2"/>
    <s v="Soil impacts"/>
    <s v="NA"/>
    <x v="2"/>
    <s v="Zavala, L.M. Grandes, A. J. P., Jordán, A., Bárcenas-Moreno, G. 2010. Effect of burning temperature on water repellency and aggregate stability in forest soils under laboratory condicions. Geoderma 158, 366-374."/>
    <s v="Spain"/>
    <x v="39"/>
    <s v="Eucalyptus"/>
    <s v="Forest"/>
    <s v="simulated wildfire"/>
    <s v="250-300 °C"/>
    <x v="1"/>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x v="15"/>
    <x v="3"/>
    <m/>
    <m/>
    <m/>
    <m/>
    <m/>
  </r>
  <r>
    <x v="117"/>
    <x v="2"/>
    <s v="Soil impacts"/>
    <s v="NA"/>
    <x v="2"/>
    <s v="Zavala, L.M. Grandes, A. J. P., Jordán, A., Bárcenas-Moreno, G. 2010. Effect of burning temperature on water repellency and aggregate stability in forest soils under laboratory condicions. Geoderma 158, 366-374."/>
    <s v="Spain"/>
    <x v="39"/>
    <s v="Eucalyptus"/>
    <s v="Forest"/>
    <s v="simulated wildfire"/>
    <s v="400-450"/>
    <x v="2"/>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x v="15"/>
    <x v="3"/>
    <m/>
    <m/>
    <m/>
    <m/>
    <m/>
  </r>
  <r>
    <x v="117"/>
    <x v="0"/>
    <s v="Soil impacts"/>
    <s v="NA"/>
    <x v="2"/>
    <s v="Zavala, L.M. Grandes, A. J. P., Jordán, A., Bárcenas-Moreno, G. 2010. Effect of burning temperature on water repellency and aggregate stability in forest soils under laboratory condicions. Geoderma 158, 366-374."/>
    <s v="Spain"/>
    <x v="39"/>
    <s v="Eucalyptus"/>
    <s v="Forest"/>
    <s v="simulated wildfire"/>
    <s v="Low severity (100-150)"/>
    <x v="1"/>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x v="52"/>
    <x v="3"/>
    <m/>
    <m/>
    <m/>
    <m/>
    <m/>
  </r>
  <r>
    <x v="117"/>
    <x v="2"/>
    <s v="Soil impacts"/>
    <s v="NA"/>
    <x v="2"/>
    <s v="Zavala, L.M. Grandes, A. J. P., Jordán, A., Bárcenas-Moreno, G. 2010. Effect of burning temperature on water repellency and aggregate stability in forest soils under laboratory condicions. Geoderma 158, 366-374."/>
    <s v="Spain"/>
    <x v="39"/>
    <s v="Eucalyptus"/>
    <s v="Forest"/>
    <s v="simulated wildfire"/>
    <s v="250-300 °C"/>
    <x v="1"/>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x v="34"/>
    <x v="3"/>
    <m/>
    <m/>
    <m/>
    <m/>
    <m/>
  </r>
  <r>
    <x v="117"/>
    <x v="2"/>
    <s v="Soil impacts"/>
    <s v="NA"/>
    <x v="2"/>
    <s v="Zavala, L.M. Grandes, A. J. P., Jordán, A., Bárcenas-Moreno, G. 2010. Effect of burning temperature on water repellency and aggregate stability in forest soils under laboratory condicions. Geoderma 158, 366-374."/>
    <s v="Spain"/>
    <x v="39"/>
    <s v="Eucalyptus"/>
    <s v="Forest"/>
    <s v="simulated wildfire"/>
    <s v="400-450"/>
    <x v="2"/>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x v="34"/>
    <x v="4"/>
    <m/>
    <m/>
    <m/>
    <m/>
    <m/>
  </r>
  <r>
    <x v="117"/>
    <x v="2"/>
    <s v="Soil impacts"/>
    <s v="NA"/>
    <x v="2"/>
    <s v="Zavala, L.M. Grandes, A. J. P., Jordán, A., Bárcenas-Moreno, G. 2010. Effect of burning temperature on water repellency and aggregate stability in forest soils under laboratory condicions. Geoderma 158, 366-374."/>
    <s v="Spain"/>
    <x v="39"/>
    <s v="Eucalyptus"/>
    <s v="Forest"/>
    <s v="simulated wildfire"/>
    <s v="Low severity (100-150)"/>
    <x v="1"/>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x v="34"/>
    <x v="2"/>
    <m/>
    <m/>
    <m/>
    <m/>
    <m/>
  </r>
  <r>
    <x v="117"/>
    <x v="1"/>
    <s v="Soil impacts"/>
    <s v="NA"/>
    <x v="2"/>
    <s v="Zavala, L.M. Grandes, A. J. P., Jordán, A., Bárcenas-Moreno, G. 2010. Effect of burning temperature on water repellency and aggregate stability in forest soils under laboratory condicions. Geoderma 158, 366-374."/>
    <s v="Spain"/>
    <x v="39"/>
    <s v="Eucalyptus"/>
    <s v="Forest"/>
    <s v="simulated wildfire"/>
    <s v="Low severity (100-150)"/>
    <x v="1"/>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x v="12"/>
    <x v="3"/>
    <m/>
    <m/>
    <m/>
    <m/>
    <m/>
  </r>
  <r>
    <x v="118"/>
    <x v="7"/>
    <m/>
    <m/>
    <x v="4"/>
    <m/>
    <m/>
    <x v="2"/>
    <m/>
    <m/>
    <m/>
    <m/>
    <x v="4"/>
    <m/>
    <m/>
    <m/>
    <m/>
    <m/>
    <m/>
    <m/>
    <m/>
    <m/>
    <m/>
    <m/>
    <x v="88"/>
    <x v="5"/>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96">
  <r>
    <x v="0"/>
    <x v="0"/>
    <s v="Soil impacts"/>
    <s v="NA"/>
    <x v="0"/>
    <s v="H. Aaltonen, M. Palviainen, X. Zhou, E. Köster, F. Berninger, J. Pumpanen, K. Köster_x000a_Temperature sensitivity of soil organic matter decomposition after forest fire in Canadian permafrost region_x000a_J. Environ. Manag., 241 (2019), pp. 637-644"/>
    <s v="Canada"/>
    <x v="0"/>
    <s v="Taiga dominated by evergreen coniferous trees"/>
    <x v="0"/>
    <s v="Forest fire"/>
    <s v="High severity"/>
    <x v="0"/>
    <s v="5-30 cm"/>
    <m/>
    <s v="Climate warming in arctic/subarctic ecosystems will result in increased frequency of forest fires, elevated soil temperatures and thawing of permafrost, which have implications for soil organic matter (SOM) decomposition rates, the CO2 emissions and globally significant soil C stocks in this region. It is still unclear how decomposability and temperature sensitivity of SOM varies in different depths and different stages of succession following forest fire in permafrost regions and studies on long term effects of forest fires in these areas are lacking. To study this question, we took soil samples from 5, 10 and 30 cm depths from forest stands in Northwest Canada, underlain by permafrost, that were burnt by wildfire 3, 25 and over 100 years ago. We measured heterotrophic soil respiration at 1, 7, 13 and 19 °C. Fire had a significant effect on the active layer depth, and it increased the temperature sensitivity (Q10) of respiration in the surface (5 cm) and in the deepest soil layer (30 cm) in the 3-year-old area compared to the 25- and more than 100-year-old areas. Also the metabolic quotient (qCO2) of soil microbes was increased after fire. Though fires may facilitate the SOM decomposition by increasing active layer depth, they also decreased SOM quality, which may limit the rate of decomposition. After fire all of these changes reverted back to original levels with forest success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years"/>
    <m/>
    <s v="66° 22′ N, 136° 43′ W"/>
    <s v="Silt loam"/>
    <m/>
    <s v="Not specified"/>
    <m/>
    <s v="Basal respiration"/>
    <s v=" Increased"/>
    <m/>
    <m/>
    <m/>
    <m/>
    <m/>
  </r>
  <r>
    <x v="0"/>
    <x v="0"/>
    <s v="Soil impacts"/>
    <s v="NA"/>
    <x v="0"/>
    <s v="H. Aaltonen, M. Palviainen, X. Zhou, E. Köster, F. Berninger, J. Pumpanen, K. Köster_x000a_Temperature sensitivity of soil organic matter decomposition after forest fire in Canadian permafrost region_x000a_J. Environ. Manag., 241 (2019), pp. 637-644"/>
    <s v="Canada"/>
    <x v="0"/>
    <s v="Taiga dominated by evergreen coniferous trees"/>
    <x v="0"/>
    <s v="Forest fire"/>
    <s v="High severity"/>
    <x v="0"/>
    <s v="5-30 cm"/>
    <m/>
    <s v="Climate warming in arctic/subarctic ecosystems will result in increased frequency of forest fires, elevated soil temperatures and thawing of permafrost, which have implications for soil organic matter (SOM) decomposition rates, the CO2 emissions and globally significant soil C stocks in this region. It is still unclear how decomposability and temperature sensitivity of SOM varies in different depths and different stages of succession following forest fire in permafrost regions and studies on long term effects of forest fires in these areas are lacking. To study this question, we took soil samples from 5, 10 and 30 cm depths from forest stands in Northwest Canada, underlain by permafrost, that were burnt by wildfire 3, 25 and over 100 years ago. We measured heterotrophic soil respiration at 1, 7, 13 and 19 °C. Fire had a significant effect on the active layer depth, and it increased the temperature sensitivity (Q10) of respiration in the surface (5 cm) and in the deepest soil layer (30 cm) in the 3-year-old area compared to the 25- and more than 100-year-old areas. Also the metabolic quotient (qCO2) of soil microbes was increased after fire. Though fires may facilitate the SOM decomposition by increasing active layer depth, they also decreased SOM quality, which may limit the rate of decomposition. After fire all of these changes reverted back to original levels with forest success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years"/>
    <m/>
    <s v="66° 22′ N, 136° 43′ W"/>
    <s v="Silt loam"/>
    <m/>
    <s v="Not specified"/>
    <m/>
    <s v="SOM"/>
    <s v=" Increased"/>
    <m/>
    <m/>
    <m/>
    <m/>
    <m/>
  </r>
  <r>
    <x v="0"/>
    <x v="0"/>
    <s v="Soil impacts"/>
    <s v="NA"/>
    <x v="0"/>
    <s v="H. Aaltonen, M. Palviainen, X. Zhou, E. Köster, F. Berninger, J. Pumpanen, K. Köster_x000a_Temperature sensitivity of soil organic matter decomposition after forest fire in Canadian permafrost region_x000a_J. Environ. Manag., 241 (2019), pp. 637-644"/>
    <s v="Canada"/>
    <x v="0"/>
    <s v="Taiga dominated by evergreen coniferous trees"/>
    <x v="0"/>
    <s v="Forest fire"/>
    <s v="High severity"/>
    <x v="0"/>
    <s v="5-30 cm"/>
    <m/>
    <s v="Climate warming in arctic/subarctic ecosystems will result in increased frequency of forest fires, elevated soil temperatures and thawing of permafrost, which have implications for soil organic matter (SOM) decomposition rates, the CO2 emissions and globally significant soil C stocks in this region. It is still unclear how decomposability and temperature sensitivity of SOM varies in different depths and different stages of succession following forest fire in permafrost regions and studies on long term effects of forest fires in these areas are lacking. To study this question, we took soil samples from 5, 10 and 30 cm depths from forest stands in Northwest Canada, underlain by permafrost, that were burnt by wildfire 3, 25 and over 100 years ago. We measured heterotrophic soil respiration at 1, 7, 13 and 19 °C. Fire had a significant effect on the active layer depth, and it increased the temperature sensitivity (Q10) of respiration in the surface (5 cm) and in the deepest soil layer (30 cm) in the 3-year-old area compared to the 25- and more than 100-year-old areas. Also the metabolic quotient (qCO2) of soil microbes was increased after fire. Though fires may facilitate the SOM decomposition by increasing active layer depth, they also decreased SOM quality, which may limit the rate of decomposition. After fire all of these changes reverted back to original levels with forest success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years"/>
    <m/>
    <s v="66° 22′ N, 136° 43′ W"/>
    <s v="Silt loam"/>
    <m/>
    <s v="Not specified"/>
    <m/>
    <s v="SOM quality"/>
    <s v="Changed"/>
    <m/>
    <m/>
    <m/>
    <m/>
    <m/>
  </r>
  <r>
    <x v="1"/>
    <x v="1"/>
    <s v="Soil impacts"/>
    <s v="NA"/>
    <x v="1"/>
    <s v="Afif, E., Oliveira, P., 2006. Efectos del fuego prescrito sobre el matorral en las propiedades del_x000a_suelo. Investig. Agrar. Sist. Recur. For. 15 (3), 262–270."/>
    <s v="Spain"/>
    <x v="1"/>
    <m/>
    <x v="1"/>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21"/>
    <s v="Sandy"/>
    <s v="acidic soils"/>
    <s v="1131 mm"/>
    <s v="12.3"/>
    <s v="Available P"/>
    <s v=" Increased"/>
    <s v="El incremento a la fertilidad trans la quema podría ser aprovechado para el rápido establecimiento de una cubierta vegetal. Incremento momentáneo de fertilidad."/>
    <m/>
    <m/>
    <m/>
    <m/>
  </r>
  <r>
    <x v="1"/>
    <x v="1"/>
    <s v="Soil impacts"/>
    <s v="NA"/>
    <x v="1"/>
    <s v="Afif, E., Oliveira, P., 2006. Efectos del fuego prescrito sobre el matorral en las propiedades del_x000a_suelo. Investig. Agrar. Sist. Recur. For. 15 (3), 262–270."/>
    <s v="Spain"/>
    <x v="1"/>
    <m/>
    <x v="1"/>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7"/>
    <s v="Sandy"/>
    <s v="acidic soils"/>
    <s v="1131 mm"/>
    <s v="12.3"/>
    <s v="Ca"/>
    <s v="Unchanged"/>
    <s v="El incremento a la fertilidad trans la quema podría ser aprovechado para el rápido establecimiento de una cubierta vegetal. Incremento momentáneo de fertilidad."/>
    <m/>
    <m/>
    <m/>
    <m/>
  </r>
  <r>
    <x v="1"/>
    <x v="1"/>
    <s v="Soil impacts"/>
    <s v="NA"/>
    <x v="1"/>
    <s v="Afif, E., Oliveira, P., 2006. Efectos del fuego prescrito sobre el matorral en las propiedades del_x000a_suelo. Investig. Agrar. Sist. Recur. For. 15 (3), 262–270."/>
    <s v="Spain"/>
    <x v="1"/>
    <m/>
    <x v="1"/>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1  month"/>
    <m/>
    <s v="UTM: 29 X712669; Y4790522"/>
    <s v="Sandy"/>
    <s v="acidic soils"/>
    <s v="1131 mm"/>
    <s v="12.3"/>
    <s v="K"/>
    <s v=" Increased"/>
    <s v="El incremento a la fertilidad trans la quema podría ser aprovechado para el rápido establecimiento de una cubierta vegetal. Incremento momentáneo de fertilidad."/>
    <m/>
    <m/>
    <m/>
    <m/>
  </r>
  <r>
    <x v="1"/>
    <x v="1"/>
    <s v="Soil impacts"/>
    <s v="NA"/>
    <x v="1"/>
    <s v="Afif, E., Oliveira, P., 2006. Efectos del fuego prescrito sobre el matorral en las propiedades del_x000a_suelo. Investig. Agrar. Sist. Recur. For. 15 (3), 262–270."/>
    <s v="Spain"/>
    <x v="1"/>
    <m/>
    <x v="1"/>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8"/>
    <s v="Sandy"/>
    <s v="acidic soils"/>
    <s v="1131 mm"/>
    <s v="12.3"/>
    <s v="Mg"/>
    <s v="Unchanged"/>
    <s v="El incremento a la fertilidad trans la quema podría ser aprovechado para el rápido establecimiento de una cubierta vegetal. Incremento momentáneo de fertilidad."/>
    <m/>
    <m/>
    <m/>
    <m/>
  </r>
  <r>
    <x v="1"/>
    <x v="1"/>
    <s v="Soil impacts"/>
    <s v="NA"/>
    <x v="1"/>
    <s v="Afif, E., Oliveira, P., 2006. Efectos del fuego prescrito sobre el matorral en las propiedades del_x000a_suelo. Investig. Agrar. Sist. Recur. For. 15 (3), 262–270."/>
    <s v="Spain"/>
    <x v="1"/>
    <m/>
    <x v="1"/>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6"/>
    <s v="Sandy"/>
    <s v="acidic soils"/>
    <s v="1131 mm"/>
    <s v="12.3"/>
    <s v="Na"/>
    <s v="Unchanged"/>
    <s v="El incremento a la fertilidad trans la quema podría ser aprovechado para el rápido establecimiento de una cubierta vegetal. Incremento momentáneo de fertilidad."/>
    <m/>
    <m/>
    <m/>
    <m/>
  </r>
  <r>
    <x v="1"/>
    <x v="1"/>
    <s v="Soil impacts"/>
    <s v="NA"/>
    <x v="1"/>
    <s v="Afif, E., Oliveira, P., 2006. Efectos del fuego prescrito sobre el matorral en las propiedades del_x000a_suelo. Investig. Agrar. Sist. Recur. For. 15 (3), 262–270."/>
    <s v="Spain"/>
    <x v="1"/>
    <m/>
    <x v="1"/>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9"/>
    <s v="Sandy"/>
    <s v="acidic soils"/>
    <s v="1131 mm"/>
    <s v="12.3"/>
    <s v="NO3-N"/>
    <s v=" Increased"/>
    <s v="El incremento a la fertilidad trans la quema podría ser aprovechado para el rápido establecimiento de una cubierta vegetal. Incremento momentáneo de fertilidad."/>
    <m/>
    <m/>
    <m/>
    <m/>
  </r>
  <r>
    <x v="1"/>
    <x v="1"/>
    <s v="Soil impacts"/>
    <s v="NA"/>
    <x v="1"/>
    <s v="Afif, E., Oliveira, P., 2006. Efectos del fuego prescrito sobre el matorral en las propiedades del_x000a_suelo. Investig. Agrar. Sist. Recur. For. 15 (3), 262–270."/>
    <s v="Spain"/>
    <x v="1"/>
    <m/>
    <x v="1"/>
    <s v="Prescribed fire"/>
    <s v="Moderate severity ( alto porcentaje de restos particialmente carbonizados)"/>
    <x v="2"/>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2"/>
    <s v="Sandy"/>
    <s v="acidic soils"/>
    <s v="1131 mm"/>
    <s v="12.3"/>
    <s v="pH"/>
    <s v="Unchanged"/>
    <s v="El incremento a la fertilidad trans la quema podría ser aprovechado para el rápido establecimiento de una cubierta vegetal. Incremento momentáneo de fertilidad."/>
    <m/>
    <m/>
    <m/>
    <m/>
  </r>
  <r>
    <x v="1"/>
    <x v="1"/>
    <s v="Soil impacts"/>
    <s v="NA"/>
    <x v="1"/>
    <s v="Afif, E., Oliveira, P., 2006. Efectos del fuego prescrito sobre el matorral en las propiedades del_x000a_suelo. Investig. Agrar. Sist. Recur. For. 15 (3), 262–270."/>
    <s v="Spain"/>
    <x v="1"/>
    <m/>
    <x v="1"/>
    <s v="Prescribed fire"/>
    <s v="Moderate severity ( alto porcentaje de restos particialmente carbonizados)"/>
    <x v="2"/>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3"/>
    <s v="Sandy"/>
    <s v="acidic soils"/>
    <s v="1131 mm"/>
    <s v="12.3"/>
    <s v="TC"/>
    <s v=" Increased"/>
    <s v="El incremento a la fertilidad trans la quema podría ser aprovechado para el rápido establecimiento de una cubierta vegetal. Incremento momentáneo de fertilidad."/>
    <m/>
    <m/>
    <m/>
    <m/>
  </r>
  <r>
    <x v="1"/>
    <x v="2"/>
    <s v="Soil impacts"/>
    <s v="NA"/>
    <x v="1"/>
    <s v="Afif, E., Oliveira, P., 2006. Efectos del fuego prescrito sobre el matorral en las propiedades del_x000a_suelo. Investig. Agrar. Sist. Recur. For. 15 (3), 262–270."/>
    <s v="Spain"/>
    <x v="1"/>
    <m/>
    <x v="1"/>
    <s v="Prescribed fire"/>
    <s v="Moderate severity ( alto porcentaje de restos particialmente carbonizados)"/>
    <x v="2"/>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4 months"/>
    <m/>
    <s v="UTM: 29 X712669; Y4790514"/>
    <s v="Sandy"/>
    <s v="acidic soils"/>
    <s v="1131 mm"/>
    <s v="12.3"/>
    <s v="Texture"/>
    <s v=" Increased"/>
    <m/>
    <m/>
    <m/>
    <m/>
    <m/>
  </r>
  <r>
    <x v="1"/>
    <x v="1"/>
    <s v="Soil impacts"/>
    <s v="NA"/>
    <x v="1"/>
    <s v="Afif, E., Oliveira, P., 2006. Efectos del fuego prescrito sobre el matorral en las propiedades del_x000a_suelo. Investig. Agrar. Sist. Recur. For. 15 (3), 262–270."/>
    <s v="Spain"/>
    <x v="1"/>
    <m/>
    <x v="1"/>
    <s v="Prescribed fire"/>
    <s v="Moderate severity   "/>
    <x v="2"/>
    <s v="0-5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Righ after the fire"/>
    <m/>
    <s v="UTM: 29 X712669; Y4790515"/>
    <s v="Sandy"/>
    <s v="acidic soils"/>
    <s v="1131 mm"/>
    <s v="12.3"/>
    <s v="TN"/>
    <s v=" Increased"/>
    <s v="El incremento a la fertilidad trans la quema podría ser aprovechado para el rápido establecimiento de una cubierta vegetal. Incremento momentáneo de fertilidad."/>
    <m/>
    <m/>
    <m/>
    <m/>
  </r>
  <r>
    <x v="1"/>
    <x v="1"/>
    <s v="Soil impacts"/>
    <s v="NA"/>
    <x v="1"/>
    <s v="Afif, E., Oliveira, P., 2006. Efectos del fuego prescrito sobre el matorral en las propiedades del_x000a_suelo. Investig. Agrar. Sist. Recur. For. 15 (3), 262–270."/>
    <s v="Spain"/>
    <x v="1"/>
    <m/>
    <x v="1"/>
    <s v="Prescribed fire"/>
    <s v="Moderate severity   "/>
    <x v="2"/>
    <s v="5-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6"/>
    <s v="Sandy"/>
    <s v="acidic soils"/>
    <s v="1131 mm"/>
    <s v="12.3"/>
    <s v="TN"/>
    <s v="Decreased"/>
    <s v="El incremento a la fertilidad trans la quema podría ser aprovechado para el rápido establecimiento de una cubierta vegetal. Incremento momentáneo de fertilidad."/>
    <m/>
    <m/>
    <m/>
    <m/>
  </r>
  <r>
    <x v="1"/>
    <x v="1"/>
    <s v="Soil impacts"/>
    <s v="NA"/>
    <x v="1"/>
    <s v="Afif, E., Oliveira, P., 2006. Efectos del fuego prescrito sobre el matorral en las propiedades del_x000a_suelo. Investig. Agrar. Sist. Recur. For. 15 (3), 262–270."/>
    <s v="Spain"/>
    <x v="1"/>
    <m/>
    <x v="1"/>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20"/>
    <s v="Sandy"/>
    <s v="acidic soils"/>
    <s v="1131 mm"/>
    <s v="12.3"/>
    <s v="TP"/>
    <s v=" Increased"/>
    <s v="El incremento a la fertilidad trans la quema podría ser aprovechado para el rápido establecimiento de una cubierta vegetal. Incremento momentáneo de fertilidad."/>
    <m/>
    <m/>
    <m/>
    <m/>
  </r>
  <r>
    <x v="2"/>
    <x v="3"/>
    <s v="Runoff"/>
    <s v="NA"/>
    <x v="2"/>
    <s v="2000. The Effect of Prescribed Burning on Surface Runoff in a Pine Forest Stand of Chihuahua, Mexico. Forest Ecology and Management 137: 199-207"/>
    <s v="Mexico"/>
    <x v="2"/>
    <s v="Pine"/>
    <x v="0"/>
    <s v="Prescribed fire"/>
    <s v="Low to moderate   "/>
    <x v="2"/>
    <s v="Not especified"/>
    <m/>
    <s v="During the period from October 1989 to December 1992, the in¯uence of prescribed burning on runoff volumes was investigated within a Pinus arizonica Engelm.-dominated stand in Chihuahua, Mexico. Prescribed burning increased surface runoff, especially in plots treated with prescribed burns applied over two consecutive years. Surface runoff continued to be large one year after ®re application, stressing the temporal effect of prescribed burns. The increment of surface runoff was statistically associated with the reduction of forest fuels and litter-layer depth. Suggestions regarding the application of prescribed burning are given to better safeguard against negative impacts associated with this silvicultural practice._x000a_"/>
    <s v="The application of prescribed burning reduced forest fuels and increased the depth of surface runoff in a pine forest stand dominated by Pinus arizonica Engelm. in Madera, Chihuahua, Mexico. This effect was noted in plots treated with prescribed burning during two consecutive years, and diminished one year after the application of the treatment, stressing the relative importance of ®re frequency in hydrologically related processes. The depth of organic litter statistically controlled the depth of runoff, but other processes appeared to enhance the production of surface runoff"/>
    <s v="Not specified"/>
    <m/>
    <s v="2980804000N and 10881300400W"/>
    <s v="Sandy"/>
    <m/>
    <s v="838 mm"/>
    <s v="9.68C "/>
    <s v="Runoff  "/>
    <s v=" Increased"/>
    <s v="Surface runoff continued to be large one year after fire application, stressing the temporal effecto of prescribed burns.. The incremento of surface funoff was associated with the reduction of forest fuels and litter layer depth."/>
    <m/>
    <m/>
    <m/>
    <m/>
  </r>
  <r>
    <x v="3"/>
    <x v="2"/>
    <s v="Review "/>
    <s v="NA"/>
    <x v="2"/>
    <s v="Alcañiz, M., Outeiro, L., Francos, M., &amp; Úbeda, X. (2018). Effects of prescribed fires on soil properties: A review. Science of The Total Environment, 613-614, 944-957. doi: https://doi.org/10.1016/j.scitotenv.2017.09.144"/>
    <s v="NA"/>
    <x v="2"/>
    <m/>
    <x v="2"/>
    <s v="Prescribed fire"/>
    <s v="Low to moderate"/>
    <x v="2"/>
    <s v="Not especified"/>
    <m/>
    <s v="Soils constitute one of the most valuable resources on earth, especially because soil is renewable on human time scales. During the 20th century, a period marked by a widespread rural exodus and land abandonment, fire suppression policies were adopted facilitating the accumulation of fuel in forested areas, exacerbating the effects of wildfires, leading to severe degradation of soils. Prescribed fires emerged as an option for protecting forests and their soils from wildfires through the reduction of fuels levels. However such fires can serve other objectives, including stimulating the regeneration of a particular plant species, maintaining biological diversity or as a tool for recovering grasslands in encroached lands. This paper reviews studies examining the short- and long- term impacts_x000a_of prescribed fires on the physical, chemical and biological soil properties; in so doing, it provides a summary of the benefits and drawbacks of this technique, to help determine if prescribed fires can be useful for managing the landscape. From the study conducted, we can affirm that prescribed fires affects soil properties but differ greatly depending on soil initial characteristics, vegetation or type of fire. Also, it is possible to see that soil's physical and biological properties are more strongly affected by prescribed fires than are its chemical properties. Finally, we conclude that prescribed fires clearly constitute a disturbance on the environment (positive, neutral or negative depending on the soil property studied), but most of the studies reviewed report a good recovery and their effects could be less pronounced than those ofwildfires because of the limited soil heating and lower fire intensity and severity."/>
    <s v="Prescribed fires appear to be a good tool for restoring fire-dependent ecosystems by helping to reduce fuel loadings. These controlled interventions constitute an integrated vegetation management technique, which should protect forests fromthe risk ofwildfires.While prescribed fires are also a disturbance to the environment, research to date typically reports the recovery of soil properties as illustrated herein by the predominance of positive or neutral effects on the various parameters analyzed. Having said this, the soils' physical and biological properties seem to be the most negatively affected with N50% of the analyses_x000a_reviewed here reporting detrimental effects, with exception of two characteristics, namely soil texture and invertebrate biomass. Thismanagement practice has, however, also been shown to have frequent benefits for the broader environment, including increased soil nutrient availability after low-intensity and severity fires. Nevertheless, more research is clearly required, especially to determine the effects of prescribed fires in different ecosystems. Likewise, we need to know more about the effects of fire recurrence so as to use the tool effectively in our vegetated environments. At the same time it is essential to modify society's awareness of prescribed fires, so that there is a greate  appreciation that the application of a controlled fire is a means of preventing large wildfires from destroying our ecosystems."/>
    <s v="Not specified"/>
    <m/>
    <s v="Not specified"/>
    <s v="Not specified"/>
    <m/>
    <m/>
    <m/>
    <s v="Aggregate Stability"/>
    <s v="Changed"/>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11"/>
    <s v="Spain"/>
    <x v="3"/>
    <s v="Pine"/>
    <x v="3"/>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s v="Available P"/>
    <s v=" Increased"/>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07"/>
    <s v="Spain"/>
    <x v="3"/>
    <s v="Pine"/>
    <x v="3"/>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s v="Ca"/>
    <s v=" Increased"/>
    <m/>
    <m/>
    <m/>
    <m/>
    <m/>
  </r>
  <r>
    <x v="4"/>
    <x v="1"/>
    <s v="Soil impacts"/>
    <s v="NA"/>
    <x v="3"/>
    <s v="Alcañiz, M., Outeiro, L., Francos, M., Farguell, J., &amp; Úbeda, X. (2016). Long-term dynamics of soil chemical properties after a prescribed fire in a Mediterranean forest (Montgrí Massif, Catalonia, Spain). Science of The Total Environment, 572, 1329-1335. doi: https://doi.org/10.1016/j.scitotenv.2016.01.101"/>
    <s v="Spain"/>
    <x v="4"/>
    <s v="Pine"/>
    <x v="3"/>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4"/>
    <s v="Not specified"/>
    <s v="Calcareous"/>
    <s v="694mm"/>
    <s v="13 °C."/>
    <s v="Electrical conductivity"/>
    <s v=" Increased"/>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08"/>
    <s v="Spain"/>
    <x v="3"/>
    <s v="Pine"/>
    <x v="3"/>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s v="Electrical conductivity"/>
    <s v=" Increased"/>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99"/>
    <s v="Spain"/>
    <x v="3"/>
    <s v="Pine"/>
    <x v="3"/>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s v="Electrical conductivity"/>
    <s v="Decreased"/>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13"/>
    <s v="Spain"/>
    <x v="3"/>
    <s v="Pine"/>
    <x v="3"/>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s v="Electrical conductivity"/>
    <s v="Unchanged"/>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10"/>
    <s v="Spain"/>
    <x v="3"/>
    <s v="Pine"/>
    <x v="3"/>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s v="K"/>
    <s v=" Increased"/>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09"/>
    <s v="Spain"/>
    <x v="3"/>
    <s v="Pine"/>
    <x v="3"/>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s v="K"/>
    <s v="Unchanged"/>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12"/>
    <s v="Spain"/>
    <x v="3"/>
    <s v="Pine"/>
    <x v="3"/>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s v="Mg"/>
    <s v=" Increased"/>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05"/>
    <s v="Spain"/>
    <x v="3"/>
    <s v="Pine"/>
    <x v="3"/>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s v="Mg"/>
    <s v=" Increased"/>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16"/>
    <s v="Spain"/>
    <x v="3"/>
    <s v="Pine"/>
    <x v="3"/>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3"/>
    <s v="Not specified"/>
    <s v="Calcareous"/>
    <s v="694mm"/>
    <s v="13 °C."/>
    <s v="pH"/>
    <s v=" Increased"/>
    <m/>
    <m/>
    <m/>
    <m/>
    <m/>
  </r>
  <r>
    <x v="4"/>
    <x v="1"/>
    <s v="Soil impacts"/>
    <s v="NA"/>
    <x v="3"/>
    <s v="Alcañiz, M., Outeiro, L., Francos, M., Farguell, J., &amp; Úbeda, X. (2016). Long-term dynamics of soil chemical properties after a prescribed fire in a Mediterranean forest (Montgrí Massif, Catalonia, Spain). Science of The Total Environment, 572, 1329-1335. doi: https://doi.org/10.1016/j.scitotenv.2016.01.103"/>
    <s v="Spain"/>
    <x v="4"/>
    <s v="Pine"/>
    <x v="3"/>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4"/>
    <s v="Not specified"/>
    <s v="Calcareous"/>
    <s v="694mm"/>
    <s v="13 °C."/>
    <s v="pH"/>
    <s v="Unchanged"/>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15"/>
    <s v="Spain"/>
    <x v="3"/>
    <s v="Pine"/>
    <x v="3"/>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2"/>
    <s v="Not specified"/>
    <s v="Calcareous"/>
    <s v="694mm"/>
    <s v="13 °C."/>
    <s v="pH"/>
    <s v="Unchanged"/>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15"/>
    <s v="Spain"/>
    <x v="3"/>
    <s v="Pine"/>
    <x v="3"/>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3"/>
    <s v="Not specified"/>
    <s v="Calcareous"/>
    <s v="694mm"/>
    <s v="13 °C."/>
    <s v="TC"/>
    <s v=" Increased"/>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16"/>
    <s v="Spain"/>
    <x v="3"/>
    <s v="Pine"/>
    <x v="3"/>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s v="TC"/>
    <s v="Unchanged"/>
    <m/>
    <m/>
    <m/>
    <m/>
    <m/>
  </r>
  <r>
    <x v="4"/>
    <x v="1"/>
    <s v="Soil impacts"/>
    <s v="NA"/>
    <x v="3"/>
    <s v="Alcañiz, M., Outeiro, L., Francos, M., Farguell, J., &amp; Úbeda, X. (2016). Long-term dynamics of soil chemical properties after a prescribed fire in a Mediterranean forest (Montgrí Massif, Catalonia, Spain). Science of The Total Environment, 572, 1329-1335. doi: https://doi.org/10.1016/j.scitotenv.2016.01.117"/>
    <s v="Spain"/>
    <x v="4"/>
    <s v="Pine"/>
    <x v="3"/>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5"/>
    <s v="Not specified"/>
    <s v="Calcareous"/>
    <s v="694mm"/>
    <s v="13 °C."/>
    <s v="TC"/>
    <s v="Unchanged"/>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14"/>
    <s v="Spain"/>
    <x v="3"/>
    <s v="Pine"/>
    <x v="3"/>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s v="TN"/>
    <s v=" Increased"/>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15"/>
    <s v="Spain"/>
    <x v="3"/>
    <s v="Pine"/>
    <x v="3"/>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s v="TN"/>
    <s v=" Increased"/>
    <m/>
    <m/>
    <m/>
    <m/>
    <m/>
  </r>
  <r>
    <x v="4"/>
    <x v="1"/>
    <s v="Soil impacts"/>
    <s v="NA"/>
    <x v="3"/>
    <s v="Alcañiz, M., Outeiro, L., Francos, M., Farguell, J., &amp; Úbeda, X. (2016). Long-term dynamics of soil chemical properties after a prescribed fire in a Mediterranean forest (Montgrí Massif, Catalonia, Spain). Science of The Total Environment, 572, 1329-1335. doi: https://doi.org/10.1016/j.scitotenv.2016.01.113"/>
    <s v="Spain"/>
    <x v="4"/>
    <s v="Pine"/>
    <x v="3"/>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4"/>
    <s v="Not specified"/>
    <s v="Calcareous"/>
    <s v="694mm"/>
    <s v="13 °C."/>
    <s v="TN"/>
    <s v="Unchanged"/>
    <m/>
    <m/>
    <m/>
    <m/>
    <m/>
  </r>
  <r>
    <x v="5"/>
    <x v="1"/>
    <s v="Soil impacts"/>
    <s v="NA"/>
    <x v="2"/>
    <s v="Alexis, M., Rasse, R., Rumpel, C., Bardoux, G., Pechot, N., Schamalzer, P., Drake, B., Mariotti,_x000a_A., 2007. Fire impact on C and N losses and charcoal production in a shrub oak ecosystem._x000a_Biogeochemistry 82 (2), 201–216. https://doi.org/10.1007/s10533-006-9063-1."/>
    <s v="USA"/>
    <x v="5"/>
    <s v="Scrub and oak"/>
    <x v="0"/>
    <m/>
    <s v="Prescribed"/>
    <x v="2"/>
    <s v="0-5 cm"/>
    <m/>
    <s v="The immediate effect of fire is that of a net loss of C as CO2 gas and soot particles to the atmosphere. Nevertheless, a proportion of the ecosystem biomass is converted into charcoal, which contains highly recalcitrant molecular structures that contribute to long-term C storage. The present study aimed to assess_x000a_simultaneously losses to the atmosphere and charcoal production rates of C and N compounds as a result of prescription fire in a Florida scrub-oak ecosystem. Pre-fire and postfire charred and unburned organic matter stockswere determined for vegetation leaves and stems, litter and soil in 20 sub-plots installed_x000a_in a 30-ha area that was subjected to prescribed fire. Concentrations of C and N were determined, and fluxes among pools and to the_x000a_atmosphere were derived from these measurements. Soil C and N stocks were unchanged by the fire. Post-fire standing dead biomass contained 30% and 12% of pre-fire vegetation C and N stocks, respectively. In litter, post-fire stocks contained 64% and 83% of pre-fire C and N stocks, respectively. Most of the difference in relative losses between vegetation and litter could be attributed to substantial litter fall of charred and unburned leaves during the fire event. Indeed, an estimated 21% of pre-fire vegetation leaf C was found in the post-fire litter, while the remaining 79% was lost to the atmosphere. About 3/4 of the fire-induced leaf litter fall was in the form of unburned tissue and the remainder was charcoal, which amounted to 5% of pre-fire leaf C stocks. Charcoal production  ranged between 4% and 6% of the fireaffected biomass, i.e. the sum of charcoal production and atmospheric losses. This value is below the range of literature values for the transformation of plant tissue into stable soil organic matter through humification processes, which suggests that fire generates a smaller quantity of stable organic C than humification processes over decades and potentially centuries."/>
    <m/>
    <s v="Not specified"/>
    <m/>
    <s v="Not specified"/>
    <s v="Sandy"/>
    <m/>
    <s v="1310 mm"/>
    <m/>
    <s v="TC"/>
    <s v="Unchanged"/>
    <m/>
    <m/>
    <m/>
    <m/>
    <m/>
  </r>
  <r>
    <x v="5"/>
    <x v="1"/>
    <s v="Soil impacts"/>
    <s v="NA"/>
    <x v="2"/>
    <s v="Alexis, M., Rasse, R., Rumpel, C., Bardoux, G., Pechot, N., Schamalzer, P., Drake, B., Mariotti,_x000a_A., 2007. Fire impact on C and N losses and charcoal production in a shrub oak ecosystem._x000a_Biogeochemistry 82 (2), 201–216. https://doi.org/10.1007/s10533-006-9063-1."/>
    <s v="USA"/>
    <x v="5"/>
    <s v="Scrub and oak"/>
    <x v="0"/>
    <m/>
    <s v="Prescribed"/>
    <x v="2"/>
    <s v="0-5 cm"/>
    <m/>
    <s v="The immediate effect of fire is that of a net loss of C as CO2 gas and soot particles to the atmosphere. Nevertheless, a proportion of the ecosystem biomass is converted into charcoal, which contains highly recalcitrant molecular structures that contribute to long-term C storage. The present study aimed to assess_x000a_simultaneously losses to the atmosphere and charcoal production rates of C and N compounds as a result of prescription fire in a Florida scrub-oak ecosystem. Pre-fire and postfire charred and unburned organic matter stockswere determined for vegetation leaves and stems, litter and soil in 20 sub-plots installed_x000a_in a 30-ha area that was subjected to prescribed fire. Concentrations of C and N were determined, and fluxes among pools and to the_x000a_atmosphere were derived from these measurements. Soil C and N stocks were unchanged by the fire. Post-fire standing dead biomass contained 30% and 12% of pre-fire vegetation C and N stocks, respectively. In litter, post-fire stocks contained 64% and 83% of pre-fire C and N stocks, respectively. Most of the difference in relative losses between vegetation and litter could be attributed to substantial litter fall of charred and unburned leaves during the fire event. Indeed, an estimated 21% of pre-fire vegetation leaf C was found in the post-fire litter, while the remaining 79% was lost to the atmosphere. About 3/4 of the fire-induced leaf litter fall was in the form of unburned tissue and the remainder was charcoal, which amounted to 5% of pre-fire leaf C stocks. Charcoal production  ranged between 4% and 6% of the fireaffected biomass, i.e. the sum of charcoal production and atmospheric losses. This value is below the range of literature values for the transformation of plant tissue into stable soil organic matter through humification processes, which suggests that fire generates a smaller quantity of stable organic C than humification processes over decades and potentially centuries."/>
    <m/>
    <s v="Not specified"/>
    <m/>
    <s v="Not specified"/>
    <s v="Sandy"/>
    <m/>
    <s v="1311 mm"/>
    <m/>
    <s v="TN"/>
    <s v="Unchanged"/>
    <m/>
    <m/>
    <m/>
    <m/>
    <m/>
  </r>
  <r>
    <x v="6"/>
    <x v="1"/>
    <s v="Soil impacts"/>
    <s v="NA"/>
    <x v="1"/>
    <s v="Ando, K., Shinjo, H., Noro, Y., Takenaka, S., Miura, R., Sokotela, S. B., &amp; Funakawa, S. (2014). Short-term effects of fire intensity on soil organic matter and nutrient release after slash-and-burn in Eastern Province, Zambia. Soil Science and Plant Nutrition, 60(2), 173-182. doi:10.1080/00380768.2014.883495"/>
    <s v="Zambia"/>
    <x v="2"/>
    <s v="Bush and trees"/>
    <x v="4"/>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8 °C"/>
    <s v="Available P"/>
    <s v=" Increased"/>
    <m/>
    <m/>
    <m/>
    <m/>
    <m/>
  </r>
  <r>
    <x v="6"/>
    <x v="0"/>
    <s v="Soil impacts"/>
    <s v="NA"/>
    <x v="1"/>
    <s v="Ando, K., Shinjo, H., Noro, Y., Takenaka, S., Miura, R., Sokotela, S. B., &amp; Funakawa, S. (2014). Short-term effects of fire intensity on soil organic matter and nutrient release after slash-and-burn in Eastern Province, Zambia. Soil Science and Plant Nutrition, 60(2), 173-182. doi:10.1080/00380768.2014.883490"/>
    <s v="Zambia"/>
    <x v="2"/>
    <s v="Bush and trees"/>
    <x v="4"/>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s v="C mineralization"/>
    <s v=" Increased"/>
    <m/>
    <m/>
    <m/>
    <m/>
    <m/>
  </r>
  <r>
    <x v="6"/>
    <x v="1"/>
    <s v="Soil impacts"/>
    <s v="NA"/>
    <x v="1"/>
    <s v="Ando, K., Shinjo, H., Noro, Y., Takenaka, S., Miura, R., Sokotela, S. B., &amp; Funakawa, S. (2014). Short-term effects of fire intensity on soil organic matter and nutrient release after slash-and-burn in Eastern Province, Zambia. Soil Science and Plant Nutrition, 60(2), 173-182. doi:10.1080/00380768.2014.883492"/>
    <s v="Zambia"/>
    <x v="2"/>
    <s v="Bush and trees"/>
    <x v="4"/>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s v="Ca"/>
    <s v=" Increased"/>
    <m/>
    <m/>
    <m/>
    <m/>
    <m/>
  </r>
  <r>
    <x v="6"/>
    <x v="4"/>
    <s v="Soil impacts"/>
    <s v="NA"/>
    <x v="1"/>
    <s v="Ando, K., Shinjo, H., Noro, Y., Takenaka, S., Miura, R., Sokotela, S. B., &amp; Funakawa, S. (2014). Short-term effects of fire intensity on soil organic matter and nutrient release after slash-and-burn in Eastern Province, Zambia. Soil Science and Plant Nutrition, 60(2), 173-182. doi:10.1080/00380768.2014.883496"/>
    <s v="Zambia"/>
    <x v="2"/>
    <s v="Bush and trees"/>
    <x v="4"/>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s v="Grain yield"/>
    <s v=" Increased"/>
    <m/>
    <m/>
    <m/>
    <m/>
    <m/>
  </r>
  <r>
    <x v="6"/>
    <x v="1"/>
    <s v="Soil impacts"/>
    <s v="NA"/>
    <x v="1"/>
    <s v="Ando, K., Shinjo, H., Noro, Y., Takenaka, S., Miura, R., Sokotela, S. B., &amp; Funakawa, S. (2014). Short-term effects of fire intensity on soil organic matter and nutrient release after slash-and-burn in Eastern Province, Zambia. Soil Science and Plant Nutrition, 60(2), 173-182. doi:10.1080/00380768.2014.883494"/>
    <s v="Zambia"/>
    <x v="2"/>
    <s v="Bush and trees"/>
    <x v="4"/>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s v="K"/>
    <s v=" Increased"/>
    <m/>
    <m/>
    <m/>
    <m/>
    <m/>
  </r>
  <r>
    <x v="6"/>
    <x v="1"/>
    <s v="Soil impacts"/>
    <s v="NA"/>
    <x v="1"/>
    <s v="Ando, K., Shinjo, H., Noro, Y., Takenaka, S., Miura, R., Sokotela, S. B., &amp; Funakawa, S. (2014). Short-term effects of fire intensity on soil organic matter and nutrient release after slash-and-burn in Eastern Province, Zambia. Soil Science and Plant Nutrition, 60(2), 173-182. doi:10.1080/00380768.2014.883493"/>
    <s v="Zambia"/>
    <x v="2"/>
    <s v="Bush and trees"/>
    <x v="4"/>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7 °C"/>
    <s v="NH4-N"/>
    <s v=" Increased"/>
    <m/>
    <m/>
    <m/>
    <m/>
    <m/>
  </r>
  <r>
    <x v="6"/>
    <x v="1"/>
    <s v="Soil impacts"/>
    <s v="NA"/>
    <x v="1"/>
    <s v="Ando, K., Shinjo, H., Noro, Y., Takenaka, S., Miura, R., Sokotela, S. B., &amp; Funakawa, S. (2014). Short-term effects of fire intensity on soil organic matter and nutrient release after slash-and-burn in Eastern Province, Zambia. Soil Science and Plant Nutrition, 60(2), 173-182. doi:10.1080/00380768.2014.883488"/>
    <s v="Zambia"/>
    <x v="2"/>
    <s v="Bush and trees"/>
    <x v="4"/>
    <s v="Slash and burn"/>
    <s v="Moderate (Les than 46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s v="TC"/>
    <s v="Decreased"/>
    <m/>
    <m/>
    <m/>
    <m/>
    <m/>
  </r>
  <r>
    <x v="6"/>
    <x v="1"/>
    <s v="Soil impacts"/>
    <s v="NA"/>
    <x v="1"/>
    <s v="Ando, K., Shinjo, H., Noro, Y., Takenaka, S., Miura, R., Sokotela, S. B., &amp; Funakawa, S. (2014). Short-term effects of fire intensity on soil organic matter and nutrient release after slash-and-burn in Eastern Province, Zambia. Soil Science and Plant Nutrition, 60(2), 173-182. doi:10.1080/00380768.2014.883487"/>
    <s v="Zambia"/>
    <x v="2"/>
    <s v="Bush and trees"/>
    <x v="4"/>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 °C"/>
    <s v="TC"/>
    <s v="Decreased"/>
    <m/>
    <m/>
    <m/>
    <m/>
    <m/>
  </r>
  <r>
    <x v="6"/>
    <x v="1"/>
    <s v="Soil impacts"/>
    <s v="NA"/>
    <x v="1"/>
    <s v="Ando, K., Shinjo, H., Noro, Y., Takenaka, S., Miura, R., Sokotela, S. B., &amp; Funakawa, S. (2014). Short-term effects of fire intensity on soil organic matter and nutrient release after slash-and-burn in Eastern Province, Zambia. Soil Science and Plant Nutrition, 60(2), 173-182. doi:10.1080/00380768.2014.883489"/>
    <s v="Zambia"/>
    <x v="2"/>
    <s v="Bush and trees"/>
    <x v="4"/>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5 °C"/>
    <s v="TN"/>
    <s v="Decreased"/>
    <m/>
    <m/>
    <m/>
    <m/>
    <m/>
  </r>
  <r>
    <x v="6"/>
    <x v="1"/>
    <s v="Soil impacts"/>
    <s v="NA"/>
    <x v="1"/>
    <s v="Ando, K., Shinjo, H., Noro, Y., Takenaka, S., Miura, R., Sokotela, S. B., &amp; Funakawa, S. (2014). Short-term effects of fire intensity on soil organic matter and nutrient release after slash-and-burn in Eastern Province, Zambia. Soil Science and Plant Nutrition, 60(2), 173-182. doi:10.1080/00380768.2014.883491"/>
    <s v="Zambia"/>
    <x v="2"/>
    <s v="Bush and trees"/>
    <x v="4"/>
    <s v="Slash and burn"/>
    <s v="Moderate (Les than 46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6 °C"/>
    <s v="TN"/>
    <s v="Unchanged"/>
    <m/>
    <m/>
    <m/>
    <m/>
    <m/>
  </r>
  <r>
    <x v="7"/>
    <x v="2"/>
    <s v="Soil impacts"/>
    <s v="NA"/>
    <x v="1"/>
    <s v="ANDREU V., IMESON A.C., RUBIO J.L., 2001. Temporal changes in soil aggregates and water erosion after a wildfire in a Mediterranean pine forest. Catena 44, 69-80."/>
    <s v="Spain"/>
    <x v="3"/>
    <s v="Pine"/>
    <x v="0"/>
    <s v="Wildfire"/>
    <s v="High severity (higher than 400 °C)"/>
    <x v="0"/>
    <s v="0-5 cm"/>
    <m/>
    <s v="The evolution of soil structure after a forest fire was studied on two zones representatives of a typical Mediterranean Pine forest. These zones were in opposite slope orientation but with similar topographical and pedological characteristics. Changes in soil macro-aggregation and water stable micro-aggregation were monitored seasonally during a year after the fire. The water erosion patterns were also studied from August 1993, immediately after the fire, to the end of 1996. The first five centimeters of soil depth were the most affected by fire temperature  showing clear differences on aggregate distribution and temporal variability between zones  In the north facing soil a substantial and gradual recovery on soil aggregation was observed mainly in the fraction grea ter than 5 mm diameter, this reached an increase of 27% in mass of aggregates. In the south slope the evolution of aggregation was smooth and restricted to the fraction minor than 0.1 mm. These differences between zones are reflected also in their values on soil cohesiveness and compaction, being lesser in the south oriented soils. Values of erosion parameters show that both zones have the higher soil losses during the immediate period (four months) after the fire, being more important in the south zone. This zone produced more sediment and runoff (52.42% and 29.95%, respectively) than north facing soils for the whole period studied."/>
    <s v="Differences have been observed between Mediterranean burned soils in opposite slope orientations on chemical and physical properties, which affects the incidence of water erosion processes. Soil organic matter and structural stability show lower levels in south facing soils; meanwhile ammonium nitrogen and calcium carbonate content increases. Fires of high intensity affect the aggregation of the first 50 mm of soil surface. This effect is mainly focused on the fraction of aggregates with diameters higher than 2 mm. The degradative effect of heating is also observed in the increase of aggregates with diameters lower than 0.1 mm. This fraction is always greater in the south oriented soils. Seasonal evolution is clearer on macroaggregates than in microaggregates. After the fire, an increase in aggregation is observed in winter and later spring to decrease strongly in summer and with the autumn rains characteristics of the Mediterranean climate. The fraction of microaggregates of 16-32 m reflects better these variations, showing a recovery at the end of winter in the north facing soil, but there is no clear recovery of the micro-structure in the south facing soils. In them, the increasing proportion of_x000a_microaggregates of less than 16 m reflects a progressive degradation. In the sediments of the catchment the predominant fraction of aggregates ranges from 0.5-1 mm. Aggregates with diameter major than 2mm are minimum. After winter equilibrium in the aggregate size is observed, only the fractions lower than 0.3 mm increases slightly.The effect of the aggregation state of these soils affects their physical properties, showing significant differences (P=0.05) on soil bulk density, cohesiveness and compaction. Significant differences have been also observed on erosion parameters, where north facing soils produce less runoff and soil losses, in 29.95% and 52.42% respectively, than soils south oriented. A common trend for both soils is that the highest values of soil losses are produced in the four months immediately after the fire. Soil/stones ratio gives an indication of the impact of erosion on soils. The evolution of its values agrees with the development of the erosion processes on the studied soils."/>
    <s v="1 month"/>
    <m/>
    <s v="Not specified"/>
    <s v="Sandy loam"/>
    <m/>
    <m/>
    <m/>
    <s v="Aggregate Stability"/>
    <s v="Decreased"/>
    <m/>
    <m/>
    <m/>
    <m/>
    <m/>
  </r>
  <r>
    <x v="7"/>
    <x v="3"/>
    <s v="Runoff"/>
    <s v="NA"/>
    <x v="1"/>
    <s v="ANDREU V., IMESON A.C., RUBIO J.L., 2001. Temporal changes in soil aggregates and water erosion after a wildfire in a Mediterranean pine forest. Catena 44, 69-80."/>
    <s v="Spain"/>
    <x v="3"/>
    <s v="Pine"/>
    <x v="0"/>
    <s v="Wildfire"/>
    <s v="High severity (higher than 400 °C)"/>
    <x v="0"/>
    <s v="0-5 cm"/>
    <m/>
    <s v="The evolution of soil structure after a forest fire was studied on two zones representatives of a typical Mediterranean Pine forest. These zones were in opposite slope orientation but with similar topographical and pedological characteristics. Changes in soil macro-aggregation and water stable micro-aggregation were monitored seasonally during a year after the fire. The water erosion patterns were also studied from August 1993, immediately after the fire, to the end of 1996. The first five centimeters of soil depth were the most affected by fire temperature  showing clear differences on aggregate distribution and temporal variability between zones  In the north facing soil a substantial and gradual recovery on soil aggregation was observed mainly in the fraction grea ter than 5 mm diameter, this reached an increase of 27% in mass of aggregates. In the south slope the evolution of aggregation was smooth and restricted to the fraction minor than 0.1 mm. These differences between zones are reflected also in their values on soil cohesiveness and compaction, being lesser in the south oriented soils. Values of erosion parameters show that both zones have the higher soil losses during the immediate period (four months) after the fire, being more important in the south zone. This zone produced more sediment and runoff (52.42% and 29.95%, respectively) than north facing soils for the whole period studied."/>
    <s v="Differences have been observed between Mediterranean burned soils in opposite slope orientations on chemical and physical properties, which affects the incidence of water erosion processes. Soil organic matter and structural stability show lower levels in south facing soils; meanwhile ammonium nitrogen and calcium carbonate content increases. Fires of high intensity affect the aggregation of the first 50 mm of soil surface. This effect is mainly focused on the fraction of aggregates with diameters higher than 2 mm. The degradative effect of heating is also observed in the increase of aggregates with diameters lower than 0.1 mm. This fraction is always greater in the south oriented soils. Seasonal evolution is clearer on macroaggregates than in microaggregates. After the fire, an increase in aggregation is observed in winter and later spring to decrease strongly in summer and with the autumn rains characteristics of the Mediterranean climate. The fraction of microaggregates of 16-32 m reflects better these variations, showing a recovery at the end of winter in the north facing soil, but there is no clear recovery of the micro-structure in the south facing soils. In them, the increasing proportion of_x000a_microaggregates of less than 16 m reflects a progressive degradation. In the sediments of the catchment the predominant fraction of aggregates ranges from 0.5-1 mm. Aggregates with diameter major than 2mm are minimum. After winter equilibrium in the aggregate size is observed, only the fractions lower than 0.3 mm increases slightly.The effect of the aggregation state of these soils affects their physical properties, showing significant differences (P=0.05) on soil bulk density, cohesiveness and compaction. Significant differences have been also observed on erosion parameters, where north facing soils produce less runoff and soil losses, in 29.95% and 52.42% respectively, than soils south oriented. A common trend for both soils is that the highest values of soil losses are produced in the four months immediately after the fire. Soil/stones ratio gives an indication of the impact of erosion on soils. The evolution of its values agrees with the development of the erosion processes on the studied soils."/>
    <s v="4 months "/>
    <m/>
    <s v="Not specified"/>
    <s v="Sandy loam"/>
    <m/>
    <m/>
    <m/>
    <s v="Runoff  "/>
    <s v=" Increased"/>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s v="Aggregate Stability"/>
    <s v="Decreased"/>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Oak"/>
    <x v="5"/>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Aggregate Stability"/>
    <s v="Decreased"/>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Aggregate Stability"/>
    <s v="Decreased"/>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Subalpine"/>
    <x v="6"/>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10 mm"/>
    <s v="9.1"/>
    <s v="Aggregate Stability"/>
    <s v="Decreased"/>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Aggregate Stability"/>
    <s v="Decreased"/>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Oak"/>
    <x v="5"/>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Aggregate Stability"/>
    <s v="Unchanged"/>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Aggregate Stability"/>
    <s v="Unchanged"/>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s v="Aggregate Stability"/>
    <s v="Unchanged"/>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Subalpine"/>
    <x v="6"/>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s v="Aggregate Stability"/>
    <s v="Unchanged"/>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Aggregate Stability"/>
    <s v="Unchang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s v="C/N ratio"/>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x v="5"/>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C/N ratio"/>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x v="5"/>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C/N ratio"/>
    <s v="Decreased"/>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C/N ratio"/>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C/N ratio"/>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C/N ratio"/>
    <s v="Decreased"/>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C/N ratio"/>
    <s v="Decreased"/>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C/N ratio"/>
    <s v="Decreased"/>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Subalpine"/>
    <x v="6"/>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s v="C/N ratio"/>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Subalpine"/>
    <x v="6"/>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s v="C/N ratio"/>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C/N ratio"/>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x v="5"/>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C/N ratio"/>
    <s v="Unchang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s v="C/N ratio"/>
    <s v="Unchang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C/N ratio"/>
    <s v="Unchang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x v="5"/>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CEC  "/>
    <s v="Decreased"/>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CEC  "/>
    <s v="Decreased"/>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CEC  "/>
    <s v="Decreased"/>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CEC  "/>
    <s v="Decreased"/>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x v="5"/>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CEC  "/>
    <s v="Unchang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s v="CEC  "/>
    <s v="Unchang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CEC  "/>
    <s v="Unchang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Subalpine"/>
    <x v="6"/>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s v="CEC  "/>
    <s v="Unchang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CEC  "/>
    <s v="Unchang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s v="pH"/>
    <s v=" Increased"/>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pH"/>
    <s v=" In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s v="pH"/>
    <s v=" In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x v="5"/>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pH"/>
    <s v=" In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x v="5"/>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pH"/>
    <s v=" Increased"/>
    <s v="The topsoil layer is most affected by extreme temperature during vegetation fires.Alteration and loss of SOM in topsoil becuase of heating, rather than alterations to soil minerals, was the most important driver for the observed changes in soil physico-chemical properties"/>
    <s v="Changed in soil properties during heating are closely related to changed in C concentratiosn in soil. The temperatures mos critical to C loss and alteration were found to be 250 °C, where charring of OM start and 450°C where most the the sOM is combusted. Most soil temperature exhibited a steep change in this temperature range."/>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pH"/>
    <s v=" Increased"/>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Subalpine"/>
    <x v="6"/>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s v="pH"/>
    <s v=" Increased"/>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Subalpine"/>
    <x v="6"/>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s v="pH"/>
    <s v=" In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pH"/>
    <s v=" In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x v="5"/>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pH"/>
    <s v="Unchang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pH"/>
    <s v="Unchang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s v="pH"/>
    <s v="Unchang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Subalpine"/>
    <x v="6"/>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s v="pH"/>
    <s v="Unchang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pH"/>
    <s v="Unchanged"/>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s v="Specific Surface Area"/>
    <s v=" Increased"/>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Oak"/>
    <x v="5"/>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Specific Surface Area"/>
    <s v=" Increased"/>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Specific Surface Area"/>
    <s v=" Increased"/>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Oak"/>
    <x v="5"/>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Specific Surface Area"/>
    <s v="Unchanged"/>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s v="Specific Surface Area"/>
    <s v="Unchanged"/>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Specific Surface Area"/>
    <s v="Unchanged"/>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Specific Surface Area"/>
    <s v="Unchanged"/>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Subalpine"/>
    <x v="6"/>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7"/>
    <s v="Specific Surface Area"/>
    <s v="Unchanged"/>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Specific Surface Area"/>
    <s v="Unchanged"/>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Specific Surface Area"/>
    <s v="Unchang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s v="TC"/>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s v="TC"/>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x v="5"/>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TC"/>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x v="5"/>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TC"/>
    <s v="Decreased"/>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TC"/>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TC"/>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TC"/>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Subalpine"/>
    <x v="6"/>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s v="TC"/>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Subalpine"/>
    <x v="6"/>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750 mm"/>
    <s v="3.8"/>
    <s v="TC"/>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TC"/>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TC"/>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x v="5"/>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TC"/>
    <s v="Unchang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s v="TC"/>
    <s v="Unchang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Subalpine"/>
    <x v="6"/>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s v="TC"/>
    <s v="Unchang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s v="TN"/>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x v="5"/>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TN"/>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x v="5"/>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TN"/>
    <s v="Decreased"/>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TN"/>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Subalpine"/>
    <x v="6"/>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s v="TN"/>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TN"/>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x v="5"/>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TN"/>
    <s v="Un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x v="0"/>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x v="0"/>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x v="0"/>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x v="0"/>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x v="0"/>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x v="0"/>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x v="0"/>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x v="0"/>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x v="0"/>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s v="SOM quality"/>
    <s v="Changed"/>
    <m/>
    <m/>
    <m/>
    <m/>
    <m/>
  </r>
  <r>
    <x v="9"/>
    <x v="0"/>
    <s v="Soil impacts"/>
    <s v="NA"/>
    <x v="1"/>
    <s v="Araya SN, Fogel ML, Berhe AA (2017) Thermal alteration of soil organic matter properties: a systematic study to infer response of Sierra Nevada climosequence soils to forest fires. Soil 3:31–44. https://doi.org/10.5194/soil-3-31-2017"/>
    <s v="USA"/>
    <x v="2"/>
    <s v="Oak"/>
    <x v="5"/>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s v="SOM quality"/>
    <s v="Changed"/>
    <s v="At 350°C all soil lost 50 to 70% of their inicial C. At tmperatures greater than 550°C C there was 5 to 15% of soil N stil remaining. Consequently, we observed a drecrease in C:N ratio w"/>
    <s v="SOM is move vulnerable to temperatures, while soil mineral are only affected at much higher temperatures (Araya et al.,2016)"/>
    <m/>
    <m/>
    <m/>
  </r>
  <r>
    <x v="9"/>
    <x v="0"/>
    <s v="Soil impacts"/>
    <s v="NA"/>
    <x v="1"/>
    <s v="Araya SN, Fogel ML, Berhe AA (2017) Thermal alteration of soil organic matter properties: a systematic study to infer_x000a_response of Sierra Nevada climosequence soils to forest fires. Soil 3:31–44. https://doi.org/10.5194/soil-3-31-2019"/>
    <s v="USA"/>
    <x v="2"/>
    <s v="Oak"/>
    <x v="5"/>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s v="SOM quality"/>
    <s v="Changed"/>
    <s v="The greates changes in sOM ocurred between the temperatures 250 and 450°C and we found that temperature below 250°C has little effect on the quality and quantity of SOM. This implies that lower intensity fires, sucha typical prescribed fires, where soil surface temperatures do not exceed 250°C have minimum impact on SO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
    <x v="5"/>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s v="SOM quality"/>
    <s v="Changed"/>
    <m/>
    <m/>
    <m/>
    <m/>
    <m/>
  </r>
  <r>
    <x v="9"/>
    <x v="0"/>
    <s v="Soil impacts"/>
    <s v="NA"/>
    <x v="1"/>
    <s v="Araya SN, Fogel ML, Berhe AA (2017) Thermal alteration of soil organic matter properties: a systematic study to infer response of Sierra Nevada climosequence soils to forest fires. Soil 3:31–44. https://doi.org/10.5194/soil-3-31-2017"/>
    <s v="USA"/>
    <x v="2"/>
    <s v="Oak"/>
    <x v="5"/>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s v="SOM quality"/>
    <s v="Changed"/>
    <s v="At 350°C all soil lost 50 to 70% of their inicial C. At tmperatures greater than 550°C C there was 5 to 15% of soil N stil remaining. Consequently, we observed a drecrease in C:N ratio w"/>
    <s v="SOM is move vulnerable to temperatures, while soil mineral are only affected at much higher temperatures (Araya et al.,2016)"/>
    <m/>
    <m/>
    <m/>
  </r>
  <r>
    <x v="9"/>
    <x v="0"/>
    <s v="Soil impacts"/>
    <s v="NA"/>
    <x v="1"/>
    <s v="Araya SN, Fogel ML, Berhe AA (2017) Thermal alteration of soil organic matter properties: a systematic study to infer_x000a_response of Sierra Nevada climosequence soils to forest fires. Soil 3:31–44. https://doi.org/10.5194/soil-3-31-2018"/>
    <s v="USA"/>
    <x v="2"/>
    <s v="Oak"/>
    <x v="5"/>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s v="SOM quality"/>
    <s v="Changed"/>
    <s v="More than 80% of the variability in mass loss, aggregate strenght, specific surface area (SSA), pH, cations exchange capacity (CEC) and N concentrations is associated with changes in C concentration at the different heating temperatures."/>
    <m/>
    <m/>
    <m/>
    <m/>
  </r>
  <r>
    <x v="9"/>
    <x v="0"/>
    <s v="Soil impacts"/>
    <s v="NA"/>
    <x v="1"/>
    <s v="Araya SN, Fogel ML, Berhe AA (2017) Thermal alteration of soil organic matter properties: a systematic study to infer_x000a_response of Sierra Nevada climosequence soils to forest fires. Soil 3:31–44. https://doi.org/10.5194/soil-3-31-2019"/>
    <s v="USA"/>
    <x v="2"/>
    <s v="Oak"/>
    <x v="5"/>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s v="SOM quality"/>
    <s v="Changed"/>
    <s v="The greates changes in sOM ocurred between the temperatures 250 and 450°C and we found that temperature below 250°C has little effect on the quality and quantity of SOM. This implies that lower intensity fires, sucha typical prescribed fires, where soil surface temperatures do not exceed 250°C have minimum impact on SOM."/>
    <m/>
    <m/>
    <m/>
    <m/>
  </r>
  <r>
    <x v="9"/>
    <x v="0"/>
    <s v="Soil impacts"/>
    <s v="NA"/>
    <x v="1"/>
    <s v="Araya SN, Fogel ML, Berhe AA (2017) Thermal alteration of soil organic matter properties: a systematic study to infer response of Sierra Nevada climosequence soils to forest fires. Soil 3:31–44. https://doi.org/10.5194/soil-3-31-2017"/>
    <s v="USA"/>
    <x v="2"/>
    <s v="Oak"/>
    <x v="5"/>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s v="SOM quality"/>
    <s v="Changed"/>
    <s v="At 350°C all soil lost 50 to 70% of their inicial C. At tmperatures greater than 550°C C there was 5 to 15% of soil N stil remaining. Consequently, we observed a drecrease in C:N ratio w"/>
    <s v="SOM is move vulnerable to temperatures, while soil mineral are only affected at much higher temperatures (Araya et al.,2016)"/>
    <m/>
    <m/>
    <m/>
  </r>
  <r>
    <x v="9"/>
    <x v="0"/>
    <s v="Soil impacts"/>
    <s v="NA"/>
    <x v="1"/>
    <s v="Araya SN, Fogel ML, Berhe AA (2017) Thermal alteration of soil organic matter properties: a systematic study to infer_x000a_response of Sierra Nevada climosequence soils to forest fires. Soil 3:31–44. https://doi.org/10.5194/soil-3-31-2019"/>
    <s v="USA"/>
    <x v="2"/>
    <s v="Oak"/>
    <x v="5"/>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s v="SOM quality"/>
    <s v="Changed"/>
    <s v="The greates changes in sOM ocurred between the temperatures 250 and 450°C and we found that temperature below 250°C has little effect on the quality and quantity of SOM. This implies that lower intensity fires, sucha typical prescribed fires, where soil surface temperatures do not exceed 250°C have minimum impact on SO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
    <x v="5"/>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mixed conifer"/>
    <x v="0"/>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mixed conifer"/>
    <x v="0"/>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mixed conifer"/>
    <x v="0"/>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mixed conifer"/>
    <x v="0"/>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mixed conifer"/>
    <x v="0"/>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mixed conifer"/>
    <x v="0"/>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mixed conifer"/>
    <x v="0"/>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mixed conifer"/>
    <x v="0"/>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mixed conifer"/>
    <x v="0"/>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Subalpine"/>
    <x v="6"/>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Subalpine"/>
    <x v="6"/>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Subalpine"/>
    <x v="6"/>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Subalpine"/>
    <x v="6"/>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Subalpine"/>
    <x v="6"/>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Subalpine"/>
    <x v="6"/>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Subalpine"/>
    <x v="6"/>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Subalpine"/>
    <x v="6"/>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Subalpine"/>
    <x v="6"/>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x v="0"/>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x v="0"/>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x v="0"/>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x v="0"/>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x v="0"/>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x v="0"/>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x v="0"/>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x v="0"/>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x v="0"/>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s v="SOM quality"/>
    <s v="Changed"/>
    <m/>
    <m/>
    <m/>
    <m/>
    <m/>
  </r>
  <r>
    <x v="10"/>
    <x v="1"/>
    <s v="Soil impacts"/>
    <s v="NA"/>
    <x v="1"/>
    <s v="Aref, I. M., El Atta, H. A., &amp; Mohamed Al Ghamde, A. R. (2011). Effect of Forest Fires on Tree Diversity and some Soil Properties. International Journal of Agriculture &amp; Biology, 13(5), 659-664. "/>
    <s v="Saudi Arabia"/>
    <x v="6"/>
    <m/>
    <x v="0"/>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11"/>
    <s v="Sandy loam"/>
    <m/>
    <s v="403 mm"/>
    <n v="18"/>
    <s v="Available P"/>
    <s v=" Increased"/>
    <m/>
    <m/>
    <m/>
    <m/>
    <m/>
  </r>
  <r>
    <x v="10"/>
    <x v="1"/>
    <s v="Soil impacts"/>
    <s v="NA"/>
    <x v="1"/>
    <s v="Aref, I. M., El Atta, H. A., &amp; Mohamed Al Ghamde, A. R. (2011). Effect of Forest Fires on Tree Diversity and some Soil Properties. International Journal of Agriculture &amp; Biology, 13(5), 659-664. "/>
    <s v="Saudi Arabia"/>
    <x v="7"/>
    <m/>
    <x v="0"/>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1"/>
    <s v="Sandy loam"/>
    <m/>
    <s v="403 mm"/>
    <n v="18"/>
    <s v="Available P"/>
    <s v=" Increased"/>
    <m/>
    <m/>
    <m/>
    <m/>
    <m/>
  </r>
  <r>
    <x v="10"/>
    <x v="1"/>
    <s v="Soil impacts"/>
    <s v="NA"/>
    <x v="1"/>
    <s v="Aref, I. M., El Atta, H. A., &amp; Mohamed Al Ghamde, A. R. (2011). Effect of Forest Fires on Tree Diversity and some Soil Properties. International Journal of Agriculture &amp; Biology, 13(5), 659-664. "/>
    <s v="Saudi Arabia"/>
    <x v="8"/>
    <m/>
    <x v="3"/>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s v="Available P"/>
    <s v=" Increased"/>
    <m/>
    <m/>
    <m/>
    <m/>
    <m/>
  </r>
  <r>
    <x v="10"/>
    <x v="1"/>
    <s v="Soil impacts"/>
    <s v="NA"/>
    <x v="1"/>
    <s v="Aref, I. M., El Atta, H. A., &amp; Mohamed Al Ghamde, A. R. (2011). Effect of Forest Fires on Tree Diversity and some Soil Properties. International Journal of Agriculture &amp; Biology, 13(5), 659-664. "/>
    <s v="Saudi Arabia"/>
    <x v="7"/>
    <m/>
    <x v="0"/>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s v="Co"/>
    <s v=" Increased"/>
    <m/>
    <m/>
    <m/>
    <m/>
    <m/>
  </r>
  <r>
    <x v="10"/>
    <x v="1"/>
    <s v="Soil impacts"/>
    <s v="NA"/>
    <x v="1"/>
    <s v="Aref, I. M., El Atta, H. A., &amp; Mohamed Al Ghamde, A. R. (2011). Effect of Forest Fires on Tree Diversity and some Soil Properties. International Journal of Agriculture &amp; Biology, 13(5), 659-664. "/>
    <s v="Saudi Arabia"/>
    <x v="8"/>
    <m/>
    <x v="3"/>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s v="Co"/>
    <s v="Unchanged"/>
    <m/>
    <m/>
    <m/>
    <m/>
    <m/>
  </r>
  <r>
    <x v="10"/>
    <x v="1"/>
    <s v="Soil impacts"/>
    <s v="NA"/>
    <x v="1"/>
    <s v="Aref, I. M., El Atta, H. A., &amp; Mohamed Al Ghamde, A. R. (2011). Effect of Forest Fires on Tree Diversity and some Soil Properties. International Journal of Agriculture &amp; Biology, 13(5), 659-664. "/>
    <s v="Saudi Arabia"/>
    <x v="6"/>
    <m/>
    <x v="0"/>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8"/>
    <s v="Sandy loam"/>
    <m/>
    <s v="403 mm"/>
    <n v="18"/>
    <s v="Electrical conductivity"/>
    <s v=" Increased"/>
    <m/>
    <m/>
    <m/>
    <m/>
    <m/>
  </r>
  <r>
    <x v="10"/>
    <x v="1"/>
    <s v="Soil impacts"/>
    <s v="NA"/>
    <x v="1"/>
    <s v="Aref, I. M., El Atta, H. A., &amp; Mohamed Al Ghamde, A. R. (2011). Effect of Forest Fires on Tree Diversity and some Soil Properties. International Journal of Agriculture &amp; Biology, 13(5), 659-664. "/>
    <s v="Saudi Arabia"/>
    <x v="8"/>
    <m/>
    <x v="3"/>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s v="Electrical conductivity"/>
    <s v=" Increased"/>
    <m/>
    <m/>
    <m/>
    <m/>
    <m/>
  </r>
  <r>
    <x v="10"/>
    <x v="1"/>
    <s v="Soil impacts"/>
    <s v="NA"/>
    <x v="1"/>
    <s v="Aref, I. M., El Atta, H. A., &amp; Mohamed Al Ghamde, A. R. (2011). Effect of Forest Fires on Tree Diversity and some Soil Properties. International Journal of Agriculture &amp; Biology, 13(5), 659-664. "/>
    <s v="Saudi Arabia"/>
    <x v="7"/>
    <m/>
    <x v="0"/>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s v="Electrical conductivity"/>
    <s v="Decreased"/>
    <m/>
    <m/>
    <m/>
    <m/>
    <m/>
  </r>
  <r>
    <x v="10"/>
    <x v="1"/>
    <s v="Soil impacts"/>
    <s v="NA"/>
    <x v="1"/>
    <s v="Aref, I. M., El Atta, H. A., &amp; Mohamed Al Ghamde, A. R. (2011). Effect of Forest Fires on Tree Diversity and some Soil Properties. International Journal of Agriculture &amp; Biology, 13(5), 659-664. "/>
    <s v="Saudi Arabia"/>
    <x v="6"/>
    <m/>
    <x v="0"/>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10"/>
    <s v="Sandy loam"/>
    <m/>
    <s v="403 mm"/>
    <n v="18"/>
    <s v="K"/>
    <s v=" Increased"/>
    <m/>
    <m/>
    <m/>
    <m/>
    <m/>
  </r>
  <r>
    <x v="10"/>
    <x v="1"/>
    <s v="Soil impacts"/>
    <s v="NA"/>
    <x v="1"/>
    <s v="Aref, I. M., El Atta, H. A., &amp; Mohamed Al Ghamde, A. R. (2011). Effect of Forest Fires on Tree Diversity and some Soil Properties. International Journal of Agriculture &amp; Biology, 13(5), 659-664. "/>
    <s v="Saudi Arabia"/>
    <x v="7"/>
    <m/>
    <x v="0"/>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2"/>
    <s v="Sandy loam"/>
    <m/>
    <s v="403 mm"/>
    <n v="18"/>
    <s v="K"/>
    <s v=" Increased"/>
    <m/>
    <m/>
    <m/>
    <m/>
    <m/>
  </r>
  <r>
    <x v="10"/>
    <x v="1"/>
    <s v="Soil impacts"/>
    <s v="NA"/>
    <x v="1"/>
    <s v="Aref, I. M., El Atta, H. A., &amp; Mohamed Al Ghamde, A. R. (2011). Effect of Forest Fires on Tree Diversity and some Soil Properties. International Journal of Agriculture &amp; Biology, 13(5), 659-664. "/>
    <s v="Saudi Arabia"/>
    <x v="8"/>
    <m/>
    <x v="3"/>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s v="K"/>
    <s v=" Increased"/>
    <m/>
    <m/>
    <m/>
    <m/>
    <m/>
  </r>
  <r>
    <x v="10"/>
    <x v="1"/>
    <s v="Soil impacts"/>
    <s v="NA"/>
    <x v="1"/>
    <s v="Aref, I. M., El Atta, H. A., &amp; Mohamed Al Ghamde, A. R. (2011). Effect of Forest Fires on Tree Diversity and some Soil Properties. International Journal of Agriculture &amp; Biology, 13(5), 659-664. "/>
    <s v="Saudi Arabia"/>
    <x v="7"/>
    <m/>
    <x v="0"/>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2"/>
    <s v="Sandy loam"/>
    <m/>
    <s v="403 mm"/>
    <n v="18"/>
    <s v="Mo"/>
    <s v=" Increased"/>
    <m/>
    <m/>
    <m/>
    <m/>
    <m/>
  </r>
  <r>
    <x v="10"/>
    <x v="1"/>
    <s v="Soil impacts"/>
    <s v="NA"/>
    <x v="1"/>
    <s v="Aref, I. M., El Atta, H. A., &amp; Mohamed Al Ghamde, A. R. (2011). Effect of Forest Fires on Tree Diversity and some Soil Properties. International Journal of Agriculture &amp; Biology, 13(5), 659-664. "/>
    <s v="Saudi Arabia"/>
    <x v="8"/>
    <m/>
    <x v="3"/>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s v="Mo"/>
    <s v="Unchanged"/>
    <m/>
    <m/>
    <m/>
    <m/>
    <m/>
  </r>
  <r>
    <x v="10"/>
    <x v="1"/>
    <s v="Soil impacts"/>
    <s v="NA"/>
    <x v="1"/>
    <s v="Aref, I. M., El Atta, H. A., &amp; Mohamed Al Ghamde, A. R. (2011). Effect of Forest Fires on Tree Diversity and some Soil Properties. International Journal of Agriculture &amp; Biology, 13(5), 659-664. "/>
    <s v="Saudi Arabia"/>
    <x v="7"/>
    <m/>
    <x v="0"/>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s v="Pb"/>
    <s v=" Increased"/>
    <m/>
    <m/>
    <m/>
    <m/>
    <m/>
  </r>
  <r>
    <x v="10"/>
    <x v="1"/>
    <s v="Soil impacts"/>
    <s v="NA"/>
    <x v="1"/>
    <s v="Aref, I. M., El Atta, H. A., &amp; Mohamed Al Ghamde, A. R. (2011). Effect of Forest Fires on Tree Diversity and some Soil Properties. International Journal of Agriculture &amp; Biology, 13(5), 659-664. "/>
    <s v="Saudi Arabia"/>
    <x v="8"/>
    <m/>
    <x v="3"/>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s v="Pb"/>
    <s v="Unchanged"/>
    <m/>
    <m/>
    <m/>
    <m/>
    <m/>
  </r>
  <r>
    <x v="10"/>
    <x v="1"/>
    <s v="Soil impacts"/>
    <s v="NA"/>
    <x v="1"/>
    <s v="Aref, I. M., El Atta, H. A., &amp; Mohamed Al Ghamde, A. R. (2011). Effect of Forest Fires on Tree Diversity and some Soil Properties. International Journal of Agriculture &amp; Biology, 13(5), 659-664. "/>
    <s v="Saudi Arabia"/>
    <x v="7"/>
    <m/>
    <x v="0"/>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59"/>
    <s v="Sandy loam"/>
    <m/>
    <s v="403 mm"/>
    <n v="18"/>
    <s v="pH"/>
    <s v=" Increased"/>
    <m/>
    <m/>
    <m/>
    <m/>
    <m/>
  </r>
  <r>
    <x v="10"/>
    <x v="1"/>
    <s v="Soil impacts"/>
    <s v="NA"/>
    <x v="1"/>
    <s v="Aref, I. M., El Atta, H. A., &amp; Mohamed Al Ghamde, A. R. (2011). Effect of Forest Fires on Tree Diversity and some Soil Properties. International Journal of Agriculture &amp; Biology, 13(5), 659-664. "/>
    <s v="Saudi Arabia"/>
    <x v="6"/>
    <m/>
    <x v="0"/>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9"/>
    <s v="Sandy loam"/>
    <m/>
    <s v="403 mm"/>
    <n v="18"/>
    <s v="pH"/>
    <s v="Decreased"/>
    <m/>
    <m/>
    <m/>
    <m/>
    <m/>
  </r>
  <r>
    <x v="10"/>
    <x v="1"/>
    <s v="Soil impacts"/>
    <s v="NA"/>
    <x v="1"/>
    <s v="Aref, I. M., El Atta, H. A., &amp; Mohamed Al Ghamde, A. R. (2011). Effect of Forest Fires on Tree Diversity and some Soil Properties. International Journal of Agriculture &amp; Biology, 13(5), 659-664. "/>
    <s v="Saudi Arabia"/>
    <x v="8"/>
    <m/>
    <x v="3"/>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s v="pH"/>
    <s v="Decreased"/>
    <m/>
    <m/>
    <m/>
    <m/>
    <m/>
  </r>
  <r>
    <x v="10"/>
    <x v="0"/>
    <s v="Soil impacts"/>
    <s v="NA"/>
    <x v="1"/>
    <s v="Aref, I. M., El Atta, H. A., &amp; Mohamed Al Ghamde, A. R. (2011). Effect of Forest Fires on Tree Diversity and some Soil Properties. International Journal of Agriculture &amp; Biology, 13(5), 659-664. "/>
    <s v="Saudi Arabia"/>
    <x v="6"/>
    <m/>
    <x v="0"/>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7"/>
    <s v="Sandy loam"/>
    <m/>
    <s v="403 mm"/>
    <n v="18"/>
    <s v="SOM"/>
    <s v="Decreased"/>
    <m/>
    <m/>
    <m/>
    <m/>
    <m/>
  </r>
  <r>
    <x v="10"/>
    <x v="0"/>
    <s v="Soil impacts"/>
    <s v="NA"/>
    <x v="1"/>
    <s v="Aref, I. M., El Atta, H. A., &amp; Mohamed Al Ghamde, A. R. (2011). Effect of Forest Fires on Tree Diversity and some Soil Properties. International Journal of Agriculture &amp; Biology, 13(5), 659-664. "/>
    <s v="Saudi Arabia"/>
    <x v="7"/>
    <m/>
    <x v="0"/>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58"/>
    <s v="Sandy loam"/>
    <m/>
    <s v="403 mm"/>
    <n v="18"/>
    <s v="SOM"/>
    <s v="Decreased"/>
    <m/>
    <m/>
    <m/>
    <m/>
    <m/>
  </r>
  <r>
    <x v="10"/>
    <x v="0"/>
    <s v="Soil impacts"/>
    <s v="NA"/>
    <x v="1"/>
    <s v="Aref, I. M., El Atta, H. A., &amp; Mohamed Al Ghamde, A. R. (2011). Effect of Forest Fires on Tree Diversity and some Soil Properties. International Journal of Agriculture &amp; Biology, 13(5), 659-664. "/>
    <s v="Saudi Arabia"/>
    <x v="8"/>
    <m/>
    <x v="3"/>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s v="SOM"/>
    <s v="Decreased"/>
    <m/>
    <m/>
    <m/>
    <m/>
    <m/>
  </r>
  <r>
    <x v="10"/>
    <x v="2"/>
    <s v="Soil impacts"/>
    <s v="NA"/>
    <x v="1"/>
    <s v="Aref, I. M., El Atta, H. A., &amp; Mohamed Al Ghamde, A. R. (2011). Effect of Forest Fires on Tree Diversity and some Soil Properties. International Journal of Agriculture &amp; Biology, 13(5), 659-664. "/>
    <s v="Saudi Arabia"/>
    <x v="6"/>
    <m/>
    <x v="0"/>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6"/>
    <s v="Sandy loam"/>
    <m/>
    <s v="403 mm"/>
    <n v="18"/>
    <s v="Texture"/>
    <s v="Unchanged"/>
    <m/>
    <m/>
    <m/>
    <m/>
    <m/>
  </r>
  <r>
    <x v="10"/>
    <x v="2"/>
    <s v="Soil impacts"/>
    <s v="NA"/>
    <x v="1"/>
    <s v="Aref, I. M., El Atta, H. A., &amp; Mohamed Al Ghamde, A. R. (2011). Effect of Forest Fires on Tree Diversity and some Soil Properties. International Journal of Agriculture &amp; Biology, 13(5), 659-664. "/>
    <s v="Saudi Arabia"/>
    <x v="7"/>
    <m/>
    <x v="0"/>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s v="Texture"/>
    <s v="Unchanged"/>
    <m/>
    <m/>
    <m/>
    <m/>
    <m/>
  </r>
  <r>
    <x v="10"/>
    <x v="2"/>
    <s v="Soil impacts"/>
    <s v="NA"/>
    <x v="1"/>
    <s v="Aref, I. M., El Atta, H. A., &amp; Mohamed Al Ghamde, A. R. (2011). Effect of Forest Fires on Tree Diversity and some Soil Properties. International Journal of Agriculture &amp; Biology, 13(5), 659-664. "/>
    <s v="Saudi Arabia"/>
    <x v="8"/>
    <m/>
    <x v="3"/>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s v="Texture"/>
    <s v="Unchanged"/>
    <m/>
    <m/>
    <m/>
    <m/>
    <m/>
  </r>
  <r>
    <x v="10"/>
    <x v="1"/>
    <s v="Soil impacts"/>
    <s v="NA"/>
    <x v="1"/>
    <s v="Aref, I. M., El Atta, H. A., &amp; Mohamed Al Ghamde, A. R. (2011). Effect of Forest Fires on Tree Diversity and some Soil Properties. International Journal of Agriculture &amp; Biology, 13(5), 659-664. "/>
    <s v="Saudi Arabia"/>
    <x v="6"/>
    <m/>
    <x v="0"/>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10"/>
    <s v="Sandy loam"/>
    <m/>
    <s v="403 mm"/>
    <n v="18"/>
    <s v="TN"/>
    <s v="Decreased"/>
    <m/>
    <m/>
    <m/>
    <m/>
    <m/>
  </r>
  <r>
    <x v="10"/>
    <x v="1"/>
    <s v="Soil impacts"/>
    <s v="NA"/>
    <x v="1"/>
    <s v="Aref, I. M., El Atta, H. A., &amp; Mohamed Al Ghamde, A. R. (2011). Effect of Forest Fires on Tree Diversity and some Soil Properties. International Journal of Agriculture &amp; Biology, 13(5), 659-664. "/>
    <s v="Saudi Arabia"/>
    <x v="7"/>
    <m/>
    <x v="0"/>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0"/>
    <s v="Sandy loam"/>
    <m/>
    <s v="403 mm"/>
    <n v="18"/>
    <s v="TN"/>
    <s v="Decreased"/>
    <m/>
    <m/>
    <m/>
    <m/>
    <m/>
  </r>
  <r>
    <x v="10"/>
    <x v="1"/>
    <s v="Soil impacts"/>
    <s v="NA"/>
    <x v="1"/>
    <s v="Aref, I. M., El Atta, H. A., &amp; Mohamed Al Ghamde, A. R. (2011). Effect of Forest Fires on Tree Diversity and some Soil Properties. International Journal of Agriculture &amp; Biology, 13(5), 659-664. "/>
    <s v="Saudi Arabia"/>
    <x v="8"/>
    <m/>
    <x v="3"/>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s v="TN"/>
    <s v="Decreased"/>
    <m/>
    <m/>
    <m/>
    <m/>
    <m/>
  </r>
  <r>
    <x v="11"/>
    <x v="0"/>
    <s v="Soil impacts"/>
    <s v="NA"/>
    <x v="1"/>
    <s v="Armas-Herrera, C., Martí, C., Badía D., Ortíz-Perpiñá, O., Girona-García, A., Porta, J. 2016. Immediate effects of prescribed burning in the Central Pyreneees on the amount and stability of topsoil organic matter. Catena 147: 238-244."/>
    <s v="Spain"/>
    <x v="9"/>
    <s v="Festuca nigrens"/>
    <x v="7"/>
    <s v="control burning"/>
    <s v="Prescribe fire (397 °C)"/>
    <x v="2"/>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s v="B-glucosidase"/>
    <s v="Decreased"/>
    <m/>
    <m/>
    <m/>
    <m/>
    <m/>
  </r>
  <r>
    <x v="11"/>
    <x v="0"/>
    <s v="Soil impacts"/>
    <s v="NA"/>
    <x v="1"/>
    <s v="Armas-Herrera, C., Martí, C., Badía D., Ortíz-Perpiñá, O., Girona-García, A., Porta, J. 2016. Immediate effects of prescribed burning in the Central Pyreneees on the amount and stability of topsoil organic matter. Catena 147: 238-244."/>
    <s v="Spain"/>
    <x v="9"/>
    <s v="Festuca nigrens"/>
    <x v="7"/>
    <s v="control burning"/>
    <s v="Prescribe fire (397 °C)"/>
    <x v="2"/>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s v="C mineralization"/>
    <s v=" Increased"/>
    <m/>
    <m/>
    <m/>
    <m/>
    <m/>
  </r>
  <r>
    <x v="11"/>
    <x v="1"/>
    <s v="Soil impacts"/>
    <s v="NA"/>
    <x v="1"/>
    <s v="Armas-Herrera, C., Martí, C., Badía D., Ortíz-Perpiñá, O., Girona-García, A., Porta, J. 2016. Immediate effects of prescribed burning in the Central Pyreneees on the amount and stability of topsoil organic matter. Catena 147: 238-244."/>
    <s v="Spain"/>
    <x v="9"/>
    <s v="Festuca nigrens"/>
    <x v="7"/>
    <s v="control burning"/>
    <s v="Prescribe fire (397 °C)"/>
    <x v="2"/>
    <s v="0-3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s v="C/N ratio"/>
    <s v="Decreased"/>
    <m/>
    <m/>
    <m/>
    <m/>
    <m/>
  </r>
  <r>
    <x v="11"/>
    <x v="1"/>
    <s v="Soil impacts"/>
    <s v="NA"/>
    <x v="1"/>
    <s v="Armas-Herrera, C., Martí, C., Badía D., Ortíz-Perpiñá, O., Girona-García, A., Porta, J. 2016. Immediate effects of prescribed burning in the Central Pyreneees on the amount and stability of topsoil organic matter. Catena 147: 238-244."/>
    <s v="Spain"/>
    <x v="9"/>
    <s v="Festuca nigrens"/>
    <x v="7"/>
    <s v="control burning"/>
    <s v="Prescribe fire (397 °C)"/>
    <x v="2"/>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s v="K"/>
    <s v="Unchanged"/>
    <m/>
    <m/>
    <m/>
    <m/>
    <m/>
  </r>
  <r>
    <x v="11"/>
    <x v="0"/>
    <s v="Soil impacts"/>
    <s v="NA"/>
    <x v="1"/>
    <s v="Armas-Herrera, C., Martí, C., Badía D., Ortíz-Perpiñá, O., Girona-García, A., Porta, J. 2016. Immediate effects of prescribed burning in the Central Pyreneees on the amount and stability of topsoil organic matter. Catena 147: 238-244."/>
    <s v="Spain"/>
    <x v="9"/>
    <s v="Festuca nigrens"/>
    <x v="7"/>
    <s v="control burning"/>
    <s v="Prescribe fire (397 °C)"/>
    <x v="2"/>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s v="Microbial biomass C"/>
    <s v="Decreased"/>
    <m/>
    <m/>
    <m/>
    <m/>
    <m/>
  </r>
  <r>
    <x v="11"/>
    <x v="0"/>
    <s v="Soil impacts"/>
    <s v="NA"/>
    <x v="1"/>
    <s v="Armas-Herrera, C., Martí, C., Badía D., Ortíz-Perpiñá, O., Girona-García, A., Porta, J. 2016. Immediate effects of prescribed burning in the Central Pyreneees on the amount and stability of topsoil organic matter. Catena 147: 238-244."/>
    <s v="Spain"/>
    <x v="9"/>
    <s v="Festuca nigrens"/>
    <x v="7"/>
    <s v="control burning"/>
    <s v="Prescribe fire (397 °C)"/>
    <x v="2"/>
    <s v="0-3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s v="TOC"/>
    <s v="Decreased"/>
    <m/>
    <m/>
    <m/>
    <m/>
    <m/>
  </r>
  <r>
    <x v="11"/>
    <x v="0"/>
    <s v="Soil impacts"/>
    <s v="NA"/>
    <x v="1"/>
    <s v="Armas-Herrera, C., Martí, C., Badía D., Ortíz-Perpiñá, O., Girona-García, A., Porta, J. 2016. Immediate effects of prescribed burning in the Central Pyreneees on the amount and stability of topsoil organic matter. Catena 147: 238-244."/>
    <s v="Spain"/>
    <x v="9"/>
    <s v="Festuca nigrens"/>
    <x v="7"/>
    <s v="control burning"/>
    <s v="Prescribe fire (397 °C)"/>
    <x v="2"/>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s v="SOM quality"/>
    <s v="Decreased"/>
    <m/>
    <m/>
    <m/>
    <m/>
    <m/>
  </r>
  <r>
    <x v="11"/>
    <x v="1"/>
    <s v="Soil impacts"/>
    <s v="NA"/>
    <x v="1"/>
    <s v="Armas-Herrera, C., Martí, C., Badía D., Ortíz-Perpiñá, O., Girona-García, A., Porta, J. 2016. Immediate effects of prescribed burning in the Central Pyreneees on the amount and stability of topsoil organic matter. Catena 147: 238-244."/>
    <s v="Spain"/>
    <x v="9"/>
    <s v="Festuca nigrens"/>
    <x v="7"/>
    <s v="control burning"/>
    <s v="Prescribe fire (397 °C)"/>
    <x v="2"/>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s v="TN"/>
    <s v="Decreased"/>
    <m/>
    <m/>
    <m/>
    <m/>
    <m/>
  </r>
  <r>
    <x v="12"/>
    <x v="2"/>
    <s v="Soil impacts"/>
    <s v="NA"/>
    <x v="0"/>
    <s v="Arocena, J.M., Opio, C., 2003. Prescribed fire-induced changes in properties of sub-boreal forest soils. Geoderma 113, 1–16."/>
    <s v="Canada"/>
    <x v="10"/>
    <m/>
    <x v="0"/>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Aggregate Stability"/>
    <s v="Decreased"/>
    <m/>
    <m/>
    <m/>
    <m/>
    <m/>
  </r>
  <r>
    <x v="12"/>
    <x v="1"/>
    <s v="Soil impacts"/>
    <s v="NA"/>
    <x v="0"/>
    <s v="Arocena, J.M., Opio, C., 2003. Prescribed fire-induced changes in properties of sub-boreal forest soils. Geoderma 113, 1–16."/>
    <s v="Canada"/>
    <x v="10"/>
    <m/>
    <x v="0"/>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Available P"/>
    <s v="Unchanged"/>
    <m/>
    <m/>
    <m/>
    <m/>
    <m/>
  </r>
  <r>
    <x v="12"/>
    <x v="1"/>
    <s v="Soil impacts"/>
    <s v="NA"/>
    <x v="0"/>
    <s v="Arocena, J.M., Opio, C., 2003. Prescribed fire-induced changes in properties of sub-boreal forest soils. Geoderma 113, 1–16."/>
    <s v="Canada"/>
    <x v="10"/>
    <m/>
    <x v="0"/>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Available P"/>
    <s v="Unchanged"/>
    <m/>
    <m/>
    <m/>
    <m/>
    <m/>
  </r>
  <r>
    <x v="12"/>
    <x v="0"/>
    <s v="Soil impacts"/>
    <s v="NA"/>
    <x v="0"/>
    <s v="Arocena, J.M., Opio, C., 2003. Prescribed fire-induced changes in properties of sub-boreal forest soils. Geoderma 113, 1–16."/>
    <s v="Canada"/>
    <x v="10"/>
    <m/>
    <x v="0"/>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Basal respiration"/>
    <s v=" Increased"/>
    <m/>
    <m/>
    <m/>
    <m/>
    <m/>
  </r>
  <r>
    <x v="12"/>
    <x v="0"/>
    <s v="Soil impacts"/>
    <s v="NA"/>
    <x v="0"/>
    <s v="Arocena, J.M., Opio, C., 2003. Prescribed fire-induced changes in properties of sub-boreal forest soils. Geoderma 113, 1–16."/>
    <s v="Canada"/>
    <x v="10"/>
    <m/>
    <x v="0"/>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Basal respiration"/>
    <s v=" Increased"/>
    <m/>
    <m/>
    <m/>
    <m/>
    <m/>
  </r>
  <r>
    <x v="12"/>
    <x v="1"/>
    <s v="Soil impacts"/>
    <s v="NA"/>
    <x v="0"/>
    <s v="Arocena, J.M., Opio, C., 2003. Prescribed fire-induced changes in properties of sub-boreal forest soils. Geoderma 113, 1–16."/>
    <s v="Canada"/>
    <x v="10"/>
    <m/>
    <x v="0"/>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C/N ratio"/>
    <s v="Unchanged"/>
    <m/>
    <m/>
    <m/>
    <m/>
    <m/>
  </r>
  <r>
    <x v="12"/>
    <x v="1"/>
    <s v="Soil impacts"/>
    <s v="NA"/>
    <x v="0"/>
    <s v="Arocena, J.M., Opio, C., 2003. Prescribed fire-induced changes in properties of sub-boreal forest soils. Geoderma 113, 1–16."/>
    <s v="Canada"/>
    <x v="10"/>
    <m/>
    <x v="0"/>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C/N ratio"/>
    <s v="Unchanged"/>
    <m/>
    <m/>
    <m/>
    <m/>
    <m/>
  </r>
  <r>
    <x v="12"/>
    <x v="1"/>
    <s v="Soil impacts"/>
    <s v="NA"/>
    <x v="0"/>
    <s v="Arocena, J.M., Opio, C., 2003. Prescribed fire-induced changes in properties of sub-boreal forest soils. Geoderma 113, 1–16."/>
    <s v="Canada"/>
    <x v="10"/>
    <m/>
    <x v="0"/>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Ca"/>
    <s v=" Increased"/>
    <m/>
    <m/>
    <m/>
    <m/>
    <m/>
  </r>
  <r>
    <x v="12"/>
    <x v="1"/>
    <s v="Soil impacts"/>
    <s v="NA"/>
    <x v="0"/>
    <s v="Arocena, J.M., Opio, C., 2003. Prescribed fire-induced changes in properties of sub-boreal forest soils. Geoderma 113, 1–16."/>
    <s v="Canada"/>
    <x v="10"/>
    <m/>
    <x v="0"/>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Ca"/>
    <s v="Unchanged"/>
    <m/>
    <m/>
    <m/>
    <m/>
    <m/>
  </r>
  <r>
    <x v="12"/>
    <x v="1"/>
    <s v="Soil impacts"/>
    <s v="NA"/>
    <x v="0"/>
    <s v="Arocena, J.M., Opio, C., 2003. Prescribed fire-induced changes in properties of sub-boreal forest soils. Geoderma 113, 1–16."/>
    <s v="Canada"/>
    <x v="10"/>
    <m/>
    <x v="0"/>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CEC  "/>
    <s v="Unchanged"/>
    <m/>
    <m/>
    <m/>
    <m/>
    <m/>
  </r>
  <r>
    <x v="12"/>
    <x v="1"/>
    <s v="Soil impacts"/>
    <s v="NA"/>
    <x v="0"/>
    <s v="Arocena, J.M., Opio, C., 2003. Prescribed fire-induced changes in properties of sub-boreal forest soils. Geoderma 113, 1–16."/>
    <s v="Canada"/>
    <x v="10"/>
    <m/>
    <x v="0"/>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CEC  "/>
    <s v="Unchanged"/>
    <m/>
    <m/>
    <m/>
    <m/>
    <m/>
  </r>
  <r>
    <x v="12"/>
    <x v="1"/>
    <s v="Soil impacts"/>
    <s v="NA"/>
    <x v="0"/>
    <s v="Arocena, J.M., Opio, C., 2003. Prescribed fire-induced changes in properties of sub-boreal forest soils. Geoderma 113, 1–16."/>
    <s v="Canada"/>
    <x v="10"/>
    <m/>
    <x v="0"/>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K"/>
    <s v=" Increased"/>
    <m/>
    <m/>
    <m/>
    <m/>
    <m/>
  </r>
  <r>
    <x v="12"/>
    <x v="1"/>
    <s v="Soil impacts"/>
    <s v="NA"/>
    <x v="0"/>
    <s v="Arocena, J.M., Opio, C., 2003. Prescribed fire-induced changes in properties of sub-boreal forest soils. Geoderma 113, 1–16."/>
    <s v="Canada"/>
    <x v="10"/>
    <m/>
    <x v="0"/>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K"/>
    <s v="Unchanged"/>
    <m/>
    <m/>
    <m/>
    <m/>
    <m/>
  </r>
  <r>
    <x v="12"/>
    <x v="1"/>
    <s v="Soil impacts"/>
    <s v="NA"/>
    <x v="0"/>
    <s v="Arocena, J.M., Opio, C., 2003. Prescribed fire-induced changes in properties of sub-boreal forest soils. Geoderma 113, 1–16."/>
    <s v="Canada"/>
    <x v="10"/>
    <m/>
    <x v="0"/>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Mg"/>
    <s v=" Increased"/>
    <m/>
    <m/>
    <m/>
    <m/>
    <m/>
  </r>
  <r>
    <x v="12"/>
    <x v="1"/>
    <s v="Soil impacts"/>
    <s v="NA"/>
    <x v="0"/>
    <s v="Arocena, J.M., Opio, C., 2003. Prescribed fire-induced changes in properties of sub-boreal forest soils. Geoderma 113, 1–16."/>
    <s v="Canada"/>
    <x v="10"/>
    <m/>
    <x v="0"/>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Mg"/>
    <s v="Unchanged"/>
    <m/>
    <m/>
    <m/>
    <m/>
    <m/>
  </r>
  <r>
    <x v="12"/>
    <x v="1"/>
    <s v="Soil impacts"/>
    <s v="NA"/>
    <x v="0"/>
    <s v="Arocena, J.M., Opio, C., 2003. Prescribed fire-induced changes in properties of sub-boreal forest soils. Geoderma 113, 1–16."/>
    <s v="Canada"/>
    <x v="10"/>
    <m/>
    <x v="0"/>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Na"/>
    <s v="Unchanged"/>
    <m/>
    <m/>
    <m/>
    <m/>
    <m/>
  </r>
  <r>
    <x v="12"/>
    <x v="1"/>
    <s v="Soil impacts"/>
    <s v="NA"/>
    <x v="0"/>
    <s v="Arocena, J.M., Opio, C., 2003. Prescribed fire-induced changes in properties of sub-boreal forest soils. Geoderma 113, 1–16."/>
    <s v="Canada"/>
    <x v="10"/>
    <m/>
    <x v="0"/>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Na"/>
    <s v="Unchanged"/>
    <m/>
    <m/>
    <m/>
    <m/>
    <m/>
  </r>
  <r>
    <x v="12"/>
    <x v="1"/>
    <s v="Soil impacts"/>
    <s v="NA"/>
    <x v="0"/>
    <s v="Arocena, J.M., Opio, C., 2003. Prescribed fire-induced changes in properties of sub-boreal forest soils. Geoderma 113, 1–16."/>
    <s v="Canada"/>
    <x v="10"/>
    <m/>
    <x v="0"/>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NH4-N"/>
    <s v="Unchanged"/>
    <m/>
    <m/>
    <m/>
    <m/>
    <m/>
  </r>
  <r>
    <x v="12"/>
    <x v="1"/>
    <s v="Soil impacts"/>
    <s v="NA"/>
    <x v="0"/>
    <s v="Arocena, J.M., Opio, C., 2003. Prescribed fire-induced changes in properties of sub-boreal forest soils. Geoderma 113, 1–16."/>
    <s v="Canada"/>
    <x v="10"/>
    <m/>
    <x v="0"/>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NH4-N"/>
    <s v="Unchanged"/>
    <m/>
    <m/>
    <m/>
    <m/>
    <m/>
  </r>
  <r>
    <x v="12"/>
    <x v="1"/>
    <s v="Soil impacts"/>
    <s v="NA"/>
    <x v="0"/>
    <s v="Arocena, J.M., Opio, C., 2003. Prescribed fire-induced changes in properties of sub-boreal forest soils. Geoderma 113, 1–16."/>
    <s v="Canada"/>
    <x v="10"/>
    <m/>
    <x v="0"/>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NO3-N"/>
    <s v="Unchanged"/>
    <m/>
    <m/>
    <m/>
    <m/>
    <m/>
  </r>
  <r>
    <x v="12"/>
    <x v="1"/>
    <s v="Soil impacts"/>
    <s v="NA"/>
    <x v="0"/>
    <s v="Arocena, J.M., Opio, C., 2003. Prescribed fire-induced changes in properties of sub-boreal forest soils. Geoderma 113, 1–16."/>
    <s v="Canada"/>
    <x v="10"/>
    <m/>
    <x v="0"/>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NO3-N"/>
    <s v="Unchanged"/>
    <m/>
    <m/>
    <m/>
    <m/>
    <m/>
  </r>
  <r>
    <x v="12"/>
    <x v="1"/>
    <s v="Soil impacts"/>
    <s v="NA"/>
    <x v="0"/>
    <s v="Arocena, J.M., Opio, C., 2003. Prescribed fire-induced changes in properties of sub-boreal forest soils. Geoderma 113, 1–16."/>
    <s v="Canada"/>
    <x v="10"/>
    <m/>
    <x v="0"/>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pH"/>
    <s v=" Increased"/>
    <m/>
    <m/>
    <m/>
    <m/>
    <m/>
  </r>
  <r>
    <x v="12"/>
    <x v="1"/>
    <s v="Soil impacts"/>
    <s v="NA"/>
    <x v="0"/>
    <s v="Arocena, J.M., Opio, C., 2003. Prescribed fire-induced changes in properties of sub-boreal forest soils. Geoderma 113, 1–16."/>
    <s v="Canada"/>
    <x v="10"/>
    <m/>
    <x v="0"/>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pH"/>
    <s v=" Increased"/>
    <m/>
    <m/>
    <m/>
    <m/>
    <m/>
  </r>
  <r>
    <x v="12"/>
    <x v="3"/>
    <s v="Soil impacts"/>
    <s v="NA"/>
    <x v="0"/>
    <s v="Arocena, J.M., Opio, C., 2003. Prescribed fire-induced changes in properties of sub-boreal forest soils. Geoderma 113, 1–16."/>
    <s v="Canada"/>
    <x v="10"/>
    <m/>
    <x v="0"/>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Runoff  "/>
    <s v=" Increased"/>
    <m/>
    <m/>
    <m/>
    <m/>
    <m/>
  </r>
  <r>
    <x v="12"/>
    <x v="1"/>
    <s v="Soil impacts"/>
    <s v="NA"/>
    <x v="0"/>
    <s v="Arocena, J.M., Opio, C., 2003. Prescribed fire-induced changes in properties of sub-boreal forest soils. Geoderma 113, 1–16."/>
    <s v="Canada"/>
    <x v="10"/>
    <m/>
    <x v="0"/>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TC"/>
    <s v="Unchanged"/>
    <m/>
    <m/>
    <m/>
    <m/>
    <m/>
  </r>
  <r>
    <x v="12"/>
    <x v="1"/>
    <s v="Soil impacts"/>
    <s v="NA"/>
    <x v="0"/>
    <s v="Arocena, J.M., Opio, C., 2003. Prescribed fire-induced changes in properties of sub-boreal forest soils. Geoderma 113, 1–16."/>
    <s v="Canada"/>
    <x v="10"/>
    <m/>
    <x v="0"/>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TC"/>
    <s v="Unchanged"/>
    <m/>
    <m/>
    <m/>
    <m/>
    <m/>
  </r>
  <r>
    <x v="12"/>
    <x v="1"/>
    <s v="Soil impacts"/>
    <s v="NA"/>
    <x v="0"/>
    <s v="Arocena, J.M., Opio, C., 2003. Prescribed fire-induced changes in properties of sub-boreal forest soils. Geoderma 113, 1–16."/>
    <s v="Canada"/>
    <x v="10"/>
    <m/>
    <x v="0"/>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TN"/>
    <s v="Unchanged"/>
    <m/>
    <m/>
    <m/>
    <m/>
    <m/>
  </r>
  <r>
    <x v="12"/>
    <x v="1"/>
    <s v="Soil impacts"/>
    <s v="NA"/>
    <x v="0"/>
    <s v="Arocena, J.M., Opio, C., 2003. Prescribed fire-induced changes in properties of sub-boreal forest soils. Geoderma 113, 1–16."/>
    <s v="Canada"/>
    <x v="10"/>
    <m/>
    <x v="0"/>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TN"/>
    <s v="Unchanged"/>
    <m/>
    <m/>
    <m/>
    <m/>
    <m/>
  </r>
  <r>
    <x v="13"/>
    <x v="1"/>
    <s v="Soil impacts"/>
    <s v="NA"/>
    <x v="1"/>
    <s v="Badía D, Martí C (2003) Plant ash and heat intensity effects on chemical and physical properties of two contrasting soils. Arid Land Res Manage 17:23–42"/>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1 mm"/>
    <s v="Not specified"/>
    <s v="C/N ratio"/>
    <s v="Decreased"/>
    <m/>
    <m/>
    <m/>
    <m/>
    <m/>
  </r>
  <r>
    <x v="14"/>
    <x v="2"/>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Aggregate Stability"/>
    <s v="Decreased"/>
    <m/>
    <m/>
    <m/>
    <m/>
    <m/>
  </r>
  <r>
    <x v="14"/>
    <x v="2"/>
    <s v="Soil impacts"/>
    <s v="NA"/>
    <x v="1"/>
    <s v="Badía D, Martí C (2003) Plant ash and heat intensity effects on chemical and physical properties of two contrasting soils. Arid Land Res Manage 17:23–42"/>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Aggregate Stability"/>
    <s v="Decreased"/>
    <m/>
    <m/>
    <m/>
    <m/>
    <m/>
  </r>
  <r>
    <x v="14"/>
    <x v="2"/>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Aggregate Stability"/>
    <s v="Decreased"/>
    <m/>
    <m/>
    <m/>
    <m/>
    <m/>
  </r>
  <r>
    <x v="14"/>
    <x v="2"/>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Aggregate Stability"/>
    <s v="Decreased"/>
    <m/>
    <m/>
    <m/>
    <m/>
    <m/>
  </r>
  <r>
    <x v="14"/>
    <x v="2"/>
    <s v="Soil impacts"/>
    <s v="NA"/>
    <x v="1"/>
    <s v="Badía D, Martí C (2003) Plant ash and heat intensity effects on chemical and physical properties of two contrasting soils. Arid Land Res Manage 17:23–42"/>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Aggregate Stability"/>
    <s v="Unchanged"/>
    <m/>
    <m/>
    <m/>
    <m/>
    <m/>
  </r>
  <r>
    <x v="14"/>
    <x v="2"/>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Aggregate Stability"/>
    <s v="Unchanged"/>
    <m/>
    <m/>
    <m/>
    <m/>
    <m/>
  </r>
  <r>
    <x v="14"/>
    <x v="1"/>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Available P"/>
    <s v=" Increas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Available P"/>
    <s v=" Increas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Available P"/>
    <s v=" Increas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Available P"/>
    <s v="Unchang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Available P"/>
    <s v="Unchanged"/>
    <m/>
    <m/>
    <m/>
    <m/>
    <m/>
  </r>
  <r>
    <x v="14"/>
    <x v="2"/>
    <s v="Soil impacts"/>
    <s v="NA"/>
    <x v="1"/>
    <s v="Badía D, Martí C (2003) Plant ash and heat intensity effects on chemical and physical properties of two contrasting soils. Arid Land Res Manage 17:23–42"/>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BD"/>
    <s v=" Increased"/>
    <m/>
    <m/>
    <m/>
    <m/>
    <m/>
  </r>
  <r>
    <x v="14"/>
    <x v="2"/>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BD"/>
    <s v=" Increased"/>
    <m/>
    <m/>
    <m/>
    <m/>
    <m/>
  </r>
  <r>
    <x v="14"/>
    <x v="2"/>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BD"/>
    <s v="Unchanged"/>
    <m/>
    <m/>
    <m/>
    <m/>
    <m/>
  </r>
  <r>
    <x v="14"/>
    <x v="2"/>
    <s v="Soil impacts"/>
    <s v="NA"/>
    <x v="1"/>
    <s v="Badía D, Martí C (2003) Plant ash and heat intensity effects on chemical and physical properties of two contrasting soils. Arid Land Res Manage 17:23–42"/>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s v="BD"/>
    <s v="Unchanged"/>
    <m/>
    <m/>
    <m/>
    <m/>
    <m/>
  </r>
  <r>
    <x v="14"/>
    <x v="2"/>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BD"/>
    <s v="Unchanged"/>
    <m/>
    <m/>
    <m/>
    <m/>
    <m/>
  </r>
  <r>
    <x v="14"/>
    <x v="2"/>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BD"/>
    <s v="Unchang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C/N ratio"/>
    <s v="Decreased"/>
    <m/>
    <m/>
    <m/>
    <m/>
    <m/>
  </r>
  <r>
    <x v="14"/>
    <x v="1"/>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C/N ratio"/>
    <s v="Decreas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C/N ratio"/>
    <s v="Unchang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C/N ratio"/>
    <s v="Unchang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C/N ratio"/>
    <s v="Unchang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Ca"/>
    <s v=" Increased"/>
    <s v="Fire passage is accompanied by a heat wave and ash deposition affecting the upper soil layer. Changes in soil properties are directly related to heat intensity, the amounts of ashes deposited and soil type."/>
    <m/>
    <m/>
    <m/>
    <m/>
  </r>
  <r>
    <x v="14"/>
    <x v="1"/>
    <s v="Soil impacts"/>
    <s v="NA"/>
    <x v="1"/>
    <s v="Badía D, Martí C (2003) Plant ash and heat intensity effects on chemical and physical properties of two contrasting soils. Arid Land Res Manage 17:23–42"/>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Ca"/>
    <s v=" Increased"/>
    <s v="Fire passage is accompanied by a heat wave and ash deposition affecting the upper soil layer. Changes in soil properties are directly related to heat intensity, the amounts of ashes deposited and soil type."/>
    <m/>
    <m/>
    <m/>
    <m/>
  </r>
  <r>
    <x v="14"/>
    <x v="1"/>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Ca"/>
    <s v=" Increas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Ca"/>
    <s v=" Increas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Ca"/>
    <s v=" Increas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Ca"/>
    <s v="Unchanged"/>
    <m/>
    <m/>
    <m/>
    <m/>
    <m/>
  </r>
  <r>
    <x v="14"/>
    <x v="1"/>
    <s v="Soil impacts"/>
    <s v="NA"/>
    <x v="1"/>
    <s v="Badía D, Martí C (2003) Plant ash and heat intensity effects on chemical and physical properties of two contrasting soils. Arid Land Res Manage 17:23–42"/>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CEC  "/>
    <s v="Decreased"/>
    <s v="Fire passage is accompanied by a heat wave and ash deposition affecting the upper soil layer. Changes in soil properties are directly related to heat intensity, the amounts of ashes deposited and soil type."/>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CEC  "/>
    <s v="Decreased"/>
    <s v="Fire passage is accompanied by a heat wave and ash deposition affecting the upper soil layer. Changes in soil properties are directly related to heat intensity, the amounts of ashes deposited and soil type."/>
    <m/>
    <m/>
    <m/>
    <m/>
  </r>
  <r>
    <x v="14"/>
    <x v="1"/>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CEC  "/>
    <s v="Decreas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CEC  "/>
    <s v="Unchang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CEC  "/>
    <s v="Unchang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CEC  "/>
    <s v="Unchang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Electrical conductivity"/>
    <s v=" Increased"/>
    <s v="Fire passage is accompanied by a heat wave and ash deposition affecting the upper soil layer. Changes in soil properties are directly related to heat intensity, the amounts of ashes deposited and soil type."/>
    <m/>
    <m/>
    <m/>
    <m/>
  </r>
  <r>
    <x v="14"/>
    <x v="1"/>
    <s v="Soil impacts"/>
    <s v="NA"/>
    <x v="1"/>
    <s v="Badía D, Martí C (2003) Plant ash and heat intensity effects on chemical and physical properties of two contrasting soils. Arid Land Res Manage 17:23–42"/>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Electrical conductivity"/>
    <s v=" Increased"/>
    <s v="Fire passage is accompanied by a heat wave and ash deposition affecting the upper soil layer. Changes in soil properties are directly related to heat intensity, the amounts of ashes deposited and soil type."/>
    <m/>
    <m/>
    <m/>
    <m/>
  </r>
  <r>
    <x v="14"/>
    <x v="1"/>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Electrical conductivity"/>
    <s v=" Increas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Electrical conductivity"/>
    <s v=" Increas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Electrical conductivity"/>
    <s v=" Increas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Electrical conductivity"/>
    <s v="Unchang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Exchangeable cations"/>
    <s v="Decreased"/>
    <s v="Fire passage is accompanied by a heat wave and ash deposition affecting the upper soil layer. Changes in soil properties are directly related to heat intensity, the amounts of ashes deposited and soil type."/>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K"/>
    <s v=" Increased"/>
    <m/>
    <m/>
    <m/>
    <m/>
    <m/>
  </r>
  <r>
    <x v="14"/>
    <x v="1"/>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K"/>
    <s v=" Increased"/>
    <m/>
    <m/>
    <m/>
    <m/>
    <m/>
  </r>
  <r>
    <x v="14"/>
    <x v="1"/>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K"/>
    <s v=" Increas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K"/>
    <s v=" Increas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K"/>
    <s v="Unchang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K"/>
    <s v="Unchang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Mg"/>
    <s v=" Increas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Mg"/>
    <s v=" Increased"/>
    <m/>
    <m/>
    <m/>
    <m/>
    <m/>
  </r>
  <r>
    <x v="14"/>
    <x v="1"/>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Mg"/>
    <s v=" Increased"/>
    <m/>
    <m/>
    <m/>
    <m/>
    <m/>
  </r>
  <r>
    <x v="14"/>
    <x v="1"/>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Mg"/>
    <s v=" Increas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Mg"/>
    <s v=" Increas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Mg"/>
    <s v=" Increas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Na"/>
    <s v=" Increased"/>
    <m/>
    <m/>
    <m/>
    <m/>
    <m/>
  </r>
  <r>
    <x v="14"/>
    <x v="1"/>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Na"/>
    <s v=" Increased"/>
    <m/>
    <m/>
    <m/>
    <m/>
    <m/>
  </r>
  <r>
    <x v="14"/>
    <x v="1"/>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Na"/>
    <s v=" Increas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Na"/>
    <s v=" Increas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Na"/>
    <s v=" Increas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Na"/>
    <s v="Unchanged"/>
    <m/>
    <m/>
    <m/>
    <m/>
    <m/>
  </r>
  <r>
    <x v="14"/>
    <x v="1"/>
    <s v="Soil impacts"/>
    <s v="NA"/>
    <x v="1"/>
    <s v="Badía D, Martí C (2003) Plant ash and heat intensity effects on chemical and physical properties of two contrasting soils. Arid Land Res Manage 17:23–42"/>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pH"/>
    <s v=" Increased"/>
    <s v="Fire passage is accompanied by a heat wave and ash deposition affecting the upper soil layer. Changes in soil properties are directly related to heat intensity, the amounts of ashes deposited and soil type."/>
    <m/>
    <m/>
    <m/>
    <m/>
  </r>
  <r>
    <x v="14"/>
    <x v="1"/>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pH"/>
    <s v=" Increas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pH"/>
    <s v="Decreas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pH"/>
    <s v="Unchang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pH"/>
    <s v="Unchanged"/>
    <s v="Fire passage is accompanied by a heat wave and ash deposition affecting the upper soil layer. Changes in soil properties are directly related to heat intensity, the amounts of ashes deposited and soil type."/>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pH"/>
    <s v="Unchanged"/>
    <m/>
    <m/>
    <m/>
    <m/>
    <m/>
  </r>
  <r>
    <x v="14"/>
    <x v="2"/>
    <s v="Soil impacts"/>
    <s v="NA"/>
    <x v="1"/>
    <s v="Badía D, Martí C (2003) Plant ash and heat intensity effects on chemical and physical properties of two contrasting soils. Arid Land Res Manage 17:23–42"/>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s v="Porosity"/>
    <s v="Unchanged"/>
    <m/>
    <m/>
    <m/>
    <m/>
    <m/>
  </r>
  <r>
    <x v="14"/>
    <x v="2"/>
    <s v="Soil impacts"/>
    <s v="NA"/>
    <x v="1"/>
    <s v="Badía D, Martí C (2003) Plant ash and heat intensity effects on chemical and physical properties of two contrasting soils. Arid Land Res Manage 17:23–42"/>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s v="Porosity"/>
    <s v="Unchanged"/>
    <m/>
    <m/>
    <m/>
    <m/>
    <m/>
  </r>
  <r>
    <x v="14"/>
    <x v="2"/>
    <s v="Soil impacts"/>
    <s v="NA"/>
    <x v="1"/>
    <s v="Badía D, Martí C (2003) Plant ash and heat intensity effects on chemical and physical properties of two contrasting soils. Arid Land Res Manage 17:23–42"/>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s v="Porosity"/>
    <s v="Unchanged"/>
    <m/>
    <m/>
    <m/>
    <m/>
    <m/>
  </r>
  <r>
    <x v="14"/>
    <x v="2"/>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Porosity"/>
    <s v="Unchanged"/>
    <m/>
    <m/>
    <m/>
    <m/>
    <m/>
  </r>
  <r>
    <x v="14"/>
    <x v="2"/>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Porosity"/>
    <s v="Unchanged"/>
    <m/>
    <m/>
    <m/>
    <m/>
    <m/>
  </r>
  <r>
    <x v="14"/>
    <x v="2"/>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Porosity"/>
    <s v="Unchanged"/>
    <m/>
    <m/>
    <m/>
    <m/>
    <m/>
  </r>
  <r>
    <x v="14"/>
    <x v="2"/>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Runoff and erosion potential"/>
    <s v=" Increas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S"/>
    <s v="Unchanged"/>
    <m/>
    <m/>
    <m/>
    <m/>
    <m/>
  </r>
  <r>
    <x v="14"/>
    <x v="1"/>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S"/>
    <s v="Unchang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S"/>
    <s v="Unchanged"/>
    <m/>
    <m/>
    <m/>
    <m/>
    <m/>
  </r>
  <r>
    <x v="14"/>
    <x v="1"/>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S"/>
    <s v="Unchang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S"/>
    <s v="Unchang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S"/>
    <s v="Unchanged"/>
    <m/>
    <m/>
    <m/>
    <m/>
    <m/>
  </r>
  <r>
    <x v="14"/>
    <x v="0"/>
    <s v="Soil impacts"/>
    <s v="NA"/>
    <x v="1"/>
    <s v="Badía D, Martí C (2003) Plant ash and heat intensity effects on chemical and physical properties of two contrasting soils. Arid Land Res Manage 17:23–41"/>
    <s v="Spain"/>
    <x v="4"/>
    <m/>
    <x v="8"/>
    <s v="Laboratory"/>
    <s v="250 °C"/>
    <x v="3"/>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SOM"/>
    <s v=" Increased"/>
    <m/>
    <m/>
    <m/>
    <m/>
    <m/>
  </r>
  <r>
    <x v="14"/>
    <x v="0"/>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SOM"/>
    <s v="Decreased"/>
    <m/>
    <m/>
    <m/>
    <m/>
    <m/>
  </r>
  <r>
    <x v="14"/>
    <x v="0"/>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SOM"/>
    <s v="Decreased"/>
    <m/>
    <m/>
    <m/>
    <m/>
    <m/>
  </r>
  <r>
    <x v="14"/>
    <x v="0"/>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SOM"/>
    <s v="Unchanged"/>
    <m/>
    <m/>
    <m/>
    <m/>
    <m/>
  </r>
  <r>
    <x v="14"/>
    <x v="0"/>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SOM"/>
    <s v="Unchanged"/>
    <m/>
    <m/>
    <m/>
    <m/>
    <m/>
  </r>
  <r>
    <x v="14"/>
    <x v="0"/>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SOM"/>
    <s v="Unchanged"/>
    <m/>
    <m/>
    <m/>
    <m/>
    <m/>
  </r>
  <r>
    <x v="14"/>
    <x v="2"/>
    <s v="Soil impacts"/>
    <s v="NA"/>
    <x v="1"/>
    <s v="Badía D, Martí C (2003) Plant ash and heat intensity effects on chemical and physical properties of two contrasting soils. Arid Land Res Manage 17:23–42"/>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s v="Texture"/>
    <s v="Unchanged"/>
    <m/>
    <m/>
    <m/>
    <m/>
    <m/>
  </r>
  <r>
    <x v="14"/>
    <x v="2"/>
    <s v="Soil impacts"/>
    <s v="NA"/>
    <x v="1"/>
    <s v="Badía D, Martí C (2003) Plant ash and heat intensity effects on chemical and physical properties of two contrasting soils. Arid Land Res Manage 17:23–42"/>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s v="Texture"/>
    <s v="Unchanged"/>
    <m/>
    <m/>
    <m/>
    <m/>
    <m/>
  </r>
  <r>
    <x v="14"/>
    <x v="2"/>
    <s v="Soil impacts"/>
    <s v="NA"/>
    <x v="1"/>
    <s v="Badía D, Martí C (2003) Plant ash and heat intensity effects on chemical and physical properties of two contrasting soils. Arid Land Res Manage 17:23–42"/>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s v="Texture"/>
    <s v="Unchanged"/>
    <m/>
    <m/>
    <m/>
    <m/>
    <m/>
  </r>
  <r>
    <x v="14"/>
    <x v="2"/>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Texture"/>
    <s v="Unchanged"/>
    <m/>
    <m/>
    <m/>
    <m/>
    <m/>
  </r>
  <r>
    <x v="14"/>
    <x v="2"/>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Texture"/>
    <s v="Unchanged"/>
    <m/>
    <m/>
    <m/>
    <m/>
    <m/>
  </r>
  <r>
    <x v="14"/>
    <x v="2"/>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Texture"/>
    <s v="Unchanged"/>
    <m/>
    <m/>
    <m/>
    <m/>
    <m/>
  </r>
  <r>
    <x v="14"/>
    <x v="1"/>
    <s v="Soil impacts"/>
    <s v="NA"/>
    <x v="1"/>
    <s v="Badía D, Martí C (2003) Plant ash and heat intensity effects on chemical and physical properties of two contrasting soils. Arid Land Res Manage 17:23–42"/>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TN"/>
    <s v="Decreased"/>
    <s v="Fire passage is accompanied by a heat wave and ash deposition affecting the upper soil layer. Changes in soil properties are directly related to heat intensity, the amounts of ashes deposited and soil type."/>
    <m/>
    <m/>
    <m/>
    <m/>
  </r>
  <r>
    <x v="14"/>
    <x v="1"/>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TN"/>
    <s v="Decreas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TN"/>
    <s v="Unchang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TN"/>
    <s v="Unchang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TN"/>
    <s v="Unchang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TN"/>
    <s v="Unchanged"/>
    <m/>
    <m/>
    <m/>
    <m/>
    <m/>
  </r>
  <r>
    <x v="15"/>
    <x v="1"/>
    <s v="Soil impacts"/>
    <s v="NA"/>
    <x v="1"/>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4"/>
    <s v="Spain"/>
    <x v="4"/>
    <s v="Pine"/>
    <x v="0"/>
    <s v="Laboratory"/>
    <s v="Laboratory heating"/>
    <x v="2"/>
    <s v="0-1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s v="Electrical conductivity"/>
    <s v=" Increased"/>
    <m/>
    <m/>
    <m/>
    <m/>
    <m/>
  </r>
  <r>
    <x v="15"/>
    <x v="1"/>
    <s v="Soil impacts"/>
    <s v="NA"/>
    <x v="1"/>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4"/>
    <s v="Spain"/>
    <x v="4"/>
    <s v="Pine"/>
    <x v="0"/>
    <s v="Laboratory"/>
    <s v="Laboratory heating"/>
    <x v="2"/>
    <s v="0-2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s v="pH"/>
    <s v="Unchanged"/>
    <m/>
    <m/>
    <m/>
    <m/>
    <m/>
  </r>
  <r>
    <x v="15"/>
    <x v="0"/>
    <s v="Soil impacts"/>
    <s v="NA"/>
    <x v="1"/>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4"/>
    <s v="Spain"/>
    <x v="4"/>
    <s v="Pine"/>
    <x v="0"/>
    <s v="Laboratory"/>
    <s v="Laboratory heating"/>
    <x v="2"/>
    <s v="0-2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s v="TOC"/>
    <s v="Decreased"/>
    <m/>
    <m/>
    <m/>
    <m/>
    <m/>
  </r>
  <r>
    <x v="15"/>
    <x v="2"/>
    <s v="Soil impacts"/>
    <s v="NA"/>
    <x v="1"/>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4"/>
    <s v="Spain"/>
    <x v="4"/>
    <s v="Pine"/>
    <x v="0"/>
    <s v="Laboratory"/>
    <s v="Laboratory heating"/>
    <x v="2"/>
    <s v="0-3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s v="SWR"/>
    <s v="Decreased"/>
    <m/>
    <m/>
    <m/>
    <m/>
    <m/>
  </r>
  <r>
    <x v="15"/>
    <x v="1"/>
    <s v="Soil impacts"/>
    <s v="NA"/>
    <x v="1"/>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4"/>
    <s v="Spain"/>
    <x v="4"/>
    <s v="Pine"/>
    <x v="0"/>
    <s v="Laboratory"/>
    <s v="Laboratory heating"/>
    <x v="2"/>
    <s v="0-2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s v="TN"/>
    <s v="Decreased"/>
    <m/>
    <m/>
    <m/>
    <m/>
    <m/>
  </r>
  <r>
    <x v="16"/>
    <x v="0"/>
    <s v="Soil impacts"/>
    <s v="NA"/>
    <x v="1"/>
    <s v="Boerner REJ, Decker KLM, Sutherland EK. 2000. Prescribe burning effects on soil enzyme activity in a southern Ohio harwood forest: a landscape scale analysis. Soil biol Biochem 32: 899-908."/>
    <s v="USA"/>
    <x v="11"/>
    <s v="Oak  "/>
    <x v="3"/>
    <s v="Prescribed fire"/>
    <s v="210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s v="Acid phosphatase"/>
    <s v="Decreased"/>
    <m/>
    <m/>
    <m/>
    <m/>
    <m/>
  </r>
  <r>
    <x v="16"/>
    <x v="0"/>
    <s v="Soil impacts"/>
    <s v="NA"/>
    <x v="1"/>
    <s v="Boerner REJ, Decker KLM, Sutherland EK. 2000. Prescribe burning effects on soil enzyme activity in a southern Ohio harwood forest: a landscape scale analysis. Soil biol Biochem 32: 899-908."/>
    <s v="USA"/>
    <x v="12"/>
    <s v="Oak  "/>
    <x v="3"/>
    <s v="Prescribed fire"/>
    <s v="157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8°43′N, long. 82°41′N"/>
    <s v="Silt loam"/>
    <s v="Alfirsols"/>
    <s v="1024 mm"/>
    <s v="11.3 °C"/>
    <s v="Acid phosphatase"/>
    <s v="Decreased"/>
    <m/>
    <m/>
    <m/>
    <m/>
    <m/>
  </r>
  <r>
    <x v="16"/>
    <x v="0"/>
    <s v="Soil impacts"/>
    <s v="NA"/>
    <x v="1"/>
    <s v="Boerner REJ, Decker KLM, Sutherland EK. 2000. Prescribe burning effects on soil enzyme activity in a southern Ohio harwood forest: a landscape scale analysis. Soil biol Biochem 32: 899-908."/>
    <s v="USA"/>
    <x v="11"/>
    <s v="Oak  "/>
    <x v="3"/>
    <s v="Prescribed fire"/>
    <s v="210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s v="B-glucosidase"/>
    <s v="Decreased"/>
    <m/>
    <m/>
    <m/>
    <m/>
    <m/>
  </r>
  <r>
    <x v="16"/>
    <x v="0"/>
    <s v="Soil impacts"/>
    <s v="NA"/>
    <x v="1"/>
    <s v="Boerner REJ, Decker KLM, Sutherland EK. 2000. Prescribe burning effects on soil enzyme activity in a southern Ohio harwood forest: a landscape scale analysis. Soil biol Biochem 32: 899-908."/>
    <s v="USA"/>
    <x v="12"/>
    <s v="Oak  "/>
    <x v="3"/>
    <s v="Prescribed fire"/>
    <s v="160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m/>
    <s v="Not specified"/>
    <m/>
    <s v="1024 mm"/>
    <s v="11.3 °C"/>
    <s v="B-glucosidase"/>
    <s v="Unchanged"/>
    <m/>
    <m/>
    <m/>
    <m/>
    <m/>
  </r>
  <r>
    <x v="16"/>
    <x v="0"/>
    <s v="Soil impacts"/>
    <s v="NA"/>
    <x v="1"/>
    <s v="Boerner REJ, Decker KLM, Sutherland EK. 2000. Prescribe burning effects on soil enzyme activity in a southern Ohio harwood forest: a landscape scale analysis. Soil biol Biochem 32: 899-908."/>
    <s v="USA"/>
    <x v="11"/>
    <s v="Oak  "/>
    <x v="3"/>
    <s v="Prescribed fire"/>
    <s v="210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s v="B-glucosidase"/>
    <s v="Unchanged"/>
    <m/>
    <m/>
    <m/>
    <m/>
    <m/>
  </r>
  <r>
    <x v="16"/>
    <x v="0"/>
    <s v="Soil impacts"/>
    <s v="NA"/>
    <x v="1"/>
    <s v="Boerner REJ, Decker KLM, Sutherland EK. 2000. Prescribe burning effects on soil enzyme activity in a southern Ohio harwood forest: a landscape scale analysis. Soil biol Biochem 32: 899-908."/>
    <s v="USA"/>
    <x v="11"/>
    <s v="Oak  "/>
    <x v="3"/>
    <s v="Prescribed fire"/>
    <s v="210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s v="Chitinase"/>
    <s v="Decreased"/>
    <m/>
    <m/>
    <m/>
    <m/>
    <m/>
  </r>
  <r>
    <x v="16"/>
    <x v="0"/>
    <s v="Soil impacts"/>
    <s v="NA"/>
    <x v="1"/>
    <s v="Boerner REJ, Decker KLM, Sutherland EK. 2000. Prescribe burning effects on soil enzyme activity in a southern Ohio harwood forest: a landscape scale analysis. Soil biol Biochem 32: 899-908."/>
    <s v="USA"/>
    <x v="12"/>
    <s v="Oak  "/>
    <x v="3"/>
    <s v="Prescribed fire"/>
    <s v="158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8°43′N, long. 82°41′N"/>
    <s v="Silt loam"/>
    <s v="Alfirsols"/>
    <s v="1024 mm"/>
    <s v="11.3 °C"/>
    <s v="Chitinase"/>
    <s v="Unchanged"/>
    <m/>
    <m/>
    <m/>
    <m/>
    <m/>
  </r>
  <r>
    <x v="16"/>
    <x v="0"/>
    <s v="Soil impacts"/>
    <s v="NA"/>
    <x v="1"/>
    <s v="Boerner REJ, Decker KLM, Sutherland EK. 2000. Prescribe burning effects on soil enzyme activity in a southern Ohio harwood forest: a landscape scale analysis. Soil biol Biochem 32: 899-908."/>
    <s v="USA"/>
    <x v="11"/>
    <s v="Oak  "/>
    <x v="3"/>
    <s v="Prescribed fire"/>
    <s v="210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s v="Phenol oxidase"/>
    <s v=" Increased"/>
    <m/>
    <m/>
    <m/>
    <m/>
    <m/>
  </r>
  <r>
    <x v="16"/>
    <x v="0"/>
    <s v="Soil impacts"/>
    <s v="NA"/>
    <x v="1"/>
    <s v="Boerner REJ, Decker KLM, Sutherland EK. 2000. Prescribe burning effects on soil enzyme activity in a southern Ohio harwood forest: a landscape scale analysis. Soil biol Biochem 32: 899-908."/>
    <s v="USA"/>
    <x v="12"/>
    <s v="Oak  "/>
    <x v="3"/>
    <s v="Prescribed fire"/>
    <s v="159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8°43′N, long. 82°41′N"/>
    <s v="Silt loam"/>
    <s v="Alfirsols"/>
    <s v="1024 mm"/>
    <s v="11.3 °C"/>
    <s v="Phenol oxidase"/>
    <s v="Unchanged"/>
    <m/>
    <m/>
    <m/>
    <m/>
    <m/>
  </r>
  <r>
    <x v="17"/>
    <x v="0"/>
    <s v="Soil impacts"/>
    <s v="NA"/>
    <x v="1"/>
    <s v="Boerner, R.E.J., Brinkman, J.A., 2003. Fire frequency and soil enzyme activity in southernOhio oak–hickory forests. Appl. Soil Ecol. 23, 137–146."/>
    <s v="USA"/>
    <x v="4"/>
    <s v="Oak"/>
    <x v="0"/>
    <s v="Prescribed fire"/>
    <m/>
    <x v="4"/>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s v="Acid phosphatase"/>
    <s v="Decreased"/>
    <m/>
    <m/>
    <m/>
    <m/>
    <m/>
  </r>
  <r>
    <x v="17"/>
    <x v="0"/>
    <s v="Soil impacts"/>
    <s v="NA"/>
    <x v="1"/>
    <s v="Boerner, R.E.J., Brinkman, J.A., 2003. Fire frequency and soil enzyme activity in southernOhio oak–hickory forests. Appl. Soil Ecol. 23, 137–146."/>
    <s v="USA"/>
    <x v="4"/>
    <s v="Oak"/>
    <x v="0"/>
    <s v="Prescribed fire"/>
    <m/>
    <x v="4"/>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s v="B-glucosidase"/>
    <s v="Decreased"/>
    <m/>
    <m/>
    <m/>
    <m/>
    <m/>
  </r>
  <r>
    <x v="17"/>
    <x v="0"/>
    <s v="Soil impacts"/>
    <s v="NA"/>
    <x v="1"/>
    <s v="Boerner, R.E.J., Brinkman, J.A., 2003. Fire frequency and soil enzyme activity in southernOhio oak–hickory forests. Appl. Soil Ecol. 23, 137–146."/>
    <s v="USA"/>
    <x v="4"/>
    <s v="Oak"/>
    <x v="0"/>
    <s v="Prescribed fire"/>
    <m/>
    <x v="4"/>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s v="Chitinase"/>
    <s v="Changed"/>
    <m/>
    <m/>
    <m/>
    <m/>
    <m/>
  </r>
  <r>
    <x v="17"/>
    <x v="0"/>
    <s v="Soil impacts"/>
    <s v="NA"/>
    <x v="1"/>
    <s v="Boerner, R.E.J., Brinkman, J.A., 2003. Fire frequency and soil enzyme activity in southernOhio oak–hickory forests. Appl. Soil Ecol. 23, 137–146."/>
    <s v="USA"/>
    <x v="4"/>
    <s v="Oak"/>
    <x v="0"/>
    <s v="Prescribed fire"/>
    <m/>
    <x v="4"/>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s v="Phenol oxidase"/>
    <s v=" Increased"/>
    <m/>
    <m/>
    <m/>
    <m/>
    <m/>
  </r>
  <r>
    <x v="18"/>
    <x v="1"/>
    <s v="Soil impacts"/>
    <s v="NA"/>
    <x v="3"/>
    <s v="Brye, K.R., 2006. Soil physicochemical changes following 12 years of annual burning in a humidsubtropical tallgrass prairie: a hypothesis. Acta Oecol. 30, 407–413."/>
    <s v="USA"/>
    <x v="2"/>
    <m/>
    <x v="9"/>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Available P"/>
    <s v="Decreased"/>
    <m/>
    <m/>
    <m/>
    <m/>
    <m/>
  </r>
  <r>
    <x v="18"/>
    <x v="2"/>
    <s v="Soil impacts"/>
    <s v="NA"/>
    <x v="3"/>
    <s v="Brye, K.R., 2006. Soil physicochemical changes following 12 years of annual burning in a humidsubtropical tallgrass prairie: a hypothesis. Acta Oecol. 30, 407–413."/>
    <s v="USA"/>
    <x v="2"/>
    <m/>
    <x v="9"/>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BD"/>
    <s v="Decreased"/>
    <m/>
    <m/>
    <m/>
    <m/>
    <m/>
  </r>
  <r>
    <x v="18"/>
    <x v="1"/>
    <s v="Soil impacts"/>
    <s v="NA"/>
    <x v="3"/>
    <s v="Brye, K.R., 2006. Soil physicochemical changes following 12 years of annual burning in a humidsubtropical tallgrass prairie: a hypothesis. Acta Oecol. 30, 407–413."/>
    <s v="USA"/>
    <x v="2"/>
    <m/>
    <x v="9"/>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C/N ratio"/>
    <s v=" Increased"/>
    <m/>
    <m/>
    <m/>
    <m/>
    <m/>
  </r>
  <r>
    <x v="18"/>
    <x v="1"/>
    <s v="Soil impacts"/>
    <s v="NA"/>
    <x v="3"/>
    <s v="Brye, K.R., 2006. Soil physicochemical changes following 12 years of annual burning in a humidsubtropical tallgrass prairie: a hypothesis. Acta Oecol. 30, 407–413."/>
    <s v="USA"/>
    <x v="2"/>
    <m/>
    <x v="9"/>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Ca"/>
    <s v="Unchanged"/>
    <m/>
    <m/>
    <m/>
    <m/>
    <m/>
  </r>
  <r>
    <x v="18"/>
    <x v="1"/>
    <s v="Soil impacts"/>
    <s v="NA"/>
    <x v="3"/>
    <s v="Brye, K.R., 2006. Soil physicochemical changes following 12 years of annual burning in a humidsubtropical tallgrass prairie: a hypothesis. Acta Oecol. 30, 407–413."/>
    <s v="USA"/>
    <x v="2"/>
    <m/>
    <x v="9"/>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Electrical conductivity"/>
    <s v="Decreased"/>
    <m/>
    <m/>
    <m/>
    <m/>
    <m/>
  </r>
  <r>
    <x v="18"/>
    <x v="1"/>
    <s v="Soil impacts"/>
    <s v="NA"/>
    <x v="3"/>
    <s v="Brye, K.R., 2006. Soil physicochemical changes following 12 years of annual burning in a humidsubtropical tallgrass prairie: a hypothesis. Acta Oecol. 30, 407–413."/>
    <s v="USA"/>
    <x v="2"/>
    <m/>
    <x v="9"/>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Fe"/>
    <s v="Decreased"/>
    <m/>
    <m/>
    <m/>
    <m/>
    <m/>
  </r>
  <r>
    <x v="18"/>
    <x v="1"/>
    <s v="Soil impacts"/>
    <s v="NA"/>
    <x v="3"/>
    <s v="Brye, K.R., 2006. Soil physicochemical changes following 12 years of annual burning in a humidsubtropical tallgrass prairie: a hypothesis. Acta Oecol. 30, 407–413."/>
    <s v="USA"/>
    <x v="2"/>
    <m/>
    <x v="9"/>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K"/>
    <s v="Unchanged"/>
    <m/>
    <m/>
    <m/>
    <m/>
    <m/>
  </r>
  <r>
    <x v="18"/>
    <x v="1"/>
    <s v="Soil impacts"/>
    <s v="NA"/>
    <x v="3"/>
    <s v="Brye, K.R., 2006. Soil physicochemical changes following 12 years of annual burning in a humidsubtropical tallgrass prairie: a hypothesis. Acta Oecol. 30, 407–413."/>
    <s v="USA"/>
    <x v="2"/>
    <m/>
    <x v="9"/>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Mg"/>
    <s v="Unchanged"/>
    <m/>
    <m/>
    <m/>
    <m/>
    <m/>
  </r>
  <r>
    <x v="18"/>
    <x v="1"/>
    <s v="Soil impacts"/>
    <s v="NA"/>
    <x v="3"/>
    <s v="Brye, K.R., 2006. Soil physicochemical changes following 12 years of annual burning in a humidsubtropical tallgrass prairie: a hypothesis. Acta Oecol. 30, 407–413."/>
    <s v="USA"/>
    <x v="2"/>
    <m/>
    <x v="9"/>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Mn"/>
    <s v="Decreased"/>
    <m/>
    <m/>
    <m/>
    <m/>
    <m/>
  </r>
  <r>
    <x v="18"/>
    <x v="1"/>
    <s v="Soil impacts"/>
    <s v="NA"/>
    <x v="3"/>
    <s v="Brye, K.R., 2006. Soil physicochemical changes following 12 years of annual burning in a humidsubtropical tallgrass prairie: a hypothesis. Acta Oecol. 30, 407–413."/>
    <s v="USA"/>
    <x v="2"/>
    <m/>
    <x v="9"/>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Na"/>
    <s v="Decreased"/>
    <m/>
    <m/>
    <m/>
    <m/>
    <m/>
  </r>
  <r>
    <x v="18"/>
    <x v="1"/>
    <s v="Soil impacts"/>
    <s v="NA"/>
    <x v="3"/>
    <s v="Brye, K.R., 2006. Soil physicochemical changes following 12 years of annual burning in a humidsubtropical tallgrass prairie: a hypothesis. Acta Oecol. 30, 407–413."/>
    <s v="USA"/>
    <x v="2"/>
    <m/>
    <x v="9"/>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pH"/>
    <s v="Unchanged"/>
    <m/>
    <m/>
    <m/>
    <m/>
    <m/>
  </r>
  <r>
    <x v="18"/>
    <x v="1"/>
    <s v="Soil impacts"/>
    <s v="NA"/>
    <x v="3"/>
    <s v="Brye, K.R., 2006. Soil physicochemical changes following 12 years of annual burning in a humidsubtropical tallgrass prairie: a hypothesis. Acta Oecol. 30, 407–413."/>
    <s v="USA"/>
    <x v="2"/>
    <m/>
    <x v="9"/>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S"/>
    <s v="Unchanged"/>
    <m/>
    <m/>
    <m/>
    <m/>
    <m/>
  </r>
  <r>
    <x v="18"/>
    <x v="0"/>
    <s v="Soil impacts"/>
    <s v="NA"/>
    <x v="3"/>
    <s v="Brye, K.R., 2006. Soil physicochemical changes following 12 years of annual burning in a humidsubtropical tallgrass prairie: a hypothesis. Acta Oecol. 30, 407–413."/>
    <s v="USA"/>
    <x v="2"/>
    <m/>
    <x v="9"/>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SOM"/>
    <s v=" Increased"/>
    <m/>
    <m/>
    <m/>
    <m/>
    <m/>
  </r>
  <r>
    <x v="18"/>
    <x v="1"/>
    <s v="Soil impacts"/>
    <s v="NA"/>
    <x v="3"/>
    <s v="Brye, K.R., 2006. Soil physicochemical changes following 12 years of annual burning in a humidsubtropical tallgrass prairie: a hypothesis. Acta Oecol. 30, 407–413."/>
    <s v="USA"/>
    <x v="2"/>
    <m/>
    <x v="9"/>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TC"/>
    <s v=" Increased"/>
    <m/>
    <m/>
    <m/>
    <m/>
    <m/>
  </r>
  <r>
    <x v="18"/>
    <x v="1"/>
    <s v="Soil impacts"/>
    <s v="NA"/>
    <x v="3"/>
    <s v="Brye, K.R., 2006. Soil physicochemical changes following 12 years of annual burning in a humidsubtropical tallgrass prairie: a hypothesis. Acta Oecol. 30, 407–413."/>
    <s v="USA"/>
    <x v="2"/>
    <m/>
    <x v="9"/>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TN"/>
    <s v=" Increased"/>
    <m/>
    <m/>
    <m/>
    <m/>
    <m/>
  </r>
  <r>
    <x v="18"/>
    <x v="1"/>
    <s v="Soil impacts"/>
    <s v="NA"/>
    <x v="3"/>
    <s v="Brye, K.R., 2006. Soil physicochemical changes following 12 years of annual burning in a humidsubtropical tallgrass prairie: a hypothesis. Acta Oecol. 30, 407–413."/>
    <s v="USA"/>
    <x v="2"/>
    <m/>
    <x v="9"/>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Zn"/>
    <s v="Unchanged"/>
    <m/>
    <m/>
    <m/>
    <m/>
    <m/>
  </r>
  <r>
    <x v="19"/>
    <x v="5"/>
    <s v="Runoff"/>
    <s v="NA"/>
    <x v="1"/>
    <s v="Campo J, Andreu V, Gimeno E, Gonza´lez O, Rubio JL (2006) Occurrence of soil erosion after repeated experimental fires in a Mediterranean environment. Geomorphology 82:376–387"/>
    <s v="Spain"/>
    <x v="3"/>
    <m/>
    <x v="8"/>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s v="Ecosystem recoverty"/>
    <s v="Decreased"/>
    <m/>
    <m/>
    <m/>
    <m/>
    <m/>
  </r>
  <r>
    <x v="19"/>
    <x v="2"/>
    <s v="Runoff"/>
    <s v="NA"/>
    <x v="1"/>
    <s v="Campo J, Andreu V, Gimeno E, Gonza´lez O, Rubio JL (2006) Occurrence of soil erosion after repeated experimental fires in a Mediterranean environment. Geomorphology 82:376–387"/>
    <s v="Spain"/>
    <x v="3"/>
    <m/>
    <x v="8"/>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s v="Mean infiltration rate"/>
    <s v="Decreased"/>
    <m/>
    <m/>
    <m/>
    <m/>
    <m/>
  </r>
  <r>
    <x v="19"/>
    <x v="2"/>
    <s v="Runoff"/>
    <s v="NA"/>
    <x v="1"/>
    <s v="Campo J, Andreu V, Gimeno E, Gonza´lez O, Rubio JL (2006) Occurrence of soil erosion after repeated experimental fires in a Mediterranean environment. Geomorphology 82:376–387"/>
    <s v="Spain"/>
    <x v="3"/>
    <m/>
    <x v="8"/>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s v="Mean infiltration rate"/>
    <s v="Decreased"/>
    <m/>
    <m/>
    <m/>
    <m/>
    <m/>
  </r>
  <r>
    <x v="19"/>
    <x v="2"/>
    <s v="Runoff"/>
    <s v="NA"/>
    <x v="3"/>
    <s v="Campo J, Andreu V, Gimeno E, Gonza´lez O, Rubio JL (2006) Occurrence of soil erosion after repeated experimental fires in a Mediterranean environment. Geomorphology 82:376–387"/>
    <s v="Spain"/>
    <x v="3"/>
    <m/>
    <x v="8"/>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s v="Mean infiltration rate"/>
    <s v="Decreased"/>
    <m/>
    <m/>
    <m/>
    <m/>
    <m/>
  </r>
  <r>
    <x v="19"/>
    <x v="2"/>
    <s v="Runoff"/>
    <s v="NA"/>
    <x v="3"/>
    <s v="Campo J, Andreu V, Gimeno E, Gonza´lez O, Rubio JL (2006) Occurrence of soil erosion after repeated experimental fires in a Mediterranean environment. Geomorphology 82:376–387"/>
    <s v="Spain"/>
    <x v="3"/>
    <m/>
    <x v="8"/>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s v="Mean infiltration rate"/>
    <s v="Decreased"/>
    <m/>
    <m/>
    <m/>
    <m/>
    <m/>
  </r>
  <r>
    <x v="19"/>
    <x v="2"/>
    <s v="Runoff"/>
    <s v="NA"/>
    <x v="1"/>
    <s v="Campo J, Andreu V, Gimeno E, Gonza´lez O, Rubio JL (2006) Occurrence of soil erosion after repeated experimental fires in a Mediterranean environment. Geomorphology 82:376–387"/>
    <s v="Spain"/>
    <x v="3"/>
    <m/>
    <x v="8"/>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s v="Mean runoff coefficient"/>
    <s v=" Increased"/>
    <m/>
    <m/>
    <m/>
    <m/>
    <m/>
  </r>
  <r>
    <x v="19"/>
    <x v="2"/>
    <s v="Runoff"/>
    <s v="NA"/>
    <x v="1"/>
    <s v="Campo J, Andreu V, Gimeno E, Gonza´lez O, Rubio JL (2006) Occurrence of soil erosion after repeated experimental fires in a Mediterranean environment. Geomorphology 82:376–387"/>
    <s v="Spain"/>
    <x v="3"/>
    <m/>
    <x v="8"/>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s v="Mean runoff coefficient"/>
    <s v=" Increased"/>
    <m/>
    <m/>
    <m/>
    <m/>
    <m/>
  </r>
  <r>
    <x v="19"/>
    <x v="2"/>
    <s v="Runoff"/>
    <s v="NA"/>
    <x v="3"/>
    <s v="Campo J, Andreu V, Gimeno E, Gonza´lez O, Rubio JL (2006) Occurrence of soil erosion after repeated experimental fires in a Mediterranean environment. Geomorphology 82:376–387"/>
    <s v="Spain"/>
    <x v="3"/>
    <m/>
    <x v="8"/>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s v="Mean runoff coefficient"/>
    <s v=" Increased"/>
    <m/>
    <m/>
    <m/>
    <m/>
    <m/>
  </r>
  <r>
    <x v="19"/>
    <x v="2"/>
    <s v="Runoff"/>
    <s v="NA"/>
    <x v="3"/>
    <s v="Campo J, Andreu V, Gimeno E, Gonza´lez O, Rubio JL (2006) Occurrence of soil erosion after repeated experimental fires in a Mediterranean environment. Geomorphology 82:376–387"/>
    <s v="Spain"/>
    <x v="3"/>
    <m/>
    <x v="8"/>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s v="Mean runoff coefficient"/>
    <s v=" Increased"/>
    <m/>
    <m/>
    <m/>
    <m/>
    <m/>
  </r>
  <r>
    <x v="19"/>
    <x v="3"/>
    <s v="Runoff"/>
    <s v="NA"/>
    <x v="1"/>
    <s v="Campo J, Andreu V, Gimeno E, Gonza´lez O, Rubio JL (2006) Occurrence of soil erosion after repeated experimental fires in a Mediterranean environment. Geomorphology 82:376–387"/>
    <s v="Spain"/>
    <x v="3"/>
    <m/>
    <x v="8"/>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s v="Runoff  "/>
    <s v=" Increased"/>
    <s v="Forest  fires have become a fist order environmental problem. Increased fire requency progressively reduces ecosystem recovery periods. "/>
    <s v="Burned plots runoff rates increased three times more and soil losses increased almost twice"/>
    <m/>
    <m/>
    <m/>
  </r>
  <r>
    <x v="19"/>
    <x v="3"/>
    <s v="Runoff"/>
    <s v="NA"/>
    <x v="1"/>
    <s v="Campo J, Andreu V, Gimeno E, Gonza´lez O, Rubio JL (2006) Occurrence of soil erosion after repeated experimental fires in a Mediterranean environment. Geomorphology 82:376–387"/>
    <s v="Spain"/>
    <x v="3"/>
    <m/>
    <x v="8"/>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s v="Runoff  "/>
    <s v=" Increased"/>
    <m/>
    <m/>
    <m/>
    <m/>
    <m/>
  </r>
  <r>
    <x v="19"/>
    <x v="3"/>
    <s v="Runoff"/>
    <s v="NA"/>
    <x v="1"/>
    <s v="Campo J, Andreu V, Gimeno E, Gonza´lez O, Rubio JL (2006) Occurrence of soil erosion after repeated experimental fires in a Mediterranean environment. Geomorphology 82:376–387"/>
    <s v="Spain"/>
    <x v="3"/>
    <m/>
    <x v="8"/>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s v="Runoff  "/>
    <s v=" Increased"/>
    <m/>
    <m/>
    <m/>
    <m/>
    <m/>
  </r>
  <r>
    <x v="19"/>
    <x v="3"/>
    <s v="Runoff"/>
    <s v="NA"/>
    <x v="3"/>
    <s v="Campo J, Andreu V, Gimeno E, Gonza´lez O, Rubio JL (2006) Occurrence of soil erosion after repeated experimental fires in a Mediterranean environment. Geomorphology 82:376–387"/>
    <s v="Spain"/>
    <x v="3"/>
    <m/>
    <x v="8"/>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s v="Runoff  "/>
    <s v=" Increased"/>
    <m/>
    <m/>
    <m/>
    <m/>
    <m/>
  </r>
  <r>
    <x v="19"/>
    <x v="3"/>
    <s v="Runoff"/>
    <s v="NA"/>
    <x v="3"/>
    <s v="Campo J, Andreu V, Gimeno E, Gonza´lez O, Rubio JL (2006) Occurrence of soil erosion after repeated experimental fires in a Mediterranean environment. Geomorphology 82:376–387"/>
    <s v="Spain"/>
    <x v="3"/>
    <m/>
    <x v="8"/>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s v="Runoff  "/>
    <s v=" Increased"/>
    <m/>
    <m/>
    <m/>
    <m/>
    <m/>
  </r>
  <r>
    <x v="19"/>
    <x v="3"/>
    <s v="Runoff"/>
    <s v="NA"/>
    <x v="1"/>
    <s v="Campo J, Andreu V, Gimeno E, Gonza´lez O, Rubio JL (2006) Occurrence of soil erosion after repeated experimental fires in a Mediterranean environment. Geomorphology 82:376–387"/>
    <s v="Spain"/>
    <x v="3"/>
    <m/>
    <x v="8"/>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s v="Sediments"/>
    <s v=" Increased"/>
    <m/>
    <m/>
    <m/>
    <m/>
    <m/>
  </r>
  <r>
    <x v="19"/>
    <x v="3"/>
    <s v="Runoff"/>
    <s v="NA"/>
    <x v="1"/>
    <s v="Campo J, Andreu V, Gimeno E, Gonza´lez O, Rubio JL (2006) Occurrence of soil erosion after repeated experimental fires in a Mediterranean environment. Geomorphology 82:376–387"/>
    <s v="Spain"/>
    <x v="3"/>
    <m/>
    <x v="8"/>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s v="Sediments"/>
    <s v=" Increased"/>
    <m/>
    <m/>
    <m/>
    <m/>
    <m/>
  </r>
  <r>
    <x v="19"/>
    <x v="3"/>
    <s v="Runoff"/>
    <s v="NA"/>
    <x v="3"/>
    <s v="Campo J, Andreu V, Gimeno E, Gonza´lez O, Rubio JL (2006) Occurrence of soil erosion after repeated experimental fires in a Mediterranean environment. Geomorphology 82:376–387"/>
    <s v="Spain"/>
    <x v="3"/>
    <m/>
    <x v="8"/>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s v="Sediments"/>
    <s v=" Increased"/>
    <m/>
    <m/>
    <m/>
    <m/>
    <m/>
  </r>
  <r>
    <x v="19"/>
    <x v="3"/>
    <s v="Runoff"/>
    <s v="NA"/>
    <x v="3"/>
    <s v="Campo J, Andreu V, Gimeno E, Gonza´lez O, Rubio JL (2006) Occurrence of soil erosion after repeated experimental fires in a Mediterranean environment. Geomorphology 82:376–387"/>
    <s v="Spain"/>
    <x v="3"/>
    <m/>
    <x v="8"/>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s v="Sediments"/>
    <s v=" Increased"/>
    <m/>
    <m/>
    <m/>
    <m/>
    <m/>
  </r>
  <r>
    <x v="19"/>
    <x v="3"/>
    <s v="Runoff"/>
    <s v="NA"/>
    <x v="1"/>
    <s v="Campo J, Andreu V, Gimeno E, Gonza´lez O, Rubio JL (2006) Occurrence of soil erosion after repeated experimental fires in a Mediterranean environment. Geomorphology 82:376–387"/>
    <s v="Spain"/>
    <x v="3"/>
    <m/>
    <x v="8"/>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s v="Sediments"/>
    <s v=" Increased"/>
    <m/>
    <m/>
    <m/>
    <m/>
    <m/>
  </r>
  <r>
    <x v="19"/>
    <x v="3"/>
    <s v="Runoff"/>
    <s v="NA"/>
    <x v="1"/>
    <s v="Campo J, Andreu V, Gimeno E, Gonza´lez O, Rubio JL (2006) Occurrence of soil erosion after repeated experimental fires in a Mediterranean environment. Geomorphology 82:376–387"/>
    <s v="Spain"/>
    <x v="3"/>
    <m/>
    <x v="8"/>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s v="Sediments"/>
    <s v=" Increased"/>
    <m/>
    <m/>
    <m/>
    <m/>
    <m/>
  </r>
  <r>
    <x v="19"/>
    <x v="3"/>
    <s v="Runoff"/>
    <s v="NA"/>
    <x v="3"/>
    <s v="Campo J, Andreu V, Gimeno E, Gonza´lez O, Rubio JL (2006) Occurrence of soil erosion after repeated experimental fires in a Mediterranean environment. Geomorphology 82:376–387"/>
    <s v="Spain"/>
    <x v="3"/>
    <m/>
    <x v="8"/>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s v="Sediments"/>
    <s v=" Increased"/>
    <m/>
    <m/>
    <m/>
    <m/>
    <m/>
  </r>
  <r>
    <x v="19"/>
    <x v="3"/>
    <s v="Runoff"/>
    <s v="NA"/>
    <x v="3"/>
    <s v="Campo J, Andreu V, Gimeno E, Gonza´lez O, Rubio JL (2006) Occurrence of soil erosion after repeated experimental fires in a Mediterranean environment. Geomorphology 82:376–387"/>
    <s v="Spain"/>
    <x v="3"/>
    <m/>
    <x v="8"/>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s v="Sediments"/>
    <s v=" Increased"/>
    <m/>
    <m/>
    <m/>
    <m/>
    <m/>
  </r>
  <r>
    <x v="20"/>
    <x v="2"/>
    <s v="Runoff"/>
    <s v="NA"/>
    <x v="1"/>
    <s v="Cawson, J. G., Nyman, P., Smith, H. G., Lane, P. N. J., &amp; Sheridan, G. J. (2016). How soil temperatures during prescribed burning affect soil water repellency, infiltration and erosion. Geoderma, 278, 12-22. doi: https://doi.org/10.1016/j.geoderma.2016.05.002"/>
    <s v="Australia"/>
    <x v="13"/>
    <m/>
    <x v="0"/>
    <s v="Prescribed burning"/>
    <s v="400 °C"/>
    <x v="2"/>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18′ S, 143° 16′ E"/>
    <s v="Sandy loam"/>
    <m/>
    <s v="939 mm"/>
    <m/>
    <s v="Infiltration"/>
    <s v="Decreased"/>
    <m/>
    <m/>
    <m/>
    <m/>
    <m/>
  </r>
  <r>
    <x v="20"/>
    <x v="2"/>
    <s v="Runoff"/>
    <s v="NA"/>
    <x v="1"/>
    <s v="Cawson, J. G., Nyman, P., Smith, H. G., Lane, P. N. J., &amp; Sheridan, G. J. (2016). How soil temperatures during prescribed burning affect soil water repellency, infiltration and erosion. Geoderma, 278, 12-22. doi: https://doi.org/10.1016/j.geoderma.2016.05.002"/>
    <s v="Australia"/>
    <x v="13"/>
    <m/>
    <x v="0"/>
    <s v="Prescribed burning"/>
    <s v="400 °C"/>
    <x v="2"/>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6° 25′ S, 146° 55′ E"/>
    <s v="Silty clay loam"/>
    <m/>
    <s v="1081 mm"/>
    <m/>
    <s v="Infiltration"/>
    <s v="Decreased"/>
    <m/>
    <m/>
    <m/>
    <m/>
    <m/>
  </r>
  <r>
    <x v="20"/>
    <x v="2"/>
    <s v="Runoff"/>
    <s v="NA"/>
    <x v="1"/>
    <s v="Cawson, J. G., Nyman, P., Smith, H. G., Lane, P. N. J., &amp; Sheridan, G. J. (2016). How soil temperatures during prescribed burning affect soil water repellency, infiltration and erosion. Geoderma, 278, 12-22. doi: https://doi.org/10.1016/j.geoderma.2016.05.002"/>
    <s v="Australia"/>
    <x v="13"/>
    <m/>
    <x v="10"/>
    <s v="Prescribed burning"/>
    <s v="400 °C"/>
    <x v="2"/>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43′ S, 145° 51′ E"/>
    <s v="Silty clay loam"/>
    <m/>
    <s v="1173 mm"/>
    <m/>
    <s v="Infiltration"/>
    <s v="Decreased"/>
    <m/>
    <m/>
    <m/>
    <m/>
    <m/>
  </r>
  <r>
    <x v="20"/>
    <x v="2"/>
    <s v="Soil impacts"/>
    <s v="NA"/>
    <x v="1"/>
    <s v="Cawson, J. G., Nyman, P., Smith, H. G., Lane, P. N. J., &amp; Sheridan, G. J. (2016). How soil temperatures during prescribed burning affect soil water repellency, infiltration and erosion. Geoderma, 278, 12-22. doi: https://doi.org/10.1016/j.geoderma.2016.05.002"/>
    <s v="Australia"/>
    <x v="13"/>
    <m/>
    <x v="0"/>
    <s v="Prescribed burning"/>
    <s v="400 °C"/>
    <x v="2"/>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18′ S, 143° 16′ E"/>
    <s v="Sandy loam"/>
    <m/>
    <s v="939 mm"/>
    <m/>
    <s v="SWR"/>
    <s v=" Increased"/>
    <m/>
    <m/>
    <m/>
    <m/>
    <m/>
  </r>
  <r>
    <x v="20"/>
    <x v="2"/>
    <s v="Soil impacts"/>
    <s v="NA"/>
    <x v="1"/>
    <s v="Cawson, J. G., Nyman, P., Smith, H. G., Lane, P. N. J., &amp; Sheridan, G. J. (2016). How soil temperatures during prescribed burning affect soil water repellency, infiltration and erosion. Geoderma, 278, 12-22. doi: https://doi.org/10.1016/j.geoderma.2016.05.002"/>
    <s v="Australia"/>
    <x v="13"/>
    <m/>
    <x v="0"/>
    <s v="Prescribed burning"/>
    <s v="400 °C"/>
    <x v="2"/>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6° 25′ S, 146° 55′ E"/>
    <s v="Silty clay loam"/>
    <m/>
    <s v="1081 mm"/>
    <m/>
    <s v="SWR"/>
    <s v=" Increased"/>
    <m/>
    <m/>
    <m/>
    <m/>
    <m/>
  </r>
  <r>
    <x v="20"/>
    <x v="2"/>
    <s v="Soil impacts"/>
    <s v="NA"/>
    <x v="1"/>
    <s v="Cawson, J. G., Nyman, P., Smith, H. G., Lane, P. N. J., &amp; Sheridan, G. J. (2016). How soil temperatures during prescribed burning affect soil water repellency, infiltration and erosion. Geoderma, 278, 12-22. doi: https://doi.org/10.1016/j.geoderma.2016.05.002"/>
    <s v="Australia"/>
    <x v="13"/>
    <m/>
    <x v="10"/>
    <s v="Prescribed burning"/>
    <s v="400 °C"/>
    <x v="2"/>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43′ S, 145° 51′ E"/>
    <s v="Silty clay loam"/>
    <m/>
    <s v="1173 mm"/>
    <m/>
    <s v="SWR"/>
    <s v=" Increased"/>
    <m/>
    <m/>
    <m/>
    <m/>
    <m/>
  </r>
  <r>
    <x v="21"/>
    <x v="1"/>
    <s v="Review "/>
    <s v="NA"/>
    <x v="2"/>
    <s v="CERTINI, G. (2005): Effects of fire on properties of forest soils: a review. Oecologia 143, 1-10"/>
    <s v="NA"/>
    <x v="2"/>
    <m/>
    <x v="8"/>
    <m/>
    <m/>
    <x v="5"/>
    <s v="Not specified"/>
    <m/>
    <s v="Many physical, chemical, mineralogical, and biological soil properties can be affected by forest fires. The effects are chiefly a result of burn severity, which consists of peak temperatures and duration of the fire. Climate, vegetation, and topography of the burnt area control the resilience of the soil system; some fire-induced changes can even be permanent. Low to moderate severity fires, such as most of those prescribed in forest management, promote renovation_x000a_of the dominant vegetation through elimination of undesired species and transient increase of pH and available nutrients. No irreversible ecosystem change occurs, but the enhancement of hydrophobicity can render the soil less able to soak up water and more prone to erosion. Severe fires, such as wildfires, generally have several negative effects on soil. They cause significant removal of organic matter, deterioration of both structure and porosity, considerable loss of nutrients through volatilisation, ash entrapment in smoke columns, leaching and erosion, and marked alteration of both quantity and specific composition ofmicrobial_x000a_and soil-dwelling invertebrate communities. However, despite common perceptions, if plants succeed in promptly recolonising the burnt area, the pre-fire level of most properties can be recovered and even enhanced. This work is a review of the up-to-date literature dealing with changes imposed by fires on properties of forest soils. Ecological implications of these changes are described."/>
    <m/>
    <s v="Not specified"/>
    <m/>
    <s v="Not specified"/>
    <s v="Not specified"/>
    <m/>
    <s v="Not specified"/>
    <s v="Not specified"/>
    <s v="Electrical conductivity"/>
    <s v=" Increased"/>
    <m/>
    <m/>
    <m/>
    <m/>
    <m/>
  </r>
  <r>
    <x v="21"/>
    <x v="1"/>
    <s v="Review "/>
    <s v="NA"/>
    <x v="2"/>
    <s v="CERTINI, G. (2005): Effects of fire on properties of forest soils: a review. Oecologia 143, 1-10"/>
    <s v="NA"/>
    <x v="2"/>
    <m/>
    <x v="8"/>
    <m/>
    <m/>
    <x v="5"/>
    <s v="Not specified"/>
    <m/>
    <s v="Many physical, chemical, mineralogical, and biological soil properties can be affected by forest fires. The effects are chiefly a result of burn severity, which consists of peak temperatures and duration of the fire. Climate, vegetation, and topography of the burnt area control the resilience of the soil system; some fire-induced changes can even be permanent. Low to moderate severity fires, such as most of those prescribed in forest management, promote renovation_x000a_of the dominant vegetation through elimination of undesired species and transient increase of pH and available nutrients. No irreversible ecosystem change occurs, but the enhancement of hydrophobicity can render the soil less able to soak up water and more prone to erosion. Severe fires, such as wildfires, generally have several negative effects on soil. They cause significant removal of organic matter, deterioration of both structure and porosity, considerable loss of nutrients through volatilisation, ash entrapment in smoke columns, leaching and erosion, and marked alteration of both quantity and specific composition ofmicrobial_x000a_and soil-dwelling invertebrate communities. However, despite common perceptions, if plants succeed in promptly recolonising the burnt area, the pre-fire level of most properties can be recovered and even enhanced. This work is a review of the up-to-date literature dealing with changes imposed by fires on properties of forest soils. Ecological implications of these changes are described."/>
    <m/>
    <s v="Not specified"/>
    <m/>
    <s v="Not specified"/>
    <s v="Not specified"/>
    <m/>
    <s v="Not specified"/>
    <s v="Not specified"/>
    <s v="pH"/>
    <s v=" Increased"/>
    <m/>
    <m/>
    <m/>
    <m/>
    <m/>
  </r>
  <r>
    <x v="22"/>
    <x v="1"/>
    <s v="Soil impacts"/>
    <s v="NA"/>
    <x v="1"/>
    <s v="Certini, G., Nocentini, C., Knicker, H., Arfaioli, P., and Rumpel, C., 2011. Wilfire effects on soil organic matter quantity and quality in two fire.prone Mediterranean pine forest. Geoderma 167-168: 148-155"/>
    <s v="Italy"/>
    <x v="3"/>
    <m/>
    <x v="11"/>
    <s v="Wildfire"/>
    <s v="severe"/>
    <x v="0"/>
    <s v="0-7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1 months"/>
    <m/>
    <s v="Not specified"/>
    <s v="Sandy"/>
    <m/>
    <s v="912 mm"/>
    <s v="14.4 °C."/>
    <s v="pH"/>
    <s v=" Increased"/>
    <m/>
    <m/>
    <m/>
    <m/>
    <m/>
  </r>
  <r>
    <x v="22"/>
    <x v="1"/>
    <s v="Soil impacts"/>
    <s v="NA"/>
    <x v="1"/>
    <s v="Certini, G., Nocentini, C., Knicker, H., Arfaioli, P., and Rumpel, C., 2011. Wilfire effects on soil organic matter quantity and quality in two fire.prone Mediterranean pine forest. Geoderma 167-168: 148-155"/>
    <s v="Italy"/>
    <x v="3"/>
    <s v="Pine"/>
    <x v="0"/>
    <s v="Wildfire"/>
    <s v="severe"/>
    <x v="0"/>
    <s v="0-5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  month"/>
    <m/>
    <s v="Not specified"/>
    <s v="Sandy"/>
    <m/>
    <s v="912 mm"/>
    <s v="14.4 °C."/>
    <s v="pH"/>
    <s v="Unchanged"/>
    <m/>
    <m/>
    <m/>
    <m/>
    <m/>
  </r>
  <r>
    <x v="22"/>
    <x v="0"/>
    <s v="Soil impacts"/>
    <s v="NA"/>
    <x v="1"/>
    <s v="Certini, G., Nocentini, C., Knicker, H., Arfaioli, P., and Rumpel, C., 2011. Wilfire effects on soil organic matter quantity and quality in two fire.prone Mediterranean pine forest. Geoderma 167-168: 148-155"/>
    <s v="Italy"/>
    <x v="3"/>
    <s v="Pine"/>
    <x v="0"/>
    <s v="Wildfire"/>
    <s v="severe"/>
    <x v="0"/>
    <s v="0-5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  month"/>
    <m/>
    <s v="Not specified"/>
    <s v="Sandy"/>
    <m/>
    <s v="912 mm"/>
    <s v="14.4 °C."/>
    <s v="SOM quality"/>
    <s v="Changed"/>
    <m/>
    <m/>
    <m/>
    <m/>
    <m/>
  </r>
  <r>
    <x v="22"/>
    <x v="0"/>
    <s v="Soil impacts"/>
    <s v="NA"/>
    <x v="1"/>
    <s v="Certini, G., Nocentini, C., Knicker, H., Arfaioli, P., and Rumpel, C., 2011. Wilfire effects on soil organic matter quantity and quality in two fire.prone Mediterranean pine forest. Geoderma 167-168: 148-155"/>
    <s v="Italy"/>
    <x v="3"/>
    <m/>
    <x v="11"/>
    <s v="Wildfire"/>
    <s v="severe"/>
    <x v="0"/>
    <s v="0-7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1 months"/>
    <m/>
    <s v="Not specified"/>
    <s v="Sandy"/>
    <m/>
    <s v="912 mm"/>
    <s v="14.4 °C."/>
    <s v="SOM quality"/>
    <s v="Changed"/>
    <m/>
    <m/>
    <m/>
    <m/>
    <m/>
  </r>
  <r>
    <x v="22"/>
    <x v="1"/>
    <s v="Soil impacts"/>
    <s v="NA"/>
    <x v="1"/>
    <s v="Certini, G., Nocentini, C., Knicker, H., Arfaioli, P., and Rumpel, C., 2011. Wilfire effects on soil organic matter quantity and quality in two fire.prone Mediterranean pine forest. Geoderma 167-168: 148-155"/>
    <s v="Italy"/>
    <x v="3"/>
    <s v="Pine"/>
    <x v="0"/>
    <s v="Wildfire"/>
    <s v="severe"/>
    <x v="0"/>
    <s v="0-5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  month"/>
    <m/>
    <s v="Not specified"/>
    <s v="Sandy"/>
    <m/>
    <s v="912 mm"/>
    <s v="14.4 °C."/>
    <s v="TC"/>
    <s v="Unchanged"/>
    <m/>
    <m/>
    <m/>
    <m/>
    <m/>
  </r>
  <r>
    <x v="22"/>
    <x v="1"/>
    <s v="Soil impacts"/>
    <s v="NA"/>
    <x v="1"/>
    <s v="Certini, G., Nocentini, C., Knicker, H., Arfaioli, P., and Rumpel, C., 2011. Wilfire effects on soil organic matter quantity and quality in two fire.prone Mediterranean pine forest. Geoderma 167-168: 148-155"/>
    <s v="Italy"/>
    <x v="3"/>
    <m/>
    <x v="11"/>
    <s v="Wildfire"/>
    <s v="severe"/>
    <x v="0"/>
    <s v="0-7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1 months"/>
    <m/>
    <s v="Not specified"/>
    <s v="Sandy"/>
    <m/>
    <s v="912 mm"/>
    <s v="14.4 °C."/>
    <s v="TC"/>
    <s v="Unchanged"/>
    <m/>
    <m/>
    <m/>
    <m/>
    <m/>
  </r>
  <r>
    <x v="23"/>
    <x v="2"/>
    <s v="Soil impacts"/>
    <s v="NA"/>
    <x v="1"/>
    <s v="Chief, K., Young, M.H., Shafer, D.S., 2012. Changes in soil structure and hydraulic properties in a wooded- shrubland ecosystem following a prescribed fire. Soil Sci. Soc. Am. J. 76,_x000a_1965–1977."/>
    <s v="USA"/>
    <x v="14"/>
    <m/>
    <x v="10"/>
    <s v="Canopy-Prescribed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0 months"/>
    <m/>
    <s v="39.3923 and 39.3909° N and−115.0424 and −115.0435° W),"/>
    <s v="Sandy loam"/>
    <m/>
    <s v="304 mm"/>
    <s v="7.1 °C"/>
    <s v="Aggregate Stability"/>
    <s v="Decreased"/>
    <m/>
    <m/>
    <m/>
    <m/>
    <m/>
  </r>
  <r>
    <x v="23"/>
    <x v="2"/>
    <s v="Soil impacts"/>
    <s v="NA"/>
    <x v="1"/>
    <s v="Chief, K., Young, M.H., Shafer, D.S., 2012. Changes in soil structure and hydraulic properties in a wooded- shrubland ecosystem following a prescribed fire. Soil Sci. Soc. Am. J. 76,_x000a_1965–1977."/>
    <s v="USA"/>
    <x v="14"/>
    <m/>
    <x v="10"/>
    <s v="Interspace-Prescribe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s v="BD"/>
    <s v="Decreased"/>
    <m/>
    <m/>
    <m/>
    <m/>
    <m/>
  </r>
  <r>
    <x v="23"/>
    <x v="2"/>
    <s v="Soil impacts"/>
    <s v="NA"/>
    <x v="1"/>
    <s v="Chief, K., Young, M.H., Shafer, D.S., 2012. Changes in soil structure and hydraulic properties in a wooded- shrubland ecosystem following a prescribed fire. Soil Sci. Soc. Am. J. 76,_x000a_1965–1977."/>
    <s v="USA"/>
    <x v="14"/>
    <m/>
    <x v="10"/>
    <s v="Canopy-Prescribed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month"/>
    <m/>
    <s v="39.3923 and 39.3909° N and−115.0424 and −115.0435° W),"/>
    <s v="Sandy loam"/>
    <m/>
    <s v="304 mm"/>
    <s v="7.1 °C"/>
    <s v="BD"/>
    <s v="Decreased"/>
    <m/>
    <m/>
    <m/>
    <m/>
    <m/>
  </r>
  <r>
    <x v="23"/>
    <x v="2"/>
    <s v="Soil impacts"/>
    <s v="NA"/>
    <x v="1"/>
    <s v="Chief, K., Young, M.H., Shafer, D.S., 2012. Changes in soil structure and hydraulic properties in a wooded- shrubland ecosystem following a prescribed fire. Soil Sci. Soc. Am. J. 76,_x000a_1965–1977."/>
    <s v="USA"/>
    <x v="14"/>
    <m/>
    <x v="10"/>
    <s v="Interspace-Prescribe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s v="Hydraulic conductivity"/>
    <s v=" Increased"/>
    <m/>
    <m/>
    <m/>
    <m/>
    <m/>
  </r>
  <r>
    <x v="23"/>
    <x v="2"/>
    <s v="Soil impacts"/>
    <s v="NA"/>
    <x v="1"/>
    <s v="Chief, K., Young, M.H., Shafer, D.S., 2012. Changes in soil structure and hydraulic properties in a wooded- shrubland ecosystem following a prescribed fire. Soil Sci. Soc. Am. J. 76,_x000a_1965–1977."/>
    <s v="USA"/>
    <x v="14"/>
    <m/>
    <x v="10"/>
    <s v="Canopy-Prescribed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s v="Hydraulic conductivity"/>
    <s v="Unchanged"/>
    <m/>
    <m/>
    <m/>
    <m/>
    <m/>
  </r>
  <r>
    <x v="23"/>
    <x v="0"/>
    <s v="Soil impacts"/>
    <s v="NA"/>
    <x v="1"/>
    <s v="Chief, K., Young, M.H., Shafer, D.S., 2012. Changes in soil structure and hydraulic properties in a wooded- shrubland ecosystem following a prescribed fire. Soil Sci. Soc. Am. J. 76,_x000a_1965–1977."/>
    <s v="USA"/>
    <x v="14"/>
    <m/>
    <x v="10"/>
    <s v="Canopy-Prescribed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s v="SOM"/>
    <s v="Unchanged"/>
    <m/>
    <m/>
    <m/>
    <m/>
    <m/>
  </r>
  <r>
    <x v="23"/>
    <x v="2"/>
    <s v="Soil impacts"/>
    <s v="NA"/>
    <x v="1"/>
    <s v="Chief, K., Young, M.H., Shafer, D.S., 2012. Changes in soil structure and hydraulic properties in a wooded- shrubland ecosystem following a prescribed fire. Soil Sci. Soc. Am. J. 76,_x000a_1965–1977."/>
    <s v="USA"/>
    <x v="14"/>
    <m/>
    <x v="10"/>
    <s v="Canopy-Prescribed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s v="SWR"/>
    <s v=" Increased"/>
    <m/>
    <m/>
    <m/>
    <m/>
    <m/>
  </r>
  <r>
    <x v="23"/>
    <x v="2"/>
    <s v="Soil impacts"/>
    <s v="NA"/>
    <x v="1"/>
    <s v="Chief, K., Young, M.H., Shafer, D.S., 2012. Changes in soil structure and hydraulic properties in a wooded- shrubland ecosystem following a prescribed fire. Soil Sci. Soc. Am. J. 76,_x000a_1965–1977."/>
    <s v="USA"/>
    <x v="14"/>
    <m/>
    <x v="10"/>
    <s v="Interspace-Prescribe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s v="SWR"/>
    <s v="Unchanged"/>
    <m/>
    <m/>
    <m/>
    <m/>
    <m/>
  </r>
  <r>
    <x v="23"/>
    <x v="2"/>
    <s v="Soil impacts"/>
    <s v="NA"/>
    <x v="1"/>
    <s v="Chief, K., Young, M.H., Shafer, D.S., 2012. Changes in soil structure and hydraulic properties in a wooded- shrubland ecosystem following a prescribed fire. Soil Sci. Soc. Am. J. 76,_x000a_1965–1977."/>
    <s v="USA"/>
    <x v="14"/>
    <m/>
    <x v="10"/>
    <s v="Interspace-Prescribe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s v="Texture"/>
    <s v=" Increased"/>
    <m/>
    <m/>
    <m/>
    <m/>
    <m/>
  </r>
  <r>
    <x v="24"/>
    <x v="1"/>
    <s v="Soil impacts"/>
    <s v="NA"/>
    <x v="1"/>
    <s v="Dean, S., Farrer, E. C., &amp; Menges, E. S. (2015). Fire Effects on Soil Biogeochemistry in Florida Scrubby Flatwoods. The American Midland Naturalist, 174(1), 49-64. "/>
    <s v="USA"/>
    <x v="15"/>
    <m/>
    <x v="12"/>
    <m/>
    <s v="Prescribed burn  "/>
    <x v="2"/>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s v="Available P"/>
    <s v=" Increased"/>
    <s v="N and P increses were positively correlated with both fire intensity and vegetation. N mineralization was most strongly correlated with changes in available soil P, suggestin P stimulated N mineralization."/>
    <s v="Samples taking 2 weeks after prescribed fire"/>
    <m/>
    <m/>
    <m/>
  </r>
  <r>
    <x v="24"/>
    <x v="1"/>
    <s v="Soil impacts"/>
    <s v="NA"/>
    <x v="1"/>
    <s v="Dean, S., Farrer, E. C., &amp; Menges, E. S. (2015). Fire Effects on Soil Biogeochemistry in Florida Scrubby Flatwoods. The American Midland Naturalist, 174(1), 49-64. "/>
    <s v="USA"/>
    <x v="15"/>
    <m/>
    <x v="12"/>
    <m/>
    <s v="Prescribed burn  "/>
    <x v="2"/>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s v="K"/>
    <s v=" Increased"/>
    <s v="N and P increses were positively correlated with both fire intensity and vegetation. N mineralization was most strongly correlated with changes in available soil P, suggestin P stimulated N mineralization."/>
    <s v="Samples taking 2 weeks after prescribed fire"/>
    <m/>
    <m/>
    <m/>
  </r>
  <r>
    <x v="24"/>
    <x v="1"/>
    <s v="Soil impacts"/>
    <s v="NA"/>
    <x v="1"/>
    <s v="Dean, S., Farrer, E. C., &amp; Menges, E. S. (2015). Fire Effects on Soil Biogeochemistry in Florida Scrubby Flatwoods. The American Midland Naturalist, 174(1), 49-64. "/>
    <s v="USA"/>
    <x v="15"/>
    <m/>
    <x v="12"/>
    <m/>
    <s v="Prescribed burn  "/>
    <x v="2"/>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s v="N mineralization"/>
    <s v=" Increased"/>
    <m/>
    <m/>
    <m/>
    <m/>
    <m/>
  </r>
  <r>
    <x v="24"/>
    <x v="1"/>
    <s v="Soil impacts"/>
    <s v="NA"/>
    <x v="1"/>
    <s v="Dean, S., Farrer, E. C., &amp; Menges, E. S. (2015). Fire Effects on Soil Biogeochemistry in Florida Scrubby Flatwoods. The American Midland Naturalist, 174(1), 49-64. "/>
    <s v="USA"/>
    <x v="15"/>
    <m/>
    <x v="12"/>
    <m/>
    <s v="Prescribed burn  "/>
    <x v="2"/>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s v="NH4-N"/>
    <s v=" Increased"/>
    <s v="N and P increses were positively correlated with both fire intensity and vegetation. N mineralization was most strongly correlated with changes in available soil P, suggestin P stimulated N mineralization."/>
    <s v="Samples taking 2 weeks after prescribed fire"/>
    <m/>
    <m/>
    <m/>
  </r>
  <r>
    <x v="24"/>
    <x v="1"/>
    <s v="Soil impacts"/>
    <s v="NA"/>
    <x v="1"/>
    <s v="Dean, S., Farrer, E. C., &amp; Menges, E. S. (2015). Fire Effects on Soil Biogeochemistry in Florida Scrubby Flatwoods. The American Midland Naturalist, 174(1), 49-64. "/>
    <s v="USA"/>
    <x v="15"/>
    <m/>
    <x v="12"/>
    <m/>
    <s v="Prescribed burn  "/>
    <x v="2"/>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s v="NO3-N"/>
    <s v=" Increased"/>
    <s v="N and P increses were positively correlated with both fire intensity and vegetation. N mineralization was most strongly correlated with changes in available soil P, suggestin P stimulated N mineralization."/>
    <s v="Samples taking 2 weeks after prescribed fire"/>
    <m/>
    <m/>
    <m/>
  </r>
  <r>
    <x v="24"/>
    <x v="0"/>
    <s v="Soil impacts"/>
    <s v="NA"/>
    <x v="1"/>
    <s v="Dean, S., Farrer, E. C., &amp; Menges, E. S. (2015). Fire Effects on Soil Biogeochemistry in Florida Scrubby Flatwoods. The American Midland Naturalist, 174(1), 49-64. "/>
    <s v="USA"/>
    <x v="15"/>
    <m/>
    <x v="12"/>
    <m/>
    <s v="Prescribed burn  "/>
    <x v="2"/>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s v="SOM"/>
    <s v=" Increased"/>
    <s v="N and P increses were positively correlated with both fire intensity and vegetation. N mineralization was most strongly correlated with changes in available soil P, suggestin P stimulated N mineralization."/>
    <s v="Samples taking 2 weeks after prescribed fire"/>
    <m/>
    <m/>
    <m/>
  </r>
  <r>
    <x v="25"/>
    <x v="3"/>
    <s v="Review "/>
    <s v="NA"/>
    <x v="2"/>
    <s v="DeBano, L.F., 2000. Teh role of fire and soil heating on water repellency in wildland environments: A review. Journal of Hydrology vol 231-232: 195-206."/>
    <s v="NA"/>
    <x v="2"/>
    <m/>
    <x v="8"/>
    <m/>
    <s v="lo to moderate"/>
    <x v="2"/>
    <m/>
    <m/>
    <s v="This paper describes the heat transfer mechanisms operating as heat moves downward in the soil along steep temperature gradients during both wildfires and prescribed fires. The transfer of heat downward in the upper part of the soil is enhanced by the vaporization and movement of water and organic compounds. Available information on the changes in the chemistry of_x000a_vaporized organic compounds is summarized and discussed. An operational theory describing the formation of a highly water repellent soil condition during fire is presented. The relationship between the formation of this fire-related watershed condition and subsequent surface runoff and erosion from wildland ecosystems is explored. Worldwide literature describing fire-induced water repellency is reviewed and summarized"/>
    <m/>
    <s v="Not specified"/>
    <m/>
    <m/>
    <s v="Not specified"/>
    <m/>
    <m/>
    <m/>
    <s v="Runoff  "/>
    <s v=" Increased"/>
    <s v=" The severity of water repellency depends on the combined interactiosn of soil properties and the soil heating regime developing during a rife.. Two important erosion processes occur following a fire when water repellent soil are present - rill formation and raindrop splash. Fill formation occurs when rainfall exceeds infiltration rates and surface funoff occurs.  Rill formation during rainstorm fallowing firee involves_ A) saturation of the wettable soil surface, b) failure ar the boundary between wettable and water repellent layes, c) loss of the wettable surface layer, with the flow of water over the water repellent layer, d) erosion of the water repellent layer, e) erosion throu the water repellent layer and infiltration into the underlying weetable soil and f) development of a well-defined rill. Larger amount of wil are moved by raindrop splash on hydrophobic soils when they are exposed to different rainfall intensities, duration and soil surface inclinations. Raindrip impact on the hydrophobic soils produces fewer, slower moveing ejections droplets that carry more dediment to a sharter rante than a wettable soils. The transfer of heat downward in the upper part of the soil is enchances by the vaporization and movement of water and organic ompounds. After a fire, water repellency is typically found as a discrte layer of variable thickeness and spatial continuity found o nthe soil surface."/>
    <s v="To break up water repellent layer, mechanical techniques such as discing or using a sheepfoot roller. In small plot the use of wetting agents have shown better infiltration and reduced runoff following teatment with non-ionic surfactants.Water repellency producen by low to moderate severity fires is usually of shorter duration than that produced by high severity fires.The hydrological responsses to water repellency most studied are: infiltration, runoff, rill formation, raindrop splash and stremflow parameter. The uptake of water during infiltration is slower ata the befinning of inflitration and increases over time which is the contratyy to infiltration into a wettable soil where the converse is true. The increased runoff was attributed to an increase in the severity of water repellency at lower soil water content during the dry season."/>
    <m/>
    <m/>
    <m/>
  </r>
  <r>
    <x v="25"/>
    <x v="2"/>
    <s v="Review "/>
    <s v="NA"/>
    <x v="2"/>
    <s v="DeBano, L.F., 2000. Teh role of fire and soil heating on water repellency in wildland environments: A review"/>
    <s v="NA"/>
    <x v="2"/>
    <m/>
    <x v="8"/>
    <m/>
    <s v="lo to moderate"/>
    <x v="2"/>
    <m/>
    <m/>
    <s v="This paper describes the heat transfer mechanisms operating as heat moves downward in the soil along steep temperature gradients during both wildfires and prescribed fires. The transfer of heat downward in the upper part of the soil is enhanced by the vaporization and movement of water and organic compounds. Available information on the changes in the chemistry of_x000a_vaporized organic compounds is summarized and discussed. An operational theory describing the formation of a highly water repellent soil condition during fire is presented. The relationship between the formation of this fire-related watershed condition and subsequent surface runoff and erosion from wildland ecosystems is explored. Worldwide literature describing fire-induced water repellency is reviewed and summarized"/>
    <m/>
    <s v="Not specified"/>
    <m/>
    <m/>
    <s v="Not specified"/>
    <m/>
    <m/>
    <m/>
    <s v="SWR"/>
    <s v=" Increased"/>
    <m/>
    <m/>
    <m/>
    <m/>
    <m/>
  </r>
  <r>
    <x v="26"/>
    <x v="1"/>
    <s v="Soil impacts"/>
    <s v="NA"/>
    <x v="2"/>
    <s v="Dicen, F.P., Rallos, R.,V., Labides, J.L.R., Navarrete. I-A. 2020. Vulnerability of soil organic matter to microbial decomposition and a consequence of burning. Biogeochemistry 150:123-137."/>
    <s v="Phillippines"/>
    <x v="2"/>
    <s v="Sugar 2"/>
    <x v="13"/>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s v="C/N ratio"/>
    <s v=" Increased"/>
    <m/>
    <m/>
    <m/>
    <m/>
    <m/>
  </r>
  <r>
    <x v="26"/>
    <x v="1"/>
    <s v="Soil impacts"/>
    <s v="NA"/>
    <x v="2"/>
    <s v="Dicen, F.P., Rallos, R.,V., Labides, J.L.R., Navarrete. I-A. 2020. Vulnerability of soil organic matter to microbial decomposition and a consequence of burning. Biogeochemistry 150:123-137."/>
    <s v="Phillippines"/>
    <x v="2"/>
    <m/>
    <x v="9"/>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s v="C/N ratio"/>
    <s v=" Increased"/>
    <m/>
    <m/>
    <m/>
    <m/>
    <m/>
  </r>
  <r>
    <x v="26"/>
    <x v="1"/>
    <s v="Soil impacts"/>
    <s v="NA"/>
    <x v="2"/>
    <s v="Dicen, F.P., Rallos, R.,V., Labides, J.L.R., Navarrete. I-A. 2020. Vulnerability of soil organic matter to microbial decomposition and a consequence of burning. Biogeochemistry 150:123-137."/>
    <s v="Phillippines"/>
    <x v="2"/>
    <m/>
    <x v="10"/>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s v="C/N ratio"/>
    <s v=" Increased"/>
    <m/>
    <m/>
    <m/>
    <m/>
    <m/>
  </r>
  <r>
    <x v="26"/>
    <x v="1"/>
    <s v="Soil impacts"/>
    <s v="NA"/>
    <x v="2"/>
    <s v="Dicen, F.P., Rallos, R.,V., Labides, J.L.R., Navarrete. I-A. 2020. Vulnerability of soil organic matter to microbial decomposition and a consequence of burning. Biogeochemistry 150:123-137."/>
    <s v="Phillippines"/>
    <x v="2"/>
    <s v="Sugar 2"/>
    <x v="13"/>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s v="C/N ratio"/>
    <s v="Decreased"/>
    <m/>
    <m/>
    <m/>
    <m/>
    <m/>
  </r>
  <r>
    <x v="26"/>
    <x v="1"/>
    <s v="Soil impacts"/>
    <s v="NA"/>
    <x v="2"/>
    <s v="Dicen, F.P., Rallos, R.,V., Labides, J.L.R., Navarrete. I-A. 2020. Vulnerability of soil organic matter to microbial decomposition and a consequence of burning. Biogeochemistry 150:123-137."/>
    <s v="Phillippines"/>
    <x v="2"/>
    <s v="Sugar "/>
    <x v="13"/>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s v="C/N ratio"/>
    <s v="Decreased"/>
    <m/>
    <m/>
    <m/>
    <m/>
    <m/>
  </r>
  <r>
    <x v="26"/>
    <x v="1"/>
    <s v="Soil impacts"/>
    <s v="NA"/>
    <x v="2"/>
    <s v="Dicen, F.P., Rallos, R.,V., Labides, J.L.R., Navarrete. I-A. 2020. Vulnerability of soil organic matter to microbial decomposition and a consequence of burning. Biogeochemistry 150:123-137."/>
    <s v="Phillippines"/>
    <x v="2"/>
    <m/>
    <x v="9"/>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s v="C/N ratio"/>
    <s v="Decreased"/>
    <m/>
    <m/>
    <m/>
    <m/>
    <m/>
  </r>
  <r>
    <x v="26"/>
    <x v="1"/>
    <s v="Soil impacts"/>
    <s v="NA"/>
    <x v="2"/>
    <s v="Dicen, F.P., Rallos, R.,V., Labides, J.L.R., Navarrete. I-A. 2020. Vulnerability of soil organic matter to microbial decomposition and a consequence of burning. Biogeochemistry 150:123-137."/>
    <s v="Phillippines"/>
    <x v="2"/>
    <m/>
    <x v="10"/>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s v="C/N ratio"/>
    <s v="Decreased"/>
    <m/>
    <m/>
    <m/>
    <m/>
    <m/>
  </r>
  <r>
    <x v="26"/>
    <x v="1"/>
    <s v="Soil impacts"/>
    <s v="NA"/>
    <x v="2"/>
    <s v="Dicen, F.P., Rallos, R.,V., Labides, J.L.R., Navarrete. I-A. 2020. Vulnerability of soil organic matter to microbial decomposition and a consequence of burning. Biogeochemistry 150:123-137."/>
    <s v="Phillippines"/>
    <x v="2"/>
    <s v="Sugar "/>
    <x v="13"/>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s v="C/N ratio"/>
    <s v="Unchanged"/>
    <m/>
    <m/>
    <m/>
    <m/>
    <m/>
  </r>
  <r>
    <x v="26"/>
    <x v="0"/>
    <s v="Soil impacts"/>
    <s v="NA"/>
    <x v="2"/>
    <s v="Dicen, F.P., Rallos, R.,V., Labides, J.L.R., Navarrete. I-A. 2020. Vulnerability of soil organic matter to microbial decomposition and a consequence of burning. Biogeochemistry 150:123-137."/>
    <s v="Phillippines"/>
    <x v="2"/>
    <s v="Sugar 2"/>
    <x v="13"/>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s v="SOM quality"/>
    <s v="Changed"/>
    <m/>
    <m/>
    <m/>
    <m/>
    <m/>
  </r>
  <r>
    <x v="26"/>
    <x v="0"/>
    <s v="Soil impacts"/>
    <s v="NA"/>
    <x v="2"/>
    <s v="Dicen, F.P., Rallos, R.,V., Labides, J.L.R., Navarrete. I-A. 2020. Vulnerability of soil organic matter to microbial decomposition and a consequence of burning. Biogeochemistry 150:123-137."/>
    <s v="Phillippines"/>
    <x v="2"/>
    <s v="Sugar 2"/>
    <x v="13"/>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s v="SOM quality"/>
    <s v="Changed"/>
    <m/>
    <m/>
    <m/>
    <m/>
    <m/>
  </r>
  <r>
    <x v="26"/>
    <x v="0"/>
    <s v="Soil impacts"/>
    <s v="NA"/>
    <x v="2"/>
    <s v="Dicen, F.P., Rallos, R.,V., Labides, J.L.R., Navarrete. I-A. 2020. Vulnerability of soil organic matter to microbial decomposition and a consequence of burning. Biogeochemistry 150:123-137."/>
    <s v="Phillippines"/>
    <x v="2"/>
    <s v="Sugar "/>
    <x v="13"/>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s v="SOM quality"/>
    <s v="Changed"/>
    <m/>
    <m/>
    <m/>
    <m/>
    <m/>
  </r>
  <r>
    <x v="26"/>
    <x v="0"/>
    <s v="Soil impacts"/>
    <s v="NA"/>
    <x v="2"/>
    <s v="Dicen, F.P., Rallos, R.,V., Labides, J.L.R., Navarrete. I-A. 2020. Vulnerability of soil organic matter to microbial decomposition and a consequence of burning. Biogeochemistry 150:123-137."/>
    <s v="Phillippines"/>
    <x v="2"/>
    <m/>
    <x v="9"/>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s v="SOM quality"/>
    <s v="Changed"/>
    <m/>
    <m/>
    <m/>
    <m/>
    <m/>
  </r>
  <r>
    <x v="26"/>
    <x v="0"/>
    <s v="Soil impacts"/>
    <s v="NA"/>
    <x v="2"/>
    <s v="Dicen, F.P., Rallos, R.,V., Labides, J.L.R., Navarrete. I-A. 2020. Vulnerability of soil organic matter to microbial decomposition and a consequence of burning. Biogeochemistry 150:123-137."/>
    <s v="Phillippines"/>
    <x v="2"/>
    <m/>
    <x v="10"/>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s v="SOM quality"/>
    <s v="Changed"/>
    <m/>
    <m/>
    <m/>
    <m/>
    <m/>
  </r>
  <r>
    <x v="26"/>
    <x v="0"/>
    <s v="Soil impacts"/>
    <s v="NA"/>
    <x v="2"/>
    <s v="Dicen, F.P., Rallos, R.,V., Labides, J.L.R., Navarrete. I-A. 2020. Vulnerability of soil organic matter to microbial decomposition and a consequence of burning. Biogeochemistry 150:123-137."/>
    <s v="Phillippines"/>
    <x v="2"/>
    <s v="Sugar "/>
    <x v="13"/>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s v="SOM quality"/>
    <s v="Unchanged"/>
    <m/>
    <m/>
    <m/>
    <m/>
    <m/>
  </r>
  <r>
    <x v="26"/>
    <x v="0"/>
    <s v="Soil impacts"/>
    <s v="NA"/>
    <x v="2"/>
    <s v="Dicen, F.P., Rallos, R.,V., Labides, J.L.R., Navarrete. I-A. 2020. Vulnerability of soil organic matter to microbial decomposition and a consequence of burning. Biogeochemistry 150:123-137."/>
    <s v="Phillippines"/>
    <x v="2"/>
    <m/>
    <x v="9"/>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s v="SOM quality"/>
    <s v="Unchanged"/>
    <m/>
    <m/>
    <m/>
    <m/>
    <m/>
  </r>
  <r>
    <x v="26"/>
    <x v="0"/>
    <s v="Soil impacts"/>
    <s v="NA"/>
    <x v="2"/>
    <s v="Dicen, F.P., Rallos, R.,V., Labides, J.L.R., Navarrete. I-A. 2020. Vulnerability of soil organic matter to microbial decomposition and a consequence of burning. Biogeochemistry 150:123-137."/>
    <s v="Phillippines"/>
    <x v="2"/>
    <m/>
    <x v="10"/>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s v="SOM quality"/>
    <s v="Unchanged"/>
    <m/>
    <m/>
    <m/>
    <m/>
    <m/>
  </r>
  <r>
    <x v="26"/>
    <x v="1"/>
    <s v="Soil impacts"/>
    <s v="NA"/>
    <x v="2"/>
    <s v="Dicen, F.P., Rallos, R.,V., Labides, J.L.R., Navarrete. I-A. 2020. Vulnerability of soil organic matter to microbial decomposition and a consequence of burning. Biogeochemistry 150:123-137."/>
    <s v="Phillippines"/>
    <x v="2"/>
    <s v="Sugar 2"/>
    <x v="13"/>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s v="TC"/>
    <s v=" Increased"/>
    <m/>
    <m/>
    <m/>
    <m/>
    <m/>
  </r>
  <r>
    <x v="26"/>
    <x v="1"/>
    <s v="Soil impacts"/>
    <s v="NA"/>
    <x v="2"/>
    <s v="Dicen, F.P., Rallos, R.,V., Labides, J.L.R., Navarrete. I-A. 2020. Vulnerability of soil organic matter to microbial decomposition and a consequence of burning. Biogeochemistry 150:123-137."/>
    <s v="Phillippines"/>
    <x v="2"/>
    <s v="Sugar "/>
    <x v="13"/>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s v="TC"/>
    <s v=" Increased"/>
    <m/>
    <m/>
    <m/>
    <m/>
    <m/>
  </r>
  <r>
    <x v="26"/>
    <x v="1"/>
    <s v="Soil impacts"/>
    <s v="NA"/>
    <x v="2"/>
    <s v="Dicen, F.P., Rallos, R.,V., Labides, J.L.R., Navarrete. I-A. 2020. Vulnerability of soil organic matter to microbial decomposition and a consequence of burning. Biogeochemistry 150:123-137."/>
    <s v="Phillippines"/>
    <x v="2"/>
    <s v="Sugar 2"/>
    <x v="13"/>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s v="TC"/>
    <s v="Decreased"/>
    <s v="Low intensity burning can have important consequences for soils, altering is organic componente and realeasing sifnificant amount of greenhouse gasses. Thus particular focus must be given to managing ecosystem fires and evaluatins their impacts, especially becuase fires is still widely used in agriculture and forest management with frequency projected to increase i nthe coming years."/>
    <m/>
    <m/>
    <m/>
    <m/>
  </r>
  <r>
    <x v="26"/>
    <x v="1"/>
    <s v="Soil impacts"/>
    <s v="NA"/>
    <x v="2"/>
    <s v="Dicen, F.P., Rallos, R.,V., Labides, J.L.R., Navarrete. I-A. 2020. Vulnerability of soil organic matter to microbial decomposition and a consequence of burning. Biogeochemistry 150:123-137."/>
    <s v="Phillippines"/>
    <x v="2"/>
    <s v="Sugar "/>
    <x v="13"/>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s v="TC"/>
    <s v="Decreased"/>
    <m/>
    <m/>
    <m/>
    <m/>
    <m/>
  </r>
  <r>
    <x v="26"/>
    <x v="1"/>
    <s v="Soil impacts"/>
    <s v="NA"/>
    <x v="2"/>
    <s v="Dicen, F.P., Rallos, R.,V., Labides, J.L.R., Navarrete. I-A. 2020. Vulnerability of soil organic matter to microbial decomposition and a consequence of burning. Biogeochemistry 150:123-137."/>
    <s v="Phillippines"/>
    <x v="2"/>
    <m/>
    <x v="9"/>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s v="TC"/>
    <s v="Decreased"/>
    <m/>
    <m/>
    <m/>
    <m/>
    <m/>
  </r>
  <r>
    <x v="26"/>
    <x v="1"/>
    <s v="Soil impacts"/>
    <s v="NA"/>
    <x v="2"/>
    <s v="Dicen, F.P., Rallos, R.,V., Labides, J.L.R., Navarrete. I-A. 2020. Vulnerability of soil organic matter to microbial decomposition and a consequence of burning. Biogeochemistry 150:123-137."/>
    <s v="Phillippines"/>
    <x v="2"/>
    <m/>
    <x v="10"/>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s v="TC"/>
    <s v="Decreased"/>
    <m/>
    <m/>
    <m/>
    <m/>
    <m/>
  </r>
  <r>
    <x v="26"/>
    <x v="1"/>
    <s v="Soil impacts"/>
    <s v="NA"/>
    <x v="2"/>
    <s v="Dicen, F.P., Rallos, R.,V., Labides, J.L.R., Navarrete. I-A. 2020. Vulnerability of soil organic matter to microbial decomposition and a consequence of burning. Biogeochemistry 150:123-137."/>
    <s v="Phillippines"/>
    <x v="2"/>
    <m/>
    <x v="9"/>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s v="TC"/>
    <s v="Unchanged"/>
    <m/>
    <m/>
    <m/>
    <m/>
    <m/>
  </r>
  <r>
    <x v="26"/>
    <x v="1"/>
    <s v="Soil impacts"/>
    <s v="NA"/>
    <x v="2"/>
    <s v="Dicen, F.P., Rallos, R.,V., Labides, J.L.R., Navarrete. I-A. 2020. Vulnerability of soil organic matter to microbial decomposition and a consequence of burning. Biogeochemistry 150:123-137."/>
    <s v="Phillippines"/>
    <x v="2"/>
    <m/>
    <x v="10"/>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s v="TC"/>
    <s v="Unchanged"/>
    <s v="Low intensity burning can have important consequences for soils, altering is organic componente and realeasing sifnificant amount of greenhouse gasses. Thus particular focus must be given to managing ecosystem fires and evaluatins their impacts, especially becuase fires is still widely used in agriculture and forest management with frequency projected to increase i nthe coming years."/>
    <m/>
    <m/>
    <m/>
    <m/>
  </r>
  <r>
    <x v="26"/>
    <x v="1"/>
    <s v="Soil impacts"/>
    <s v="NA"/>
    <x v="2"/>
    <s v="Dicen, F.P., Rallos, R.,V., Labides, J.L.R., Navarrete. I-A. 2020. Vulnerability of soil organic matter to microbial decomposition and a consequence of burning. Biogeochemistry 150:123-137."/>
    <s v="Phillippines"/>
    <x v="2"/>
    <s v="Sugar 2"/>
    <x v="13"/>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s v="TN"/>
    <s v="Decreased"/>
    <m/>
    <m/>
    <m/>
    <m/>
    <m/>
  </r>
  <r>
    <x v="26"/>
    <x v="1"/>
    <s v="Soil impacts"/>
    <s v="NA"/>
    <x v="2"/>
    <s v="Dicen, F.P., Rallos, R.,V., Labides, J.L.R., Navarrete. I-A. 2020. Vulnerability of soil organic matter to microbial decomposition and a consequence of burning. Biogeochemistry 150:123-137."/>
    <s v="Phillippines"/>
    <x v="2"/>
    <s v="Sugar "/>
    <x v="13"/>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s v="TN"/>
    <s v="Decreased"/>
    <m/>
    <m/>
    <m/>
    <m/>
    <m/>
  </r>
  <r>
    <x v="26"/>
    <x v="1"/>
    <s v="Soil impacts"/>
    <s v="NA"/>
    <x v="2"/>
    <s v="Dicen, F.P., Rallos, R.,V., Labides, J.L.R., Navarrete. I-A. 2020. Vulnerability of soil organic matter to microbial decomposition and a consequence of burning. Biogeochemistry 150:123-137."/>
    <s v="Phillippines"/>
    <x v="2"/>
    <m/>
    <x v="9"/>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s v="TN"/>
    <s v="Decreased"/>
    <m/>
    <m/>
    <m/>
    <m/>
    <m/>
  </r>
  <r>
    <x v="26"/>
    <x v="1"/>
    <s v="Soil impacts"/>
    <s v="NA"/>
    <x v="2"/>
    <s v="Dicen, F.P., Rallos, R.,V., Labides, J.L.R., Navarrete. I-A. 2020. Vulnerability of soil organic matter to microbial decomposition and a consequence of burning. Biogeochemistry 150:123-137."/>
    <s v="Phillippines"/>
    <x v="2"/>
    <m/>
    <x v="10"/>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s v="TN"/>
    <s v="Decreased"/>
    <m/>
    <m/>
    <m/>
    <m/>
    <m/>
  </r>
  <r>
    <x v="26"/>
    <x v="1"/>
    <s v="Soil impacts"/>
    <s v="NA"/>
    <x v="2"/>
    <s v="Dicen, F.P., Rallos, R.,V., Labides, J.L.R., Navarrete. I-A. 2020. Vulnerability of soil organic matter to microbial decomposition and a consequence of burning. Biogeochemistry 150:123-137."/>
    <s v="Phillippines"/>
    <x v="2"/>
    <s v="Sugar 2"/>
    <x v="13"/>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s v="TN"/>
    <s v="Unchanged"/>
    <m/>
    <m/>
    <m/>
    <m/>
    <m/>
  </r>
  <r>
    <x v="26"/>
    <x v="1"/>
    <s v="Soil impacts"/>
    <s v="NA"/>
    <x v="2"/>
    <s v="Dicen, F.P., Rallos, R.,V., Labides, J.L.R., Navarrete. I-A. 2020. Vulnerability of soil organic matter to microbial decomposition and a consequence of burning. Biogeochemistry 150:123-137."/>
    <s v="Phillippines"/>
    <x v="2"/>
    <s v="Sugar "/>
    <x v="13"/>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s v="TN"/>
    <s v="Unchanged"/>
    <m/>
    <m/>
    <m/>
    <m/>
    <m/>
  </r>
  <r>
    <x v="26"/>
    <x v="1"/>
    <s v="Soil impacts"/>
    <s v="NA"/>
    <x v="2"/>
    <s v="Dicen, F.P., Rallos, R.,V., Labides, J.L.R., Navarrete. I-A. 2020. Vulnerability of soil organic matter to microbial decomposition and a consequence of burning. Biogeochemistry 150:123-137."/>
    <s v="Phillippines"/>
    <x v="2"/>
    <m/>
    <x v="9"/>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s v="TN"/>
    <s v="Unchanged"/>
    <m/>
    <m/>
    <m/>
    <m/>
    <m/>
  </r>
  <r>
    <x v="26"/>
    <x v="1"/>
    <s v="Soil impacts"/>
    <s v="NA"/>
    <x v="2"/>
    <s v="Dicen, F.P., Rallos, R.,V., Labides, J.L.R., Navarrete. I-A. 2020. Vulnerability of soil organic matter to microbial decomposition and a consequence of burning. Biogeochemistry 150:123-137."/>
    <s v="Phillippines"/>
    <x v="2"/>
    <m/>
    <x v="10"/>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s v="TN"/>
    <s v="Unchanged"/>
    <m/>
    <m/>
    <m/>
    <m/>
    <m/>
  </r>
  <r>
    <x v="27"/>
    <x v="1"/>
    <s v="Soil impacts"/>
    <s v="NA"/>
    <x v="0"/>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s v="Al"/>
    <s v=" Increased"/>
    <m/>
    <m/>
    <m/>
    <m/>
    <m/>
  </r>
  <r>
    <x v="27"/>
    <x v="1"/>
    <s v="Soil impacts"/>
    <s v="NA"/>
    <x v="0"/>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s v="Al"/>
    <s v="Decreased"/>
    <m/>
    <m/>
    <m/>
    <m/>
    <m/>
  </r>
  <r>
    <x v="27"/>
    <x v="1"/>
    <s v="Soil impacts"/>
    <s v="NA"/>
    <x v="3"/>
    <s v="Evolution of the soil chemical properties in slash and burn agriculture along several years of fallow."/>
    <s v="Brazil"/>
    <x v="2"/>
    <m/>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s v="Al"/>
    <s v="Decreased"/>
    <m/>
    <m/>
    <m/>
    <m/>
    <m/>
  </r>
  <r>
    <x v="27"/>
    <x v="1"/>
    <s v="Soil impacts"/>
    <s v="NA"/>
    <x v="3"/>
    <s v="Evolution of the soil chemical properties in slash and burn agriculture along several years of fallow."/>
    <s v="Brazil"/>
    <x v="2"/>
    <m/>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s v="Al"/>
    <s v="Decreased"/>
    <m/>
    <m/>
    <m/>
    <m/>
    <m/>
  </r>
  <r>
    <x v="27"/>
    <x v="1"/>
    <s v="Soil impacts"/>
    <s v="NA"/>
    <x v="1"/>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s v="Available P"/>
    <s v=" Increased"/>
    <m/>
    <m/>
    <m/>
    <m/>
    <m/>
  </r>
  <r>
    <x v="27"/>
    <x v="1"/>
    <s v="Soil impacts"/>
    <s v="NA"/>
    <x v="3"/>
    <s v="Evolution of the soil chemical properties in slash and burn agriculture along several years of fallow."/>
    <s v="Brazil"/>
    <x v="2"/>
    <m/>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s v="Available P"/>
    <s v="Unchanged"/>
    <m/>
    <m/>
    <m/>
    <m/>
    <m/>
  </r>
  <r>
    <x v="27"/>
    <x v="1"/>
    <s v="Soil impacts"/>
    <s v="NA"/>
    <x v="0"/>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s v="Available P"/>
    <s v="Unchanged"/>
    <m/>
    <m/>
    <m/>
    <m/>
    <m/>
  </r>
  <r>
    <x v="27"/>
    <x v="1"/>
    <s v="Soil impacts"/>
    <s v="NA"/>
    <x v="0"/>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s v="Available P"/>
    <s v="Unchanged"/>
    <m/>
    <m/>
    <m/>
    <m/>
    <m/>
  </r>
  <r>
    <x v="27"/>
    <x v="1"/>
    <s v="Soil impacts"/>
    <s v="NA"/>
    <x v="3"/>
    <s v="Evolution of the soil chemical properties in slash and burn agriculture along several years of fallow."/>
    <s v="Brazil"/>
    <x v="2"/>
    <m/>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s v="Available P"/>
    <s v="Unchanged"/>
    <m/>
    <m/>
    <m/>
    <m/>
    <m/>
  </r>
  <r>
    <x v="27"/>
    <x v="1"/>
    <s v="Soil impacts"/>
    <s v="NA"/>
    <x v="1"/>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s v="Ca"/>
    <s v=" Increased"/>
    <m/>
    <m/>
    <m/>
    <m/>
    <m/>
  </r>
  <r>
    <x v="27"/>
    <x v="1"/>
    <s v="Soil impacts"/>
    <s v="NA"/>
    <x v="0"/>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s v="Ca"/>
    <s v=" Increased"/>
    <m/>
    <m/>
    <m/>
    <m/>
    <m/>
  </r>
  <r>
    <x v="27"/>
    <x v="1"/>
    <s v="Soil impacts"/>
    <s v="NA"/>
    <x v="3"/>
    <s v="Evolution of the soil chemical properties in slash and burn agriculture along several years of fallow."/>
    <s v="Brazil"/>
    <x v="2"/>
    <m/>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s v="Ca"/>
    <s v="Unchanged"/>
    <m/>
    <m/>
    <m/>
    <m/>
    <m/>
  </r>
  <r>
    <x v="27"/>
    <x v="1"/>
    <s v="Soil impacts"/>
    <s v="NA"/>
    <x v="0"/>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s v="Ca"/>
    <s v="Unchanged"/>
    <m/>
    <m/>
    <m/>
    <m/>
    <m/>
  </r>
  <r>
    <x v="27"/>
    <x v="1"/>
    <s v="Soil impacts"/>
    <s v="NA"/>
    <x v="3"/>
    <s v="Evolution of the soil chemical properties in slash and burn agriculture along several years of fallow."/>
    <s v="Brazil"/>
    <x v="2"/>
    <m/>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s v="Ca"/>
    <s v="Unchanged"/>
    <m/>
    <m/>
    <m/>
    <m/>
    <m/>
  </r>
  <r>
    <x v="27"/>
    <x v="1"/>
    <s v="Soil impacts"/>
    <s v="NA"/>
    <x v="1"/>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s v="CEC  "/>
    <s v="Decreased"/>
    <m/>
    <m/>
    <m/>
    <m/>
    <m/>
  </r>
  <r>
    <x v="27"/>
    <x v="1"/>
    <s v="Soil impacts"/>
    <s v="NA"/>
    <x v="3"/>
    <s v="Evolution of the soil chemical properties in slash and burn agriculture along several years of fallow."/>
    <s v="Brazil"/>
    <x v="2"/>
    <m/>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s v="CEC  "/>
    <s v="Decreased"/>
    <m/>
    <m/>
    <m/>
    <m/>
    <m/>
  </r>
  <r>
    <x v="27"/>
    <x v="1"/>
    <s v="Soil impacts"/>
    <s v="NA"/>
    <x v="0"/>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s v="CEC  "/>
    <s v="Decreased"/>
    <m/>
    <m/>
    <m/>
    <m/>
    <m/>
  </r>
  <r>
    <x v="27"/>
    <x v="1"/>
    <s v="Soil impacts"/>
    <s v="NA"/>
    <x v="0"/>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s v="CEC  "/>
    <s v="Decreased"/>
    <m/>
    <m/>
    <m/>
    <m/>
    <m/>
  </r>
  <r>
    <x v="27"/>
    <x v="1"/>
    <s v="Soil impacts"/>
    <s v="NA"/>
    <x v="3"/>
    <s v="Evolution of the soil chemical properties in slash and burn agriculture along several years of fallow."/>
    <s v="Brazil"/>
    <x v="2"/>
    <m/>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s v="CEC  "/>
    <s v="Decreased"/>
    <m/>
    <m/>
    <m/>
    <m/>
    <m/>
  </r>
  <r>
    <x v="27"/>
    <x v="1"/>
    <s v="Soil impacts"/>
    <s v="NA"/>
    <x v="3"/>
    <s v="Evolution of the soil chemical properties in slash and burn agriculture along several years of fallow."/>
    <s v="Brazil"/>
    <x v="2"/>
    <m/>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s v="K"/>
    <s v="Decreased"/>
    <m/>
    <m/>
    <m/>
    <m/>
    <m/>
  </r>
  <r>
    <x v="27"/>
    <x v="1"/>
    <s v="Soil impacts"/>
    <s v="NA"/>
    <x v="3"/>
    <s v="Evolution of the soil chemical properties in slash and burn agriculture along several years of fallow."/>
    <s v="Brazil"/>
    <x v="2"/>
    <m/>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s v="K"/>
    <s v="Decreased"/>
    <m/>
    <m/>
    <m/>
    <m/>
    <m/>
  </r>
  <r>
    <x v="27"/>
    <x v="1"/>
    <s v="Soil impacts"/>
    <s v="NA"/>
    <x v="1"/>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s v="K"/>
    <s v="Unchanged"/>
    <m/>
    <m/>
    <m/>
    <m/>
    <m/>
  </r>
  <r>
    <x v="27"/>
    <x v="1"/>
    <s v="Soil impacts"/>
    <s v="NA"/>
    <x v="0"/>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s v="K"/>
    <s v="Unchanged"/>
    <m/>
    <m/>
    <m/>
    <m/>
    <m/>
  </r>
  <r>
    <x v="27"/>
    <x v="1"/>
    <s v="Soil impacts"/>
    <s v="NA"/>
    <x v="0"/>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s v="K"/>
    <s v="Unchanged"/>
    <m/>
    <m/>
    <m/>
    <m/>
    <m/>
  </r>
  <r>
    <x v="27"/>
    <x v="1"/>
    <s v="Soil impacts"/>
    <s v="NA"/>
    <x v="1"/>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s v="Mg"/>
    <s v="Decreased"/>
    <m/>
    <m/>
    <m/>
    <m/>
    <m/>
  </r>
  <r>
    <x v="27"/>
    <x v="1"/>
    <s v="Soil impacts"/>
    <s v="NA"/>
    <x v="0"/>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s v="Mg"/>
    <s v="Decreased"/>
    <m/>
    <m/>
    <m/>
    <m/>
    <m/>
  </r>
  <r>
    <x v="27"/>
    <x v="1"/>
    <s v="Soil impacts"/>
    <s v="NA"/>
    <x v="3"/>
    <s v="Evolution of the soil chemical properties in slash and burn agriculture along several years of fallow."/>
    <s v="Brazil"/>
    <x v="2"/>
    <m/>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s v="Mg"/>
    <s v="Unchanged"/>
    <m/>
    <m/>
    <m/>
    <m/>
    <m/>
  </r>
  <r>
    <x v="27"/>
    <x v="1"/>
    <s v="Soil impacts"/>
    <s v="NA"/>
    <x v="0"/>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s v="Mg"/>
    <s v="Unchanged"/>
    <m/>
    <m/>
    <m/>
    <m/>
    <m/>
  </r>
  <r>
    <x v="27"/>
    <x v="1"/>
    <s v="Soil impacts"/>
    <s v="NA"/>
    <x v="3"/>
    <s v="Evolution of the soil chemical properties in slash and burn agriculture along several years of fallow."/>
    <s v="Brazil"/>
    <x v="2"/>
    <m/>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s v="Mg"/>
    <s v="Unchanged"/>
    <m/>
    <m/>
    <m/>
    <m/>
    <m/>
  </r>
  <r>
    <x v="27"/>
    <x v="1"/>
    <s v="Soil impacts"/>
    <s v="NA"/>
    <x v="1"/>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s v="pH"/>
    <s v=" Increased"/>
    <m/>
    <m/>
    <m/>
    <m/>
    <m/>
  </r>
  <r>
    <x v="27"/>
    <x v="1"/>
    <s v="Soil impacts"/>
    <s v="NA"/>
    <x v="3"/>
    <s v="Evolution of the soil chemical properties in slash and burn agriculture along several years of fallow."/>
    <s v="Brazil"/>
    <x v="2"/>
    <m/>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s v="pH"/>
    <s v=" Increased"/>
    <m/>
    <m/>
    <m/>
    <m/>
    <m/>
  </r>
  <r>
    <x v="27"/>
    <x v="1"/>
    <s v="Soil impacts"/>
    <s v="NA"/>
    <x v="3"/>
    <s v="Evolution of the soil chemical properties in slash and burn agriculture along several years of fallow."/>
    <s v="Brazil"/>
    <x v="2"/>
    <m/>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s v="pH"/>
    <s v="Unchanged"/>
    <m/>
    <m/>
    <m/>
    <m/>
    <m/>
  </r>
  <r>
    <x v="27"/>
    <x v="1"/>
    <s v="Soil impacts"/>
    <s v="NA"/>
    <x v="0"/>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s v="pH"/>
    <s v="Unchanged"/>
    <m/>
    <m/>
    <m/>
    <m/>
    <m/>
  </r>
  <r>
    <x v="27"/>
    <x v="1"/>
    <s v="Soil impacts"/>
    <s v="NA"/>
    <x v="0"/>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s v="pH"/>
    <s v="Unchanged"/>
    <m/>
    <m/>
    <m/>
    <m/>
    <m/>
  </r>
  <r>
    <x v="27"/>
    <x v="0"/>
    <s v="Soil impacts"/>
    <s v="NA"/>
    <x v="1"/>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s v="SOM"/>
    <s v="Unchanged"/>
    <m/>
    <m/>
    <m/>
    <m/>
    <m/>
  </r>
  <r>
    <x v="27"/>
    <x v="0"/>
    <s v="Soil impacts"/>
    <s v="NA"/>
    <x v="0"/>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s v="SOM"/>
    <s v="Unchanged"/>
    <m/>
    <m/>
    <m/>
    <m/>
    <m/>
  </r>
  <r>
    <x v="27"/>
    <x v="0"/>
    <s v="Soil impacts"/>
    <s v="NA"/>
    <x v="3"/>
    <s v="Evolution of the soil chemical properties in slash and burn agriculture along several years of fallow."/>
    <s v="Brazil"/>
    <x v="2"/>
    <m/>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s v="SOM"/>
    <s v="Unchanged"/>
    <m/>
    <m/>
    <m/>
    <m/>
    <m/>
  </r>
  <r>
    <x v="27"/>
    <x v="0"/>
    <s v="Soil impacts"/>
    <s v="NA"/>
    <x v="0"/>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s v="SOM"/>
    <s v="Unchanged"/>
    <m/>
    <m/>
    <m/>
    <m/>
    <m/>
  </r>
  <r>
    <x v="27"/>
    <x v="0"/>
    <s v="Soil impacts"/>
    <s v="NA"/>
    <x v="3"/>
    <s v="Evolution of the soil chemical properties in slash and burn agriculture along several years of fallow."/>
    <s v="Brazil"/>
    <x v="2"/>
    <m/>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s v="SOM"/>
    <s v="Unchanged"/>
    <m/>
    <m/>
    <m/>
    <m/>
    <m/>
  </r>
  <r>
    <x v="28"/>
    <x v="1"/>
    <s v="Soil impacts"/>
    <s v="NA"/>
    <x v="1"/>
    <s v="Faria, S. R., De la Rosa, J. M., Knicker, H., González-Pérez, J. A., &amp; Keizer, J. J. (2015). Molecular characterization of wildfire impacts on organic matter in eroded sediments and topsoil in Mediterranean eucalypt stands. CATENA, 135, 29-37. doi:https://doi.org/10.1016/j.catena.2015.07.009"/>
    <s v="Portugal"/>
    <x v="3"/>
    <s v="Eucalyptus"/>
    <x v="0"/>
    <s v="Wildfire"/>
    <s v="Wildfire"/>
    <x v="2"/>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s v="pH"/>
    <s v=" Increased"/>
    <m/>
    <m/>
    <m/>
    <m/>
    <m/>
  </r>
  <r>
    <x v="28"/>
    <x v="3"/>
    <s v="Runoff"/>
    <s v="NA"/>
    <x v="1"/>
    <s v="Faria, S. R., De la Rosa, J. M., Knicker, H., González-Pérez, J. A., &amp; Keizer, J. J. (2015). Molecular characterization of wildfire impacts on organic matter in eroded sediments and topsoil in Mediterranean eucalypt stands. CATENA, 135, 29-37. doi:https://doi.org/10.1016/j.catena.2015.07.012"/>
    <s v="Portugal"/>
    <x v="3"/>
    <s v="Eucalyptus"/>
    <x v="0"/>
    <s v="Wildfire"/>
    <s v="Wildfire"/>
    <x v="2"/>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s v="Sediments"/>
    <s v=" Increased"/>
    <m/>
    <m/>
    <m/>
    <m/>
    <m/>
  </r>
  <r>
    <x v="28"/>
    <x v="0"/>
    <s v="Soil impacts"/>
    <s v="NA"/>
    <x v="1"/>
    <s v="Faria, S. R., De la Rosa, J. M., Knicker, H., González-Pérez, J. A., &amp; Keizer, J. J. (2015). Molecular characterization of wildfire impacts on organic matter in eroded sediments and topsoil in Mediterranean eucalypt stands. CATENA, 135, 29-37. doi:https://doi.org/10.1016/j.catena.2015.07.011"/>
    <s v="Portugal"/>
    <x v="3"/>
    <s v="Eucalyptus"/>
    <x v="0"/>
    <s v="Wildfire"/>
    <s v="Wildfire"/>
    <x v="2"/>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s v="TOC"/>
    <s v="Decreased"/>
    <m/>
    <m/>
    <m/>
    <m/>
    <m/>
  </r>
  <r>
    <x v="28"/>
    <x v="0"/>
    <s v="Soil impacts"/>
    <s v="NA"/>
    <x v="1"/>
    <s v="Faria, S. R., De la Rosa, J. M., Knicker, H., González-Pérez, J. A., &amp; Keizer, J. J. (2015). Molecular characterization of wildfire impacts on organic matter in eroded sediments and topsoil in Mediterranean eucalypt stands. CATENA, 135, 29-37. doi:https://doi.org/10.1016/j.catena.2015.07.008"/>
    <s v="Portugal"/>
    <x v="3"/>
    <s v="Eucalyptus"/>
    <x v="0"/>
    <s v="Wildfire"/>
    <s v="Wildfire"/>
    <x v="2"/>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s v="SOM"/>
    <s v="Decreased"/>
    <m/>
    <m/>
    <m/>
    <m/>
    <m/>
  </r>
  <r>
    <x v="28"/>
    <x v="0"/>
    <s v="Soil impacts"/>
    <s v="NA"/>
    <x v="1"/>
    <s v="Faria, S. R., De la Rosa, J. M., Knicker, H., González-Pérez, J. A., &amp; Keizer, J. J. (2015). Molecular characterization of wildfire impacts on organic matter in eroded sediments and topsoil in Mediterranean eucalypt stands. CATENA, 135, 29-37. doi:https://doi.org/10.1016/j.catena.2015.07.007"/>
    <s v="Portugal"/>
    <x v="3"/>
    <s v="Eucalyptus"/>
    <x v="0"/>
    <s v="Wildfire"/>
    <s v="Wildfire"/>
    <x v="2"/>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s v="SOM quality"/>
    <s v="Changed"/>
    <m/>
    <m/>
    <m/>
    <m/>
    <m/>
  </r>
  <r>
    <x v="28"/>
    <x v="1"/>
    <s v="Soil impacts"/>
    <s v="NA"/>
    <x v="1"/>
    <s v="Faria, S. R., De la Rosa, J. M., Knicker, H., González-Pérez, J. A., &amp; Keizer, J. J. (2015). Molecular characterization of wildfire impacts on organic matter in eroded sediments and topsoil in Mediterranean eucalypt stands. CATENA, 135, 29-37. doi:https://doi.org/10.1016/j.catena.2015.07.010"/>
    <s v="Portugal"/>
    <x v="3"/>
    <s v="Eucalyptus"/>
    <x v="0"/>
    <s v="Wildfire"/>
    <s v="Wildfire"/>
    <x v="2"/>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s v="TN"/>
    <s v=" Increased"/>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x v="8"/>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Al"/>
    <s v="Unchanged"/>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x v="8"/>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Available P"/>
    <s v="Unchanged"/>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x v="8"/>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Ca"/>
    <s v="Unchanged"/>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x v="8"/>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Cu"/>
    <s v="Unchanged"/>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x v="8"/>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Fe"/>
    <s v="Decreased"/>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x v="8"/>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K"/>
    <s v="Unchanged"/>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x v="8"/>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Mg"/>
    <s v="Unchanged"/>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x v="8"/>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Mn"/>
    <s v="Unchanged"/>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x v="8"/>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Mo"/>
    <s v=" Increased"/>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x v="8"/>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Na"/>
    <s v="Unchanged"/>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x v="8"/>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NH4-N"/>
    <s v="Unchanged"/>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x v="8"/>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Nitrification"/>
    <s v="Decreased"/>
    <m/>
    <m/>
    <m/>
    <m/>
    <m/>
  </r>
  <r>
    <x v="29"/>
    <x v="1"/>
    <s v="Soil impacts"/>
    <s v="NA"/>
    <x v="1"/>
    <s v="Fernández-Fernández, M., Gómez-Rey, M. X., &amp; González-Prieto, S. J. (2015). Effects of fire and three fire-fighting chemicals on main soil properties, plant nutrient content and vegetation growth and cover after 10 years. Science of The Total Environment, 515-516, 92-100. doi: https://doi.org/10.1016/j.scitotenv.2015.02.048"/>
    <s v="Spain"/>
    <x v="3"/>
    <m/>
    <x v="8"/>
    <m/>
    <s v="Prescribed fire"/>
    <x v="2"/>
    <s v="0-2 cm"/>
    <m/>
    <s v="The study addresses a knowledge-gap in the long-term ecological consequences of fire and fire-fighting chemicals. Ten years after a prescribed fire and the application of three fire-fighting chemicals, their effects on the soil–plant systemwere evaluated. Five treatmentswere established: unburnt soils (US) and burnt soils treated with water alone (BS), foaming agent (BS+Fo), Firesorb (BS+Fi) and ammoniumpolyphosphate (BS+Ap). Soils (0–2 cm depth) and foliar material of shrubs (Erica umbellata, Pterospartum tridentatum and Ulex micranthus) and trees (Pinus pinaster) were analysed for total N, δ15N, and soil-available and plant total macronutrients and trace elements. Soil pH, NH4 +–N and NO3 −–N; pine basal diameter and height; and shrub cover and heightwere alsomeasured. Compared with US plots, burnt soils had less nitrates and moreMo. Although differences were not always significant, BS + Ap had the highest levels of soil available P, Na and Al. Plants from BS + Ap plots had higher values of δ15N (P. pinaster and E. umbellata), P (all species), Na (P. tridentatum and U. micranthus) and Mg (E. umbellata and P. tridentatum) than other treatments; while K in plants from BS + Ap plots was the highest among treatments for P. pinaster and the lowest for the shrubs. Pines in US plots were higher and wider than in burnt treatments, except for BS + Ap, where the tallest and widest trees were found, although half of them were either dead (the second highest mortality after BS + Fi) or had a distorted trunk. BS+Apwas the treatmentwith strongest effects on plants, showing E.umbellata the lowest coverage and height, P. tridentatum the highest coverage, U. micranthus one of the lowest coverages and being the only treatmentwhere Genista triacanthoswas absent. Consequently, it is concluded that both fire and ammonium polyphosphate application had significant effects on the soil–plant system after 10 years."/>
    <m/>
    <s v="1 month"/>
    <m/>
    <m/>
    <s v="Not specified"/>
    <m/>
    <m/>
    <m/>
    <s v="NO3-N"/>
    <s v="Decreased"/>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x v="8"/>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pH"/>
    <s v="Unchanged"/>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x v="8"/>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Zn"/>
    <s v="Unchanged"/>
    <m/>
    <m/>
    <m/>
    <m/>
    <m/>
  </r>
  <r>
    <x v="30"/>
    <x v="0"/>
    <s v="Soil impacts"/>
    <s v="NA"/>
    <x v="1"/>
    <s v="Fernández-García, V., Marcos, E., Fernández-Guisuraga, J.M., Taboada A., Suarez-Seoane, S. and Calvo, L. 2019. Impact of burn severity on soil properties in a Pinus pinaster ecosystem immediately after fire. International Journal of Wildland Fire 28: 354-364"/>
    <s v="Spain"/>
    <x v="3"/>
    <s v="Pinus pinaster"/>
    <x v="3"/>
    <s v="Wildfire"/>
    <s v="Low"/>
    <x v="1"/>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s v="Acid phosphatase"/>
    <s v="Decreased"/>
    <m/>
    <m/>
    <m/>
    <m/>
    <m/>
  </r>
  <r>
    <x v="30"/>
    <x v="0"/>
    <s v="Soil impacts"/>
    <s v="NA"/>
    <x v="1"/>
    <s v="Fernández-García, V., Marcos, E., Fernández-Guisuraga, J.M., Taboada A., Suarez-Seoane, S. and Calvo, L. 2019. Impact of burn severity on soil properties in a Pinus pinaster ecosystem immediately after fire. International Journal of Wildland Fire 28: 354-364"/>
    <s v="Spain"/>
    <x v="3"/>
    <s v="Pinus pinaster"/>
    <x v="3"/>
    <s v="Wildfire"/>
    <s v="Moderate and high severity fire"/>
    <x v="2"/>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s v="Acid phosphatase"/>
    <s v="Decreased"/>
    <m/>
    <m/>
    <m/>
    <m/>
    <m/>
  </r>
  <r>
    <x v="30"/>
    <x v="2"/>
    <s v="Soil impacts"/>
    <s v="NA"/>
    <x v="1"/>
    <s v="Fernández-García, V., Marcos, E., Fernández-Guisuraga, J.M., Taboada A., Suarez-Seoane, S. and Calvo, L. 2019. Impact of burn severity on soil properties in a Pinus pinaster ecosystem immediately after fire. International Journal of Wildland Fire 28: 354-367"/>
    <s v="Spain"/>
    <x v="3"/>
    <s v="Pinus pinaster"/>
    <x v="3"/>
    <s v="Wildfire"/>
    <s v="Moderate and high severity fire"/>
    <x v="0"/>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s v="Aggregates size"/>
    <s v="Decreased"/>
    <m/>
    <m/>
    <m/>
    <m/>
    <m/>
  </r>
  <r>
    <x v="30"/>
    <x v="1"/>
    <s v="Soil impacts"/>
    <s v="NA"/>
    <x v="1"/>
    <s v="Fernández-García, V., Marcos, E., Fernández-Guisuraga, J.M., Taboada A., Suarez-Seoane, S. and Calvo, L. 2019. Impact of burn severity on soil properties in a Pinus pinaster ecosystem immediately after fire. International Journal of Wildland Fire 28: 354-364"/>
    <s v="Spain"/>
    <x v="3"/>
    <s v="Pinus pinaster"/>
    <x v="3"/>
    <s v="Wildfire"/>
    <s v="Moderate and high severity fire"/>
    <x v="2"/>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s v="Available P"/>
    <s v=" Increased"/>
    <m/>
    <m/>
    <m/>
    <m/>
    <m/>
  </r>
  <r>
    <x v="30"/>
    <x v="0"/>
    <s v="Soil impacts"/>
    <s v="NA"/>
    <x v="1"/>
    <s v="Fernández-García, V., Marcos, E., Fernández-Guisuraga, J.M., Taboada A., Suarez-Seoane, S. and Calvo, L. 2019. Impact of burn severity on soil properties in a Pinus pinaster ecosystem immediately after fire. International Journal of Wildland Fire 28: 354-364"/>
    <s v="Spain"/>
    <x v="3"/>
    <s v="Pinus pinaster"/>
    <x v="3"/>
    <s v="Wildfire"/>
    <s v="Low severity (170 to 220 °C)"/>
    <x v="1"/>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s v="B-glucosidase"/>
    <s v="Decreased"/>
    <m/>
    <m/>
    <m/>
    <m/>
    <m/>
  </r>
  <r>
    <x v="30"/>
    <x v="0"/>
    <s v="Soil impacts"/>
    <s v="NA"/>
    <x v="1"/>
    <s v="Fernández-García, V., Marcos, E., Fernández-Guisuraga, J.M., Taboada A., Suarez-Seoane, S. and Calvo, L. 2019. Impact of burn severity on soil properties in a Pinus pinaster ecosystem immediately after fire. International Journal of Wildland Fire 28: 354-364"/>
    <s v="Spain"/>
    <x v="3"/>
    <s v="Pinus pinaster"/>
    <x v="3"/>
    <s v="Wildfire"/>
    <s v="Moderate and high severity fire"/>
    <x v="2"/>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s v="B-glucosidase"/>
    <s v="Decreased"/>
    <m/>
    <m/>
    <m/>
    <m/>
    <m/>
  </r>
  <r>
    <x v="30"/>
    <x v="0"/>
    <s v="Soil impacts"/>
    <s v="NA"/>
    <x v="1"/>
    <s v="Fernández-García, V., Marcos, E., Fernández-Guisuraga, J.M., Taboada A., Suarez-Seoane, S. and Calvo, L. 2019. Impact of burn severity on soil properties in a Pinus pinaster ecosystem immediately after fire. International Journal of Wildland Fire 28: 354-366"/>
    <s v="Spain"/>
    <x v="3"/>
    <s v="Pinus pinaster"/>
    <x v="3"/>
    <s v="Wildfire"/>
    <s v="Moderate and high severity fire"/>
    <x v="2"/>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s v="Microbial biomass C"/>
    <s v="Decreased"/>
    <m/>
    <m/>
    <m/>
    <m/>
    <m/>
  </r>
  <r>
    <x v="30"/>
    <x v="1"/>
    <s v="Soil impacts"/>
    <s v="NA"/>
    <x v="1"/>
    <s v="Fernández-García, V., Marcos, E., Fernández-Guisuraga, J.M., Taboada A., Suarez-Seoane, S. and Calvo, L. 2019. Impact of burn severity on soil properties in a Pinus pinaster ecosystem immediately after fire. International Journal of Wildland Fire 28: 354-364"/>
    <s v="Spain"/>
    <x v="3"/>
    <s v="Pinus pinaster"/>
    <x v="3"/>
    <s v="Wildfire"/>
    <s v="Moderate and high severity fire"/>
    <x v="2"/>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s v="pH"/>
    <s v=" Increased"/>
    <m/>
    <m/>
    <m/>
    <m/>
    <m/>
  </r>
  <r>
    <x v="30"/>
    <x v="0"/>
    <s v="Soil impacts"/>
    <s v="NA"/>
    <x v="1"/>
    <s v="Fernández-García, V., Marcos, E., Fernández-Guisuraga, J.M., Taboada A., Suarez-Seoane, S. and Calvo, L. 2019. Impact of burn severity on soil properties in a Pinus pinaster ecosystem immediately after fire. International Journal of Wildland Fire 28: 354-365"/>
    <s v="Spain"/>
    <x v="3"/>
    <s v="Pinus pinaster"/>
    <x v="3"/>
    <s v="Wildfire"/>
    <s v="Moderate and high severity fire"/>
    <x v="2"/>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s v="TOC"/>
    <s v="Decreased"/>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halapensis forest"/>
    <x v="3"/>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Acid phosphatase"/>
    <s v="Decreased"/>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3"/>
    <s v="Spain"/>
    <x v="3"/>
    <s v="pinus halapensis forest"/>
    <x v="3"/>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Acid phosphatase"/>
    <s v="Decreased"/>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x v="3"/>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Acid phosphatase"/>
    <s v="Decreased"/>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x v="3"/>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Acid phosphatase"/>
    <s v="Decreased"/>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x v="3"/>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Available P"/>
    <s v=" Increased"/>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x v="3"/>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Available P"/>
    <s v=" Increased"/>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halapensis forest"/>
    <x v="3"/>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Available P"/>
    <s v="Unchanged"/>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8"/>
    <s v="Spain"/>
    <x v="3"/>
    <s v="pinus halapensis forest"/>
    <x v="3"/>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Available P"/>
    <s v="Unchanged"/>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halapensis forest"/>
    <x v="3"/>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B-glucosidase"/>
    <s v="Decreased"/>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halapensis forest"/>
    <x v="3"/>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B-glucosidase"/>
    <s v="Decreased"/>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x v="3"/>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B-glucosidase"/>
    <s v="Decreased"/>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x v="3"/>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B-glucosidase"/>
    <s v="Decreased"/>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halapensis forest"/>
    <x v="3"/>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Electrical conductivity"/>
    <s v="Unchanged"/>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10"/>
    <s v="Spain"/>
    <x v="3"/>
    <s v="pinus halapensis forest"/>
    <x v="3"/>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Electrical conductivity"/>
    <s v="Unchanged"/>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x v="3"/>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Electrical conductivity"/>
    <s v="Unchanged"/>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x v="3"/>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Electrical conductivity"/>
    <s v="Unchanged"/>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9"/>
    <s v="Spain"/>
    <x v="3"/>
    <s v="pinus halapensis forest"/>
    <x v="3"/>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Microbial biomass"/>
    <s v="Decreased"/>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halapensis forest"/>
    <x v="3"/>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Microbial biomass"/>
    <s v="Decreased"/>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x v="3"/>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Microbial biomass C"/>
    <s v="Unchanged"/>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x v="3"/>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Microbial biomass C"/>
    <s v="Unchanged"/>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halapensis forest"/>
    <x v="3"/>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pH"/>
    <s v="Unchanged"/>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5"/>
    <s v="Spain"/>
    <x v="3"/>
    <s v="pinus halapensis forest"/>
    <x v="3"/>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pH"/>
    <s v="Unchanged"/>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x v="3"/>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pH"/>
    <s v="Unchanged"/>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x v="3"/>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pH"/>
    <s v="Unchanged"/>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x v="3"/>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TC"/>
    <s v="Decreased"/>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x v="3"/>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TC"/>
    <s v="Decreased"/>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halapensis forest"/>
    <x v="3"/>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TN"/>
    <s v="Unchanged"/>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7"/>
    <s v="Spain"/>
    <x v="3"/>
    <s v="pinus halapensis forest"/>
    <x v="3"/>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TN"/>
    <s v="Unchanged"/>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x v="3"/>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TN"/>
    <s v="Unchanged"/>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x v="3"/>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TN"/>
    <s v="Unchanged"/>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halapensis forest"/>
    <x v="3"/>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TOC"/>
    <s v="Decreased"/>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6"/>
    <s v="Spain"/>
    <x v="3"/>
    <s v="pinus halapensis forest"/>
    <x v="3"/>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TOC"/>
    <s v="Decreased"/>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x v="3"/>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TOC"/>
    <s v="Unchanged"/>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x v="3"/>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TOC"/>
    <s v="Unchanged"/>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halapensis forest"/>
    <x v="3"/>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Urease"/>
    <s v="Decreased"/>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4"/>
    <s v="Spain"/>
    <x v="3"/>
    <s v="pinus halapensis forest"/>
    <x v="3"/>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Urease"/>
    <s v="Decreased"/>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x v="3"/>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Urease"/>
    <s v="Decreased"/>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x v="3"/>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Urease"/>
    <s v="Decreased"/>
    <m/>
    <m/>
    <m/>
    <m/>
    <m/>
  </r>
  <r>
    <x v="32"/>
    <x v="1"/>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Al"/>
    <s v=" Increased"/>
    <m/>
    <m/>
    <m/>
    <m/>
    <m/>
  </r>
  <r>
    <x v="32"/>
    <x v="1"/>
    <s v="Soil impacts"/>
    <s v="NA"/>
    <x v="0"/>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Al"/>
    <s v=" Increased"/>
    <m/>
    <m/>
    <m/>
    <m/>
    <m/>
  </r>
  <r>
    <x v="32"/>
    <x v="1"/>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Al"/>
    <s v=" Increased"/>
    <m/>
    <m/>
    <m/>
    <m/>
    <m/>
  </r>
  <r>
    <x v="32"/>
    <x v="1"/>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Available P"/>
    <s v=" Increased"/>
    <m/>
    <m/>
    <m/>
    <m/>
    <m/>
  </r>
  <r>
    <x v="32"/>
    <x v="1"/>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Available P"/>
    <s v="Unchanged"/>
    <m/>
    <m/>
    <m/>
    <m/>
    <m/>
  </r>
  <r>
    <x v="32"/>
    <x v="1"/>
    <s v="Soil impacts"/>
    <s v="NA"/>
    <x v="0"/>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Available P"/>
    <s v="Unchanged"/>
    <m/>
    <m/>
    <m/>
    <m/>
    <m/>
  </r>
  <r>
    <x v="32"/>
    <x v="0"/>
    <s v="Soil impacts"/>
    <s v="NA"/>
    <x v="0"/>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Basal respiration"/>
    <s v="Decreased"/>
    <m/>
    <m/>
    <m/>
    <m/>
    <m/>
  </r>
  <r>
    <x v="32"/>
    <x v="0"/>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Basal respiration"/>
    <s v="Unchanged"/>
    <m/>
    <m/>
    <m/>
    <m/>
    <m/>
  </r>
  <r>
    <x v="32"/>
    <x v="0"/>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Basal respiration"/>
    <s v="Unchanged"/>
    <m/>
    <m/>
    <m/>
    <m/>
    <m/>
  </r>
  <r>
    <x v="32"/>
    <x v="1"/>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Ca"/>
    <s v="Unchanged"/>
    <m/>
    <m/>
    <m/>
    <m/>
    <m/>
  </r>
  <r>
    <x v="32"/>
    <x v="1"/>
    <s v="Soil impacts"/>
    <s v="NA"/>
    <x v="0"/>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Ca"/>
    <s v="Unchanged"/>
    <m/>
    <m/>
    <m/>
    <m/>
    <m/>
  </r>
  <r>
    <x v="32"/>
    <x v="1"/>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Ca"/>
    <s v="Unchanged"/>
    <m/>
    <m/>
    <m/>
    <m/>
    <m/>
  </r>
  <r>
    <x v="32"/>
    <x v="1"/>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CEC  "/>
    <s v="Unchanged"/>
    <m/>
    <m/>
    <m/>
    <m/>
    <m/>
  </r>
  <r>
    <x v="32"/>
    <x v="1"/>
    <s v="Soil impacts"/>
    <s v="NA"/>
    <x v="0"/>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CEC  "/>
    <s v="Unchanged"/>
    <m/>
    <m/>
    <m/>
    <m/>
    <m/>
  </r>
  <r>
    <x v="32"/>
    <x v="1"/>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CEC  "/>
    <s v="Unchanged"/>
    <m/>
    <m/>
    <m/>
    <m/>
    <m/>
  </r>
  <r>
    <x v="32"/>
    <x v="1"/>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Electrical conductivity"/>
    <s v="Unchanged"/>
    <m/>
    <m/>
    <m/>
    <m/>
    <m/>
  </r>
  <r>
    <x v="32"/>
    <x v="1"/>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Electrical conductivity"/>
    <s v="Unchanged"/>
    <m/>
    <m/>
    <m/>
    <m/>
    <m/>
  </r>
  <r>
    <x v="32"/>
    <x v="1"/>
    <s v="Soil impacts"/>
    <s v="NA"/>
    <x v="0"/>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Exchangeable cations"/>
    <s v="Unchanged"/>
    <m/>
    <m/>
    <m/>
    <m/>
    <m/>
  </r>
  <r>
    <x v="32"/>
    <x v="1"/>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Exchangeable cations"/>
    <s v="Unchanged"/>
    <m/>
    <m/>
    <m/>
    <m/>
    <m/>
  </r>
  <r>
    <x v="32"/>
    <x v="1"/>
    <s v="Soil impacts"/>
    <s v="NA"/>
    <x v="0"/>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Exchangeable cations"/>
    <s v="Unchanged"/>
    <m/>
    <m/>
    <m/>
    <m/>
    <m/>
  </r>
  <r>
    <x v="32"/>
    <x v="1"/>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Exchangeable cations"/>
    <s v="Unchanged"/>
    <m/>
    <m/>
    <m/>
    <m/>
    <m/>
  </r>
  <r>
    <x v="32"/>
    <x v="1"/>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K"/>
    <s v="Decreased"/>
    <m/>
    <m/>
    <m/>
    <m/>
    <m/>
  </r>
  <r>
    <x v="32"/>
    <x v="1"/>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K"/>
    <s v="Decreased"/>
    <m/>
    <m/>
    <m/>
    <m/>
    <m/>
  </r>
  <r>
    <x v="32"/>
    <x v="1"/>
    <s v="Soil impacts"/>
    <s v="NA"/>
    <x v="0"/>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K"/>
    <s v="Unchanged"/>
    <m/>
    <m/>
    <m/>
    <m/>
    <m/>
  </r>
  <r>
    <x v="32"/>
    <x v="1"/>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Mg"/>
    <s v="Unchanged"/>
    <m/>
    <m/>
    <m/>
    <m/>
    <m/>
  </r>
  <r>
    <x v="32"/>
    <x v="1"/>
    <s v="Soil impacts"/>
    <s v="NA"/>
    <x v="0"/>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Mg"/>
    <s v="Unchanged"/>
    <m/>
    <m/>
    <m/>
    <m/>
    <m/>
  </r>
  <r>
    <x v="32"/>
    <x v="1"/>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Mg"/>
    <s v="Unchanged"/>
    <m/>
    <m/>
    <m/>
    <m/>
    <m/>
  </r>
  <r>
    <x v="32"/>
    <x v="1"/>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Na"/>
    <s v="Unchanged"/>
    <m/>
    <m/>
    <m/>
    <m/>
    <m/>
  </r>
  <r>
    <x v="32"/>
    <x v="1"/>
    <s v="Soil impacts"/>
    <s v="NA"/>
    <x v="0"/>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Na"/>
    <s v="Unchanged"/>
    <m/>
    <m/>
    <m/>
    <m/>
    <m/>
  </r>
  <r>
    <x v="32"/>
    <x v="1"/>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Na"/>
    <s v="Unchanged"/>
    <m/>
    <m/>
    <m/>
    <m/>
    <m/>
  </r>
  <r>
    <x v="32"/>
    <x v="1"/>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pH"/>
    <s v=" Increased"/>
    <m/>
    <m/>
    <m/>
    <m/>
    <m/>
  </r>
  <r>
    <x v="32"/>
    <x v="1"/>
    <s v="Soil impacts"/>
    <s v="NA"/>
    <x v="0"/>
    <s v="Fonseca, F., de Figueiredo, T., Nogueira, C., Quirós, A. 2017. Effect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pH"/>
    <s v="Unchanged"/>
    <m/>
    <m/>
    <m/>
    <m/>
    <m/>
  </r>
  <r>
    <x v="32"/>
    <x v="0"/>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SOM"/>
    <s v="Unchanged"/>
    <m/>
    <m/>
    <m/>
    <m/>
    <m/>
  </r>
  <r>
    <x v="32"/>
    <x v="0"/>
    <s v="Soil impacts"/>
    <s v="NA"/>
    <x v="0"/>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SOM"/>
    <s v="Unchanged"/>
    <m/>
    <m/>
    <m/>
    <m/>
    <m/>
  </r>
  <r>
    <x v="32"/>
    <x v="0"/>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SOM"/>
    <s v="Unchanged"/>
    <m/>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20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Acid phosphatase"/>
    <s v="Decreas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18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Acid phosphatase"/>
    <s v="Unchang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19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Acid phosphatase"/>
    <s v="Unchang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17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Acid phosphatase"/>
    <s v="Unchang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44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Basal respiration"/>
    <s v="Decreas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42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Basal respiration"/>
    <s v="Unchang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45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Basal respiration"/>
    <s v="Unchang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43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Basal respiration"/>
    <s v="Unchang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16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B-glucosidase"/>
    <s v="Decreas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14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B-glucosidase"/>
    <s v="Decreas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15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B-glucosidase"/>
    <s v="Unchang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13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B-glucosidase"/>
    <s v="Unchanged"/>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33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Electrical conductivity"/>
    <s v="Unchanged"/>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31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Electrical conductivity"/>
    <s v="Unchanged"/>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32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Electrical conductivity"/>
    <s v="Unchanged"/>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30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Electrical conductivity"/>
    <s v="Unchanged"/>
    <s v="Mulching and seeding treatment did not have any effecto on biomass, activity and diversity of soil mocrooganisms."/>
    <m/>
    <m/>
    <m/>
    <m/>
  </r>
  <r>
    <x v="33"/>
    <x v="2"/>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37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FC"/>
    <s v="Unchanged"/>
    <m/>
    <m/>
    <m/>
    <m/>
    <m/>
  </r>
  <r>
    <x v="33"/>
    <x v="2"/>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35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FC"/>
    <s v="Unchanged"/>
    <m/>
    <m/>
    <m/>
    <m/>
    <m/>
  </r>
  <r>
    <x v="33"/>
    <x v="2"/>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36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FC"/>
    <s v="Unchanged"/>
    <m/>
    <m/>
    <m/>
    <m/>
    <m/>
  </r>
  <r>
    <x v="33"/>
    <x v="2"/>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34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FC"/>
    <s v="Unchanged"/>
    <m/>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02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Microbial biomass C"/>
    <s v="Decreas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00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Microbial biomass C"/>
    <s v="Decreas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03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Microbial biomass C"/>
    <s v="Unchang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01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Microbial biomass C"/>
    <s v="Unchang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09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Microbial diversity"/>
    <s v=" Increas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11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Microbial diversity"/>
    <s v="Unchang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10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Microbial diversity"/>
    <s v="Unchang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08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Microbial diversity"/>
    <s v="Unchanged"/>
    <s v="Mulching and seeding treatment did not have any effecto on biomass, activity and diversity of soil mocrooganisms."/>
    <m/>
    <m/>
    <m/>
    <m/>
  </r>
  <r>
    <x v="33"/>
    <x v="2"/>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25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Moisture (%)"/>
    <s v=" Increased"/>
    <m/>
    <m/>
    <m/>
    <m/>
    <m/>
  </r>
  <r>
    <x v="33"/>
    <x v="2"/>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23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Moisture (%)"/>
    <s v="Unchanged"/>
    <m/>
    <m/>
    <m/>
    <m/>
    <m/>
  </r>
  <r>
    <x v="33"/>
    <x v="2"/>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24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Moisture (%)"/>
    <s v="Unchanged"/>
    <m/>
    <m/>
    <m/>
    <m/>
    <m/>
  </r>
  <r>
    <x v="33"/>
    <x v="2"/>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22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Moisture (%)"/>
    <s v="Unchanged"/>
    <m/>
    <m/>
    <m/>
    <m/>
    <m/>
  </r>
  <r>
    <x v="33"/>
    <x v="1"/>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29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pH"/>
    <s v=" Increased"/>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27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pH"/>
    <s v=" Increased"/>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28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pH"/>
    <s v=" Increased"/>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26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pH"/>
    <s v=" Increased"/>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41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TC"/>
    <s v="Unchanged"/>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39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TC"/>
    <s v="Unchanged"/>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40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TC"/>
    <s v="Unchanged"/>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38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TC"/>
    <s v="Unchang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05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Urease"/>
    <s v="Decreas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04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Urease"/>
    <s v="Decreas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07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Urease"/>
    <s v="Unchang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06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Urease"/>
    <s v="Unchanged"/>
    <s v="Mulching and seeding treatment did not have any effecto on biomass, activity and diversity of soil mocrooganisms."/>
    <m/>
    <m/>
    <m/>
    <m/>
  </r>
  <r>
    <x v="34"/>
    <x v="2"/>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Aggregate Stability"/>
    <s v="Decreased"/>
    <m/>
    <m/>
    <m/>
    <m/>
    <m/>
  </r>
  <r>
    <x v="34"/>
    <x v="2"/>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Aggregate Stability"/>
    <s v="Unchanged"/>
    <m/>
    <m/>
    <m/>
    <m/>
    <m/>
  </r>
  <r>
    <x v="34"/>
    <x v="2"/>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Aggregate Stability"/>
    <s v="Unchanged"/>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C/N ratio"/>
    <s v="Unchanged"/>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C/N ratio"/>
    <s v="Unchanged"/>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C/N ratio"/>
    <s v="Unchanged"/>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C/N ratio"/>
    <s v="Unchanged"/>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Ca"/>
    <s v="Unchanged"/>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Ca"/>
    <s v="Unchanged"/>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Ca"/>
    <s v="Unchanged"/>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Ca"/>
    <s v="Unchanged"/>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Inorganic C"/>
    <s v=" Increased"/>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Inorganic C"/>
    <s v="Unchanged"/>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Inorganic C"/>
    <s v="Unchanged"/>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Inorganic C"/>
    <s v="Unchanged"/>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K"/>
    <s v="Unchanged"/>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K"/>
    <s v="Unchanged"/>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K"/>
    <s v="Unchanged"/>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K"/>
    <s v="Unchanged"/>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Mg"/>
    <s v="Unchanged"/>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Mg"/>
    <s v="Unchanged"/>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Mg"/>
    <s v="Unchanged"/>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Mg"/>
    <s v="Unchanged"/>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Na"/>
    <s v="Unchanged"/>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Na"/>
    <s v="Unchanged"/>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Na"/>
    <s v="Unchanged"/>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Na"/>
    <s v="Unchanged"/>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pH"/>
    <s v="Unchanged"/>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pH"/>
    <s v="Unchanged"/>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pH"/>
    <s v="Unchanged"/>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pH"/>
    <s v="Unchanged"/>
    <m/>
    <m/>
    <m/>
    <m/>
    <m/>
  </r>
  <r>
    <x v="34"/>
    <x v="0"/>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SOM"/>
    <s v="Decreased"/>
    <m/>
    <m/>
    <m/>
    <m/>
    <m/>
  </r>
  <r>
    <x v="34"/>
    <x v="0"/>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SOM"/>
    <s v="Unchanged"/>
    <m/>
    <m/>
    <m/>
    <m/>
    <m/>
  </r>
  <r>
    <x v="34"/>
    <x v="0"/>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SOM"/>
    <s v="Unchanged"/>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TN"/>
    <s v="Decreased"/>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TN"/>
    <s v="Unchanged"/>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TN"/>
    <s v="Unchanged"/>
    <m/>
    <m/>
    <m/>
    <m/>
    <m/>
  </r>
  <r>
    <x v="35"/>
    <x v="1"/>
    <s v="Soil impacts"/>
    <s v="NA"/>
    <x v="1"/>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s v="Available P"/>
    <s v=" Increased"/>
    <m/>
    <m/>
    <m/>
    <m/>
    <m/>
  </r>
  <r>
    <x v="35"/>
    <x v="1"/>
    <s v="Soil impacts"/>
    <s v="NA"/>
    <x v="3"/>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s v="Available P"/>
    <s v="Decreased"/>
    <m/>
    <m/>
    <m/>
    <m/>
    <m/>
  </r>
  <r>
    <x v="35"/>
    <x v="1"/>
    <s v="Soil impacts"/>
    <s v="NA"/>
    <x v="1"/>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s v="Available P"/>
    <s v="Unchanged"/>
    <m/>
    <m/>
    <m/>
    <m/>
    <m/>
  </r>
  <r>
    <x v="35"/>
    <x v="1"/>
    <s v="Soil impacts"/>
    <s v="NA"/>
    <x v="1"/>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s v="C/N ratio"/>
    <s v=" Increased"/>
    <m/>
    <m/>
    <m/>
    <m/>
    <m/>
  </r>
  <r>
    <x v="35"/>
    <x v="1"/>
    <s v="Soil impacts"/>
    <s v="NA"/>
    <x v="1"/>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s v="C/N ratio"/>
    <s v="Unchanged"/>
    <m/>
    <m/>
    <m/>
    <m/>
    <m/>
  </r>
  <r>
    <x v="35"/>
    <x v="1"/>
    <s v="Soil impacts"/>
    <s v="NA"/>
    <x v="3"/>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s v="C/N ratio"/>
    <s v="Unchanged"/>
    <m/>
    <m/>
    <m/>
    <m/>
    <m/>
  </r>
  <r>
    <x v="35"/>
    <x v="1"/>
    <s v="Soil impacts"/>
    <s v="NA"/>
    <x v="1"/>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s v="Ca"/>
    <s v=" Increased"/>
    <m/>
    <m/>
    <m/>
    <m/>
    <m/>
  </r>
  <r>
    <x v="35"/>
    <x v="1"/>
    <s v="Soil impacts"/>
    <s v="NA"/>
    <x v="3"/>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s v="Ca"/>
    <s v="Unchanged"/>
    <m/>
    <m/>
    <m/>
    <m/>
    <m/>
  </r>
  <r>
    <x v="35"/>
    <x v="1"/>
    <s v="Soil impacts"/>
    <s v="NA"/>
    <x v="1"/>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s v="Ca"/>
    <s v="Unchanged"/>
    <m/>
    <m/>
    <m/>
    <m/>
    <m/>
  </r>
  <r>
    <x v="35"/>
    <x v="1"/>
    <s v="Soil impacts"/>
    <s v="NA"/>
    <x v="1"/>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s v="Electrical conductivity"/>
    <s v=" Increased"/>
    <m/>
    <m/>
    <m/>
    <m/>
    <m/>
  </r>
  <r>
    <x v="35"/>
    <x v="1"/>
    <s v="Soil impacts"/>
    <s v="NA"/>
    <x v="1"/>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s v="Electrical conductivity"/>
    <s v="Unchanged"/>
    <m/>
    <m/>
    <m/>
    <m/>
    <m/>
  </r>
  <r>
    <x v="35"/>
    <x v="1"/>
    <s v="Soil impacts"/>
    <s v="NA"/>
    <x v="3"/>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s v="Electrical conductivity"/>
    <s v="Unchanged"/>
    <m/>
    <m/>
    <m/>
    <m/>
    <m/>
  </r>
  <r>
    <x v="35"/>
    <x v="1"/>
    <s v="Soil impacts"/>
    <s v="NA"/>
    <x v="1"/>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s v="K"/>
    <s v="Unchanged"/>
    <m/>
    <m/>
    <m/>
    <m/>
    <m/>
  </r>
  <r>
    <x v="35"/>
    <x v="1"/>
    <s v="Soil impacts"/>
    <s v="NA"/>
    <x v="3"/>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s v="K"/>
    <s v="Unchanged"/>
    <m/>
    <m/>
    <m/>
    <m/>
    <m/>
  </r>
  <r>
    <x v="35"/>
    <x v="1"/>
    <s v="Soil impacts"/>
    <s v="NA"/>
    <x v="1"/>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s v="K"/>
    <s v="Unchanged"/>
    <m/>
    <m/>
    <m/>
    <m/>
    <m/>
  </r>
  <r>
    <x v="35"/>
    <x v="1"/>
    <s v="Soil impacts"/>
    <s v="NA"/>
    <x v="1"/>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s v="Mg"/>
    <s v=" Increased"/>
    <m/>
    <m/>
    <m/>
    <m/>
    <m/>
  </r>
  <r>
    <x v="35"/>
    <x v="1"/>
    <s v="Soil impacts"/>
    <s v="NA"/>
    <x v="3"/>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s v="Mg"/>
    <s v="Unchanged"/>
    <m/>
    <m/>
    <m/>
    <m/>
    <m/>
  </r>
  <r>
    <x v="35"/>
    <x v="1"/>
    <s v="Soil impacts"/>
    <s v="NA"/>
    <x v="1"/>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s v="Mg"/>
    <s v="Unchanged"/>
    <m/>
    <m/>
    <m/>
    <m/>
    <m/>
  </r>
  <r>
    <x v="35"/>
    <x v="1"/>
    <s v="Soil impacts"/>
    <s v="NA"/>
    <x v="1"/>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s v="pH"/>
    <s v=" Increased"/>
    <m/>
    <m/>
    <m/>
    <m/>
    <m/>
  </r>
  <r>
    <x v="35"/>
    <x v="1"/>
    <s v="Soil impacts"/>
    <s v="NA"/>
    <x v="3"/>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s v="pH"/>
    <s v="Decreased"/>
    <m/>
    <m/>
    <m/>
    <m/>
    <m/>
  </r>
  <r>
    <x v="35"/>
    <x v="1"/>
    <s v="Soil impacts"/>
    <s v="NA"/>
    <x v="1"/>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s v="pH"/>
    <s v="Unchanged"/>
    <m/>
    <m/>
    <m/>
    <m/>
    <m/>
  </r>
  <r>
    <x v="35"/>
    <x v="0"/>
    <s v="Soil impacts"/>
    <s v="NA"/>
    <x v="1"/>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s v="SOM"/>
    <s v="Decreased"/>
    <m/>
    <m/>
    <m/>
    <m/>
    <m/>
  </r>
  <r>
    <x v="35"/>
    <x v="0"/>
    <s v="Soil impacts"/>
    <s v="NA"/>
    <x v="3"/>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s v="SOM"/>
    <s v="Decreased"/>
    <m/>
    <m/>
    <m/>
    <m/>
    <m/>
  </r>
  <r>
    <x v="35"/>
    <x v="0"/>
    <s v="Soil impacts"/>
    <s v="NA"/>
    <x v="1"/>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s v="SOM"/>
    <s v="Unchanged"/>
    <m/>
    <m/>
    <m/>
    <m/>
    <m/>
  </r>
  <r>
    <x v="35"/>
    <x v="1"/>
    <s v="Soil impacts"/>
    <s v="NA"/>
    <x v="1"/>
    <s v="Francos, M., Stefanuto, B.B., übeda, X., Pereira, P. 2019. Long-term impact of prescribed fire on soil chemical properties in a wildland-urban interface. Northeastern Iberian Península"/>
    <s v="Spain"/>
    <x v="18"/>
    <s v="Pinus halapensis and Quercur ilex"/>
    <x v="3"/>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s v="TN"/>
    <s v="Decreased"/>
    <m/>
    <m/>
    <m/>
    <m/>
    <m/>
  </r>
  <r>
    <x v="35"/>
    <x v="1"/>
    <s v="Soil impacts"/>
    <s v="NA"/>
    <x v="3"/>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s v="TN"/>
    <s v="Decreased"/>
    <m/>
    <m/>
    <m/>
    <m/>
    <m/>
  </r>
  <r>
    <x v="35"/>
    <x v="1"/>
    <s v="Soil impacts"/>
    <s v="NA"/>
    <x v="1"/>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s v="TN"/>
    <s v="Unchanged"/>
    <m/>
    <m/>
    <m/>
    <m/>
    <m/>
  </r>
  <r>
    <x v="36"/>
    <x v="1"/>
    <s v="Soil impacts"/>
    <s v="NA"/>
    <x v="1"/>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x v="3"/>
    <s v="Araucaria"/>
    <x v="0"/>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s v="Available P"/>
    <s v=" Increased"/>
    <s v="the changes in soil properties after fire may be related to organic matter mineralization, the contributions of nutrient from ashes, of due to post fire conditions. Positive, short term response in soil microorganisms abundance and nutrient content, but a rapid initital reduction of plant diversity of the main dominant tree species in these forest ecosystems after a severy fire."/>
    <m/>
    <m/>
    <m/>
    <m/>
  </r>
  <r>
    <x v="36"/>
    <x v="1"/>
    <s v="Soil impacts"/>
    <s v="NA"/>
    <x v="1"/>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x v="3"/>
    <s v="Araucaria"/>
    <x v="0"/>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s v="K"/>
    <s v=" Increased"/>
    <s v="the changes in soil properties after fire may be related to organic matter mineralization, the contributions of nutrient from ashes, of due to post fire conditions. Positive, short term response in soil microorganisms abundance and nutrient content, but a rapid initital reduction of plant diversity of the main dominant tree species in these forest ecosystems after a severy fire."/>
    <m/>
    <m/>
    <m/>
    <m/>
  </r>
  <r>
    <x v="36"/>
    <x v="0"/>
    <s v="Soil impacts"/>
    <s v="NA"/>
    <x v="1"/>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x v="3"/>
    <s v="Araucaria"/>
    <x v="0"/>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s v="Microbial activity"/>
    <s v=" Increased"/>
    <s v="the changes in soil properties after fire may be related to organic matter mineralization, the contributions of nutrient from ashes, of due to post fire conditions. Positive, short term response in soil microorganisms abundance and nutrient content, but a rapid initital reduction of plant diversity of the main dominant tree species in these forest ecosystems after a severy fire."/>
    <m/>
    <m/>
    <m/>
    <m/>
  </r>
  <r>
    <x v="36"/>
    <x v="0"/>
    <s v="Soil impacts"/>
    <s v="NA"/>
    <x v="1"/>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x v="3"/>
    <s v="Araucaria"/>
    <x v="0"/>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s v="Soil bacteria"/>
    <s v=" Increased"/>
    <m/>
    <m/>
    <m/>
    <m/>
    <m/>
  </r>
  <r>
    <x v="36"/>
    <x v="0"/>
    <s v="Soil impacts"/>
    <s v="NA"/>
    <x v="1"/>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x v="3"/>
    <s v="Araucaria"/>
    <x v="0"/>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s v="Soil fungy"/>
    <s v=" Increased"/>
    <m/>
    <m/>
    <m/>
    <m/>
    <m/>
  </r>
  <r>
    <x v="36"/>
    <x v="0"/>
    <s v="Soil impacts"/>
    <s v="NA"/>
    <x v="1"/>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x v="3"/>
    <s v="Araucaria"/>
    <x v="0"/>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s v="SOM"/>
    <s v="Unchanged"/>
    <m/>
    <m/>
    <m/>
    <m/>
    <m/>
  </r>
  <r>
    <x v="36"/>
    <x v="1"/>
    <s v="Soil impacts"/>
    <s v="NA"/>
    <x v="1"/>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x v="3"/>
    <s v="Araucaria"/>
    <x v="0"/>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s v="TN"/>
    <s v=" Increased"/>
    <s v="the changes in soil properties after fire may be related to organic matter mineralization, the contributions of nutrient from ashes, of due to post fire conditions. Positive, short term response in soil microorganisms abundance and nutrient content, but a rapid initital reduction of plant diversity of the main dominant tree species in these forest ecosystems after a severy fire."/>
    <m/>
    <m/>
    <m/>
    <m/>
  </r>
  <r>
    <x v="37"/>
    <x v="0"/>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6"/>
    <s v="USA"/>
    <x v="19"/>
    <m/>
    <x v="3"/>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B-glucosidase"/>
    <s v="Decreased"/>
    <m/>
    <m/>
    <m/>
    <m/>
    <m/>
  </r>
  <r>
    <x v="37"/>
    <x v="0"/>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1"/>
    <s v="USA"/>
    <x v="20"/>
    <m/>
    <x v="3"/>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B-glucosidase"/>
    <s v="Decreased"/>
    <m/>
    <m/>
    <m/>
    <m/>
    <m/>
  </r>
  <r>
    <x v="37"/>
    <x v="0"/>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6"/>
    <s v="USA"/>
    <x v="19"/>
    <m/>
    <x v="3"/>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B-glucosidase"/>
    <s v="Decreased"/>
    <m/>
    <m/>
    <m/>
    <m/>
    <m/>
  </r>
  <r>
    <x v="37"/>
    <x v="0"/>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1"/>
    <s v="USA"/>
    <x v="20"/>
    <m/>
    <x v="3"/>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B-glucosidase"/>
    <s v="Decreased"/>
    <m/>
    <m/>
    <m/>
    <m/>
    <m/>
  </r>
  <r>
    <x v="37"/>
    <x v="0"/>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0"/>
    <s v="USA"/>
    <x v="20"/>
    <m/>
    <x v="3"/>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Microbial biomass"/>
    <s v=" Increased"/>
    <m/>
    <m/>
    <m/>
    <m/>
    <m/>
  </r>
  <r>
    <x v="37"/>
    <x v="0"/>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5"/>
    <s v="USA"/>
    <x v="19"/>
    <m/>
    <x v="3"/>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Microbial biomass"/>
    <s v="Decreased"/>
    <m/>
    <m/>
    <m/>
    <m/>
    <m/>
  </r>
  <r>
    <x v="37"/>
    <x v="0"/>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0"/>
    <s v="USA"/>
    <x v="20"/>
    <m/>
    <x v="3"/>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Microbial biomass"/>
    <s v="Unchanged"/>
    <m/>
    <m/>
    <m/>
    <m/>
    <m/>
  </r>
  <r>
    <x v="37"/>
    <x v="0"/>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5"/>
    <s v="USA"/>
    <x v="19"/>
    <m/>
    <x v="3"/>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Microbial biomass"/>
    <s v="Unchanged"/>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8"/>
    <s v="USA"/>
    <x v="20"/>
    <m/>
    <x v="3"/>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NH4-N"/>
    <s v=" Increased"/>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8"/>
    <s v="USA"/>
    <x v="20"/>
    <m/>
    <x v="3"/>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NH4-N"/>
    <s v=" Increased"/>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50"/>
    <s v="USA"/>
    <x v="19"/>
    <m/>
    <x v="9"/>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NH4-N"/>
    <s v=" Increased"/>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9"/>
    <s v="USA"/>
    <x v="19"/>
    <m/>
    <x v="9"/>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1 month"/>
    <m/>
    <s v="33°36´17.52´´N, 101°54´7.55´´W"/>
    <s v="Loam"/>
    <m/>
    <s v="475 mm"/>
    <m/>
    <s v="NH4-N"/>
    <s v=" Increased"/>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3"/>
    <s v="USA"/>
    <x v="19"/>
    <m/>
    <x v="3"/>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NH4-N"/>
    <s v="Unchanged"/>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3"/>
    <s v="USA"/>
    <x v="19"/>
    <m/>
    <x v="3"/>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NH4-N"/>
    <s v="Unchanged"/>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9"/>
    <s v="USA"/>
    <x v="20"/>
    <m/>
    <x v="3"/>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NO3-N"/>
    <s v=" Increased"/>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4"/>
    <s v="USA"/>
    <x v="19"/>
    <m/>
    <x v="3"/>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NO3-N"/>
    <s v="Decreased"/>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9"/>
    <s v="USA"/>
    <x v="20"/>
    <m/>
    <x v="3"/>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NO3-N"/>
    <s v="Decreased"/>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4"/>
    <s v="USA"/>
    <x v="19"/>
    <m/>
    <x v="3"/>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NO3-N"/>
    <s v="Unchanged"/>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2"/>
    <s v="USA"/>
    <x v="20"/>
    <m/>
    <x v="3"/>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pH"/>
    <s v=" Increased"/>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7"/>
    <s v="USA"/>
    <x v="19"/>
    <m/>
    <x v="3"/>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pH"/>
    <s v=" Increased"/>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2"/>
    <s v="USA"/>
    <x v="20"/>
    <m/>
    <x v="3"/>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pH"/>
    <s v=" Increased"/>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7"/>
    <s v="USA"/>
    <x v="19"/>
    <m/>
    <x v="3"/>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pH"/>
    <s v="Unchanged"/>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3"/>
    <s v="USA"/>
    <x v="19"/>
    <m/>
    <x v="9"/>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pH"/>
    <s v="Unchanged"/>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6"/>
    <s v="USA"/>
    <x v="19"/>
    <m/>
    <x v="9"/>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pH"/>
    <s v="Unchanged"/>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5"/>
    <s v="USA"/>
    <x v="19"/>
    <m/>
    <x v="9"/>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TC"/>
    <s v="Unchanged"/>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8"/>
    <s v="USA"/>
    <x v="19"/>
    <m/>
    <x v="9"/>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TC"/>
    <s v="Unchanged"/>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4"/>
    <s v="USA"/>
    <x v="19"/>
    <m/>
    <x v="9"/>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TN"/>
    <s v="Unchanged"/>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7"/>
    <s v="USA"/>
    <x v="19"/>
    <m/>
    <x v="9"/>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TN"/>
    <s v="Unchanged"/>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x v="3"/>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s v="Aggregate Stability"/>
    <s v=" Increased"/>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x v="3"/>
    <s v="Laboratory heating experiment"/>
    <s v="Medium severity (380 to 460 °C)"/>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s v="Aggregate Stability"/>
    <s v="Decreased"/>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x v="3"/>
    <s v="Laboratory heating experiment"/>
    <s v="Medium severity (380 to 460 °C)"/>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s v="Aggregate Stability"/>
    <s v="Decreased"/>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x v="3"/>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s v="Aggregate Stability"/>
    <s v="Unchanged"/>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x v="3"/>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s v="Aggregates size"/>
    <s v="Unchanged"/>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x v="3"/>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s v="Hydraulic conductivity"/>
    <s v="Decreased"/>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x v="3"/>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s v="Hydraulic conductivity"/>
    <s v="Unchanged"/>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x v="3"/>
    <s v="Laboratory heating experiment"/>
    <s v="Medium severity (380 to 460 °C)"/>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s v="Hydraulic conductivity"/>
    <s v="Unchanged"/>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x v="3"/>
    <s v="Laboratory heating experiment"/>
    <s v="Medium severity (380 to 460 °C)"/>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s v="Mean weight diameter MWD"/>
    <s v="Decreased"/>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x v="3"/>
    <s v="Laboratory heating experiment"/>
    <s v="Medium severity (380 to 460 °C)"/>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s v="Mean weight diameter MWD"/>
    <s v="Decreased"/>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x v="3"/>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s v="Mean weight diameter MWD"/>
    <s v="Unchanged"/>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x v="3"/>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s v="Mean weight diameter MWD"/>
    <s v="Unchanged"/>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x v="3"/>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s v="Porosity"/>
    <s v="Unchanged"/>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x v="3"/>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s v="Porosity"/>
    <s v="Unchanged"/>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x v="3"/>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s v="SWR"/>
    <s v=" Increased"/>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x v="3"/>
    <s v="Laboratory heating experiment"/>
    <s v="Medium severity (380 to 460 °C)"/>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s v="SWR"/>
    <s v="Destroyed"/>
    <m/>
    <m/>
    <m/>
    <m/>
    <m/>
  </r>
  <r>
    <x v="39"/>
    <x v="1"/>
    <s v="Soil impacts"/>
    <s v="NA"/>
    <x v="2"/>
    <s v="Giardina, C.P., Sanford, R.L., Dockersmith, I.C. 2000. Changes in soil phosphorus and nitrogen during slash-and burn clearing of a dry tropical forest. Soil Science Society of America Journal 64, 339 - 405."/>
    <s v="Mexico"/>
    <x v="22"/>
    <m/>
    <x v="0"/>
    <m/>
    <s v="slash an burn"/>
    <x v="2"/>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s v="Available P"/>
    <s v=" Increased"/>
    <m/>
    <m/>
    <m/>
    <m/>
    <m/>
  </r>
  <r>
    <x v="39"/>
    <x v="1"/>
    <s v="Soil impacts"/>
    <s v="NA"/>
    <x v="2"/>
    <s v="Giardina, C.P., Sanford, R.L., Dockersmith, I.C. 2000. Changes in soil phosphorus and nitrogen during slash-and burn clearing of a dry tropical forest. Soil Science Society of America Journal 64, 339 - 405."/>
    <s v="Mexico"/>
    <x v="22"/>
    <m/>
    <x v="0"/>
    <m/>
    <s v="slash an burn"/>
    <x v="2"/>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s v="K"/>
    <s v=" Increased"/>
    <m/>
    <m/>
    <m/>
    <m/>
    <m/>
  </r>
  <r>
    <x v="39"/>
    <x v="1"/>
    <s v="Soil impacts"/>
    <s v="NA"/>
    <x v="2"/>
    <s v="Giardina, C.P., Sanford, R.L., Dockersmith, I.C. 2000. Changes in soil phosphorus and nitrogen during slash-and burn clearing of a dry tropical forest. Soil Science Society of America Journal 64, 339 - 405."/>
    <s v="Mexico"/>
    <x v="22"/>
    <m/>
    <x v="0"/>
    <m/>
    <s v="slash an burn"/>
    <x v="2"/>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s v="pH"/>
    <s v=" Increased"/>
    <m/>
    <m/>
    <m/>
    <m/>
    <m/>
  </r>
  <r>
    <x v="39"/>
    <x v="1"/>
    <s v="Soil impacts"/>
    <s v="NA"/>
    <x v="2"/>
    <s v="Giardina, C.P., Sanford, R.L., Dockersmith, I.C. 2000. Changes in soil phosphorus and nitrogen during slash-and burn clearing of a dry tropical forest. Soil Science Society of America Journal 64, 339 - 405."/>
    <s v="Mexico"/>
    <x v="22"/>
    <m/>
    <x v="0"/>
    <m/>
    <s v="slash an burn"/>
    <x v="2"/>
    <s v="0-10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s v="TN"/>
    <s v=" Increased"/>
    <m/>
    <m/>
    <m/>
    <m/>
    <m/>
  </r>
  <r>
    <x v="39"/>
    <x v="1"/>
    <s v="Soil impacts"/>
    <s v="NA"/>
    <x v="2"/>
    <s v="Giardina, C.P., Sanford, R.L., Dockersmith, I.C. 2000. Changes in soil phosphorus and nitrogen during slash-and burn clearing of a dry tropical forest. Soil Science Society of America Journal 64, 339 - 405."/>
    <s v="Mexico"/>
    <x v="22"/>
    <m/>
    <x v="0"/>
    <m/>
    <s v="slash an burn"/>
    <x v="2"/>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s v="TN"/>
    <s v="Decreased"/>
    <m/>
    <m/>
    <m/>
    <m/>
    <m/>
  </r>
  <r>
    <x v="39"/>
    <x v="0"/>
    <s v="Soil impacts"/>
    <s v="NA"/>
    <x v="2"/>
    <s v="Giardina, C.P., Sanford, R.L., Dockersmith, I.C. 2000. Changes in soil phosphorus and nitrogen during slash-and burn clearing of a dry tropical forest. Soil Science Society of America Journal 64, 339 - 405."/>
    <s v="Mexico"/>
    <x v="22"/>
    <m/>
    <x v="0"/>
    <m/>
    <s v="slash an burn"/>
    <x v="2"/>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s v="TOC"/>
    <s v="Decreased"/>
    <m/>
    <m/>
    <m/>
    <m/>
    <m/>
  </r>
  <r>
    <x v="40"/>
    <x v="1"/>
    <s v="Soil impacts"/>
    <s v="NA"/>
    <x v="2"/>
    <s v="Gil, J., Zavala, L.M., Bellinfante, N., Jordán, A. 2010. Acidez y capacidad de intercambio catiónico en los suelos afectados por incendios. Métodos de determinación e interpretación de resultados. In Actualización en métodos y técnicas de estudio de los suelos afectados por incendios forestales, A. Cerdà, A. Jordán (eds.), Cátedra de Divulgació de la Ciència, Valencia, pp. 315-331"/>
    <s v="Spain"/>
    <x v="4"/>
    <m/>
    <x v="8"/>
    <m/>
    <m/>
    <x v="4"/>
    <m/>
    <m/>
    <m/>
    <m/>
    <s v="Not specified"/>
    <m/>
    <m/>
    <s v="Not specified"/>
    <m/>
    <m/>
    <m/>
    <s v="Exchangeable cations"/>
    <s v="Decreased"/>
    <s v="PH y la CEC pueden ser importante como índicesd el impacto causado pro el fuego. El aumento del pH se debe generalmente a la combustión de la Mo y la producción de cenizas, las cuales aportan al suelo cantidades importantes de iones básico, que incrementarían el pH. El aumento de pH durante el período inmediatmente posterior a un incendios puede condicionar la insolubilización de algunos nutrientes (Koepp et al., 2005), especialmente el fósforo. Otros micronutrientes que pueden ser liberados en grandes cantidades durante el fuego y cuya disponibilidad puede verse afectada en gran manera por el incremento del pH son el hierro o el cobre."/>
    <m/>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x v="10"/>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Available P"/>
    <s v=" Increased"/>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x v="10"/>
    <s v="Experimental burning"/>
    <s v="High severity"/>
    <x v="0"/>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Ca"/>
    <s v="Decreased"/>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x v="10"/>
    <s v="Experimental burning"/>
    <s v="High severity"/>
    <x v="0"/>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Ca "/>
    <s v="Decreased"/>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x v="10"/>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CEC  "/>
    <s v="Decreased"/>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x v="10"/>
    <s v="Experimental burning"/>
    <s v="High severity"/>
    <x v="0"/>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CEC  "/>
    <s v="Decreased"/>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x v="10"/>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K"/>
    <s v=" Increased"/>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x v="10"/>
    <s v="Experimental burning"/>
    <s v="High severity"/>
    <x v="0"/>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Mg"/>
    <s v=" Increased"/>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x v="10"/>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Na"/>
    <s v=" Increased"/>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x v="10"/>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NH4-N"/>
    <s v=" Increased"/>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x v="10"/>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NO3-N"/>
    <s v="Decreased"/>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x v="10"/>
    <s v="Experimental burning"/>
    <s v="High severity"/>
    <x v="0"/>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NO3-N"/>
    <s v="Decreased"/>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3"/>
    <s v="Soil impacts"/>
    <s v="NA"/>
    <x v="1"/>
    <s v="Gimeno-García, E., Andreu, V., Rubio, J.L. 2000. Changes in organic matter, nitrogen, phosphorus and cations as a result of fire and water erosion in a Mediterranean landscape. European Journal of Soil Science 51, 201-210"/>
    <s v="Spain"/>
    <x v="3"/>
    <s v="Sclerophyllous shrub"/>
    <x v="10"/>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Runoff  "/>
    <s v=" Increased"/>
    <m/>
    <m/>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x v="10"/>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TN"/>
    <s v="Unchanged"/>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2"/>
    <x v="2"/>
    <s v="Soil impacts"/>
    <s v="NA"/>
    <x v="2"/>
    <s v="Giovannini, G., Lucchesi, S., Giachetti, M. 1988. Effect of heating on some physical and chemical parameters related to soil aggregation and erodibility. Soil Science 146, 255-262."/>
    <s v="Italy"/>
    <x v="2"/>
    <m/>
    <x v="8"/>
    <m/>
    <m/>
    <x v="4"/>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s v="BD"/>
    <s v=" Increased"/>
    <m/>
    <m/>
    <m/>
    <m/>
    <m/>
  </r>
  <r>
    <x v="42"/>
    <x v="1"/>
    <s v="Soil impacts"/>
    <s v="NA"/>
    <x v="2"/>
    <s v="Giovannini, G., Lucchesi, S., Giachetti, M. 1988. Effect of heating on some physical and chemical parameters related to soil aggregation and erodibility. Soil Science 146, 255-262."/>
    <s v="Italy"/>
    <x v="2"/>
    <m/>
    <x v="8"/>
    <m/>
    <m/>
    <x v="4"/>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s v="Ca"/>
    <s v=" Increased"/>
    <s v="heating up to 220°C had only little effecto on organic matter content. Beyond this value the organic matter was vurned up, the soils lost their plasticity, and the textural sand fraction increased. The AS of bot soils increased continuosly also when the generally acknowledged cementing agents such as the fel forms, the organic matter, and the organometallic cement, were destroyed. This means that heating promotes new forms of cementation in shich iron and aluminum are involved in a process very similar to soil laterization."/>
    <m/>
    <m/>
    <m/>
    <m/>
  </r>
  <r>
    <x v="42"/>
    <x v="1"/>
    <s v="Soil impacts"/>
    <s v="NA"/>
    <x v="2"/>
    <s v="Giovannini, G., Lucchesi, S., Giachetti, M. 1988. Effect of heating on some physical and chemical parameters related to soil aggregation and erodibility. Soil Science 146, 255-262."/>
    <s v="Italy"/>
    <x v="2"/>
    <m/>
    <x v="8"/>
    <m/>
    <m/>
    <x v="4"/>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s v="Mg"/>
    <s v="Decreased"/>
    <s v="heating up to 220°C had only little effecto on organic matter content. Beyond this value the organic matter was vurned up, the soils lost their plasticity, and the textural sand fraction increased. The AS of bot soils increased continuosly also when the generally acknowledged cementing agents such as the fel forms, the organic matter, and the organometallic cement, were destroyed. This means that heating promotes new forms of cementation in shich iron and aluminum are involved in a process very similar to soil laterization."/>
    <m/>
    <m/>
    <m/>
    <m/>
  </r>
  <r>
    <x v="42"/>
    <x v="1"/>
    <s v="Soil impacts"/>
    <s v="NA"/>
    <x v="2"/>
    <s v="Giovannini, G., Lucchesi, S., Giachetti, M. 1988. Effect of heating on some physical and chemical parameters related to soil aggregation and erodibility. Soil Science 146, 255-262."/>
    <s v="Italy"/>
    <x v="2"/>
    <m/>
    <x v="8"/>
    <m/>
    <m/>
    <x v="4"/>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s v="pH"/>
    <s v=" Increased"/>
    <s v="heating up to 220°C had only little effecto on organic matter content. Beyond this value the organic matter was vurned up, the soils lost their plasticity, and the textural sand fraction increased. The AS of bot soils increased continuosly also when the generally acknowledged cementing agents such as the fel forms, the organic matter, and the organometallic cement, were destroyed. This means that heating promotes new forms of cementation in shich iron and aluminum are involved in a process very similar to soil laterization."/>
    <m/>
    <m/>
    <m/>
    <m/>
  </r>
  <r>
    <x v="42"/>
    <x v="1"/>
    <s v="Soil impacts"/>
    <s v="NA"/>
    <x v="2"/>
    <s v="Giovannini, G., Lucchesi, S., Giachetti, M. 1988. Effect of heating on some physical and chemical parameters related to soil aggregation and erodibility. Soil Science 146, 255-262."/>
    <s v="Italy"/>
    <x v="2"/>
    <m/>
    <x v="8"/>
    <m/>
    <m/>
    <x v="4"/>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s v="TN"/>
    <s v=" Increased"/>
    <s v="heating up to 220°C had only little effecto on organic matter content. Beyond this value the organic matter was vurned up, the soils lost their plasticity, and the textural sand fraction increased. The AS of bot soils increased continuosly also when the generally acknowledged cementing agents such as the fel forms, the organic matter, and the organometallic cement, were destroyed. This means that heating promotes new forms of cementation in shich iron and aluminum are involved in a process very similar to soil laterization."/>
    <m/>
    <m/>
    <m/>
    <m/>
  </r>
  <r>
    <x v="43"/>
    <x v="1"/>
    <s v="Soil impacts"/>
    <s v="NA"/>
    <x v="2"/>
    <s v="Giovannini, G., Lucchesi, s., Giachetii, M.1990. Effect of heating on some Chemical parámeter related to soil fertility and plant growth. Soil Science 149: 344-350"/>
    <s v="Italy"/>
    <x v="2"/>
    <m/>
    <x v="8"/>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Available P"/>
    <s v=" Increased"/>
    <m/>
    <m/>
    <m/>
    <m/>
    <m/>
  </r>
  <r>
    <x v="43"/>
    <x v="1"/>
    <s v="Soil impacts"/>
    <s v="NA"/>
    <x v="2"/>
    <s v="Giovannini, G., Lucchesi, s., Giachetii, M.1990. Effect of heating on some Chemical parámeter related to soil fertility and plant growth. Soil Science 149: 344-351"/>
    <s v="Italy"/>
    <x v="2"/>
    <m/>
    <x v="8"/>
    <m/>
    <s v="460 °C"/>
    <x v="2"/>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Available P"/>
    <s v="Decreased"/>
    <m/>
    <m/>
    <m/>
    <m/>
    <m/>
  </r>
  <r>
    <x v="43"/>
    <x v="1"/>
    <s v="Soil impacts"/>
    <s v="NA"/>
    <x v="2"/>
    <s v="Giovannini, G., Lucchesi, s., Giachetii, M.1990. Effect of heating on some Chemical parámeter related to soil fertility and plant growth. Soil Science 149: 344-352"/>
    <s v="Italy"/>
    <x v="2"/>
    <m/>
    <x v="8"/>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Ca"/>
    <s v=" Increased"/>
    <m/>
    <m/>
    <m/>
    <m/>
    <m/>
  </r>
  <r>
    <x v="43"/>
    <x v="1"/>
    <s v="Soil impacts"/>
    <s v="NA"/>
    <x v="2"/>
    <s v="Giovannini, G., Lucchesi, s., Giachetii, M.1990. Effect of heating on some Chemical parámeter related to soil fertility and plant growth. Soil Science 149: 344-354"/>
    <s v="Italy"/>
    <x v="2"/>
    <m/>
    <x v="8"/>
    <m/>
    <s v="900 °C"/>
    <x v="0"/>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Ca"/>
    <s v=" Increased"/>
    <m/>
    <m/>
    <m/>
    <m/>
    <m/>
  </r>
  <r>
    <x v="43"/>
    <x v="1"/>
    <s v="Soil impacts"/>
    <s v="NA"/>
    <x v="2"/>
    <s v="Giovannini, G., Lucchesi, s., Giachetii, M.1990. Effect of heating on some Chemical parámeter related to soil fertility and plant growth. Soil Science 149: 344-353"/>
    <s v="Italy"/>
    <x v="2"/>
    <m/>
    <x v="8"/>
    <m/>
    <s v="460 °C"/>
    <x v="2"/>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Ca"/>
    <s v="Decreased"/>
    <m/>
    <m/>
    <m/>
    <m/>
    <m/>
  </r>
  <r>
    <x v="43"/>
    <x v="1"/>
    <s v="Soil impacts"/>
    <s v="NA"/>
    <x v="2"/>
    <s v="Giovannini, G., Lucchesi, s., Giachetii, M.1990. Effect of heating on some Chemical parámeter related to soil fertility and plant growth. Soil Science 149: 344-355"/>
    <s v="Italy"/>
    <x v="2"/>
    <m/>
    <x v="8"/>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Sandy loam"/>
    <m/>
    <m/>
    <m/>
    <s v="CEC  "/>
    <s v="Decreased"/>
    <m/>
    <m/>
    <m/>
    <m/>
    <m/>
  </r>
  <r>
    <x v="43"/>
    <x v="1"/>
    <s v="Soil impacts"/>
    <s v="NA"/>
    <x v="2"/>
    <s v="Giovannini, G., Lucchesi, s., Giachetii, M.1990. Effect of heating on some Chemical parámeter related to soil fertility and plant growth. Soil Science 149: 344-356"/>
    <s v="Italy"/>
    <x v="2"/>
    <m/>
    <x v="8"/>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Silty clay"/>
    <m/>
    <m/>
    <m/>
    <s v="CEC  "/>
    <s v="Decreased"/>
    <s v="heating to 220 and 460 improved plant heigh and dry matter production of both tops and roots but not root extension"/>
    <m/>
    <s v="Asses the effects o prescribed burning on topsoil organic matter and biological propestires"/>
    <m/>
    <m/>
  </r>
  <r>
    <x v="43"/>
    <x v="1"/>
    <s v="Soil impacts"/>
    <s v="NA"/>
    <x v="2"/>
    <s v="Giovannini, G., Lucchesi, s., Giachetii, M.1990. Effect of heating on some Chemical parámeter related to soil fertility and plant growth. Soil Science 149: 344-357"/>
    <s v="Italy"/>
    <x v="2"/>
    <m/>
    <x v="8"/>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K"/>
    <s v=" Increased"/>
    <m/>
    <m/>
    <m/>
    <m/>
    <m/>
  </r>
  <r>
    <x v="43"/>
    <x v="1"/>
    <s v="Soil impacts"/>
    <s v="NA"/>
    <x v="2"/>
    <s v="Giovannini, G., Lucchesi, s., Giachetii, M.1990. Effect of heating on some Chemical parámeter related to soil fertility and plant growth. Soil Science 149: 344-358"/>
    <s v="Italy"/>
    <x v="2"/>
    <m/>
    <x v="8"/>
    <m/>
    <s v="460 °C"/>
    <x v="2"/>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K"/>
    <s v=" Increased"/>
    <m/>
    <m/>
    <m/>
    <m/>
    <m/>
  </r>
  <r>
    <x v="43"/>
    <x v="1"/>
    <s v="Soil impacts"/>
    <s v="NA"/>
    <x v="2"/>
    <s v="Giovannini, G., Lucchesi, s., Giachetii, M.1990. Effect of heating on some Chemical parámeter related to soil fertility and plant growth. Soil Science 149: 344-359"/>
    <s v="Italy"/>
    <x v="2"/>
    <m/>
    <x v="8"/>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Mg"/>
    <s v=" Increased"/>
    <m/>
    <m/>
    <m/>
    <m/>
    <m/>
  </r>
  <r>
    <x v="43"/>
    <x v="1"/>
    <s v="Soil impacts"/>
    <s v="NA"/>
    <x v="2"/>
    <s v="Giovannini, G., Lucchesi, s., Giachetii, M.1990. Effect of heating on some Chemical parámeter related to soil fertility and plant growth. Soil Science 149: 344-360"/>
    <s v="Italy"/>
    <x v="2"/>
    <m/>
    <x v="8"/>
    <m/>
    <s v="460 °C"/>
    <x v="2"/>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Mg"/>
    <s v="Decreased"/>
    <m/>
    <m/>
    <m/>
    <m/>
    <m/>
  </r>
  <r>
    <x v="43"/>
    <x v="1"/>
    <s v="Soil impacts"/>
    <s v="NA"/>
    <x v="2"/>
    <s v="Giovannini, G., Lucchesi, s., Giachetii, M.1990. Effect of heating on some Chemical parámeter related to soil fertility and plant growth. Soil Science 149: 344-361"/>
    <s v="Italy"/>
    <x v="2"/>
    <m/>
    <x v="8"/>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NH4-N"/>
    <s v=" Increased"/>
    <m/>
    <m/>
    <m/>
    <m/>
    <m/>
  </r>
  <r>
    <x v="43"/>
    <x v="1"/>
    <s v="Soil impacts"/>
    <s v="NA"/>
    <x v="2"/>
    <s v="Giovannini, G., Lucchesi, s., Giachetii, M.1990. Effect of heating on some Chemical parámeter related to soil fertility and plant growth. Soil Science 149: 344-362"/>
    <s v="Italy"/>
    <x v="2"/>
    <m/>
    <x v="8"/>
    <m/>
    <s v="460 °C"/>
    <x v="2"/>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NH4-N"/>
    <s v="Decreased"/>
    <m/>
    <m/>
    <m/>
    <m/>
    <m/>
  </r>
  <r>
    <x v="43"/>
    <x v="1"/>
    <s v="Soil impacts"/>
    <s v="NA"/>
    <x v="2"/>
    <s v="Giovannini, G., Lucchesi, s., Giachetii, M.1990. Effect of heating on some Chemical parámeter related to soil fertility and plant growth. Soil Science 149: 344-363"/>
    <s v="Italy"/>
    <x v="2"/>
    <m/>
    <x v="8"/>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pH"/>
    <s v=" Increased"/>
    <s v="heating to 220 and 460 improved plant heigh and dry matter production of both tops and roots but not root extension"/>
    <m/>
    <s v="Asses the effects o prescribed burning on topsoil organic matter and biological propestires"/>
    <m/>
    <m/>
  </r>
  <r>
    <x v="43"/>
    <x v="0"/>
    <s v="Soil impacts"/>
    <s v="NA"/>
    <x v="2"/>
    <s v="Giovannini, G., Lucchesi, s., Giachetii, M.1990. Effect of heating on some Chemical parámeter related to soil fertility and plant growth. Soil Science 149: 344-364"/>
    <s v="Italy"/>
    <x v="2"/>
    <m/>
    <x v="8"/>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TOC"/>
    <s v="Decreased"/>
    <s v="heating to 220 and 460 improved plant heigh and dry matter production of both tops and roots but not root extension"/>
    <m/>
    <s v="Asses the effects o prescribed burning on topsoil organic matter and biological propestires"/>
    <m/>
    <m/>
  </r>
  <r>
    <x v="43"/>
    <x v="1"/>
    <s v="Soil impacts"/>
    <s v="NA"/>
    <x v="2"/>
    <s v="Giovannini, G., Lucchesi, s., Giachetii, M.1990. Effect of heating on some Chemical parámeter related to soil fertility and plant growth. Soil Science 149: 344-365"/>
    <s v="Italy"/>
    <x v="2"/>
    <m/>
    <x v="8"/>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TN"/>
    <s v="Decreased"/>
    <s v="heating to 220 and 460 improved plant heigh and dry matter production of both tops and roots but not root extension"/>
    <m/>
    <s v="Asses the effects o prescribed burning on topsoil organic matter and biological propestires"/>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s v="Basal respiration"/>
    <s v="Decreased"/>
    <m/>
    <m/>
    <m/>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s v="Basal respiration"/>
    <s v="Decreased"/>
    <m/>
    <m/>
    <m/>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s v="Basal respiration"/>
    <s v="Decreased"/>
    <m/>
    <m/>
    <m/>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s v="B-glucosidase"/>
    <s v="Decreased"/>
    <m/>
    <s v="Prescribed burning is adapted as a tool to remove shrubs and recover pasture lands. No recovery of soil properties was observed 1 year after de burning"/>
    <m/>
    <s v="1-3 cm top soil"/>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s v="B-glucosidase"/>
    <s v="Decreased"/>
    <m/>
    <m/>
    <m/>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s v="B-glucosidase"/>
    <s v="Unchanged"/>
    <m/>
    <m/>
    <m/>
    <m/>
    <m/>
  </r>
  <r>
    <x v="44"/>
    <x v="1"/>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s v="C/N ratio"/>
    <s v="Decreased"/>
    <m/>
    <m/>
    <m/>
    <m/>
    <m/>
  </r>
  <r>
    <x v="44"/>
    <x v="1"/>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s v="C/N ratio"/>
    <s v="Decreased"/>
    <m/>
    <m/>
    <m/>
    <m/>
    <m/>
  </r>
  <r>
    <x v="44"/>
    <x v="1"/>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s v="C/N ratio"/>
    <s v="Unchanged"/>
    <m/>
    <m/>
    <m/>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s v="Microbial biomass C"/>
    <s v="Decreased"/>
    <m/>
    <m/>
    <m/>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s v="Microbial biomass C"/>
    <s v="Decreased"/>
    <m/>
    <m/>
    <m/>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s v="Microbial biomass C"/>
    <s v="Decreased"/>
    <m/>
    <m/>
    <m/>
    <m/>
    <m/>
  </r>
  <r>
    <x v="44"/>
    <x v="2"/>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s v="Moisture (%)"/>
    <s v="Decreased"/>
    <m/>
    <m/>
    <m/>
    <m/>
    <m/>
  </r>
  <r>
    <x v="44"/>
    <x v="2"/>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s v="Moisture (%)"/>
    <s v="Decreased"/>
    <m/>
    <m/>
    <m/>
    <m/>
    <m/>
  </r>
  <r>
    <x v="44"/>
    <x v="2"/>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s v="Moisture (%)"/>
    <s v="Decreased"/>
    <m/>
    <m/>
    <m/>
    <m/>
    <m/>
  </r>
  <r>
    <x v="44"/>
    <x v="1"/>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s v="N mineralization"/>
    <s v="Decreased"/>
    <m/>
    <m/>
    <m/>
    <m/>
    <m/>
  </r>
  <r>
    <x v="44"/>
    <x v="1"/>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s v="N mineralization"/>
    <s v="Decreased"/>
    <m/>
    <m/>
    <m/>
    <m/>
    <m/>
  </r>
  <r>
    <x v="44"/>
    <x v="1"/>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s v="N mineralization"/>
    <s v="Unchanged"/>
    <m/>
    <m/>
    <m/>
    <m/>
    <m/>
  </r>
  <r>
    <x v="44"/>
    <x v="1"/>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s v="TN"/>
    <s v="Decreased"/>
    <m/>
    <m/>
    <m/>
    <m/>
    <m/>
  </r>
  <r>
    <x v="44"/>
    <x v="1"/>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s v="TN"/>
    <s v="Decreased"/>
    <m/>
    <m/>
    <m/>
    <m/>
    <m/>
  </r>
  <r>
    <x v="44"/>
    <x v="1"/>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s v="TN"/>
    <s v="Decreased"/>
    <m/>
    <m/>
    <m/>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s v="TOC"/>
    <s v="Decreased"/>
    <m/>
    <m/>
    <m/>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s v="TOC"/>
    <s v="Decreased"/>
    <m/>
    <m/>
    <m/>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s v="TOC"/>
    <s v="Decreas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Available P"/>
    <s v="Decreas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year "/>
    <m/>
    <s v="42°36′04.4″ N 0°00′43.3″ E),"/>
    <s v="Silty loam"/>
    <s v="Eutric to Calcaric Cambisol"/>
    <s v="1270 mm"/>
    <s v="5.7 °C"/>
    <s v="Available P"/>
    <s v="Unchang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month"/>
    <m/>
    <s v="42°36′04.4″ N 0°00′43.3″ E),"/>
    <s v="Silty loam"/>
    <s v="Eutric to Calcaric Cambisol"/>
    <s v="1270 mm"/>
    <s v="5.7 °C"/>
    <s v="Available P"/>
    <s v="Unchang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Available P"/>
    <s v="Unchang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CEC  "/>
    <s v="Decreas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CEC  "/>
    <s v="Unchang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CEC  "/>
    <s v="Unchang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CEC  "/>
    <s v="Unchang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Electrical conductivity"/>
    <s v=" Increas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Electrical conductivity"/>
    <s v="Decreas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Electrical conductivity"/>
    <s v="Unchang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Electrical conductivity"/>
    <s v="Unchang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Exchangeable cations"/>
    <s v="Decreas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Exchangeable cations"/>
    <s v="Decreas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Exchangeable cations"/>
    <s v="Unchang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Exchangeable cations"/>
    <s v="Unchang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NH4-N"/>
    <s v=" Increas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NH4-N"/>
    <s v=" Increas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NH4-N"/>
    <s v="Unchang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NH4-N"/>
    <s v="Unchang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month"/>
    <m/>
    <s v="42°36′04.4″ N 0°00′43.3″ E),"/>
    <s v="Silty loam"/>
    <s v="Eutric to Calcaric Cambisol"/>
    <s v="1270 mm"/>
    <s v="5.7 °C"/>
    <s v="NO3-N"/>
    <s v="Decreas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NO3-N"/>
    <s v="Unchang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NO3-N"/>
    <s v="Unchang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NO3-N"/>
    <s v="Unchang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month"/>
    <m/>
    <s v="42°36′04.4″ N 0°00′43.3″ E),"/>
    <s v="Silty loam"/>
    <s v="Eutric to Calcaric Cambisol"/>
    <s v="1270 mm"/>
    <s v="5.7 °C"/>
    <s v="pH"/>
    <s v=" Increas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pH"/>
    <s v=" Increas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pH"/>
    <s v=" Increas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year "/>
    <m/>
    <s v="42°36′04.4″ N 0°00′43.3″ E),"/>
    <s v="Silty loam"/>
    <s v="Eutric to Calcaric Cambisol"/>
    <s v="1270 mm"/>
    <s v="5.7 °C"/>
    <s v="pH"/>
    <s v="Unchang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TN"/>
    <s v="Decreas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TN"/>
    <s v="Decreas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TN"/>
    <s v="Decreas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TN"/>
    <s v="Decreased"/>
    <m/>
    <m/>
    <m/>
    <m/>
    <m/>
  </r>
  <r>
    <x v="45"/>
    <x v="0"/>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TOC"/>
    <s v="Decreased"/>
    <m/>
    <m/>
    <m/>
    <m/>
    <m/>
  </r>
  <r>
    <x v="45"/>
    <x v="0"/>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TOC"/>
    <s v="Decreased"/>
    <m/>
    <m/>
    <m/>
    <m/>
    <m/>
  </r>
  <r>
    <x v="45"/>
    <x v="0"/>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TOC"/>
    <s v="Decreased"/>
    <m/>
    <m/>
    <m/>
    <m/>
    <m/>
  </r>
  <r>
    <x v="45"/>
    <x v="0"/>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TOC"/>
    <s v="Decreased"/>
    <m/>
    <m/>
    <m/>
    <m/>
    <m/>
  </r>
  <r>
    <x v="46"/>
    <x v="2"/>
    <s v="Soil impacts"/>
    <s v="NA"/>
    <x v="1"/>
    <s v="Girona-García A., Ortiz-Perpiñá, O., Badía-Villas D., Martí Dalmau, C. 2018. Effectos of prescribed burning on soil organic C, aggregate stability and water repellency in subalpine shrubland: Variations among sieve fractions and depths. Catena 166:68-78"/>
    <s v="Spain"/>
    <x v="23"/>
    <s v="Buisán"/>
    <x v="10"/>
    <s v="Prescribed burning"/>
    <s v="Prescribed burning"/>
    <x v="2"/>
    <s v="1-2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s v="Mean weight diameter (MWD)"/>
    <s v=" Increased"/>
    <m/>
    <m/>
    <m/>
    <m/>
    <m/>
  </r>
  <r>
    <x v="46"/>
    <x v="2"/>
    <s v="Soil impacts"/>
    <s v="NA"/>
    <x v="1"/>
    <s v="Girona-García A., Ortiz-Perpiñá, O., Badía-Villas D., Martí Dalmau, C. 2018. Effectos of prescribed burning on soil organic C, aggregate stability and water repellency in subalpine shrubland: Variations among sieve fractions and depths. Catena 166:68-77"/>
    <s v="Spain"/>
    <x v="23"/>
    <s v="Buisán"/>
    <x v="10"/>
    <s v="Prescribed burning"/>
    <s v="Prescribed burning"/>
    <x v="2"/>
    <s v="1-2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s v="Mean weight diameter (MWD)"/>
    <s v="Unchanged"/>
    <m/>
    <m/>
    <m/>
    <m/>
    <m/>
  </r>
  <r>
    <x v="46"/>
    <x v="2"/>
    <s v="Soil impacts"/>
    <s v="NA"/>
    <x v="1"/>
    <s v="Girona-García A., Ortiz-Perpiñá, O., Badía-Villas D., Martí Dalmau, C. 2018. Effectos of prescribed burning on soil organic C, aggregate stability and water repellency in subalpine shrubland: Variations among sieve fractions and depths. Catena 166:68-79"/>
    <s v="Spain"/>
    <x v="23"/>
    <s v="Buisán"/>
    <x v="10"/>
    <s v="Prescribed burning"/>
    <s v="Prescribed burning"/>
    <x v="2"/>
    <s v="1-2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s v="Mean weight diameter (MWD)"/>
    <s v="Unchanged"/>
    <m/>
    <m/>
    <m/>
    <m/>
    <m/>
  </r>
  <r>
    <x v="46"/>
    <x v="0"/>
    <s v="Soil impacts"/>
    <s v="NA"/>
    <x v="1"/>
    <s v="Girona-García A., Ortiz-Perpiñá, O., Badía-Villas D., Martí Dalmau, C. 2018. Effectos of prescribed burning on soil organic C, aggregate stability and water repellency in subalpine shrubland: Variations among sieve fractions and depths. Catena 166:68-80"/>
    <s v="Spain"/>
    <x v="23"/>
    <s v="Buisán"/>
    <x v="10"/>
    <s v="Prescribed burning"/>
    <s v="Prescribed burning"/>
    <x v="2"/>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TOC"/>
    <s v="Decreased"/>
    <m/>
    <m/>
    <m/>
    <m/>
    <m/>
  </r>
  <r>
    <x v="46"/>
    <x v="0"/>
    <s v="Soil impacts"/>
    <s v="NA"/>
    <x v="1"/>
    <s v="Girona-García A., Ortiz-Perpiñá, O., Badía-Villas D., Martí Dalmau, C. 2018. Effectos of prescribed burning on soil organic C, aggregate stability and water repellency in subalpine shrubland: Variations among sieve fractions and depths. Catena 166:68-81"/>
    <s v="Spain"/>
    <x v="23"/>
    <s v="Buisán"/>
    <x v="10"/>
    <s v="Prescribed burning"/>
    <s v="Prescribed burning"/>
    <x v="2"/>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s v="TOC"/>
    <s v="Decreased"/>
    <m/>
    <m/>
    <m/>
    <m/>
    <m/>
  </r>
  <r>
    <x v="46"/>
    <x v="0"/>
    <s v="Soil impacts"/>
    <s v="NA"/>
    <x v="1"/>
    <s v="Girona-García A., Ortiz-Perpiñá, O., Badía-Villas D., Martí Dalmau, C. 2018. Effectos of prescribed burning on soil organic C, aggregate stability and water repellency in subalpine shrubland: Variations among sieve fractions and depths. Catena 166:68-82"/>
    <s v="Spain"/>
    <x v="23"/>
    <s v="Buisán"/>
    <x v="10"/>
    <s v="Prescribed burning"/>
    <s v="Prescribed burning"/>
    <x v="2"/>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TOC"/>
    <s v="Decreased"/>
    <m/>
    <m/>
    <m/>
    <m/>
    <m/>
  </r>
  <r>
    <x v="46"/>
    <x v="2"/>
    <s v="Soil impacts"/>
    <s v="NA"/>
    <x v="1"/>
    <s v="Girona-García A., Ortiz-Perpiñá, O., Badía-Villas D., Martí Dalmau, C. 2018. Effectos of prescribed burning on soil organic C, aggregate stability and water repellency in subalpine shrubland: Variations among sieve fractions and depths. Catena 166:68-83"/>
    <s v="Spain"/>
    <x v="23"/>
    <s v="Buisán"/>
    <x v="10"/>
    <s v="Prescribed burning"/>
    <s v="Prescribed burning"/>
    <x v="2"/>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SWR"/>
    <s v="Decreased"/>
    <m/>
    <m/>
    <m/>
    <m/>
    <m/>
  </r>
  <r>
    <x v="46"/>
    <x v="2"/>
    <s v="Soil impacts"/>
    <s v="NA"/>
    <x v="1"/>
    <s v="Girona-García A., Ortiz-Perpiñá, O., Badía-Villas D., Martí Dalmau, C. 2018. Effectos of prescribed burning on soil organic C, aggregate stability and water repellency in subalpine shrubland: Variations among sieve fractions and depths. Catena 166:68-83"/>
    <s v="Spain"/>
    <x v="23"/>
    <s v="Buisán"/>
    <x v="10"/>
    <s v="Prescribed burning"/>
    <s v="Prescribed burning"/>
    <x v="2"/>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s v="SWR"/>
    <s v="Decreased"/>
    <m/>
    <m/>
    <m/>
    <m/>
    <m/>
  </r>
  <r>
    <x v="46"/>
    <x v="2"/>
    <s v="Soil impacts"/>
    <s v="NA"/>
    <x v="1"/>
    <s v="Girona-García A., Ortiz-Perpiñá, O., Badía-Villas D., Martí Dalmau, C. 2018. Effectos of prescribed burning on soil organic C, aggregate stability and water repellency in subalpine shrubland: Variations among sieve fractions and depths. Catena 166:68-83"/>
    <s v="Spain"/>
    <x v="23"/>
    <s v="Buisán"/>
    <x v="10"/>
    <s v="Prescribed burning"/>
    <s v="Prescribed burning"/>
    <x v="2"/>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SWR"/>
    <s v="Unchang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x v="10"/>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s v="Basal respiration"/>
    <s v=" Increas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x v="10"/>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s v="Basal respiration"/>
    <s v="Decreas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x v="10"/>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s v="Basal respiration"/>
    <s v="Decreas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x v="10"/>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s v="Basal respiration"/>
    <s v="Decreased"/>
    <m/>
    <m/>
    <m/>
    <m/>
    <m/>
  </r>
  <r>
    <x v="47"/>
    <x v="0"/>
    <s v="Soil impacts"/>
    <s v="NA"/>
    <x v="0"/>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x v="10"/>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s v="Basal respiration"/>
    <s v="Decreas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x v="10"/>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s v="Basal respiration"/>
    <s v="Unchang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x v="10"/>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s v="Basal respiration"/>
    <s v="Unchang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x v="10"/>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s v="Basal respiration"/>
    <s v="Unchang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x v="10"/>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s v="Basal respiration"/>
    <s v="Unchang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x v="10"/>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s v="Basal respiration"/>
    <s v="Unchang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x v="10"/>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s v="B-glucosidase"/>
    <s v="Decreas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x v="10"/>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s v="B-glucosidase"/>
    <s v="Decreas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x v="10"/>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s v="B-glucosidase"/>
    <s v="Decreas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x v="10"/>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s v="B-glucosidase"/>
    <s v="Decreas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x v="10"/>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s v="B-glucosidase"/>
    <s v="Unchang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x v="10"/>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s v="B-glucosidase"/>
    <s v="Unchang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x v="10"/>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s v="B-glucosidase"/>
    <s v="Unchanged"/>
    <m/>
    <m/>
    <m/>
    <m/>
    <m/>
  </r>
  <r>
    <x v="47"/>
    <x v="0"/>
    <s v="Soil impacts"/>
    <s v="NA"/>
    <x v="0"/>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x v="10"/>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s v="B-glucosidase"/>
    <s v="Unchang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x v="10"/>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s v="B-glucosidase"/>
    <s v="Unchang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x v="10"/>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s v="B-glucosidase"/>
    <s v="Unchang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x v="10"/>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s v="Microbial Biomass C"/>
    <s v=" Increas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x v="10"/>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s v="Microbial Biomass C"/>
    <s v="Decreas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x v="10"/>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s v="Microbial Biomass C"/>
    <s v="Decreas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x v="10"/>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s v="Microbial Biomass C"/>
    <s v="Decreas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x v="10"/>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s v="Microbial Biomass C"/>
    <s v="Decreas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x v="10"/>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s v="Microbial Biomass C"/>
    <s v="Decreased"/>
    <m/>
    <m/>
    <m/>
    <m/>
    <m/>
  </r>
  <r>
    <x v="47"/>
    <x v="0"/>
    <s v="Soil impacts"/>
    <s v="NA"/>
    <x v="0"/>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x v="10"/>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s v="Microbial Biomass C"/>
    <s v="Decreas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x v="10"/>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s v="Microbial Biomass C"/>
    <s v="Unchang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x v="10"/>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s v="Microbial Biomass C"/>
    <s v="Unchang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x v="10"/>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s v="Microbial Biomass C"/>
    <s v="Unchang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x v="10"/>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s v="TOC"/>
    <s v=" Increas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x v="10"/>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s v="TOC"/>
    <s v="Decreas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x v="10"/>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s v="TOC"/>
    <s v="Decreased"/>
    <s v="The immediate effects of prescribed burning on soil C stocks and related biological properties and their evolution in the short-to mid-term after burning were assessed."/>
    <s v="Soils recober after 24 months"/>
    <s v="Plain slope under slow winds."/>
    <s v="1-3 cm top soil"/>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x v="10"/>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s v="TOC"/>
    <s v="Decreased"/>
    <s v="The immediate effects of prescribed burning on soil C stocks and related biological properties and their evolution in the short-to mid-term after burning were assessed."/>
    <s v="Soils recober after 24 months"/>
    <s v="Plain slope under slow winds."/>
    <s v="1-3 cm top soil"/>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x v="10"/>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s v="TOC"/>
    <s v="Unchang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x v="10"/>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s v="TOC"/>
    <s v="Unchanged"/>
    <m/>
    <m/>
    <m/>
    <m/>
    <m/>
  </r>
  <r>
    <x v="47"/>
    <x v="0"/>
    <s v="Soil impacts"/>
    <s v="NA"/>
    <x v="0"/>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x v="10"/>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s v="TOC"/>
    <s v="Unchanged"/>
    <s v="The immediate effects of prescribed burning on soil C stocks and related biological properties and their evolution in the short-to mid-term after burning were assessed."/>
    <s v="Soils recober after 24 months"/>
    <s v="Plain slope under slow winds."/>
    <s v="1-3 cm top soil"/>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x v="10"/>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s v="TOC"/>
    <s v="Unchang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x v="10"/>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s v="TOC"/>
    <s v="Unchang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x v="10"/>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s v="TOC"/>
    <s v="Unchanged"/>
    <m/>
    <m/>
    <m/>
    <m/>
    <m/>
  </r>
  <r>
    <x v="47"/>
    <x v="1"/>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x v="10"/>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s v="TN"/>
    <s v=" Increased"/>
    <m/>
    <m/>
    <m/>
    <m/>
    <m/>
  </r>
  <r>
    <x v="47"/>
    <x v="1"/>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x v="10"/>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s v="TN"/>
    <s v="Decreased"/>
    <m/>
    <m/>
    <m/>
    <m/>
    <m/>
  </r>
  <r>
    <x v="47"/>
    <x v="1"/>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x v="10"/>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s v="TN"/>
    <s v="Decreased"/>
    <m/>
    <m/>
    <m/>
    <m/>
    <m/>
  </r>
  <r>
    <x v="47"/>
    <x v="1"/>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x v="10"/>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s v="TN"/>
    <s v="Decreased"/>
    <m/>
    <m/>
    <m/>
    <m/>
    <m/>
  </r>
  <r>
    <x v="47"/>
    <x v="1"/>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x v="10"/>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s v="TN"/>
    <s v="Unchanged"/>
    <m/>
    <m/>
    <m/>
    <m/>
    <m/>
  </r>
  <r>
    <x v="47"/>
    <x v="1"/>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x v="10"/>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s v="TN"/>
    <s v="Unchanged"/>
    <m/>
    <m/>
    <m/>
    <m/>
    <m/>
  </r>
  <r>
    <x v="47"/>
    <x v="1"/>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x v="10"/>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s v="TN"/>
    <s v="Unchanged"/>
    <m/>
    <m/>
    <m/>
    <m/>
    <m/>
  </r>
  <r>
    <x v="47"/>
    <x v="1"/>
    <s v="Soil impacts"/>
    <s v="NA"/>
    <x v="0"/>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x v="10"/>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s v="TN"/>
    <s v="Unchanged"/>
    <m/>
    <m/>
    <m/>
    <m/>
    <m/>
  </r>
  <r>
    <x v="47"/>
    <x v="1"/>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x v="10"/>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s v="TN"/>
    <s v="Unchanged"/>
    <m/>
    <m/>
    <m/>
    <m/>
    <m/>
  </r>
  <r>
    <x v="47"/>
    <x v="1"/>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x v="10"/>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s v="TN"/>
    <s v="Unchanged"/>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Al"/>
    <s v="Unchanged"/>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s v="Available P"/>
    <s v="Decreased"/>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B"/>
    <s v=" Increased"/>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s v="B"/>
    <s v="Unchanged"/>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Ca"/>
    <s v=" Increased"/>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s v="Ca"/>
    <s v=" Increased"/>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Co  "/>
    <s v="Unchanged"/>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Cu"/>
    <s v=" Increased"/>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s v="Cu"/>
    <s v="Unchanged"/>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Fe"/>
    <s v="Unchanged"/>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K"/>
    <s v=" Increased"/>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s v="K"/>
    <s v="Unchanged"/>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Mg"/>
    <s v=" Increased"/>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s v="Mg"/>
    <s v=" Increased"/>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Mn"/>
    <s v=" Increased"/>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s v="Mn"/>
    <s v=" Increased"/>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Na"/>
    <s v=" Increased"/>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s v="Na"/>
    <s v="Decreased"/>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NH4-N"/>
    <s v=" Increased"/>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s v="NH4-N"/>
    <s v="Decreased"/>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NO3-N"/>
    <s v="Unchanged"/>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TP"/>
    <s v=" Increased"/>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Zn"/>
    <s v=" Increased"/>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s v="Zn"/>
    <s v="Unchanged"/>
    <m/>
    <m/>
    <m/>
    <m/>
    <m/>
  </r>
  <r>
    <x v="49"/>
    <x v="6"/>
    <s v="Restoration"/>
    <s v="NA"/>
    <x v="1"/>
    <s v="Gómez-Rey, M. X., Couto-Vázquez, A., García-Marco, S., Vega, J. A., &amp; González-Prieto, S. J. (2013b). Reduction of nutrient losses with eroded sediments by post-fire soil stabilization techniques. International Journal of Wildland Fire, 22(5), 696-706. "/>
    <s v="Spain"/>
    <x v="3"/>
    <s v="Steep"/>
    <x v="10"/>
    <m/>
    <s v="Experiemental fire"/>
    <x v="2"/>
    <m/>
    <m/>
    <s v="After an experimental fire in steep shrubland in a temperate-humid region (north-west Spain), the effects of two post-fire stabilisation treatments (grass seeding and straw mulching) on the chemical properties of eroded sediments, and the amount of nutrients lost with them, were evaluated relative to control burnt soil, over a period of 13 months. Total C and N concentrations, and 813C, indicated that sediments were mainly contributed by charred plant and litter material. The highest concentrations of extractable base cations in the sediments occurred during the first 3 months following fire, especially for Na and K. As treatments had little or no effect on nutrient concentration in sediments, differences in nutrient losses were due to the 10-fold lower sediment production in mulching compared with other treatments. In control and seeding treatments, the accumulated amounts of nutrients lost with sediments were 989-1028 kg ha&quot;1 (C), 77 kg ha&quot;1 (N), 1.9-2.4 kg ha&quot;1 (Ca), 0.9-1.1 kg ha&quot;1 (Mg), 0.48-0.55 kg ha&quot;1 (NH|-N), 0.39-0.56 kg ha&quot;1 (K), 0.19-0.34kgha&quot;1 (Na) and &lt;0.1 kg ha&quot;1 (P and NOF-N). These values accounted for 22-25% (total C and N) and 5-12% (NH|-N, Ca, P and Mg) of available nutrients in ash, and 1.0-2.4% of those in ash+topsoil. As nutrient and sediment losses were strongly correlated, the reduction of the latter by mulching application leads to an effective decrease of post-fire nutrient losses."/>
    <m/>
    <s v="3 months"/>
    <m/>
    <m/>
    <s v="Not specified"/>
    <m/>
    <m/>
    <m/>
    <s v="Ashes"/>
    <m/>
    <s v="Total C and N concentrations, and 813C, indicated that sediments were mainly contributed by charred plant and litter material. The highest concentrations of extractable base cations in the sediments occurred during the first 3 months following fire, especially for Na and K. As treatments had little or no effect on nutrient concentration in sediments, differences in nutrient losses were due to the 10-fold lower sediment production in mulching compared with other treatments."/>
    <m/>
    <s v="As nutrient and sediment losses were strongly correlated, the reduction of the latter by mulching application leads to an effective decrease of post-fire nutrient losses.In control and seeding treatments, the accumulated amounts of nutrients lost with sediments were 989-1028 kg ha&quot;1 (C), 77 kg ha&quot;1 (N), 1.9-2.4 kg ha&quot;1 (Ca), 0.9-1.1 kg ha&quot;1 (Mg), 0.48-0.55 kg ha&quot;1 (NH|-N), 0.39-0.56 kg ha&quot;1 (K), 0.19-0.34kgha&quot;1 (Na) and &lt;0.1 kg ha&quot;1 (P and NOF-N). These values accounted for 22-25% (total C and N) and 5-12% (NH|-N, Ca, P and Mg) of available nutrients in ash, and 1.0-2.4% of those in ash+topsoil"/>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3"/>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50"/>
    <s v="Not specified"/>
    <m/>
    <s v="1700 mm"/>
    <s v="7 °C"/>
    <s v="Available P"/>
    <s v=" Increas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53"/>
    <s v="Not specified"/>
    <m/>
    <s v="1700 mm"/>
    <s v="7 °C"/>
    <s v="Available P"/>
    <s v=" Increas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51"/>
    <s v="Not specified"/>
    <m/>
    <s v="1700 mm"/>
    <s v="7 °C"/>
    <s v="Available P"/>
    <s v="Unchang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52"/>
    <s v="Not specified"/>
    <m/>
    <s v="1700 mm"/>
    <s v="7 °C"/>
    <s v="Available P"/>
    <s v="Unchang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46"/>
    <s v="Not specified"/>
    <m/>
    <s v="1700 mm"/>
    <s v="7 °C"/>
    <s v="Ca"/>
    <s v=" Increas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47"/>
    <s v="Not specified"/>
    <m/>
    <s v="1700 mm"/>
    <s v="7 °C"/>
    <s v="Ca"/>
    <s v="Unchang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48"/>
    <s v="Not specified"/>
    <m/>
    <s v="1700 mm"/>
    <s v="7 °C"/>
    <s v="Ca"/>
    <s v="Unchang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49"/>
    <s v="Not specified"/>
    <m/>
    <s v="1700 mm"/>
    <s v="7 °C"/>
    <s v="Ca"/>
    <s v="Unchang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40"/>
    <s v="Not specified"/>
    <m/>
    <s v="1700 mm"/>
    <s v="7 °C"/>
    <s v="K"/>
    <s v="Decreas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41"/>
    <s v="Not specified"/>
    <m/>
    <s v="1700 mm"/>
    <s v="7 °C"/>
    <s v="K"/>
    <s v="Decreas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38"/>
    <s v="Not specified"/>
    <m/>
    <s v="1700 mm"/>
    <s v="7 °C"/>
    <s v="K"/>
    <s v="Unchang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39"/>
    <s v="Not specified"/>
    <m/>
    <s v="1700 mm"/>
    <s v="7 °C"/>
    <s v="K"/>
    <s v="Unchang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42"/>
    <s v="Not specified"/>
    <m/>
    <s v="1700 mm"/>
    <s v="7 °C"/>
    <s v="Mg"/>
    <s v="Unchang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43"/>
    <s v="Not specified"/>
    <m/>
    <s v="1700 mm"/>
    <s v="7 °C"/>
    <s v="Mg"/>
    <s v="Unchang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44"/>
    <s v="Not specified"/>
    <m/>
    <s v="1700 mm"/>
    <s v="7 °C"/>
    <s v="Mg"/>
    <s v="Unchang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45"/>
    <s v="Not specified"/>
    <m/>
    <s v="1700 mm"/>
    <s v="7 °C"/>
    <s v="Mg"/>
    <s v="Unchang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35"/>
    <s v="Not specified"/>
    <m/>
    <s v="1700 mm"/>
    <s v="7 °C"/>
    <s v="Na"/>
    <s v="Decreas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36"/>
    <s v="Not specified"/>
    <m/>
    <s v="1700 mm"/>
    <s v="7 °C"/>
    <s v="Na"/>
    <s v="Decreased"/>
    <m/>
    <s v="emergency stabilization tretment did not affecttopsoil nutrient contents"/>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37"/>
    <s v="Not specified"/>
    <m/>
    <s v="1700 mm"/>
    <s v="7 °C"/>
    <s v="Na"/>
    <s v="Decreas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34"/>
    <s v="Not specified"/>
    <m/>
    <s v="1700 mm"/>
    <s v="7 °C"/>
    <s v="Na"/>
    <s v="Unchang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26"/>
    <s v="Not specified"/>
    <m/>
    <s v="1700 mm"/>
    <s v="7 °C"/>
    <s v="NH4-N"/>
    <s v=" Increas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27"/>
    <s v="Not specified"/>
    <m/>
    <s v="1700 mm"/>
    <s v="7 °C"/>
    <s v="NH4-N"/>
    <s v=" Increas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28"/>
    <s v="Not specified"/>
    <m/>
    <s v="1700 mm"/>
    <s v="7 °C"/>
    <s v="NH4-N"/>
    <s v=" Increased"/>
    <m/>
    <s v="emergency stabilization tretment did not affecttopsoil nutrient contents"/>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29"/>
    <s v="Not specified"/>
    <m/>
    <s v="1700 mm"/>
    <s v="7 °C"/>
    <s v="NH4-N"/>
    <s v=" Increas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30"/>
    <s v="Not specified"/>
    <m/>
    <s v="1700 mm"/>
    <s v="7 °C"/>
    <s v="NO3-N"/>
    <s v=" Increas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31"/>
    <s v="Not specified"/>
    <m/>
    <s v="1700 mm"/>
    <s v="7 °C"/>
    <s v="NO3-N"/>
    <s v=" Increas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32"/>
    <s v="Not specified"/>
    <m/>
    <s v="1700 mm"/>
    <s v="7 °C"/>
    <s v="NO3-N"/>
    <s v=" Increased"/>
    <m/>
    <s v="emergency stabilization tretment did not affecttopsoil nutrient contents"/>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33"/>
    <s v="Not specified"/>
    <m/>
    <s v="1700 mm"/>
    <s v="7 °C"/>
    <s v="NO3-N"/>
    <s v="Unchanged"/>
    <m/>
    <s v="emergency stabilization tretment did not affecttopsoil nutrient contents"/>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22"/>
    <s v="Not specified"/>
    <m/>
    <s v="1700 mm"/>
    <s v="7 °C"/>
    <s v="pH"/>
    <s v=" Increased"/>
    <m/>
    <s v="emergency stabilization tretment did not affecttopsoil nutrient contents"/>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23"/>
    <s v="Not specified"/>
    <m/>
    <s v="1700 mm"/>
    <s v="7 °C"/>
    <s v="pH"/>
    <s v=" Increased"/>
    <m/>
    <s v="emergency stabilization tretment did not affecttopsoil nutrient contents"/>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24"/>
    <s v="Not specified"/>
    <m/>
    <s v="1700 mm"/>
    <s v="7 °C"/>
    <s v="pH"/>
    <s v=" Increas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25"/>
    <s v="Not specified"/>
    <m/>
    <s v="1700 mm"/>
    <s v="7 °C"/>
    <s v="pH"/>
    <s v=" Increased"/>
    <m/>
    <m/>
    <m/>
    <m/>
    <m/>
  </r>
  <r>
    <x v="51"/>
    <x v="0"/>
    <s v="Review "/>
    <s v="NA"/>
    <x v="2"/>
    <s v="J.A. González-Pérez, F.J. González-Vila, G. Almendros, H. Knicker. 2004. The effect of fire on soil organic matter—a review_x000a_Environ. Int., 30 (6), pp. 855-870"/>
    <s v="NA"/>
    <x v="2"/>
    <m/>
    <x v="8"/>
    <m/>
    <m/>
    <x v="4"/>
    <m/>
    <m/>
    <s v="The extent of the soil organic carbon pool doubles that present in the atmosphere and is about two to three times greater than that_x000a_accumulated in living organisms in all Earth’s terrestrial ecosystems. In such a scenario, one of the several ecological and environmental_x000a_impacts of fires is that biomass burning is a significant source of greenhouse gases responsible for global warming. Nevertheless, the_x000a_oxidation of biomass is usually incomplete and a range of pyrolysis compounds and particulate organic matter (OM) in aerosols are produced_x000a_simultaneously to the thermal modification of pre-existing C forms in soil. These changes lead to the evolution of the OM to ‘‘pyromorphic_x000a_humus’’, composed by rearranged macromolecular substances of weak colloidal properties and an enhanced resistance against chemical and_x000a_biological degradation. Hence the occurrence of fires in both undisturbed and agricultural ecosystems may produce long-lasting effects on_x000a_soils’ OM composition and dynamics. Due to the large extent of the C pool in soils, small deviations in the different C forms may also have a_x000a_significant effect in the global C balance and consequently on climate change. This paper reviews the effect of forest fires on the quantity and_x000a_quality of soils’ OM. It is focused mainly on the most stable pool of soil C; i.e., that having a large residence time, composed of free lipids,_x000a_colloidal fractions, including humic acids (HA) and fulvic acids (FA), and other resilient forms. The main transformations exerted by fire on_x000a_soil humus include the accumulation of new particulate C forms highly resistant to oxidation and biological degradation including the socalled_x000a_‘‘black carbon’’ (BC). Controversial environmental implications of such processes, specifically in the stabilisation of C in soil and their_x000a_bearing on the global C cycle are discussed."/>
    <m/>
    <s v="Not specified"/>
    <m/>
    <m/>
    <s v="Not specified"/>
    <m/>
    <m/>
    <m/>
    <s v="SOM"/>
    <s v="Decreased"/>
    <s v="The effect of fire on soil OM is highly depndent on  the fire severity, soil moisture, soil type, and nature of the burned material. Therefore, the effecto on soil processes and thir intensity incluence by fire are highly variable and no generalized tendecies can be suggestred for most the the fire-induced changed in humus composition."/>
    <s v="Oxygen containing funciontal groups of humic macromolecules are especially labile to heat. In eartly transformation stages the selective destruction of the less condensed structural domain of HAs( Humic  acides), with a predominant aliphatic nature, may be compensated by lipid compounds derived from the thermal distillation of soil necromass, partly responsible for the water repellence"/>
    <m/>
    <m/>
    <m/>
  </r>
  <r>
    <x v="52"/>
    <x v="2"/>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s v="Aggregate Stability"/>
    <s v="Decreased"/>
    <m/>
    <m/>
    <m/>
    <m/>
    <m/>
  </r>
  <r>
    <x v="52"/>
    <x v="2"/>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s v="Aggregate Stability"/>
    <s v="Decreased"/>
    <m/>
    <m/>
    <m/>
    <m/>
    <m/>
  </r>
  <r>
    <x v="52"/>
    <x v="2"/>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s v="Aggregate Stability"/>
    <s v="Decreased"/>
    <m/>
    <m/>
    <m/>
    <m/>
    <m/>
  </r>
  <r>
    <x v="52"/>
    <x v="2"/>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s v="Aggregate Stability"/>
    <s v="Decreased"/>
    <m/>
    <m/>
    <m/>
    <m/>
    <m/>
  </r>
  <r>
    <x v="52"/>
    <x v="2"/>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s v="BD"/>
    <s v=" Increased"/>
    <m/>
    <m/>
    <m/>
    <m/>
    <m/>
  </r>
  <r>
    <x v="52"/>
    <x v="2"/>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s v="BD"/>
    <s v=" Increased"/>
    <m/>
    <m/>
    <m/>
    <m/>
    <m/>
  </r>
  <r>
    <x v="52"/>
    <x v="2"/>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s v="BD"/>
    <s v=" Increased"/>
    <m/>
    <m/>
    <m/>
    <m/>
    <m/>
  </r>
  <r>
    <x v="52"/>
    <x v="2"/>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s v="BD"/>
    <s v=" Increased"/>
    <m/>
    <m/>
    <m/>
    <m/>
    <m/>
  </r>
  <r>
    <x v="52"/>
    <x v="1"/>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s v="Electrical conductivity"/>
    <s v=" Increased"/>
    <m/>
    <m/>
    <m/>
    <m/>
    <m/>
  </r>
  <r>
    <x v="52"/>
    <x v="1"/>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s v="Electrical conductivity"/>
    <s v="Unchanged"/>
    <m/>
    <m/>
    <m/>
    <m/>
    <m/>
  </r>
  <r>
    <x v="52"/>
    <x v="1"/>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s v="Electrical conductivity"/>
    <s v="Unchanged"/>
    <m/>
    <m/>
    <m/>
    <m/>
    <m/>
  </r>
  <r>
    <x v="52"/>
    <x v="1"/>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s v="Electrical conductivity"/>
    <s v="Unchanged"/>
    <m/>
    <m/>
    <m/>
    <m/>
    <m/>
  </r>
  <r>
    <x v="52"/>
    <x v="1"/>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s v="pH"/>
    <s v=" Increased"/>
    <m/>
    <m/>
    <m/>
    <m/>
    <m/>
  </r>
  <r>
    <x v="52"/>
    <x v="1"/>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s v="pH"/>
    <s v=" Increased"/>
    <m/>
    <m/>
    <m/>
    <m/>
    <m/>
  </r>
  <r>
    <x v="52"/>
    <x v="1"/>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s v="pH"/>
    <s v=" Increased"/>
    <m/>
    <m/>
    <m/>
    <m/>
    <m/>
  </r>
  <r>
    <x v="52"/>
    <x v="1"/>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s v="pH"/>
    <s v="Unchanged"/>
    <m/>
    <m/>
    <m/>
    <m/>
    <m/>
  </r>
  <r>
    <x v="52"/>
    <x v="0"/>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s v="SOM"/>
    <s v=" Increased"/>
    <m/>
    <m/>
    <m/>
    <m/>
    <m/>
  </r>
  <r>
    <x v="52"/>
    <x v="0"/>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s v="SOM"/>
    <s v=" Increased"/>
    <m/>
    <m/>
    <m/>
    <m/>
    <m/>
  </r>
  <r>
    <x v="52"/>
    <x v="0"/>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s v="SOM"/>
    <s v=" Increased"/>
    <m/>
    <m/>
    <m/>
    <m/>
    <m/>
  </r>
  <r>
    <x v="52"/>
    <x v="0"/>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s v="SOM"/>
    <s v="Decreased"/>
    <m/>
    <m/>
    <m/>
    <m/>
    <m/>
  </r>
  <r>
    <x v="52"/>
    <x v="2"/>
    <s v="Soil impacts"/>
    <s v="NA"/>
    <x v="1"/>
    <s v="Granged, A.J.P., Jordán, A., Zavala, L.M., Muñoz-Rojas, M., Mataix-Solera, J., 2011a. Short-term effects_x000a_of experimental fire for a soil under eucalyptus forest (SE Australia). Geoderma_x000a_167–168, 125–134."/>
    <s v="Australia"/>
    <x v="24"/>
    <s v="Eucalyptus"/>
    <x v="0"/>
    <s v="Experimental burning"/>
    <s v="142 °C"/>
    <x v="2"/>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SWR"/>
    <s v=" Increased"/>
    <m/>
    <m/>
    <m/>
    <m/>
    <m/>
  </r>
  <r>
    <x v="52"/>
    <x v="2"/>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s v="SWR"/>
    <s v="Decreased"/>
    <m/>
    <m/>
    <m/>
    <m/>
    <m/>
  </r>
  <r>
    <x v="52"/>
    <x v="2"/>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s v="SWR"/>
    <s v="Unchanged"/>
    <m/>
    <m/>
    <m/>
    <m/>
    <m/>
  </r>
  <r>
    <x v="52"/>
    <x v="2"/>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s v="SWR"/>
    <s v="Unchanged"/>
    <m/>
    <m/>
    <m/>
    <m/>
    <m/>
  </r>
  <r>
    <x v="52"/>
    <x v="2"/>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s v="SWR"/>
    <s v="Unchanged"/>
    <m/>
    <m/>
    <m/>
    <m/>
    <m/>
  </r>
  <r>
    <x v="52"/>
    <x v="2"/>
    <s v="Soil impacts"/>
    <s v="NA"/>
    <x v="1"/>
    <s v="Granged, A.J.P., Jordán, A., Zavala, L.M., Muñoz-Rojas, M., Mataix-Solera, J., 2011a. Short-term effects_x000a_of experimental fire for a soil under eucalyptus forest (SE Australia). Geoderma_x000a_167–168, 125–134."/>
    <s v="Australia"/>
    <x v="24"/>
    <s v="Eucalyptus"/>
    <x v="0"/>
    <s v="Experimental burning"/>
    <s v="317 °C"/>
    <x v="0"/>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SWR"/>
    <s v="Unchanged"/>
    <m/>
    <m/>
    <m/>
    <m/>
    <m/>
  </r>
  <r>
    <x v="52"/>
    <x v="2"/>
    <s v="Soil impacts"/>
    <s v="NA"/>
    <x v="1"/>
    <s v="Granged, A.J.P., Jordán, A., Zavala, L.M., Muñoz-Rojas, M., Mataix-Solera, J., 2011a. Short-term effects of experimental fire for a soil under eucalyptus forest (SE Australia). Geoderma 167–168, 125–134."/>
    <s v="Australia"/>
    <x v="24"/>
    <s v="Eucalyptus"/>
    <x v="0"/>
    <s v="Experimental burning"/>
    <s v="525 °C"/>
    <x v="2"/>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SWR"/>
    <s v="Unchanged"/>
    <m/>
    <m/>
    <m/>
    <m/>
    <m/>
  </r>
  <r>
    <x v="52"/>
    <x v="2"/>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s v="Texture"/>
    <s v="Changed"/>
    <m/>
    <m/>
    <m/>
    <m/>
    <m/>
  </r>
  <r>
    <x v="52"/>
    <x v="2"/>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s v="Texture"/>
    <s v="Changed"/>
    <m/>
    <m/>
    <m/>
    <m/>
    <m/>
  </r>
  <r>
    <x v="52"/>
    <x v="2"/>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
    <m/>
    <s v="36° 13.4′N  5° 36.0′ W"/>
    <s v="Loam"/>
    <s v="acidic soils"/>
    <s v="603 mm"/>
    <s v="17 °C"/>
    <s v="Texture"/>
    <s v="Changed"/>
    <m/>
    <m/>
    <m/>
    <m/>
    <m/>
  </r>
  <r>
    <x v="52"/>
    <x v="2"/>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s v="Texture"/>
    <s v="Changed"/>
    <m/>
    <m/>
    <m/>
    <m/>
    <m/>
  </r>
  <r>
    <x v="53"/>
    <x v="2"/>
    <s v="Soil impacts"/>
    <s v="NA"/>
    <x v="1"/>
    <s v="Granged, A.J.P., Jordán, A., Zavala, L.M., Muñoz-Rojas, M., Mataix-Solera, J., 2011a. Short-term effects_x000a_of experimental fire for a soil under eucalyptus forest (SE Australia). Geoderma_x000a_167–168, 125–134."/>
    <s v="Australia"/>
    <x v="24"/>
    <s v="Eucalyptus"/>
    <x v="0"/>
    <s v="Experimental burning"/>
    <s v="142 °C"/>
    <x v="1"/>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Mean weight diameter (MWD)"/>
    <s v=" Increased"/>
    <m/>
    <m/>
    <m/>
    <m/>
    <m/>
  </r>
  <r>
    <x v="53"/>
    <x v="2"/>
    <s v="Soil impacts"/>
    <s v="NA"/>
    <x v="1"/>
    <s v="Granged, A.J.P., Jordán, A., Zavala, L.M., Muñoz-Rojas, M., Mataix-Solera, J., 2011a. Short-term effects_x000a_of experimental fire for a soil under eucalyptus forest (SE Australia). Geoderma_x000a_167–168, 125–134."/>
    <s v="Australia"/>
    <x v="24"/>
    <s v="Eucalyptus"/>
    <x v="0"/>
    <s v="Experimental burning"/>
    <s v="317 °C"/>
    <x v="2"/>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Mean weight diameter (MWD)"/>
    <s v=" Increased"/>
    <m/>
    <m/>
    <m/>
    <m/>
    <m/>
  </r>
  <r>
    <x v="53"/>
    <x v="2"/>
    <s v="Soil impacts"/>
    <s v="NA"/>
    <x v="1"/>
    <s v="Granged, A.J.P., Jordán, A., Zavala, L.M., Muñoz-Rojas, M., Mataix-Solera, J., 2011a. Short-term effects_x000a_of experimental fire for a soil under eucalyptus forest (SE Australia). Geoderma_x000a_167–168, 125–134."/>
    <s v="Australia"/>
    <x v="24"/>
    <s v="Eucalyptus"/>
    <x v="0"/>
    <s v="Experimental burning"/>
    <s v="525 °C"/>
    <x v="0"/>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Mean weight diameter (MWD)"/>
    <s v=" Increased"/>
    <m/>
    <m/>
    <m/>
    <m/>
    <m/>
  </r>
  <r>
    <x v="53"/>
    <x v="1"/>
    <s v="Soil impacts"/>
    <s v="NA"/>
    <x v="1"/>
    <s v="Granged, A.J.P., Jordán, A., Zavala, L.M., Muñoz-Rojas, M., Mataix-Solera, J., 2011a. Short-term effects_x000a_of experimental fire for a soil under eucalyptus forest (SE Australia). Geoderma_x000a_167–168, 125–134."/>
    <s v="Australia"/>
    <x v="24"/>
    <s v="Eucalyptus"/>
    <x v="0"/>
    <s v="Experimental burning"/>
    <s v="142 °C"/>
    <x v="1"/>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pH"/>
    <s v=" Increased"/>
    <s v="Average pH increased significantly with fuel load immediately after fire and decreased progressively to initial values. Changes in soil pH from burn plots seem to be caused mainly by an ephemral ash layer, and the recovdery time has been relatively short. The complete oxidation of soil organic matter and the release of substantial amounts of cations after high fire intensity also contributed to increase pH."/>
    <m/>
    <s v="Our results suggest that persistence of wettable conditions after_x000a_destruction of soil water repellency can be considered as an index_x000a_of fire severity, since it is a direct consequence of strong reduction_x000a_of organic matter content. Finally, the wetting–drying dynamics may explain changes in post-burn soil water repellency. Short dry periods might be enough to allow soil water repellency increase."/>
    <m/>
    <m/>
  </r>
  <r>
    <x v="53"/>
    <x v="1"/>
    <s v="Soil impacts"/>
    <s v="NA"/>
    <x v="1"/>
    <s v="Granged, A.J.P., Jordán, A., Zavala, L.M., Muñoz-Rojas, M., Mataix-Solera, J., 2011a. Short-term effects_x000a_of experimental fire for a soil under eucalyptus forest (SE Australia). Geoderma_x000a_167–168, 125–134."/>
    <s v="Australia"/>
    <x v="24"/>
    <s v="Eucalyptus"/>
    <x v="0"/>
    <s v="Experimental burning"/>
    <s v="317 °C"/>
    <x v="2"/>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pH"/>
    <s v=" Increased"/>
    <m/>
    <m/>
    <m/>
    <m/>
    <m/>
  </r>
  <r>
    <x v="53"/>
    <x v="1"/>
    <s v="Soil impacts"/>
    <s v="NA"/>
    <x v="1"/>
    <s v="Granged, A.J.P., Jordán, A., Zavala, L.M., Muñoz-Rojas, M., Mataix-Solera, J., 2011a. Short-term effects_x000a_of experimental fire for a soil under eucalyptus forest (SE Australia). Geoderma_x000a_167–168, 125–134."/>
    <s v="Australia"/>
    <x v="24"/>
    <s v="Eucalyptus"/>
    <x v="0"/>
    <s v="Experimental burning"/>
    <s v="525 °C"/>
    <x v="0"/>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pH"/>
    <s v=" Increased"/>
    <m/>
    <m/>
    <m/>
    <m/>
    <m/>
  </r>
  <r>
    <x v="53"/>
    <x v="0"/>
    <s v="Soil impacts"/>
    <s v="NA"/>
    <x v="1"/>
    <s v="Granged, A.J.P., Jordán, A., Zavala, L.M., Muñoz-Rojas, M., Mataix-Solera, J., 2011a. Short-term effects_x000a_of experimental fire for a soil under eucalyptus forest (SE Australia). Geoderma_x000a_167–168, 125–134."/>
    <s v="Australia"/>
    <x v="24"/>
    <s v="Eucalyptus"/>
    <x v="0"/>
    <s v="Experimental burning"/>
    <s v="142 °C"/>
    <x v="1"/>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TOC"/>
    <s v=" Increased"/>
    <s v="Average pH increased significantly with fuel load immediately after fire and decreased progressively to initial values. Changes in soil pH from burn plots seem to be caused mainly by an ephemral ash layer, and the recovdery time has been relatively short. The complete oxidation of soil organic matter and the release of substantial amounts of cations after high fire intensity also contributed to increase pH."/>
    <m/>
    <s v="Our results suggest that persistence of wettable conditions after_x000a_destruction of soil water repellency can be considered as an index_x000a_of fire severity, since it is a direct consequence of strong reduction_x000a_of organic matter content. Finally, the wetting–drying dynamics may explain changes in post-burn soil water repellency. Short dry periods might be enough to allow soil water repellency increase."/>
    <m/>
    <m/>
  </r>
  <r>
    <x v="53"/>
    <x v="0"/>
    <s v="Soil impacts"/>
    <s v="NA"/>
    <x v="1"/>
    <s v="Granged, A.J.P., Jordán, A., Zavala, L.M., Muñoz-Rojas, M., Mataix-Solera, J., 2011a. Short-term effects_x000a_of experimental fire for a soil under eucalyptus forest (SE Australia). Geoderma_x000a_167–168, 125–134."/>
    <s v="Australia"/>
    <x v="24"/>
    <s v="Eucalyptus"/>
    <x v="0"/>
    <s v="Experimental burning"/>
    <s v="317 °C"/>
    <x v="2"/>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TOC"/>
    <s v="Decreased"/>
    <s v="Average pH increased significantly with fuel load immediately after fire and decreased progressively to initial values. Changes in soil pH from burn plots seem to be caused mainly by an ephemral ash layer, and the recovdery time has been relatively short. The complete oxidation of soil organic matter and the release of substantial amounts of cations after high fire intensity also contributed to increase pH."/>
    <m/>
    <s v="Our results suggest that persistence of wettable conditions after_x000a_destruction of soil water repellency can be considered as an index_x000a_of fire severity, since it is a direct consequence of strong reduction_x000a_of organic matter content. Finally, the wetting–drying dynamics may explain changes in post-burn soil water repellency. Short dry periods might be enough to allow soil water repellency increase."/>
    <m/>
    <m/>
  </r>
  <r>
    <x v="53"/>
    <x v="0"/>
    <s v="Soil impacts"/>
    <s v="NA"/>
    <x v="1"/>
    <s v="Granged, A.J.P., Jordán, A., Zavala, L.M., Muñoz-Rojas, M., Mataix-Solera, J., 2011a. Short-term effects_x000a_of experimental fire for a soil under eucalyptus forest (SE Australia). Geoderma_x000a_167–168, 125–134."/>
    <s v="Australia"/>
    <x v="24"/>
    <s v="Eucalyptus"/>
    <x v="0"/>
    <s v="Experimental burning"/>
    <s v="525 °C"/>
    <x v="0"/>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TOC"/>
    <s v="Decreased"/>
    <m/>
    <m/>
    <m/>
    <m/>
    <m/>
  </r>
  <r>
    <x v="54"/>
    <x v="0"/>
    <s v="Soil impacts"/>
    <s v="NA"/>
    <x v="1"/>
    <s v="Grogan, P., Bruns T.D., Chapin, F.S. 2000. Fire effects on ecosystem nitrogen cycling in a Californian bishop pine forest. Oecologia 122, 537-44"/>
    <s v="USA"/>
    <x v="2"/>
    <s v="Pinus muricata forest"/>
    <x v="3"/>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month"/>
    <m/>
    <s v="38°03’39” N, 122°50’24” W,"/>
    <s v="Not specified"/>
    <m/>
    <m/>
    <m/>
    <s v="Microbial biomass C"/>
    <s v="Decreased"/>
    <s v="Ash residues deposited during wildfire can reduce ecosystem N losses by increasing soil N retention and enhancing plant N acquisition."/>
    <m/>
    <m/>
    <m/>
    <m/>
  </r>
  <r>
    <x v="54"/>
    <x v="0"/>
    <s v="Soil impacts"/>
    <s v="NA"/>
    <x v="1"/>
    <s v="Grogan, P., Bruns T.D., Chapin, F.S. 2000. Fire effects on ecosystem nitrogen cycling in a Californian bishop pine forest. Oecologia 122, 537-44"/>
    <s v="USA"/>
    <x v="2"/>
    <s v="Pinus muricata forest"/>
    <x v="3"/>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m/>
    <s v="Not specified"/>
    <m/>
    <m/>
    <m/>
    <s v="Microbial N"/>
    <s v="Unchanged"/>
    <m/>
    <m/>
    <m/>
    <m/>
    <m/>
  </r>
  <r>
    <x v="54"/>
    <x v="1"/>
    <s v="Soil impacts"/>
    <s v="NA"/>
    <x v="1"/>
    <s v="Grogan, P., Bruns T.D., Chapin, F.S. 2000. Fire effects on ecosystem nitrogen cycling in a Californian bishop pine forest. Oecologia 122, 537-44"/>
    <s v="USA"/>
    <x v="2"/>
    <s v="Pinus muricata forest"/>
    <x v="3"/>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s v="38°03’39” N, 122°50’24” W,"/>
    <s v="Not specified"/>
    <m/>
    <m/>
    <m/>
    <s v="NH4-N"/>
    <s v=" Increased"/>
    <m/>
    <m/>
    <m/>
    <m/>
    <m/>
  </r>
  <r>
    <x v="54"/>
    <x v="1"/>
    <s v="Soil impacts"/>
    <s v="NA"/>
    <x v="1"/>
    <s v="Grogan, P., Bruns T.D., Chapin, F.S. 2000. Fire effects on ecosystem nitrogen cycling in a Californian bishop pine forest. Oecologia 122, 537-44"/>
    <s v="USA"/>
    <x v="2"/>
    <s v="Pinus muricata forest"/>
    <x v="3"/>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month"/>
    <m/>
    <s v="38°03’39” N, 122°50’24” W,"/>
    <s v="Not specified"/>
    <m/>
    <m/>
    <m/>
    <s v="NH4-N"/>
    <s v="Unchanged"/>
    <s v="Ash residues deposited during wildfire can reduce ecosystem N losses by increasing soil N retention and enhancing plant N acquisition."/>
    <m/>
    <m/>
    <m/>
    <m/>
  </r>
  <r>
    <x v="54"/>
    <x v="1"/>
    <s v="Soil impacts"/>
    <s v="NA"/>
    <x v="0"/>
    <s v="Grogan, P., Bruns T.D., Chapin, F.S. 2000. Fire effects on ecosystem nitrogen cycling in a Californian bishop pine forest. Oecologia 122, 537-44"/>
    <s v="USA"/>
    <x v="2"/>
    <s v="Pinus muricata forest"/>
    <x v="3"/>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2 years "/>
    <m/>
    <s v="38°03’39” N, 122°50’24” W,"/>
    <s v="Not specified"/>
    <m/>
    <m/>
    <m/>
    <s v="NO3-N"/>
    <s v=" Increased"/>
    <m/>
    <m/>
    <m/>
    <m/>
    <m/>
  </r>
  <r>
    <x v="54"/>
    <x v="1"/>
    <s v="Soil impacts"/>
    <s v="NA"/>
    <x v="1"/>
    <s v="Grogan, P., Bruns T.D., Chapin, F.S. 2000. Fire effects on ecosystem nitrogen cycling in a Californian bishop pine forest. Oecologia 122, 537-44"/>
    <s v="USA"/>
    <x v="2"/>
    <s v="Pinus muricata forest"/>
    <x v="3"/>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m/>
    <s v="Not specified"/>
    <m/>
    <m/>
    <m/>
    <s v="NO3-N"/>
    <s v="Unchanged"/>
    <m/>
    <m/>
    <m/>
    <m/>
    <m/>
  </r>
  <r>
    <x v="54"/>
    <x v="0"/>
    <s v="Soil impacts"/>
    <s v="NA"/>
    <x v="1"/>
    <s v="Grogan, P., Bruns T.D., Chapin, F.S. 2000. Fire effects on ecosystem nitrogen cycling in a Californian bishop pine forest. Oecologia 122, 537-44"/>
    <s v="USA"/>
    <x v="2"/>
    <s v="Pinus muricata forest"/>
    <x v="3"/>
    <s v="Wildfire"/>
    <s v="Forest fire"/>
    <x v="0"/>
    <s v="0-10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m/>
    <s v="Not specified"/>
    <m/>
    <m/>
    <m/>
    <s v="Productivity"/>
    <s v=" Increased"/>
    <m/>
    <m/>
    <m/>
    <m/>
    <m/>
  </r>
  <r>
    <x v="54"/>
    <x v="1"/>
    <s v="Soil impacts"/>
    <s v="NA"/>
    <x v="1"/>
    <s v="Grogan, P., Bruns T.D., Chapin, F.S. 2000. Fire effects on ecosystem nitrogen cycling in a Californian bishop pine forest. Oecologia 122, 537-44"/>
    <s v="USA"/>
    <x v="2"/>
    <s v="Pinus muricata forest"/>
    <x v="3"/>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month"/>
    <m/>
    <s v="38°03’39” N, 122°50’24” W,"/>
    <s v="Not specified"/>
    <m/>
    <m/>
    <m/>
    <s v="TN"/>
    <s v="Decreased"/>
    <s v="Ash residues deposited during wildfire can reduce ecosystem N losses by increasing soil N retention and enhancing plant N acquisition."/>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Wet sclerophyll"/>
    <x v="3"/>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s v="Available P"/>
    <s v=" Increased"/>
    <m/>
    <m/>
    <m/>
    <m/>
    <m/>
  </r>
  <r>
    <x v="55"/>
    <x v="1"/>
    <s v="Soil impacts"/>
    <s v="NA"/>
    <x v="1"/>
    <s v="Guinto, D.F., Xu, Z.H., House, A.P.N., Saffigna, P.G., 2001. Soil chemical properties and Forest floor nutrients under repeated prescribed-burning in eucalypt forest of South-East Queensland, Australia. N. Z. J. For. Sci. 31 (2), 170–187."/>
    <s v="Australia"/>
    <x v="12"/>
    <s v="Dry sclerophyll"/>
    <x v="3"/>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s v="Available P"/>
    <s v="Unchanged"/>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Dry sclerophyll"/>
    <x v="3"/>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s v="Ca"/>
    <s v=" Increased"/>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Wet sclerophyll"/>
    <x v="3"/>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s v="Ca"/>
    <s v="Unchanged"/>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Wet sclerophyll"/>
    <x v="3"/>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s v="Exchangeable cations"/>
    <s v=" Increased"/>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Dry sclerophyll"/>
    <x v="3"/>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s v="Exchangeable cations"/>
    <s v="Unchanged"/>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Wet sclerophyll"/>
    <x v="3"/>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s v="K"/>
    <s v=" Increased"/>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Dry sclerophyll"/>
    <x v="3"/>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s v="K"/>
    <s v="Unchanged"/>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Dry sclerophyll"/>
    <x v="3"/>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s v="Mg"/>
    <s v=" Increased"/>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Wet sclerophyll"/>
    <x v="3"/>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s v="Mg"/>
    <s v="Unchanged"/>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Dry sclerophyll"/>
    <x v="3"/>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s v="pH"/>
    <s v=" Increased"/>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Wet sclerophyll"/>
    <x v="3"/>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s v="pH"/>
    <s v=" Increased"/>
    <m/>
    <m/>
    <m/>
    <m/>
    <m/>
  </r>
  <r>
    <x v="55"/>
    <x v="0"/>
    <s v="Soil impacts"/>
    <s v="NA"/>
    <x v="1"/>
    <s v="Guinto, D.F., Xu, Z.H., House, A.P.N., Saffigna, P.G., 2001. Soil chemical properties and Forest floor_x000a_nutrients under repeated prescribed-burning in eucalypt forest of South-East Queensland,_x000a_Australia. N. Z. J. For. Sci. 31 (2), 170–187."/>
    <s v="Australia"/>
    <x v="12"/>
    <s v="Dry sclerophyll"/>
    <x v="3"/>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s v="TOC"/>
    <s v="Unchanged"/>
    <m/>
    <m/>
    <m/>
    <m/>
    <m/>
  </r>
  <r>
    <x v="55"/>
    <x v="0"/>
    <s v="Soil impacts"/>
    <s v="NA"/>
    <x v="1"/>
    <s v="Guinto, D.F., Xu, Z.H., House, A.P.N., Saffigna, P.G., 2001. Soil chemical properties and Forest floor_x000a_nutrients under repeated prescribed-burning in eucalypt forest of South-East Queensland,_x000a_Australia. N. Z. J. For. Sci. 31 (2), 170–187."/>
    <s v="Australia"/>
    <x v="12"/>
    <s v="Wet sclerophyll"/>
    <x v="3"/>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s v="SOM"/>
    <s v="Decreased"/>
    <m/>
    <m/>
    <m/>
    <m/>
    <m/>
  </r>
  <r>
    <x v="55"/>
    <x v="0"/>
    <s v="Soil impacts"/>
    <s v="NA"/>
    <x v="1"/>
    <s v="Guinto, D.F., Xu, Z.H., House, A.P.N., Saffigna, P.G., 2001. Soil chemical properties and Forest floor_x000a_nutrients under repeated prescribed-burning in eucalypt forest of South-East Queensland,_x000a_Australia. N. Z. J. For. Sci. 31 (2), 170–187."/>
    <s v="Australia"/>
    <x v="12"/>
    <s v="Dry sclerophyll"/>
    <x v="3"/>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s v="SOM"/>
    <s v="Unchanged"/>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Wet sclerophyll"/>
    <x v="3"/>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s v="TN"/>
    <s v="Decreased"/>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Dry sclerophyll"/>
    <x v="3"/>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s v="TN"/>
    <s v="Unchanged"/>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Dry sclerophyll"/>
    <x v="3"/>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s v="TP"/>
    <s v="Unchanged"/>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Wet sclerophyll"/>
    <x v="3"/>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s v="TP"/>
    <s v="Unchanged"/>
    <m/>
    <m/>
    <m/>
    <m/>
    <m/>
  </r>
  <r>
    <x v="56"/>
    <x v="1"/>
    <s v="Restoration"/>
    <s v="NA"/>
    <x v="1"/>
    <s v="Gundale, M.J., DeLuca, T.H., Fiedler, C.E., Ramsey, P.W., Harrington, M.G., Gannon, J.E., 2005. Restoration treatments in a Montana ponderosa pine forest: effects on soil physical, chemical and biological properties. For. Ecol. Manag. 213, 25–38"/>
    <s v="USA"/>
    <x v="25"/>
    <s v="Ponderosa pine forest"/>
    <x v="3"/>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s v="Available P"/>
    <s v="Unchanged"/>
    <m/>
    <m/>
    <m/>
    <m/>
    <m/>
  </r>
  <r>
    <x v="56"/>
    <x v="1"/>
    <s v="Restoration"/>
    <s v="NA"/>
    <x v="1"/>
    <s v="Gundale, M.J., DeLuca, T.H., Fiedler, C.E., Ramsey, P.W., Harrington, M.G., Gannon, J.E., 2005. Restoration treatments in a Montana ponderosa pine forest: effects on soil physical, chemical and biological properties. For. Ecol. Manag. 213, 25–44"/>
    <s v="USA"/>
    <x v="25"/>
    <s v="Ponderosa pine forest"/>
    <x v="3"/>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s v="C/N ratio"/>
    <s v="Decreased"/>
    <m/>
    <m/>
    <m/>
    <m/>
    <m/>
  </r>
  <r>
    <x v="56"/>
    <x v="1"/>
    <s v="Restoration"/>
    <s v="NA"/>
    <x v="1"/>
    <s v="Gundale, M.J., DeLuca, T.H., Fiedler, C.E., Ramsey, P.W., Harrington, M.G., Gannon, J.E., 2005. Restoration treatments in a Montana ponderosa pine forest: effects on soil physical, chemical and biological properties. For. Ecol. Manag. 213, 25–39"/>
    <s v="USA"/>
    <x v="25"/>
    <s v="Ponderosa pine forest"/>
    <x v="3"/>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s v="Exchangeable cations"/>
    <s v="Unchanged"/>
    <m/>
    <m/>
    <m/>
    <m/>
    <m/>
  </r>
  <r>
    <x v="56"/>
    <x v="1"/>
    <s v="Restoration"/>
    <s v="NA"/>
    <x v="1"/>
    <s v="Gundale, M.J., DeLuca, T.H., Fiedler, C.E., Ramsey, P.W., Harrington, M.G., Gannon, J.E., 2005. Restoration treatments in a Montana ponderosa pine forest: effects on soil physical, chemical and biological properties. For. Ecol. Manag. 213, 25–45"/>
    <s v="USA"/>
    <x v="25"/>
    <s v="Ponderosa pine forest"/>
    <x v="3"/>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s v="N mineralization"/>
    <s v=" Increased"/>
    <m/>
    <m/>
    <m/>
    <m/>
    <m/>
  </r>
  <r>
    <x v="56"/>
    <x v="1"/>
    <s v="Restoration"/>
    <s v="NA"/>
    <x v="0"/>
    <s v="Gundale, M.J., DeLuca, T.H., Fiedler, C.E., Ramsey, P.W., Harrington, M.G., Gannon, J.E., 2005. Restoration treatments in a Montana ponderosa pine forest: effects on soil physical, chemical and biological properties. For. Ecol. Manag. 213, 25–49"/>
    <s v="USA"/>
    <x v="25"/>
    <s v="Ponderosa pine forest"/>
    <x v="3"/>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3 years"/>
    <m/>
    <m/>
    <s v="Not specified"/>
    <m/>
    <m/>
    <m/>
    <s v="N mineralization"/>
    <s v=" Increased"/>
    <m/>
    <m/>
    <m/>
    <m/>
    <m/>
  </r>
  <r>
    <x v="56"/>
    <x v="1"/>
    <s v="Restoration"/>
    <s v="NA"/>
    <x v="1"/>
    <s v="Gundale, M.J., DeLuca, T.H., Fiedler, C.E., Ramsey, P.W., Harrington, M.G., Gannon, J.E., 2005. Restoration treatments in a Montana ponderosa pine forest: effects on soil physical, chemical and biological properties. For. Ecol. Manag. 213, 25–40"/>
    <s v="USA"/>
    <x v="25"/>
    <s v="Ponderosa pine forest"/>
    <x v="3"/>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s v="NH4-N"/>
    <s v=" Increased"/>
    <m/>
    <m/>
    <m/>
    <m/>
    <m/>
  </r>
  <r>
    <x v="56"/>
    <x v="1"/>
    <s v="Restoration"/>
    <s v="NA"/>
    <x v="0"/>
    <s v="Gundale, M.J., DeLuca, T.H., Fiedler, C.E., Ramsey, P.W., Harrington, M.G., Gannon, J.E., 2005. Restoration treatments in a Montana ponderosa pine forest: effects on soil physical, chemical and biological properties. For. Ecol. Manag. 213, 25–48"/>
    <s v="USA"/>
    <x v="25"/>
    <s v="Ponderosa pine forest"/>
    <x v="3"/>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3 years"/>
    <m/>
    <m/>
    <s v="Not specified"/>
    <m/>
    <m/>
    <m/>
    <s v="NH4-N"/>
    <s v=" Increased"/>
    <m/>
    <m/>
    <m/>
    <m/>
    <m/>
  </r>
  <r>
    <x v="56"/>
    <x v="1"/>
    <s v="Restoration"/>
    <s v="NA"/>
    <x v="1"/>
    <s v="Gundale, M.J., DeLuca, T.H., Fiedler, C.E., Ramsey, P.W., Harrington, M.G., Gannon, J.E., 2005. Restoration treatments in a Montana ponderosa pine forest: effects on soil physical, chemical and biological properties. For. Ecol. Manag. 213, 25–46"/>
    <s v="USA"/>
    <x v="25"/>
    <s v="Ponderosa pine forest"/>
    <x v="3"/>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s v="Nitrification"/>
    <s v=" Increased"/>
    <m/>
    <m/>
    <m/>
    <m/>
    <m/>
  </r>
  <r>
    <x v="56"/>
    <x v="1"/>
    <s v="Restoration"/>
    <s v="NA"/>
    <x v="1"/>
    <s v="Gundale, M.J., DeLuca, T.H., Fiedler, C.E., Ramsey, P.W., Harrington, M.G., Gannon, J.E., 2005. Restoration treatments in a Montana ponderosa pine forest: effects on soil physical, chemical and biological properties. For. Ecol. Manag. 213, 25–47"/>
    <s v="USA"/>
    <x v="25"/>
    <s v="Ponderosa pine forest"/>
    <x v="3"/>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s v="NO3-N"/>
    <s v=" Increased"/>
    <m/>
    <m/>
    <m/>
    <m/>
    <m/>
  </r>
  <r>
    <x v="56"/>
    <x v="1"/>
    <s v="Restoration"/>
    <s v="NA"/>
    <x v="1"/>
    <s v="Gundale, M.J., DeLuca, T.H., Fiedler, C.E., Ramsey, P.W., Harrington, M.G., Gannon, J.E., 2005. Restoration treatments in a Montana ponderosa pine forest: effects on soil physical, chemical and biological properties. For. Ecol. Manag. 213, 25–41"/>
    <s v="USA"/>
    <x v="25"/>
    <s v="Ponderosa pine forest"/>
    <x v="3"/>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s v="pH"/>
    <s v="Unchanged"/>
    <m/>
    <m/>
    <m/>
    <m/>
    <m/>
  </r>
  <r>
    <x v="56"/>
    <x v="1"/>
    <s v="Restoration"/>
    <s v="NA"/>
    <x v="1"/>
    <s v="Gundale, M.J., DeLuca, T.H., Fiedler, C.E., Ramsey, P.W., Harrington, M.G., Gannon, J.E., 2005. Restoration treatments in a Montana ponderosa pine forest: effects on soil physical, chemical and biological properties. For. Ecol. Manag. 213, 25–42"/>
    <s v="USA"/>
    <x v="25"/>
    <s v="Ponderosa pine forest"/>
    <x v="3"/>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s v="TC"/>
    <s v="Unchanged"/>
    <m/>
    <m/>
    <m/>
    <m/>
    <m/>
  </r>
  <r>
    <x v="56"/>
    <x v="1"/>
    <s v="Restoration"/>
    <s v="NA"/>
    <x v="1"/>
    <s v="Gundale, M.J., DeLuca, T.H., Fiedler, C.E., Ramsey, P.W., Harrington, M.G., Gannon, J.E., 2005. Restoration treatments in a Montana ponderosa pine forest: effects on soil physical, chemical and biological properties. For. Ecol. Manag. 213, 25–43"/>
    <s v="USA"/>
    <x v="25"/>
    <s v="Ponderosa pine forest"/>
    <x v="3"/>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s v="TN"/>
    <s v="Unchanged"/>
    <m/>
    <m/>
    <m/>
    <m/>
    <m/>
  </r>
  <r>
    <x v="57"/>
    <x v="0"/>
    <s v="Soil impacts"/>
    <s v="NA"/>
    <x v="0"/>
    <s v="Gutknecht, J.L.M., Henry, H.A.L., Balser, T.C., 2010. Inter-annual variation in soil extracellular enzyme activity in response to simulated global change and fire disturbance. Pedobiologia 53, 283–293. https://doi.org/10.1016/j.pedobi.2010.02"/>
    <s v="USA"/>
    <x v="3"/>
    <m/>
    <x v="7"/>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s v="Acid phosphatase"/>
    <s v="Decreased"/>
    <m/>
    <m/>
    <m/>
    <m/>
    <m/>
  </r>
  <r>
    <x v="57"/>
    <x v="0"/>
    <s v="Soil impacts"/>
    <s v="NA"/>
    <x v="0"/>
    <s v="Gutknecht, J.L.M., Henry, H.A.L., Balser, T.C., 2010. Inter-annual variation in soil extracellular enzyme activity in response to simulated global change and fire disturbance. Pedobiologia 53, 283–293. https://doi.org/10.1016/j.pedobi.2010.02"/>
    <s v="USA"/>
    <x v="3"/>
    <m/>
    <x v="7"/>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s v="Acid phosphatase"/>
    <s v="Decreased"/>
    <m/>
    <m/>
    <m/>
    <m/>
    <m/>
  </r>
  <r>
    <x v="57"/>
    <x v="0"/>
    <s v="Soil impacts"/>
    <s v="NA"/>
    <x v="0"/>
    <s v="Gutknecht, J.L.M., Henry, H.A.L., Balser, T.C., 2010. Inter-annual variation in soil extracellular enzyme activity in response to simulated global change and fire disturbance. Pedobiologia 53, 283–293. https://doi.org/10.1016/j.pedobi.2010.02"/>
    <s v="USA"/>
    <x v="26"/>
    <m/>
    <x v="7"/>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s v="Acid phosphatase"/>
    <s v="Unchanged"/>
    <m/>
    <m/>
    <m/>
    <m/>
    <m/>
  </r>
  <r>
    <x v="57"/>
    <x v="0"/>
    <s v="Soil impacts"/>
    <s v="NA"/>
    <x v="0"/>
    <s v="Gutknecht, J.L.M., Henry, H.A.L., Balser, T.C., 2010. Inter-annual variation in soil extracellular enzyme activity in response to simulated global change and fire disturbance. Pedobiologia 53, 283–293. https://doi.org/10.1016/j.pedobi.2010.02"/>
    <s v="USA"/>
    <x v="3"/>
    <m/>
    <x v="7"/>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s v="a-glucosidase"/>
    <s v="Decreased"/>
    <m/>
    <m/>
    <m/>
    <m/>
    <m/>
  </r>
  <r>
    <x v="57"/>
    <x v="0"/>
    <s v="Soil impacts"/>
    <s v="NA"/>
    <x v="0"/>
    <s v="Gutknecht, J.L.M., Henry, H.A.L., Balser, T.C., 2010. Inter-annual variation in soil extracellular enzyme activity in response to simulated global change and fire disturbance. Pedobiologia 53, 283–293. https://doi.org/10.1016/j.pedobi.2010.02"/>
    <s v="USA"/>
    <x v="26"/>
    <m/>
    <x v="9"/>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s v="a-glucosidase"/>
    <s v="Unchanged"/>
    <m/>
    <m/>
    <m/>
    <m/>
    <m/>
  </r>
  <r>
    <x v="57"/>
    <x v="0"/>
    <s v="Soil impacts"/>
    <s v="NA"/>
    <x v="0"/>
    <s v="Gutknecht, J.L.M., Henry, H.A.L., Balser, T.C., 2010. Inter-annual variation in soil extracellular enzyme activity in response to simulated global change and fire disturbance. Pedobiologia 53, 283–293. https://doi.org/10.1016/j.pedobi.2010.02"/>
    <s v="USA"/>
    <x v="3"/>
    <m/>
    <x v="7"/>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s v="B-glucosidase"/>
    <s v="Decreased"/>
    <m/>
    <m/>
    <m/>
    <m/>
    <m/>
  </r>
  <r>
    <x v="57"/>
    <x v="0"/>
    <s v="Soil impacts"/>
    <s v="NA"/>
    <x v="0"/>
    <s v="Gutknecht, J.L.M., Henry, H.A.L., Balser, T.C., 2010. Inter-annual variation in soil extracellular enzyme activity in response to simulated global change and fire disturbance. Pedobiologia 53, 283–293. https://doi.org/10.1016/j.pedobi.2010.02"/>
    <s v="USA"/>
    <x v="3"/>
    <m/>
    <x v="7"/>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s v="B-glucosidase"/>
    <s v="Unchanged"/>
    <m/>
    <m/>
    <m/>
    <m/>
    <m/>
  </r>
  <r>
    <x v="57"/>
    <x v="0"/>
    <s v="Soil impacts"/>
    <s v="NA"/>
    <x v="0"/>
    <s v="Gutknecht, J.L.M., Henry, H.A.L., Balser, T.C., 2010. Inter-annual variation in soil extracellular enzyme activity in response to simulated global change and fire disturbance. Pedobiologia 53, 283–293. https://doi.org/10.1016/j.pedobi.2010.02"/>
    <s v="USA"/>
    <x v="3"/>
    <m/>
    <x v="7"/>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s v="Cellobiohydrolase"/>
    <s v="Decreased"/>
    <m/>
    <m/>
    <m/>
    <m/>
    <m/>
  </r>
  <r>
    <x v="57"/>
    <x v="0"/>
    <s v="Soil impacts"/>
    <s v="NA"/>
    <x v="0"/>
    <s v="Gutknecht, J.L.M., Henry, H.A.L., Balser, T.C., 2010. Inter-annual variation in soil extracellular enzyme activity in response to simulated global change and fire disturbance. Pedobiologia 53, 283–293. https://doi.org/10.1016/j.pedobi.2010.02"/>
    <s v="USA"/>
    <x v="26"/>
    <m/>
    <x v="9"/>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s v="Cellobiohydrolase"/>
    <s v="Unchanged"/>
    <m/>
    <m/>
    <m/>
    <m/>
    <m/>
  </r>
  <r>
    <x v="57"/>
    <x v="0"/>
    <s v="Soil impacts"/>
    <s v="NA"/>
    <x v="0"/>
    <s v="Gutknecht, J.L.M., Henry, H.A.L., Balser, T.C., 2010. Inter-annual variation in soil extracellular enzyme activity in response to simulated global change and fire disturbance. Pedobiologia 53, 283–293. https://doi.org/10.1016/j.pedobi.2010.02"/>
    <s v="USA"/>
    <x v="3"/>
    <m/>
    <x v="7"/>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s v="n-acetylglucosaminidase"/>
    <s v="Decreased"/>
    <m/>
    <m/>
    <m/>
    <m/>
    <m/>
  </r>
  <r>
    <x v="57"/>
    <x v="0"/>
    <s v="Soil impacts"/>
    <s v="NA"/>
    <x v="0"/>
    <s v="Gutknecht, J.L.M., Henry, H.A.L., Balser, T.C., 2010. Inter-annual variation in soil extracellular enzyme activity in response to simulated global change and fire disturbance. Pedobiologia 53, 283–293. https://doi.org/10.1016/j.pedobi.2010.02"/>
    <s v="USA"/>
    <x v="26"/>
    <m/>
    <x v="9"/>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s v="n-acetylglucosaminidase"/>
    <s v="Unchanged"/>
    <m/>
    <m/>
    <m/>
    <m/>
    <m/>
  </r>
  <r>
    <x v="57"/>
    <x v="2"/>
    <s v="Soil impacts"/>
    <s v="NA"/>
    <x v="0"/>
    <s v="Gutknecht, J.L.M., Henry, H.A.L., Balser, T.C., 2010. Inter-annual variation in soil extracellular enzyme activity in response to simulated global change and fire disturbance. Pedobiologia 53, 283–293. https://doi.org/10.1016/j.pedobi.2010.02"/>
    <s v="USA"/>
    <x v="26"/>
    <m/>
    <x v="9"/>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s v="WHC"/>
    <s v="Unchanged"/>
    <m/>
    <m/>
    <m/>
    <m/>
    <m/>
  </r>
  <r>
    <x v="57"/>
    <x v="0"/>
    <s v="Soil impacts"/>
    <s v="NA"/>
    <x v="0"/>
    <s v="Gutknecht, J.L.M., Henry, H.A.L., Balser, T.C., 2010. Inter-annual variation in soil extracellular enzyme activity in response to simulated global change and fire disturbance. Pedobiologia 53, 283–293. https://doi.org/10.1016/j.pedobi.2010.02"/>
    <s v="USA"/>
    <x v="3"/>
    <m/>
    <x v="7"/>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s v="Xylosidase"/>
    <s v="Decreased"/>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Available P"/>
    <s v=" Increased"/>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Available P"/>
    <s v=" Increased"/>
    <m/>
    <s v="Short term effects 9 months after the fire."/>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Available P"/>
    <s v=" Increased"/>
    <m/>
    <m/>
    <m/>
    <m/>
    <m/>
  </r>
  <r>
    <x v="58"/>
    <x v="0"/>
    <s v="Soil impacts"/>
    <s v="NA"/>
    <x v="1"/>
    <s v="Hernández, T., García, C., Reinhardt, I. 1997): Short-term effect of wildfire on the chemical, biochemical and microbiological properties of Mediterranean pine forest soils. Biology and Fertility of Soils 25, 109-116."/>
    <s v="Spain "/>
    <x v="3"/>
    <s v="Pine"/>
    <x v="0"/>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B-glucosidase"/>
    <s v="Unchanged"/>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Electrical conductivity"/>
    <s v=" Increased"/>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Electrical conductivity"/>
    <s v=" Increased"/>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Electrical conductivity"/>
    <s v="Unchanged"/>
    <m/>
    <s v="Short term effects 9 months after the fire."/>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K"/>
    <s v=" Increased"/>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K"/>
    <s v=" Increased"/>
    <m/>
    <s v="Short term effects 9 months after the fire."/>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K"/>
    <s v=" Increased"/>
    <m/>
    <m/>
    <m/>
    <m/>
    <m/>
  </r>
  <r>
    <x v="58"/>
    <x v="0"/>
    <s v="Soil impacts"/>
    <s v="NA"/>
    <x v="1"/>
    <s v="Hernández, T., García, C., Reinhardt, I. 1997): Short-term effect of wildfire on the chemical, biochemical and microbiological properties of Mediterranean pine forest soils. Biology and Fertility of Soils 25, 109-116."/>
    <s v="Spain "/>
    <x v="3"/>
    <s v="Pine"/>
    <x v="0"/>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Microbial biomass C"/>
    <s v="Decreased"/>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NH4-N"/>
    <s v=" Increased"/>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NH4-N"/>
    <s v=" Increased"/>
    <m/>
    <s v="Short term effects 9 months after the fire."/>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NH4-N"/>
    <s v="Unchanged"/>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NO3-N"/>
    <s v=" Increased"/>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NO3-N"/>
    <s v=" Increased"/>
    <m/>
    <s v="Short term effects 9 months after the fire."/>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NO3-N"/>
    <s v="Unchanged"/>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pH"/>
    <s v="Unchanged"/>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pH"/>
    <s v="Unchanged"/>
    <m/>
    <s v="Short term effects 9 months after the fire."/>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pH"/>
    <s v="Unchanged"/>
    <m/>
    <m/>
    <m/>
    <m/>
    <m/>
  </r>
  <r>
    <x v="58"/>
    <x v="0"/>
    <s v="Soil impacts"/>
    <s v="NA"/>
    <x v="1"/>
    <s v="Hernández, T., García, C., Reinhardt, I. 1997): Short-term effect of wildfire on the chemical, biochemical and microbiological properties of Mediterranean pine forest soils. Biology and Fertility of Soils 25, 109-116."/>
    <s v="Spain"/>
    <x v="3"/>
    <s v="Pine"/>
    <x v="0"/>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TOC"/>
    <s v="Decreased"/>
    <m/>
    <s v="Short term effects 9 months after the fire."/>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TC"/>
    <s v="Decreased"/>
    <m/>
    <s v="Short term effects 9 months after the fire."/>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TP"/>
    <s v="Unchanged"/>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TP"/>
    <s v="Unchanged"/>
    <m/>
    <s v="Short term effects 9 months after the fire."/>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TP"/>
    <s v="Unchanged"/>
    <m/>
    <m/>
    <m/>
    <m/>
    <m/>
  </r>
  <r>
    <x v="58"/>
    <x v="0"/>
    <s v="Soil impacts"/>
    <s v="NA"/>
    <x v="1"/>
    <s v="Hernández, T., García, C., Reinhardt, I. 1997): Short-term effect of wildfire on the chemical, biochemical and microbiological properties of Mediterranean pine forest soils. Biology and Fertility of Soils 25, 109-116."/>
    <s v="Spain "/>
    <x v="3"/>
    <s v="Pine"/>
    <x v="0"/>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Urease"/>
    <s v="Decreased"/>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s v="Available P"/>
    <s v=" Increased"/>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Available P"/>
    <s v=" Increased"/>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Available P"/>
    <s v="Unchanged"/>
    <m/>
    <m/>
    <m/>
    <m/>
    <m/>
  </r>
  <r>
    <x v="59"/>
    <x v="2"/>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s v="BD"/>
    <s v=" Increased"/>
    <m/>
    <m/>
    <m/>
    <m/>
    <m/>
  </r>
  <r>
    <x v="59"/>
    <x v="2"/>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BD"/>
    <s v=" Increased"/>
    <m/>
    <m/>
    <m/>
    <m/>
    <m/>
  </r>
  <r>
    <x v="59"/>
    <x v="2"/>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BD"/>
    <s v="Unchanged"/>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s v="CEC  "/>
    <s v=" Increased"/>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CEC  "/>
    <s v=" Increased"/>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CEC  "/>
    <s v="Unchanged"/>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s v="Electrical conductivity"/>
    <s v=" Increased"/>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Electrical conductivity"/>
    <s v=" Increased"/>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Electrical conductivity"/>
    <s v="Unchanged"/>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Exchangeable cations"/>
    <s v=" Increased"/>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Exchangeable cations"/>
    <s v="Unchanged"/>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s v="K"/>
    <s v=" Increased"/>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K"/>
    <s v=" Increased"/>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K"/>
    <s v="Unchanged"/>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s v="NO3-N"/>
    <s v=" Increased"/>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NO3-N"/>
    <s v=" Increased"/>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NO3-N"/>
    <s v="Unchanged"/>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s v="pH"/>
    <s v=" Increased"/>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pH"/>
    <s v=" Increased"/>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pH"/>
    <s v="Unchanged"/>
    <m/>
    <m/>
    <m/>
    <m/>
    <m/>
  </r>
  <r>
    <x v="59"/>
    <x v="0"/>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s v="TOC"/>
    <s v="Decreased"/>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m/>
    <m/>
  </r>
  <r>
    <x v="59"/>
    <x v="0"/>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TOC"/>
    <s v="Unchanged"/>
    <m/>
    <m/>
    <m/>
    <m/>
    <m/>
  </r>
  <r>
    <x v="59"/>
    <x v="0"/>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TOC"/>
    <s v="Unchanged"/>
    <m/>
    <m/>
    <m/>
    <m/>
    <m/>
  </r>
  <r>
    <x v="59"/>
    <x v="0"/>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SOM"/>
    <s v="Unchanged"/>
    <m/>
    <m/>
    <m/>
    <m/>
    <m/>
  </r>
  <r>
    <x v="59"/>
    <x v="0"/>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SOM"/>
    <s v="Unchanged"/>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TP"/>
    <s v=" Increased"/>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TP"/>
    <s v="Unchanged"/>
    <m/>
    <m/>
    <m/>
    <m/>
    <m/>
  </r>
  <r>
    <x v="60"/>
    <x v="1"/>
    <s v="Runoff"/>
    <s v="NA"/>
    <x v="1"/>
    <s v="Hosseini, M., Geissen, V., González-Pelayo, O., Serpa, D., Machado, A.I., Rits. 2017. Effects of fire occurence and recurrence on nitrogen and phosphorus losses by overland flow in maritime pine plantations in north-central Portugal. Geoderma 289: 97-106"/>
    <s v="Portugal"/>
    <x v="3"/>
    <s v="Pine"/>
    <x v="3"/>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s v="Available P"/>
    <s v=" Increased"/>
    <s v="Nitrogen as well as phosphorus losses via funoff were higher  at burn siter- Nutrient loss was particularly high after heavy rains. Vegetatin and litter cover played an important role in reducing runoff and the associated N and P transport at burnt sites., since a decrease in both variables  was observed with the increased in vegetations cover after fire"/>
    <s v="Total runoff increased with raingall intensity and consequently affected nutrient losses vy overland flow. Wildfires induced marked changes on hydrological processes as well as on nutrient cycles, which could contribute to the strong degradation of ecosystems. Repeated wildfires seem to have compromised the recovery of vegetetion adn the re establisment of the litter layer, ultimately leadin to higher N and P losses by runoff than single wildfires. The presence of pine needle cover from schorches crown reduced N and P losses by overland flow. These results emphasize the importance of a protective soil layer to reduce pot fire nutrient losses and eventually for some actions against soil fertility loss. High concentration of suspended solid and nutrient of runoff migh affect the water quality of downstream aquatic systems, which migh have implications in terms of post-fire land management."/>
    <m/>
    <m/>
    <m/>
  </r>
  <r>
    <x v="60"/>
    <x v="1"/>
    <s v="Runoff"/>
    <s v="NA"/>
    <x v="1"/>
    <s v="Hosseini, M., Geissen, V., González-Pelayo, O., Serpa, D., Machado, A.I., Rits. 2017. Effects of fire occurence and recurrence on nitrogen and phosphorus losses by overland flow in maritime pine plantations in north-central Portugal. Geoderma 289: 97-106"/>
    <s v="Portugal"/>
    <x v="3"/>
    <s v="Pine"/>
    <x v="3"/>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s v="Electrical conductivity"/>
    <s v="Unchanged"/>
    <m/>
    <m/>
    <m/>
    <m/>
    <m/>
  </r>
  <r>
    <x v="60"/>
    <x v="1"/>
    <s v="Runoff"/>
    <s v="NA"/>
    <x v="0"/>
    <s v="Hosseini, M., Geissen, V., González-Pelayo, O., Serpa, D., Machado, A.I., Rits. 2017. Effects of fire occurence and recurrence on nitrogen and phosphorus losses by overland flow in maritime pine plantations in north-central Portugal. Geoderma 289: 97-106"/>
    <s v="Portugal"/>
    <x v="3"/>
    <s v="Pine"/>
    <x v="3"/>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2 years"/>
    <m/>
    <m/>
    <s v="Loam"/>
    <m/>
    <s v="1600 mm"/>
    <m/>
    <s v="Electrical conductivity"/>
    <s v="Unchanged"/>
    <m/>
    <m/>
    <m/>
    <m/>
    <m/>
  </r>
  <r>
    <x v="60"/>
    <x v="1"/>
    <s v="Runoff"/>
    <s v="NA"/>
    <x v="1"/>
    <s v="Hosseini, M., Geissen, V., González-Pelayo, O., Serpa, D., Machado, A.I., Rits. 2017. Effects of fire occurence and recurrence on nitrogen and phosphorus losses by overland flow in maritime pine plantations in north-central Portugal. Geoderma 289: 97-106"/>
    <s v="Portugal"/>
    <x v="3"/>
    <s v="Pine"/>
    <x v="3"/>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s v="pH"/>
    <s v="Unchanged"/>
    <s v="Nitrogen as well as phosphorus losses via funoff were higher  at burn siter- Nutrient loss was particularly high after heavy rains. Vegetatin and litter cover played an important role in reducing runoff and the associated N and P transport at burnt sites., since a decrease in both variables  was observed with the increased in vegetations cover after fire"/>
    <s v="Total runoff increased with raingall intensity and consequently affected nutrient losses vy overland flow. Wildfires induced marked changes on hydrological processes as well as on nutrient cycles, which could contribute to the strong degradation of ecosystems. Repeated wildfires seem to have compromised the recovery of vegetetion adn the re establisment of the litter layer, ultimately leadin to higher N and P losses by runoff than single wildfires. The presence of pine needle cover from schorches crown reduced N and P losses by overland flow. These results emphasize the importance of a protective soil layer to reduce pot fire nutrient losses and eventually for some actions against soil fertility loss. High concentration of suspended solid and nutrient of runoff migh affect the water quality of downstream aquatic systems, which migh have implications in terms of post-fire land management."/>
    <m/>
    <m/>
    <m/>
  </r>
  <r>
    <x v="60"/>
    <x v="1"/>
    <s v="Runoff"/>
    <s v="NA"/>
    <x v="0"/>
    <s v="Hosseini, M., Geissen, V., González-Pelayo, O., Serpa, D., Machado, A.I., Rits. 2017. Effects of fire occurence and recurrence on nitrogen and phosphorus losses by overland flow in maritime pine plantations in north-central Portugal. Geoderma 289: 97-106"/>
    <s v="Portugal"/>
    <x v="3"/>
    <s v="Pine"/>
    <x v="3"/>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2 years"/>
    <m/>
    <m/>
    <s v="Loam"/>
    <m/>
    <s v="1600 mm"/>
    <m/>
    <s v="pH"/>
    <s v="Unchanged"/>
    <m/>
    <m/>
    <m/>
    <m/>
    <m/>
  </r>
  <r>
    <x v="60"/>
    <x v="3"/>
    <s v="Runoff"/>
    <s v="NA"/>
    <x v="1"/>
    <s v="Hosseini, M., Geissen, V., González-Pelayo, O., Serpa, D., Machado, A.I., Rits. 2017. Effects of fire occurence and recurrence on nitrogen and phosphorus losses by overland flow in maritime pine plantations in north-central Portugal. Geoderma 289: 97-106"/>
    <s v="Portugal"/>
    <x v="3"/>
    <s v="Pine"/>
    <x v="3"/>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s v="Runoff  "/>
    <s v=" Increased"/>
    <m/>
    <m/>
    <m/>
    <m/>
    <m/>
  </r>
  <r>
    <x v="60"/>
    <x v="3"/>
    <s v="Runoff"/>
    <s v="NA"/>
    <x v="0"/>
    <s v="Hosseini, M., Geissen, V., González-Pelayo, O., Serpa, D., Machado, A.I., Rits. 2017. Effects of fire occurence and recurrence on nitrogen and phosphorus losses by overland flow in maritime pine plantations in north-central Portugal. Geoderma 289: 97-106"/>
    <s v="Portugal"/>
    <x v="3"/>
    <s v="Pine"/>
    <x v="3"/>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2 years"/>
    <m/>
    <m/>
    <s v="Loam"/>
    <m/>
    <s v="1600 mm"/>
    <m/>
    <s v="Runoff  "/>
    <s v=" Increased"/>
    <m/>
    <m/>
    <m/>
    <m/>
    <m/>
  </r>
  <r>
    <x v="60"/>
    <x v="3"/>
    <s v="Runoff"/>
    <s v="NA"/>
    <x v="1"/>
    <s v="Hosseini, M., Geissen, V., González-Pelayo, O., Serpa, D., Machado, A.I., Rits. 2017. Effects of fire occurence and recurrence on nitrogen and phosphorus losses by overland flow in maritime pine plantations in north-central Portugal. Geoderma 289: 97-106"/>
    <s v="Portugal"/>
    <x v="3"/>
    <s v="Pine"/>
    <x v="3"/>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s v="Sediments"/>
    <s v=" Increased"/>
    <m/>
    <m/>
    <m/>
    <m/>
    <m/>
  </r>
  <r>
    <x v="60"/>
    <x v="3"/>
    <s v="Runoff"/>
    <s v="NA"/>
    <x v="0"/>
    <s v="Hosseini, M., Geissen, V., González-Pelayo, O., Serpa, D., Machado, A.I., Rits. 2017. Effects of fire occurence and recurrence on nitrogen and phosphorus losses by overland flow in maritime pine plantations in north-central Portugal. Geoderma 289: 97-106"/>
    <s v="Portugal"/>
    <x v="3"/>
    <s v="Pine"/>
    <x v="3"/>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2 years"/>
    <m/>
    <m/>
    <s v="Loam"/>
    <m/>
    <s v="1600 mm"/>
    <m/>
    <s v="Sediments"/>
    <s v=" Increased"/>
    <m/>
    <m/>
    <m/>
    <m/>
    <m/>
  </r>
  <r>
    <x v="60"/>
    <x v="1"/>
    <s v="Runoff"/>
    <s v="NA"/>
    <x v="1"/>
    <s v="Hosseini, M., Geissen, V., González-Pelayo, O., Serpa, D., Machado, A.I., Rits. 2017. Effects of fire occurence and recurrence on nitrogen and phosphorus losses by overland flow in maritime pine plantations in north-central Portugal. Geoderma 289: 97-106"/>
    <s v="Portugal"/>
    <x v="3"/>
    <s v="Pine"/>
    <x v="3"/>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s v="TN"/>
    <s v=" Increased"/>
    <s v="Nitrogen as well as phosphorus losses via funoff were higher  at burn siter- Nutrient loss was particularly high after heavy rains. Vegetatin and litter cover played an important role in reducing runoff and the associated N and P transport at burnt sites., since a decrease in both variables  was observed with the increased in vegetations cover after fire"/>
    <s v="Total runoff increased with raingall intensity and consequently affected nutrient losses vy overland flow. Wildfires induced marked changes on hydrological processes as well as on nutrient cycles, which could contribute to the strong degradation of ecosystems. Repeated wildfires seem to have compromised the recovery of vegetetion adn the re establisment of the litter layer, ultimately leadin to higher N and P losses by runoff than single wildfires. The presence of pine needle cover from schorches crown reduced N and P losses by overland flow. These results emphasize the importance of a protective soil layer to reduce pot fire nutrient losses and eventually for some actions against soil fertility loss. High concentration of suspended solid and nutrient of runoff migh affect the water quality of downstream aquatic systems, which migh have implications in terms of post-fire land management."/>
    <m/>
    <m/>
    <m/>
  </r>
  <r>
    <x v="61"/>
    <x v="2"/>
    <s v="Soil impacts"/>
    <s v="NA"/>
    <x v="1"/>
    <s v="Hubbert, K.P., Preisler, H.K., Wohlgemuth, P.M., Graham, R.C., Narog, M.G., 2006. Prescribed burning effectson soil physical properties and soilwater repellency in a steep chaparralwatershed, southern California, USA. Geoderma 130 (3–4), 284–298."/>
    <s v="USA"/>
    <x v="3"/>
    <m/>
    <x v="16"/>
    <s v="Prescribed burning"/>
    <s v="Prescribed fire"/>
    <x v="2"/>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1 month"/>
    <m/>
    <s v="34812V45U N, 117845V30U W"/>
    <s v="Not specified"/>
    <m/>
    <s v="678 mm"/>
    <m/>
    <s v="BD"/>
    <s v=" Increased"/>
    <m/>
    <m/>
    <m/>
    <m/>
    <m/>
  </r>
  <r>
    <x v="61"/>
    <x v="2"/>
    <s v="Soil impacts"/>
    <s v="NA"/>
    <x v="1"/>
    <s v="Hubbert, K.P., Preisler, H.K., Wohlgemuth, P.M., Graham, R.C., Narog, M.G., 2006. Prescribed burning effectson soil physical properties and soilwater repellency in a steep chaparralwatershed, southern California, USA. Geoderma 130 (3–4), 284–298."/>
    <s v="USA"/>
    <x v="3"/>
    <m/>
    <x v="16"/>
    <s v="Prescribed burning"/>
    <s v="Prescribed fire"/>
    <x v="2"/>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1 month"/>
    <m/>
    <s v="34812V45U N, 117845V30U W"/>
    <s v="Not specified"/>
    <m/>
    <s v="678 mm"/>
    <m/>
    <s v="Porosity"/>
    <s v="Decreased"/>
    <m/>
    <m/>
    <m/>
    <m/>
    <m/>
  </r>
  <r>
    <x v="61"/>
    <x v="2"/>
    <s v="Soil impacts"/>
    <s v="NA"/>
    <x v="1"/>
    <s v="Hubbert, K.P., Preisler, H.K., Wohlgemuth, P.M., Graham, R.C., Narog, M.G., 2006. Prescribed burning effectson soil physical properties and soilwater repellency in a steep chaparralwatershed, southern California, USA. Geoderma 130 (3–4), 284–298."/>
    <s v="USA"/>
    <x v="3"/>
    <m/>
    <x v="16"/>
    <s v="Prescribed burning"/>
    <s v="Prescribed fire"/>
    <x v="2"/>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1 month"/>
    <m/>
    <s v="34812V45U N, 117845V30U W"/>
    <s v="Not specified"/>
    <m/>
    <s v="678 mm"/>
    <m/>
    <s v="SWR"/>
    <s v=" Increased"/>
    <m/>
    <m/>
    <m/>
    <m/>
    <m/>
  </r>
  <r>
    <x v="61"/>
    <x v="2"/>
    <s v="Soil impacts"/>
    <s v="NA"/>
    <x v="1"/>
    <s v="Hubbert, K.P., Preisler, H.K., Wohlgemuth, P.M., Graham, R.C., Narog, M.G., 2006. Prescribed burning effectson soil physical properties and soilwater repellency in a steep chaparralwatershed, southern California, USA. Geoderma 130 (3–4), 284–298."/>
    <s v="USA"/>
    <x v="3"/>
    <m/>
    <x v="16"/>
    <s v="Prescribed burning"/>
    <s v="Prescribed fire"/>
    <x v="2"/>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2 months"/>
    <m/>
    <s v="34812V45U N, 117845V30U W"/>
    <s v="Not specified"/>
    <m/>
    <s v="678 mm"/>
    <m/>
    <s v="SWR"/>
    <s v="Unchanged"/>
    <m/>
    <m/>
    <m/>
    <m/>
    <m/>
  </r>
  <r>
    <x v="62"/>
    <x v="2"/>
    <s v="Runoff"/>
    <s v="NA"/>
    <x v="1"/>
    <s v="Hueso -González, P., martínez-Murrillo, J.F., Ruiz-Sinoga J.D. 2018. Prescribed fire impacts on soil properties, overland flow and transport in a Mediterranean forest: A 5 year study."/>
    <s v="Spain"/>
    <x v="3"/>
    <m/>
    <x v="10"/>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s v="Aggregate Stability"/>
    <s v="Unchanged"/>
    <m/>
    <m/>
    <m/>
    <m/>
    <m/>
  </r>
  <r>
    <x v="62"/>
    <x v="2"/>
    <s v="Runoff"/>
    <s v="NA"/>
    <x v="0"/>
    <s v="Hueso -González, P., martínez-Murrillo, J.F., Ruiz-Sinoga J.D. 2018. Prescribed fire impacts on soil properties, overland flow and transport in a Mediterranean forest: A 5 year study."/>
    <s v="Spain"/>
    <x v="3"/>
    <m/>
    <x v="10"/>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s v="Aggregate Stability"/>
    <s v="Unchanged"/>
    <m/>
    <m/>
    <m/>
    <m/>
    <m/>
  </r>
  <r>
    <x v="62"/>
    <x v="2"/>
    <s v="Runoff"/>
    <s v="NA"/>
    <x v="3"/>
    <s v="Hueso -González, P., martínez-Murrillo, J.F., Ruiz-Sinoga J.D. 2018. Prescribed fire impacts on soil properties, overland flow and transport in a Mediterranean forest: A 5 year study."/>
    <s v="Spain"/>
    <x v="3"/>
    <m/>
    <x v="10"/>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s v="Aggregate Stability"/>
    <s v="Unchanged"/>
    <m/>
    <m/>
    <m/>
    <m/>
    <m/>
  </r>
  <r>
    <x v="62"/>
    <x v="1"/>
    <s v="Runoff"/>
    <s v="NA"/>
    <x v="1"/>
    <s v="Hueso -González, P., martínez-Murrillo, J.F., Ruiz-Sinoga J.D. 2018. Prescribed fire impacts on soil properties, overland flow and transport in a Mediterranean forest: A 5 year study."/>
    <s v="Spain"/>
    <x v="3"/>
    <m/>
    <x v="10"/>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s v="Electrical conductivity"/>
    <s v=" Increased"/>
    <m/>
    <m/>
    <m/>
    <m/>
    <m/>
  </r>
  <r>
    <x v="62"/>
    <x v="1"/>
    <s v="Runoff"/>
    <s v="NA"/>
    <x v="0"/>
    <s v="Hueso -González, P., martínez-Murrillo, J.F., Ruiz-Sinoga J.D. 2018. Prescribed fire impacts on soil properties, overland flow and transport in a Mediterranean forest: A 5 year study."/>
    <s v="Spain"/>
    <x v="3"/>
    <m/>
    <x v="10"/>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s v="Electrical conductivity"/>
    <s v=" Increased"/>
    <m/>
    <m/>
    <m/>
    <m/>
    <m/>
  </r>
  <r>
    <x v="62"/>
    <x v="1"/>
    <s v="Runoff"/>
    <s v="NA"/>
    <x v="3"/>
    <s v="Hueso -González, P., martínez-Murrillo, J.F., Ruiz-Sinoga J.D. 2018. Prescribed fire impacts on soil properties, overland flow and transport in a Mediterranean forest: A 5 year study."/>
    <s v="Spain"/>
    <x v="3"/>
    <m/>
    <x v="10"/>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s v="Electrical conductivity"/>
    <s v="Unchanged"/>
    <m/>
    <m/>
    <m/>
    <m/>
    <m/>
  </r>
  <r>
    <x v="62"/>
    <x v="2"/>
    <s v="Runoff"/>
    <s v="NA"/>
    <x v="1"/>
    <s v="Hueso -González, P., martínez-Murrillo, J.F., Ruiz-Sinoga J.D. 2018. Prescribed fire impacts on soil properties, overland flow and transport in a Mediterranean forest: A 5 year study."/>
    <s v="Spain"/>
    <x v="3"/>
    <m/>
    <x v="10"/>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s v="Hydrophobicity"/>
    <s v="Unchanged"/>
    <m/>
    <m/>
    <m/>
    <m/>
    <m/>
  </r>
  <r>
    <x v="62"/>
    <x v="2"/>
    <s v="Runoff"/>
    <s v="NA"/>
    <x v="0"/>
    <s v="Hueso -González, P., martínez-Murrillo, J.F., Ruiz-Sinoga J.D. 2018. Prescribed fire impacts on soil properties, overland flow and transport in a Mediterranean forest: A 5 year study."/>
    <s v="Spain"/>
    <x v="3"/>
    <m/>
    <x v="10"/>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s v="Hydrophobicity"/>
    <s v="Unchanged"/>
    <m/>
    <m/>
    <m/>
    <m/>
    <m/>
  </r>
  <r>
    <x v="62"/>
    <x v="2"/>
    <s v="Runoff"/>
    <s v="NA"/>
    <x v="3"/>
    <s v="Hueso -González, P., martínez-Murrillo, J.F., Ruiz-Sinoga J.D. 2018. Prescribed fire impacts on soil properties, overland flow and transport in a Mediterranean forest: A 5 year study."/>
    <s v="Spain"/>
    <x v="3"/>
    <m/>
    <x v="10"/>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s v="Hydrophobicity"/>
    <s v="Unchanged"/>
    <m/>
    <m/>
    <m/>
    <m/>
    <m/>
  </r>
  <r>
    <x v="62"/>
    <x v="1"/>
    <s v="Runoff"/>
    <s v="NA"/>
    <x v="1"/>
    <s v="Hueso -González, P., martínez-Murrillo, J.F., Ruiz-Sinoga J.D. 2018. Prescribed fire impacts on soil properties, overland flow and transport in a Mediterranean forest: A 5 year study."/>
    <s v="Spain"/>
    <x v="3"/>
    <m/>
    <x v="10"/>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s v="pH"/>
    <s v="Unchanged"/>
    <m/>
    <m/>
    <m/>
    <m/>
    <m/>
  </r>
  <r>
    <x v="62"/>
    <x v="1"/>
    <s v="Runoff"/>
    <s v="NA"/>
    <x v="0"/>
    <s v="Hueso -González, P., martínez-Murrillo, J.F., Ruiz-Sinoga J.D. 2018. Prescribed fire impacts on soil properties, overland flow and transport in a Mediterranean forest: A 5 year study."/>
    <s v="Spain"/>
    <x v="3"/>
    <m/>
    <x v="10"/>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s v="pH"/>
    <s v="Unchanged"/>
    <m/>
    <m/>
    <m/>
    <m/>
    <m/>
  </r>
  <r>
    <x v="62"/>
    <x v="1"/>
    <s v="Runoff"/>
    <s v="NA"/>
    <x v="3"/>
    <s v="Hueso -González, P., martínez-Murrillo, J.F., Ruiz-Sinoga J.D. 2018. Prescribed fire impacts on soil properties, overland flow and transport in a Mediterranean forest: A 5 year study."/>
    <s v="Spain"/>
    <x v="3"/>
    <m/>
    <x v="10"/>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s v="pH"/>
    <s v="Unchanged"/>
    <m/>
    <m/>
    <m/>
    <m/>
    <m/>
  </r>
  <r>
    <x v="62"/>
    <x v="3"/>
    <s v="Runoff"/>
    <s v="NA"/>
    <x v="1"/>
    <s v="Hueso -González, P., martínez-Murrillo, J.F., Ruiz-Sinoga J.D. 2018. Prescribed fire impacts on soil properties, overland flow and transport in a Mediterranean forest: A 5 year study."/>
    <s v="Spain"/>
    <x v="3"/>
    <m/>
    <x v="10"/>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s v="Runoff  "/>
    <s v=" Increased"/>
    <m/>
    <m/>
    <m/>
    <m/>
    <m/>
  </r>
  <r>
    <x v="62"/>
    <x v="3"/>
    <s v="Runoff"/>
    <s v="NA"/>
    <x v="0"/>
    <s v="Hueso -González, P., martínez-Murrillo, J.F., Ruiz-Sinoga J.D. 2018. Prescribed fire impacts on soil properties, overland flow and transport in a Mediterranean forest: A 5 year study."/>
    <s v="Spain"/>
    <x v="3"/>
    <m/>
    <x v="10"/>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s v="Runoff  "/>
    <s v=" Increased"/>
    <m/>
    <m/>
    <m/>
    <m/>
    <m/>
  </r>
  <r>
    <x v="62"/>
    <x v="3"/>
    <s v="Runoff"/>
    <s v="NA"/>
    <x v="3"/>
    <s v="Hueso -González, P., martínez-Murrillo, J.F., Ruiz-Sinoga J.D. 2018. Prescribed fire impacts on soil properties, overland flow and transport in a Mediterranean forest: A 5 year study."/>
    <s v="Spain"/>
    <x v="3"/>
    <m/>
    <x v="10"/>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s v="Runoff  "/>
    <s v="Unchanged"/>
    <m/>
    <m/>
    <m/>
    <m/>
    <m/>
  </r>
  <r>
    <x v="62"/>
    <x v="3"/>
    <s v="Runoff"/>
    <s v="NA"/>
    <x v="1"/>
    <s v="Hueso -González, P., martínez-Murrillo, J.F., Ruiz-Sinoga J.D. 2018. Prescribed fire impacts on soil properties, overland flow and transport in a Mediterranean forest: A 5 year study."/>
    <s v="Spain"/>
    <x v="3"/>
    <m/>
    <x v="10"/>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s v="Sediments"/>
    <s v=" Increased"/>
    <m/>
    <m/>
    <m/>
    <m/>
    <m/>
  </r>
  <r>
    <x v="62"/>
    <x v="3"/>
    <s v="Runoff"/>
    <s v="NA"/>
    <x v="0"/>
    <s v="Hueso -González, P., martínez-Murrillo, J.F., Ruiz-Sinoga J.D. 2018. Prescribed fire impacts on soil properties, overland flow and transport in a Mediterranean forest: A 5 year study."/>
    <s v="Spain"/>
    <x v="3"/>
    <m/>
    <x v="10"/>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s v="Sediments"/>
    <s v=" Increased"/>
    <m/>
    <m/>
    <m/>
    <m/>
    <m/>
  </r>
  <r>
    <x v="62"/>
    <x v="3"/>
    <s v="Runoff"/>
    <s v="NA"/>
    <x v="3"/>
    <s v="Hueso -González, P., martínez-Murrillo, J.F., Ruiz-Sinoga J.D. 2018. Prescribed fire impacts on soil properties, overland flow and transport in a Mediterranean forest: A 5 year study."/>
    <s v="Spain"/>
    <x v="3"/>
    <m/>
    <x v="10"/>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s v="Sediments"/>
    <s v="Unchanged"/>
    <m/>
    <m/>
    <m/>
    <m/>
    <m/>
  </r>
  <r>
    <x v="62"/>
    <x v="0"/>
    <s v="Runoff"/>
    <s v="NA"/>
    <x v="1"/>
    <s v="Hueso -González, P., martínez-Murrillo, J.F., Ruiz-Sinoga J.D. 2018. Prescribed fire impacts on soil properties, overland flow and transport in a Mediterranean forest: A 5 year study."/>
    <s v="Spain"/>
    <x v="3"/>
    <m/>
    <x v="10"/>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s v="TOC"/>
    <s v="Unchanged"/>
    <m/>
    <m/>
    <m/>
    <m/>
    <m/>
  </r>
  <r>
    <x v="62"/>
    <x v="0"/>
    <s v="Runoff"/>
    <s v="NA"/>
    <x v="0"/>
    <s v="Hueso -González, P., martínez-Murrillo, J.F., Ruiz-Sinoga J.D. 2018. Prescribed fire impacts on soil properties, overland flow and transport in a Mediterranean forest: A 5 year study."/>
    <s v="Spain"/>
    <x v="3"/>
    <m/>
    <x v="10"/>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s v="TOC"/>
    <s v="Unchanged"/>
    <m/>
    <m/>
    <m/>
    <m/>
    <m/>
  </r>
  <r>
    <x v="62"/>
    <x v="0"/>
    <s v="Runoff"/>
    <s v="NA"/>
    <x v="3"/>
    <s v="Hueso -González, P., martínez-Murrillo, J.F., Ruiz-Sinoga J.D. 2018. Prescribed fire impacts on soil properties, overland flow and transport in a Mediterranean forest: A 5 year study."/>
    <s v="Spain"/>
    <x v="3"/>
    <m/>
    <x v="10"/>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s v="TOC"/>
    <s v="Unchanged"/>
    <m/>
    <m/>
    <m/>
    <m/>
    <m/>
  </r>
  <r>
    <x v="63"/>
    <x v="2"/>
    <s v="Soil impacts"/>
    <s v="NA"/>
    <x v="1"/>
    <s v="Ibrahimi, K., Mowrer, J., Amami, R., Belaid, A. 2019. Burn Effefcts on Soil Aggregate Stability and Water Repellency of Two Soil Types from East and North Tunisia. Soil Science and Plan Analysis, 50:7, 827-837."/>
    <s v="Tunisia"/>
    <x v="20"/>
    <s v="Mannouba"/>
    <x v="8"/>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Mean weight diameter (MWD)"/>
    <s v="Unchanged"/>
    <m/>
    <m/>
    <m/>
    <m/>
    <m/>
  </r>
  <r>
    <x v="64"/>
    <x v="2"/>
    <s v="Soil impacts"/>
    <s v="NA"/>
    <x v="1"/>
    <s v="Ibrahimi, K., Mowrer, J., Amami, R., Belaid, A. 2019. Burn Effefcts on Soil Aggregate Stability and Water Repellency of Two Soil Types from East and North Tunisia. Soil Science and Plan Analysis, 50:7, 827-837."/>
    <s v="Tunisia"/>
    <x v="20"/>
    <s v="Mannouba"/>
    <x v="8"/>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Aggregate Stability"/>
    <s v=" Increased"/>
    <m/>
    <m/>
    <m/>
    <m/>
    <m/>
  </r>
  <r>
    <x v="64"/>
    <x v="2"/>
    <s v="Soil impacts"/>
    <s v="NA"/>
    <x v="1"/>
    <s v="Ibrahimi, K., Mowrer, J., Amami, R., Belaid, A. 2019. Burn Effefcts on Soil Aggregate Stability and Water Repellency of Two Soil Types from East and North Tunisia. Soil Science and Plan Analysis, 50:7, 827-837."/>
    <s v="Tunisia"/>
    <x v="20"/>
    <s v="Mannouba"/>
    <x v="8"/>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Aggregate Stability"/>
    <s v=" Increased"/>
    <m/>
    <m/>
    <m/>
    <m/>
    <m/>
  </r>
  <r>
    <x v="64"/>
    <x v="2"/>
    <s v="Soil impacts"/>
    <s v="NA"/>
    <x v="1"/>
    <s v="Ibrahimi, K., Mowrer, J., Amami, R., Belaid, A. 2019. Burn Effefcts on Soil Aggregate Stability and Water Repellency of Two Soil Types from East and North Tunisia. Soil Science and Plan Analysis, 50:7, 827-837."/>
    <s v="Tunisia"/>
    <x v="20"/>
    <s v="Mannouba"/>
    <x v="8"/>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Aggregate Stability"/>
    <s v="Unchanged"/>
    <m/>
    <m/>
    <m/>
    <m/>
    <m/>
  </r>
  <r>
    <x v="64"/>
    <x v="2"/>
    <s v="Soil impacts"/>
    <s v="NA"/>
    <x v="1"/>
    <s v="Ibrahimi, K., Mowrer, J., Amami, R., Belaid, A. 2019. Burn Effefcts on Soil Aggregate Stability and Water Repellency of Two Soil Types from East and North Tunisia. Soil Science and Plan Analysis, 50:7, 827-837."/>
    <s v="Tunisia"/>
    <x v="20"/>
    <s v="Mannouba"/>
    <x v="8"/>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Macroaggregates proportions (&gt;2 mm)"/>
    <s v=" Increased"/>
    <m/>
    <m/>
    <m/>
    <m/>
    <m/>
  </r>
  <r>
    <x v="64"/>
    <x v="2"/>
    <s v="Soil impacts"/>
    <s v="NA"/>
    <x v="1"/>
    <s v="Ibrahimi, K., Mowrer, J., Amami, R., Belaid, A. 2019. Burn Effefcts on Soil Aggregate Stability and Water Repellency of Two Soil Types from East and North Tunisia. Soil Science and Plan Analysis, 50:7, 827-837."/>
    <s v="Tunisia"/>
    <x v="20"/>
    <s v="Mannouba"/>
    <x v="8"/>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Macroaggregates proportions (&gt;2 mm)"/>
    <s v=" Increased"/>
    <m/>
    <m/>
    <m/>
    <m/>
    <m/>
  </r>
  <r>
    <x v="64"/>
    <x v="2"/>
    <s v="Soil impacts"/>
    <s v="NA"/>
    <x v="1"/>
    <s v="Ibrahimi, K., Mowrer, J., Amami, R., Belaid, A. 2019. Burn Effefcts on Soil Aggregate Stability and Water Repellency of Two Soil Types from East and North Tunisia. Soil Science and Plan Analysis, 50:7, 827-837."/>
    <s v="Tunisia"/>
    <x v="20"/>
    <s v="Sousse"/>
    <x v="8"/>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Macroaggregates proportions (&gt;2 mm)"/>
    <s v=" Increased"/>
    <m/>
    <m/>
    <m/>
    <m/>
    <m/>
  </r>
  <r>
    <x v="64"/>
    <x v="2"/>
    <s v="Soil impacts"/>
    <s v="NA"/>
    <x v="1"/>
    <s v="Ibrahimi, K., Mowrer, J., Amami, R., Belaid, A. 2019. Burn Effefcts on Soil Aggregate Stability and Water Repellency of Two Soil Types from East and North Tunisia. Soil Science and Plan Analysis, 50:7, 827-837."/>
    <s v="Tunisia"/>
    <x v="20"/>
    <s v="Sousse"/>
    <x v="8"/>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Macroaggregates proportions (&gt;2 mm)"/>
    <s v=" Increased"/>
    <m/>
    <m/>
    <m/>
    <m/>
    <m/>
  </r>
  <r>
    <x v="64"/>
    <x v="2"/>
    <s v="Soil impacts"/>
    <s v="NA"/>
    <x v="1"/>
    <s v="Ibrahimi, K., Mowrer, J., Amami, R., Belaid, A. 2019. Burn Effefcts on Soil Aggregate Stability and Water Repellency of Two Soil Types from East and North Tunisia. Soil Science and Plan Analysis, 50:7, 827-837."/>
    <s v="Tunisia"/>
    <x v="20"/>
    <s v="Mannouba"/>
    <x v="8"/>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Macroaggregates proportions (&gt;2 mm)"/>
    <s v="Unchanged"/>
    <m/>
    <m/>
    <m/>
    <m/>
    <m/>
  </r>
  <r>
    <x v="64"/>
    <x v="2"/>
    <s v="Soil impacts"/>
    <s v="NA"/>
    <x v="1"/>
    <s v="Ibrahimi, K., Mowrer, J., Amami, R., Belaid, A. 2019. Burn Effefcts on Soil Aggregate Stability and Water Repellency of Two Soil Types from East and North Tunisia. Soil Science and Plan Analysis, 50:7, 827-837."/>
    <s v="Tunisia"/>
    <x v="20"/>
    <s v="Sousse"/>
    <x v="8"/>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Macroaggregates proportions (&gt;2 mm)"/>
    <s v="Unchanged"/>
    <m/>
    <m/>
    <m/>
    <m/>
    <m/>
  </r>
  <r>
    <x v="64"/>
    <x v="2"/>
    <s v="Soil impacts"/>
    <s v="NA"/>
    <x v="1"/>
    <s v="Ibrahimi, K., Mowrer, J., Amami, R., Belaid, A. 2019. Burn Effefcts on Soil Aggregate Stability and Water Repellency of Two Soil Types from East and North Tunisia. Soil Science and Plan Analysis, 50:7, 827-837."/>
    <s v="Tunisia"/>
    <x v="20"/>
    <s v="Mannouba"/>
    <x v="8"/>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Mean weight diameter (MWD)"/>
    <s v=" Increased"/>
    <m/>
    <m/>
    <m/>
    <m/>
    <m/>
  </r>
  <r>
    <x v="64"/>
    <x v="2"/>
    <s v="Soil impacts"/>
    <s v="NA"/>
    <x v="1"/>
    <s v="Ibrahimi, K., Mowrer, J., Amami, R., Belaid, A. 2019. Burn Effefcts on Soil Aggregate Stability and Water Repellency of Two Soil Types from East and North Tunisia. Soil Science and Plan Analysis, 50:7, 827-837."/>
    <s v="Tunisia"/>
    <x v="20"/>
    <s v="Mannouba"/>
    <x v="8"/>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Mean weight diameter (MWD)"/>
    <s v=" Increased"/>
    <m/>
    <m/>
    <m/>
    <m/>
    <m/>
  </r>
  <r>
    <x v="64"/>
    <x v="2"/>
    <s v="Soil impacts"/>
    <s v="NA"/>
    <x v="1"/>
    <s v="Ibrahimi, K., Mowrer, J., Amami, R., Belaid, A. 2019. Burn Effefcts on Soil Aggregate Stability and Water Repellency of Two Soil Types from East and North Tunisia. Soil Science and Plan Analysis, 50:7, 827-837."/>
    <s v="Tunisia"/>
    <x v="20"/>
    <s v="Sousse"/>
    <x v="8"/>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Mean weight diameter (MWD)"/>
    <s v=" Increased"/>
    <m/>
    <m/>
    <m/>
    <m/>
    <m/>
  </r>
  <r>
    <x v="64"/>
    <x v="2"/>
    <s v="Soil impacts"/>
    <s v="NA"/>
    <x v="1"/>
    <s v="Ibrahimi, K., Mowrer, J., Amami, R., Belaid, A. 2019. Burn Effefcts on Soil Aggregate Stability and Water Repellency of Two Soil Types from East and North Tunisia. Soil Science and Plan Analysis, 50:7, 827-837."/>
    <s v="Tunisia"/>
    <x v="20"/>
    <s v="Sousse"/>
    <x v="8"/>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Mean weight diameter (MWD)"/>
    <s v=" Increased"/>
    <m/>
    <m/>
    <m/>
    <m/>
    <m/>
  </r>
  <r>
    <x v="64"/>
    <x v="2"/>
    <s v="Soil impacts"/>
    <s v="NA"/>
    <x v="1"/>
    <s v="Ibrahimi, K., Mowrer, J., Amami, R., Belaid, A. 2019. Burn Effefcts on Soil Aggregate Stability and Water Repellency of Two Soil Types from East and North Tunisia. Soil Science and Plan Analysis, 50:7, 827-837."/>
    <s v="Tunisia"/>
    <x v="20"/>
    <s v="Sousse"/>
    <x v="8"/>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Mean weight diameter (MWD)"/>
    <s v="Unchanged"/>
    <m/>
    <m/>
    <m/>
    <m/>
    <m/>
  </r>
  <r>
    <x v="64"/>
    <x v="2"/>
    <s v="Soil impacts"/>
    <s v="NA"/>
    <x v="1"/>
    <s v="Ibrahimi, K., Mowrer, J., Amami, R., Belaid, A. 2019. Burn Effefcts on Soil Aggregate Stability and Water Repellency of Two Soil Types from East and North Tunisia. Soil Science and Plan Analysis, 50:7, 827-837."/>
    <s v="Tunisia"/>
    <x v="20"/>
    <s v="Mannouba"/>
    <x v="8"/>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Microaggregates proportion"/>
    <s v="Decreased"/>
    <m/>
    <m/>
    <m/>
    <m/>
    <m/>
  </r>
  <r>
    <x v="64"/>
    <x v="2"/>
    <s v="Soil impacts"/>
    <s v="NA"/>
    <x v="1"/>
    <s v="Ibrahimi, K., Mowrer, J., Amami, R., Belaid, A. 2019. Burn Effefcts on Soil Aggregate Stability and Water Repellency of Two Soil Types from East and North Tunisia. Soil Science and Plan Analysis, 50:7, 827-837."/>
    <s v="Tunisia"/>
    <x v="20"/>
    <s v="Mannouba"/>
    <x v="8"/>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Microaggregates proportion"/>
    <s v="Decreased"/>
    <m/>
    <m/>
    <m/>
    <m/>
    <m/>
  </r>
  <r>
    <x v="64"/>
    <x v="2"/>
    <s v="Soil impacts"/>
    <s v="NA"/>
    <x v="1"/>
    <s v="Ibrahimi, K., Mowrer, J., Amami, R., Belaid, A. 2019. Burn Effefcts on Soil Aggregate Stability and Water Repellency of Two Soil Types from East and North Tunisia. Soil Science and Plan Analysis, 50:7, 827-837."/>
    <s v="Tunisia"/>
    <x v="20"/>
    <s v="Sousse"/>
    <x v="8"/>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Microaggregates proportion"/>
    <s v="Decreased"/>
    <m/>
    <m/>
    <m/>
    <m/>
    <m/>
  </r>
  <r>
    <x v="64"/>
    <x v="2"/>
    <s v="Soil impacts"/>
    <s v="NA"/>
    <x v="1"/>
    <s v="Ibrahimi, K., Mowrer, J., Amami, R., Belaid, A. 2019. Burn Effefcts on Soil Aggregate Stability and Water Repellency of Two Soil Types from East and North Tunisia. Soil Science and Plan Analysis, 50:7, 827-837."/>
    <s v="Tunisia"/>
    <x v="20"/>
    <s v="Sousse"/>
    <x v="8"/>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Microaggregates proportion"/>
    <s v="Decreased"/>
    <m/>
    <m/>
    <m/>
    <m/>
    <m/>
  </r>
  <r>
    <x v="64"/>
    <x v="2"/>
    <s v="Soil impacts"/>
    <s v="NA"/>
    <x v="1"/>
    <s v="Ibrahimi, K., Mowrer, J., Amami, R., Belaid, A. 2019. Burn Effefcts on Soil Aggregate Stability and Water Repellency of Two Soil Types from East and North Tunisia. Soil Science and Plan Analysis, 50:7, 827-837."/>
    <s v="Tunisia"/>
    <x v="20"/>
    <s v="Mannouba"/>
    <x v="8"/>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Microaggregates proportion"/>
    <s v="Unchanged"/>
    <m/>
    <m/>
    <m/>
    <m/>
    <m/>
  </r>
  <r>
    <x v="64"/>
    <x v="2"/>
    <s v="Soil impacts"/>
    <s v="NA"/>
    <x v="1"/>
    <s v="Ibrahimi, K., Mowrer, J., Amami, R., Belaid, A. 2019. Burn Effefcts on Soil Aggregate Stability and Water Repellency of Two Soil Types from East and North Tunisia. Soil Science and Plan Analysis, 50:7, 827-837."/>
    <s v="Tunisia"/>
    <x v="20"/>
    <s v="Sousse"/>
    <x v="8"/>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Microaggregates proportion"/>
    <s v="Unchanged"/>
    <m/>
    <m/>
    <m/>
    <m/>
    <m/>
  </r>
  <r>
    <x v="64"/>
    <x v="2"/>
    <s v="Soil impacts"/>
    <s v="NA"/>
    <x v="1"/>
    <s v="Ibrahimi, K., Mowrer, J., Amami, R., Belaid, A. 2019. Burn Effefcts on Soil Aggregate Stability and Water Repellency of Two Soil Types from East and North Tunisia. Soil Science and Plan Analysis, 50:7, 827-837."/>
    <s v="Tunisia"/>
    <x v="20"/>
    <s v="Mannouba"/>
    <x v="8"/>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SWR"/>
    <s v="Decreased"/>
    <m/>
    <m/>
    <m/>
    <m/>
    <m/>
  </r>
  <r>
    <x v="64"/>
    <x v="2"/>
    <s v="Soil impacts"/>
    <s v="NA"/>
    <x v="1"/>
    <s v="Ibrahimi, K., Mowrer, J., Amami, R., Belaid, A. 2019. Burn Effefcts on Soil Aggregate Stability and Water Repellency of Two Soil Types from East and North Tunisia. Soil Science and Plan Analysis, 50:7, 827-837."/>
    <s v="Tunisia"/>
    <x v="20"/>
    <s v="Mannouba"/>
    <x v="8"/>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SWR"/>
    <s v="Decreased"/>
    <m/>
    <m/>
    <m/>
    <m/>
    <m/>
  </r>
  <r>
    <x v="64"/>
    <x v="2"/>
    <s v="Soil impacts"/>
    <s v="NA"/>
    <x v="1"/>
    <s v="Ibrahimi, K., Mowrer, J., Amami, R., Belaid, A. 2019. Burn Effefcts on Soil Aggregate Stability and Water Repellency of Two Soil Types from East and North Tunisia. Soil Science and Plan Analysis, 50:7, 827-837."/>
    <s v="Tunisia"/>
    <x v="20"/>
    <s v="Mannouba"/>
    <x v="8"/>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SWR"/>
    <s v="Unchanged"/>
    <m/>
    <m/>
    <m/>
    <m/>
    <m/>
  </r>
  <r>
    <x v="64"/>
    <x v="2"/>
    <s v="Soil impacts"/>
    <s v="NA"/>
    <x v="1"/>
    <s v="Ibrahimi, K., Mowrer, J., Amami, R., Belaid, A. 2019. Burn Effefcts on Soil Aggregate Stability and Water Repellency of Two Soil Types from East and North Tunisia. Soil Science and Plan Analysis, 50:7, 827-837."/>
    <s v="Tunisia"/>
    <x v="20"/>
    <s v="Sousse"/>
    <x v="8"/>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SWR"/>
    <s v="Unchanged"/>
    <m/>
    <m/>
    <m/>
    <m/>
    <m/>
  </r>
  <r>
    <x v="64"/>
    <x v="2"/>
    <s v="Soil impacts"/>
    <s v="NA"/>
    <x v="1"/>
    <s v="Ibrahimi, K., Mowrer, J., Amami, R., Belaid, A. 2019. Burn Effefcts on Soil Aggregate Stability and Water Repellency of Two Soil Types from East and North Tunisia. Soil Science and Plan Analysis, 50:7, 827-837."/>
    <s v="Tunisia"/>
    <x v="20"/>
    <s v="Sousse"/>
    <x v="8"/>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SWR"/>
    <s v="Unchanged"/>
    <m/>
    <m/>
    <m/>
    <m/>
    <m/>
  </r>
  <r>
    <x v="64"/>
    <x v="2"/>
    <s v="Soil impacts"/>
    <s v="NA"/>
    <x v="1"/>
    <s v="Ibrahimi, K., Mowrer, J., Amami, R., Belaid, A. 2019. Burn Effefcts on Soil Aggregate Stability and Water Repellency of Two Soil Types from East and North Tunisia. Soil Science and Plan Analysis, 50:7, 827-837."/>
    <s v="Tunisia"/>
    <x v="20"/>
    <s v="Sousse"/>
    <x v="8"/>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SWR"/>
    <s v="Unchanged"/>
    <m/>
    <m/>
    <m/>
    <m/>
    <m/>
  </r>
  <r>
    <x v="65"/>
    <x v="2"/>
    <s v="Soil impacts"/>
    <s v="NA"/>
    <x v="2"/>
    <s v="Imeson AC, Verstraten JM, van Mulligen EJ, Sevink J (1992) The effects of fire and water repellence on infiltration and runoff under Mediterranean type forest. Catena 19:345–361"/>
    <s v="Spain"/>
    <x v="3"/>
    <m/>
    <x v="0"/>
    <m/>
    <s v="Moderate fire"/>
    <x v="2"/>
    <m/>
    <m/>
    <s v="An investigation is being made into the relationship between forest fire and hillslope hydrology in the Selva region of Catalonia over a three year period at sites with a known fire history. The major sites are on granite, granodiorite or on sediments derived from these rocks at locations between Santa Christina d'Aro and Santa Coloma de Farnes. It appears that there is a general relationship between the type of organic profile found in a forest and the impact of fire in terms of loss of organic matter, soil erosion hillslope hydrology and on the regeneration of the forest._x000a_This paper summarises the results of about 150 rainfall simulation experiments and presents an overview of work carried out so far. A major conclusion is that runoff processes are discontinuous and spatially structured due mainly to the effects of water repellency._x000a_As a result of surface properties (macropores, hydrophobic behaviour and swelling), four types of infiltration curve can be recognised. At many locations infiltration increases with time during the early part of an experiment, reaches a maximum value after about 30 minutes therupon subsequently decreasing. This type of relationship can not be modelled with standard infiltration equations. Illustrations are given of sections through both burnt and unburnt soils to show how the hydrophobic effect influences water penetration. It can be seen that infiltration patterns are similar for both burnt and unburnt soils and that micropores filled with organic matter are very important in conducting water through a water repellent surface layer. The hydrophobic layer traps water in the BC horizon and prevents evaporation and loss by upwards capillary movement. Although the hydrophobic effects mean that small areas sometimes have a high runoff coefficient, on larger areas there are many macropores and shrubs, beneath which the soil is permeable, and these trap runoff generated on the water repellent areas._x000a_The main effect of fire is to illiminate the storage of water in the organic horizons (several cm). At first infiltration rates remain high but later these decrease as there is a reduction in porosity. The sites having a moder type profile have better water retention properties, more organic matter that survives the fire and a faster rate of vegetation recovery. Sites with a mor type profile can be degraded and erode if they are subject to disturbance._x000a__x000a_The study provides another example of how, on seemingly uniform slopes, hydrological processes are structured by interactions with vegetation. The patterns produced by these interactions survive the effects of fire."/>
    <m/>
    <s v="Not specified"/>
    <m/>
    <m/>
    <s v="Not specified"/>
    <m/>
    <m/>
    <m/>
    <s v="Hydraulic conductivity"/>
    <s v="Decreased"/>
    <m/>
    <m/>
    <m/>
    <m/>
    <m/>
  </r>
  <r>
    <x v="65"/>
    <x v="2"/>
    <s v="Soil impacts"/>
    <s v="NA"/>
    <x v="2"/>
    <s v="Imeson AC, Verstraten JM, van Mulligen EJ, Sevink J (1992) The effects of fire and water repellence on infiltration and runoff under Mediterranean type forest. Catena 19:345–361"/>
    <s v="Spain"/>
    <x v="3"/>
    <m/>
    <x v="0"/>
    <m/>
    <s v="Moderate fire"/>
    <x v="2"/>
    <m/>
    <m/>
    <s v="An investigation is being made into the relationship between forest fire and hillslope hydrology in the Selva region of Catalonia over a three year period at sites with a known fire history. The major sites are on granite, granodiorite or on sediments derived from these rocks at locations between Santa Christina d'Aro and Santa Coloma de Farnes. It appears that there is a general relationship between the type of organic profile found in a forest and the impact of fire in terms of loss of organic matter, soil erosion hillslope hydrology and on the regeneration of the forest._x000a_This paper summarises the results of about 150 rainfall simulation experiments and presents an overview of work carried out so far. A major conclusion is that runoff processes are discontinuous and spatially structured due mainly to the effects of water repellency._x000a_As a result of surface properties (macropores, hydrophobic behaviour and swelling), four types of infiltration curve can be recognised. At many locations infiltration increases with time during the early part of an experiment, reaches a maximum value after about 30 minutes therupon subsequently decreasing. This type of relationship can not be modelled with standard infiltration equations. Illustrations are given of sections through both burnt and unburnt soils to show how the hydrophobic effect influences water penetration. It can be seen that infiltration patterns are similar for both burnt and unburnt soils and that micropores filled with organic matter are very important in conducting water through a water repellent surface layer. The hydrophobic layer traps water in the BC horizon and prevents evaporation and loss by upwards capillary movement. Although the hydrophobic effects mean that small areas sometimes have a high runoff coefficient, on larger areas there are many macropores and shrubs, beneath which the soil is permeable, and these trap runoff generated on the water repellent areas._x000a_The main effect of fire is to illiminate the storage of water in the organic horizons (several cm). At first infiltration rates remain high but later these decrease as there is a reduction in porosity. The sites having a moder type profile have better water retention properties, more organic matter that survives the fire and a faster rate of vegetation recovery. Sites with a mor type profile can be degraded and erode if they are subject to disturbance._x000a__x000a_The study provides another example of how, on seemingly uniform slopes, hydrological processes are structured by interactions with vegetation. The patterns produced by these interactions survive the effects of fire."/>
    <m/>
    <s v="Not specified"/>
    <m/>
    <m/>
    <s v="Not specified"/>
    <m/>
    <m/>
    <m/>
    <s v="SWR"/>
    <s v=" Increased"/>
    <m/>
    <m/>
    <m/>
    <m/>
    <m/>
  </r>
  <r>
    <x v="66"/>
    <x v="3"/>
    <s v="Runoff"/>
    <s v="NA"/>
    <x v="2"/>
    <s v="Inbar, M., Tamir, M., Wittenberg, L. 1998. Runoff and erosion processes after a forest fire in Mount Carmel, a Mediterranean area. Geomorphology 24, 17-33"/>
    <s v="Israel "/>
    <x v="3"/>
    <m/>
    <x v="0"/>
    <m/>
    <m/>
    <x v="4"/>
    <m/>
    <m/>
    <s v="In the Mediterranean forest area of Israel, fires increase runoff and sediment yield rates relative to undisturbed forested land. The September 1989 fire covered an area of 4 km2 in the main recreation area of Mount Carmel, a typical Mediterranean forest area. The lithology is chalk and limestone, and about 40% of the burnt area has steep slopes, exceeding 30%. Three study plots were established in burnt and unburnt areas. Plots were located on 100–300 m2 areas with different slope exposures. Runoff and sediments were collected after each storm by a collector system. A hydrometric station was established, draining an area of 1 km2 in the burnt zone. Rainfall was measured by two recorders and several rain gauges at the experimental sites. In the first rainfall season after the fire, runoff and sediment yield were 500 and 100,000 times higher respectively in the burnt areas. Rainfall intensity is a dominant factor in runoff and sediment yield rates. In the measured basin, total runoff in the first year was 1.6%. Revegetation recovery of the area was rapid, as shown by the results from the second season: runoff decreased by one order of magnitude, from an average of 10 mm to 1.5 mm; sediment yield decreased by two orders of magnitude, from 1200 g m−2 to 10 g m−2. The third season 1991/1992, was an exceptionally rainy year and therefore runoff and sediment yield increased, but to less than in the first year. Runoff and sediment yield are related to vegetation cover, rainfall intensity, soil properties, slope steepness and exposure and fire intensity. Logging activities after fire increase sediment yields. Through its effects on vegetation cover and soil, fire severity increases the potential for erosion."/>
    <m/>
    <s v="Not specified"/>
    <m/>
    <m/>
    <s v="Not specified"/>
    <m/>
    <m/>
    <m/>
    <s v="Runoff  "/>
    <s v=" Increased"/>
    <m/>
    <s v="In the first rainfall season after the fire, runoff and sediment yeld were 500 and 100,000 times higher respectively in the burn areas. Rainfall intensity is a dominant factor in funoff and sediment yelds rates. Runoff and sediment yeld are related to vegetation cover, rainfall intensity, soil properties, slope steepness and exposure and fire intensity."/>
    <m/>
    <m/>
    <m/>
  </r>
  <r>
    <x v="67"/>
    <x v="1"/>
    <s v="Soil impacts"/>
    <s v="NA"/>
    <x v="1"/>
    <s v="2016. Post fire recovery of soil organic matter in a Cambisol from typical Mediterranean forest in Southwestern Spain. Science of the Total Environment 572: 1414-1421"/>
    <s v="Spain"/>
    <x v="3"/>
    <s v="Pinus pinaster"/>
    <x v="0"/>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s v="C/N ratio"/>
    <s v="Changed"/>
    <s v="Major changes exerted by fire on SOM are diluted 2 years later."/>
    <s v="SOM as a marker of post fire recovery"/>
    <m/>
    <m/>
    <m/>
  </r>
  <r>
    <x v="67"/>
    <x v="1"/>
    <s v="Soil impacts"/>
    <s v="NA"/>
    <x v="1"/>
    <s v="2016. Post fire recovery of soil organic matter in a Cambisol from typical Mediterranean forest in Southwestern Spain. Science of the Total Environment 572: 1414-1421"/>
    <s v="Spain"/>
    <x v="3"/>
    <m/>
    <x v="0"/>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s v="Electrical conductivity"/>
    <s v="Decreased"/>
    <s v="Major changes exerted by fire on SOM are diluted 2 years later."/>
    <s v="SOM as a marker of post fire recovery"/>
    <m/>
    <m/>
    <m/>
  </r>
  <r>
    <x v="67"/>
    <x v="1"/>
    <s v="Soil impacts"/>
    <s v="NA"/>
    <x v="1"/>
    <s v="2016. Post fire recovery of soil organic matter in a Cambisol from typical Mediterranean forest in Southwestern Spain. Science of the Total Environment 572: 1414-1421"/>
    <s v="Spain"/>
    <x v="3"/>
    <m/>
    <x v="0"/>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s v="pH"/>
    <s v=" Increased"/>
    <m/>
    <m/>
    <m/>
    <m/>
    <m/>
  </r>
  <r>
    <x v="67"/>
    <x v="1"/>
    <s v="Soil impacts"/>
    <s v="NA"/>
    <x v="0"/>
    <s v="2016. Post fire recovery of soil organic matter in a Cambisol from typical Mediterranean forest in Southwestern Spain. Science of the Total Environment 572: 1414-1421"/>
    <s v="Spain"/>
    <x v="3"/>
    <m/>
    <x v="0"/>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2 years"/>
    <m/>
    <s v="37° 0.0490′ N; 5° 32.8628′ W"/>
    <s v="Not specified"/>
    <s v="Calcareous"/>
    <s v="610 mm"/>
    <m/>
    <s v="pH"/>
    <s v="Unchanged"/>
    <s v="Major changes exerted by fire on SOM are diluted 2 years later."/>
    <s v="SOM as a marker of post fire recovery"/>
    <m/>
    <m/>
    <m/>
  </r>
  <r>
    <x v="67"/>
    <x v="0"/>
    <s v="Soil impacts"/>
    <s v="NA"/>
    <x v="1"/>
    <s v="2016. Post fire recovery of soil organic matter in a Cambisol from typical Mediterranean forest in Southwestern Spain. Science of the Total Environment 572: 1414-1421"/>
    <s v="Spain"/>
    <x v="3"/>
    <m/>
    <x v="0"/>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s v="SOM"/>
    <s v=" Increased"/>
    <s v="Major changes exerted by fire on SOM are diluted 2 years later."/>
    <s v="SOM as a marker of post fire recovery"/>
    <m/>
    <m/>
    <m/>
  </r>
  <r>
    <x v="67"/>
    <x v="0"/>
    <s v="Soil impacts"/>
    <s v="NA"/>
    <x v="0"/>
    <s v="2016. Post fire recovery of soil organic matter in a Cambisol from typical Mediterranean forest in Southwestern Spain. Science of the Total Environment 572: 1414-1421"/>
    <s v="Spain"/>
    <x v="3"/>
    <s v="Pinus pinaster"/>
    <x v="0"/>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2 years"/>
    <m/>
    <s v="37° 0.0490′ N; 5° 32.8628′ W"/>
    <s v="Not specified"/>
    <s v="Calcareous"/>
    <s v="610 mm"/>
    <m/>
    <s v="SOM"/>
    <s v="Decreased"/>
    <m/>
    <m/>
    <m/>
    <m/>
    <m/>
  </r>
  <r>
    <x v="67"/>
    <x v="2"/>
    <s v="Soil impacts"/>
    <s v="NA"/>
    <x v="1"/>
    <s v="2016. Post fire recovery of soil organic matter in a Cambisol from typical Mediterranean forest in Southwestern Spain. Science of the Total Environment 572: 1414-1421"/>
    <s v="Spain"/>
    <x v="3"/>
    <m/>
    <x v="0"/>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s v="WHC"/>
    <s v=" Increased"/>
    <m/>
    <m/>
    <m/>
    <m/>
    <m/>
  </r>
  <r>
    <x v="67"/>
    <x v="2"/>
    <s v="Soil impacts"/>
    <s v="NA"/>
    <x v="1"/>
    <s v="2016. Post fire recovery of soil organic matter in a Cambisol from typical Mediterranean forest in Southwestern Spain. Science of the Total Environment 572: 1414-1421"/>
    <s v="Spain"/>
    <x v="3"/>
    <m/>
    <x v="0"/>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s v="WHC"/>
    <s v="Unchanged"/>
    <m/>
    <m/>
    <m/>
    <m/>
    <m/>
  </r>
  <r>
    <x v="68"/>
    <x v="0"/>
    <s v="Soil impacts"/>
    <s v="NA"/>
    <x v="1"/>
    <s v="Jiménez-Morillo, N. T., Almendros, G., De la Roda, J.M., Jordán, A., Zavala, L.,M., Granged, A.J.P., González-Pérez, J.A. 2020.Effect of a wildfire and of post-fire restoration actions in the organic matter structure in soil fractions. Science of the Total Environment 728: 138715"/>
    <s v="Spain"/>
    <x v="3"/>
    <s v="Pinus pinea"/>
    <x v="3"/>
    <s v="Wilfires"/>
    <m/>
    <x v="9"/>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month"/>
    <m/>
    <s v="N 38° 43′44″, W 0° 22′58″"/>
    <s v="Sandy"/>
    <m/>
    <m/>
    <m/>
    <s v="SOM quality"/>
    <s v="Changed"/>
    <s v="Fire induced defuntionalization of ligning phenols and the formation of recalcitrant compounds. Demethoxylation, dealkylations and dehydration were the main fire mediated processes in SOM"/>
    <m/>
    <m/>
    <m/>
    <m/>
  </r>
  <r>
    <x v="68"/>
    <x v="0"/>
    <s v="Soil impacts"/>
    <s v="NA"/>
    <x v="1"/>
    <s v="Jiménez-Morillo, N. T., Almendros, G., De la Roda, J.M., Jordán, A., Zavala, L.,M., Granged, A.J.P., González-Pérez, J.A. 2020.Effect of a wildfire and of post-fire restoration actions in the organic matter structure in soil fractions. Science of the Total Environment 728: 138715"/>
    <s v="Spain"/>
    <x v="3"/>
    <s v="Pinus pinea"/>
    <x v="3"/>
    <s v="Wilfires"/>
    <m/>
    <x v="9"/>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year "/>
    <m/>
    <s v="N 38° 43′44″, W 0° 22′58″"/>
    <s v="Sandy"/>
    <m/>
    <m/>
    <m/>
    <s v="SOM quality"/>
    <s v="Changed"/>
    <m/>
    <m/>
    <m/>
    <m/>
    <m/>
  </r>
  <r>
    <x v="68"/>
    <x v="0"/>
    <s v="Soil impacts"/>
    <s v="NA"/>
    <x v="1"/>
    <s v="Jiménez-Morillo, N. T., Almendros, G., De la Roda, J.M., Jordán, A., Zavala, L.,M., Granged, A.J.P., González-Pérez, J.A. 2020.Effect of a wildfire and of post-fire restoration actions in the organic matter structure in soil fractions. Science of the Total Environment 728: 138715"/>
    <s v="Spain"/>
    <x v="3"/>
    <s v="Pinus pinea"/>
    <x v="3"/>
    <s v="Wilfires"/>
    <m/>
    <x v="9"/>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month"/>
    <m/>
    <s v="N 38° 43′44″, W 0° 22′58″"/>
    <s v="Sandy"/>
    <m/>
    <m/>
    <m/>
    <s v="TOC"/>
    <s v="Decreased"/>
    <m/>
    <m/>
    <m/>
    <m/>
    <m/>
  </r>
  <r>
    <x v="68"/>
    <x v="0"/>
    <s v="Soil impacts"/>
    <s v="NA"/>
    <x v="1"/>
    <s v="Jiménez-Morillo, N. T., Almendros, G., De la Roda, J.M., Jordán, A., Zavala, L.,M., Granged, A.J.P., González-Pérez, J.A. 2020.Effect of a wildfire and of post-fire restoration actions in the organic matter structure in soil fractions. Science of the Total Environment 728: 138715"/>
    <s v="Spain"/>
    <x v="3"/>
    <s v="Pinus pinea"/>
    <x v="3"/>
    <s v="Wilfires"/>
    <m/>
    <x v="9"/>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year "/>
    <m/>
    <s v="N 38° 43′44″, W 0° 22′58″"/>
    <s v="Sandy"/>
    <m/>
    <m/>
    <m/>
    <s v="TOC"/>
    <s v="Decreased"/>
    <m/>
    <m/>
    <m/>
    <m/>
    <m/>
  </r>
  <r>
    <x v="69"/>
    <x v="2"/>
    <s v="Soil impacts"/>
    <s v="NA"/>
    <x v="1"/>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1"/>
    <s v="Spain"/>
    <x v="18"/>
    <s v="Pinus halepensis and shrubs species"/>
    <x v="3"/>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month"/>
    <m/>
    <s v="N 38° 43′44″, W 0° 22′58″"/>
    <s v="Silt loam"/>
    <s v="Calcareous"/>
    <s v="494.6 mm"/>
    <s v="15.1 °C"/>
    <s v="SWR"/>
    <s v=" Increased"/>
    <m/>
    <m/>
    <m/>
    <m/>
    <m/>
  </r>
  <r>
    <x v="69"/>
    <x v="2"/>
    <s v="Soil impacts"/>
    <s v="NA"/>
    <x v="1"/>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2"/>
    <s v="Spain"/>
    <x v="18"/>
    <s v="Pinus halepensis and shrubs species"/>
    <x v="3"/>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5 months"/>
    <m/>
    <s v="N 38° 43′44″, W 0° 22′58″"/>
    <s v="Silt loam"/>
    <s v="Calcareous"/>
    <s v="494.6 mm"/>
    <s v="15.1 °C"/>
    <s v="SWR"/>
    <s v=" Increased"/>
    <m/>
    <m/>
    <m/>
    <m/>
    <m/>
  </r>
  <r>
    <x v="69"/>
    <x v="2"/>
    <s v="Soil impacts"/>
    <s v="NA"/>
    <x v="1"/>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3"/>
    <s v="Spain"/>
    <x v="18"/>
    <s v="Pinus halepensis and shrubs species"/>
    <x v="3"/>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8 months"/>
    <m/>
    <s v="N 38° 43′44″, W 0° 22′58″"/>
    <s v="Silt loam"/>
    <s v="Calcareous"/>
    <s v="494.6 mm"/>
    <s v="15.1 °C"/>
    <s v="SWR"/>
    <s v=" Increased"/>
    <m/>
    <m/>
    <m/>
    <m/>
    <m/>
  </r>
  <r>
    <x v="69"/>
    <x v="2"/>
    <s v="Soil impacts"/>
    <s v="NA"/>
    <x v="1"/>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4"/>
    <s v="Spain"/>
    <x v="18"/>
    <s v="Pinus halepensis and shrubs species"/>
    <x v="3"/>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year "/>
    <m/>
    <s v="N 38° 43′44″, W 0° 22′58″"/>
    <s v="Silt loam"/>
    <s v="Calcareous"/>
    <s v="494.6 mm"/>
    <s v="15.1 °C"/>
    <s v="SWR"/>
    <s v=" Increased"/>
    <m/>
    <m/>
    <m/>
    <m/>
    <m/>
  </r>
  <r>
    <x v="69"/>
    <x v="2"/>
    <s v="Soil impacts"/>
    <s v="NA"/>
    <x v="0"/>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5"/>
    <s v="Spain"/>
    <x v="18"/>
    <s v="Pinus halepensis and shrubs species"/>
    <x v="3"/>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2 years "/>
    <m/>
    <s v="N 38° 43′44″, W 0° 22′58″"/>
    <s v="Silt loam"/>
    <s v="Calcareous"/>
    <s v="494.6 mm"/>
    <s v="15.1 °C"/>
    <s v="SWR"/>
    <s v=" Increased"/>
    <m/>
    <m/>
    <m/>
    <m/>
    <m/>
  </r>
  <r>
    <x v="69"/>
    <x v="2"/>
    <s v="Soil impacts"/>
    <s v="NA"/>
    <x v="1"/>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6"/>
    <s v="Spain"/>
    <x v="18"/>
    <s v=" Q. coccifera, R. officinalis, C. albidus, E. arborea and B. retusum."/>
    <x v="10"/>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month"/>
    <m/>
    <s v="N 38° 43′44″, W 0° 22′58″"/>
    <s v="Silt loam"/>
    <s v="Calcareous"/>
    <s v="494.6 mm"/>
    <s v="15.1 °C"/>
    <s v="SWR"/>
    <s v="Unchanged"/>
    <m/>
    <m/>
    <m/>
    <m/>
    <m/>
  </r>
  <r>
    <x v="69"/>
    <x v="2"/>
    <s v="Soil impacts"/>
    <s v="NA"/>
    <x v="1"/>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7"/>
    <s v="Spain"/>
    <x v="18"/>
    <s v=" Q. coccifera, R. officinalis, C. albidus, E. arborea and B. retusum."/>
    <x v="10"/>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5 months"/>
    <m/>
    <s v="N 38° 43′44″, W 0° 22′58″"/>
    <s v="Silt loam"/>
    <s v="Calcareous"/>
    <s v="494.6 mm"/>
    <s v="15.1 °C"/>
    <s v="SWR"/>
    <s v="Unchanged"/>
    <m/>
    <m/>
    <m/>
    <m/>
    <m/>
  </r>
  <r>
    <x v="69"/>
    <x v="2"/>
    <s v="Soil impacts"/>
    <s v="NA"/>
    <x v="1"/>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8"/>
    <s v="Spain"/>
    <x v="18"/>
    <s v=" Q. coccifera, R. officinalis, C. albidus, E. arborea and B. retusum."/>
    <x v="10"/>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8 months"/>
    <m/>
    <s v="N 38° 43′44″, W 0° 22′58″"/>
    <s v="Silt loam"/>
    <s v="Calcareous"/>
    <s v="494.6 mm"/>
    <s v="15.1 °C"/>
    <s v="SWR"/>
    <s v="Unchanged"/>
    <m/>
    <m/>
    <m/>
    <m/>
    <m/>
  </r>
  <r>
    <x v="69"/>
    <x v="2"/>
    <s v="Soil impacts"/>
    <s v="NA"/>
    <x v="1"/>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9"/>
    <s v="Spain"/>
    <x v="18"/>
    <s v=" Q. coccifera, R. officinalis, C. albidus, E. arborea and B. retusum."/>
    <x v="10"/>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year "/>
    <m/>
    <s v="N 38° 43′44″, W 0° 22′58″"/>
    <s v="Silt loam"/>
    <s v="Calcareous"/>
    <s v="494.6 mm"/>
    <s v="15.1 °C"/>
    <s v="SWR"/>
    <s v="Unchanged"/>
    <m/>
    <m/>
    <m/>
    <m/>
    <m/>
  </r>
  <r>
    <x v="69"/>
    <x v="2"/>
    <s v="Soil impacts"/>
    <s v="NA"/>
    <x v="0"/>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30"/>
    <s v="Spain"/>
    <x v="18"/>
    <s v=" Q. coccifera, R. officinalis, C. albidus, E. arborea and B. retusum."/>
    <x v="10"/>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2 years "/>
    <m/>
    <s v="N 38° 43′44″, W 0° 22′58″"/>
    <s v="Silt loam"/>
    <s v="Calcareous"/>
    <s v="494.6 mm"/>
    <s v="15.1 °C"/>
    <s v="SWR"/>
    <s v="Unchanged"/>
    <m/>
    <m/>
    <m/>
    <m/>
    <m/>
  </r>
  <r>
    <x v="69"/>
    <x v="2"/>
    <s v="Soil impacts"/>
    <s v="NA"/>
    <x v="1"/>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31"/>
    <s v="Spain"/>
    <x v="18"/>
    <s v=" Q. coccifera, R. officinalis, C. albidus, E. arborea and B. retusum."/>
    <x v="10"/>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month"/>
    <m/>
    <s v="N 38° 43′44″, W 0° 22′58″"/>
    <s v="Silt loam"/>
    <s v="Calcareous"/>
    <s v="494.6 mm"/>
    <s v="15.1 °C"/>
    <s v="SWR"/>
    <s v="Unchanged"/>
    <m/>
    <m/>
    <m/>
    <m/>
    <m/>
  </r>
  <r>
    <x v="70"/>
    <x v="2"/>
    <s v="Soil impacts"/>
    <s v="NA"/>
    <x v="2"/>
    <s v="Jordán, A., Zavala, L. M., Mataix-Solera, J., Nava, A. L., &amp; Alanís, N. (2011). Effect of fire severity on water repellency and aggregate stability on Mexican volcanic soils. CATENA, 84(3), 136-147. doi: https://doi.org/10.1016/j.catena.2010.10.007"/>
    <s v="Mexico"/>
    <x v="2"/>
    <s v="Fir of spruce"/>
    <x v="0"/>
    <m/>
    <s v="high severity"/>
    <x v="0"/>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s v="Aggregate Stability"/>
    <s v="Decreased"/>
    <m/>
    <m/>
    <m/>
    <m/>
    <m/>
  </r>
  <r>
    <x v="70"/>
    <x v="2"/>
    <s v="Soil impacts"/>
    <s v="NA"/>
    <x v="2"/>
    <s v="Jordán, A., Zavala, L. M., Mataix-Solera, J., Nava, A. L., &amp; Alanís, N. (2011). Effect of fire severity on water repellency and aggregate stability on Mexican volcanic soils. CATENA, 84(3), 136-147. doi: https://doi.org/10.1016/j.catena.2010.10.007"/>
    <s v="Mexico"/>
    <x v="2"/>
    <s v="Fir of spruce"/>
    <x v="0"/>
    <m/>
    <s v="low severity"/>
    <x v="1"/>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s v="Aggregate Stability"/>
    <s v="Unchanged"/>
    <m/>
    <m/>
    <m/>
    <m/>
    <m/>
  </r>
  <r>
    <x v="70"/>
    <x v="2"/>
    <s v="Soil impacts"/>
    <s v="NA"/>
    <x v="2"/>
    <s v="Jordán, A., Zavala, L. M., Mataix-Solera, J., Nava, A. L., &amp; Alanís, N. (2011). Effect of fire severity on water repellency and aggregate stability on Mexican volcanic soils. CATENA, 84(3), 136-147. doi: https://doi.org/10.1016/j.catena.2010.10.007"/>
    <s v="Mexico"/>
    <x v="2"/>
    <s v="Fir of spruce"/>
    <x v="0"/>
    <m/>
    <s v="high severity"/>
    <x v="0"/>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s v="SWR"/>
    <s v=" Increased"/>
    <m/>
    <m/>
    <m/>
    <m/>
    <m/>
  </r>
  <r>
    <x v="70"/>
    <x v="2"/>
    <s v="Soil impacts"/>
    <s v="NA"/>
    <x v="2"/>
    <s v="Jordán, A., Zavala, L. M., Mataix-Solera, J., Nava, A. L., &amp; Alanís, N. (2011). Effect of fire severity on water repellency and aggregate stability on Mexican volcanic soils. CATENA, 84(3), 136-147. doi: https://doi.org/10.1016/j.catena.2010.10.007"/>
    <s v="Mexico"/>
    <x v="2"/>
    <s v="Fir of spruce"/>
    <x v="0"/>
    <m/>
    <s v="low severity"/>
    <x v="1"/>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s v="SWR"/>
    <s v="Unchanged"/>
    <m/>
    <m/>
    <m/>
    <m/>
    <m/>
  </r>
  <r>
    <x v="71"/>
    <x v="1"/>
    <s v="Soil impacts"/>
    <s v="NA"/>
    <x v="2"/>
    <s v="Kennard, D.K., Gholz, H.L., 2001. Effects of high-intensity fires on soil properties and plant growth in a Bolivian dry forest. Plant Soil 234, 119–129."/>
    <s v="Bolivia"/>
    <x v="2"/>
    <s v="Dry"/>
    <x v="3"/>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Available P"/>
    <s v=" Increased"/>
    <s v="decrease water infiltration rates"/>
    <m/>
    <m/>
    <m/>
    <m/>
  </r>
  <r>
    <x v="71"/>
    <x v="1"/>
    <s v="Soil impacts"/>
    <s v="NA"/>
    <x v="2"/>
    <s v="Kennard, D.K., Gholz, H.L., 2001. Effects of high-intensity fires on soil properties and plant_x000a_growth in a Bolivian dry forest. Plant Soil 234, 119–129."/>
    <s v="Bolivia"/>
    <x v="2"/>
    <s v="Dry"/>
    <x v="3"/>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Available P"/>
    <s v=" Increased"/>
    <m/>
    <s v="18 months"/>
    <m/>
    <m/>
    <m/>
  </r>
  <r>
    <x v="71"/>
    <x v="2"/>
    <s v="Soil impacts"/>
    <s v="NA"/>
    <x v="2"/>
    <s v="Kennard, D.K., Gholz, H.L., 2001. Effects of high-intensity fires on soil properties and plant growth in a Bolivian dry forest. Plant Soil 234, 119–129."/>
    <s v="Bolivia"/>
    <x v="2"/>
    <s v="Dry"/>
    <x v="3"/>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BD"/>
    <s v=" Increased"/>
    <m/>
    <m/>
    <m/>
    <m/>
    <m/>
  </r>
  <r>
    <x v="71"/>
    <x v="2"/>
    <s v="Soil impacts"/>
    <s v="NA"/>
    <x v="2"/>
    <s v="Kennard, D.K., Gholz, H.L., 2001. Effects of high-intensity fires on soil properties and plant_x000a_growth in a Bolivian dry forest. Plant Soil 234, 119–129."/>
    <s v="Bolivia"/>
    <x v="2"/>
    <s v="Dry"/>
    <x v="3"/>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BD"/>
    <s v="Unchanged"/>
    <m/>
    <m/>
    <m/>
    <m/>
    <m/>
  </r>
  <r>
    <x v="71"/>
    <x v="1"/>
    <s v="Soil impacts"/>
    <s v="NA"/>
    <x v="2"/>
    <s v="Kennard, D.K., Gholz, H.L., 2001. Effects of high-intensity fires on soil properties and plant growth in a Bolivian dry forest. Plant Soil 234, 119–129."/>
    <s v="Bolivia"/>
    <x v="2"/>
    <s v="Dry"/>
    <x v="3"/>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Ca"/>
    <s v=" Increased"/>
    <s v="decrease water infiltration rates"/>
    <m/>
    <m/>
    <m/>
    <m/>
  </r>
  <r>
    <x v="71"/>
    <x v="1"/>
    <s v="Soil impacts"/>
    <s v="NA"/>
    <x v="2"/>
    <s v="Kennard, D.K., Gholz, H.L., 2001. Effects of high-intensity fires on soil properties and plant_x000a_growth in a Bolivian dry forest. Plant Soil 234, 119–129."/>
    <s v="Bolivia"/>
    <x v="2"/>
    <s v="Dry"/>
    <x v="3"/>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Ca"/>
    <s v=" Increased"/>
    <m/>
    <s v="18 months"/>
    <m/>
    <m/>
    <m/>
  </r>
  <r>
    <x v="71"/>
    <x v="1"/>
    <s v="Soil impacts"/>
    <s v="NA"/>
    <x v="2"/>
    <s v="Kennard, D.K., Gholz, H.L., 2001. Effects of high-intensity fires on soil properties and plant growth in a Bolivian dry forest. Plant Soil 234, 119–129."/>
    <s v="Bolivia"/>
    <x v="2"/>
    <s v="Dry"/>
    <x v="3"/>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Exchangeable cations"/>
    <s v=" Increased"/>
    <s v="decrease water infiltration rates"/>
    <m/>
    <m/>
    <m/>
    <m/>
  </r>
  <r>
    <x v="71"/>
    <x v="1"/>
    <s v="Soil impacts"/>
    <s v="NA"/>
    <x v="2"/>
    <s v="Kennard, D.K., Gholz, H.L., 2001. Effects of high-intensity fires on soil properties and plant_x000a_growth in a Bolivian dry forest. Plant Soil 234, 119–129."/>
    <s v="Bolivia"/>
    <x v="2"/>
    <s v="Dry"/>
    <x v="3"/>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Exchangeable cations"/>
    <s v=" Increased"/>
    <m/>
    <s v="18 months"/>
    <m/>
    <m/>
    <m/>
  </r>
  <r>
    <x v="71"/>
    <x v="1"/>
    <s v="Soil impacts"/>
    <s v="NA"/>
    <x v="2"/>
    <s v="Kennard, D.K., Gholz, H.L., 2001. Effects of high-intensity fires on soil properties and plant growth in a Bolivian dry forest. Plant Soil 234, 119–129."/>
    <s v="Bolivia"/>
    <x v="2"/>
    <s v="Dry"/>
    <x v="3"/>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K"/>
    <s v=" Increased"/>
    <s v="decrease water infiltration rates"/>
    <m/>
    <m/>
    <m/>
    <m/>
  </r>
  <r>
    <x v="71"/>
    <x v="1"/>
    <s v="Soil impacts"/>
    <s v="NA"/>
    <x v="2"/>
    <s v="Kennard, D.K., Gholz, H.L., 2001. Effects of high-intensity fires on soil properties and plant_x000a_growth in a Bolivian dry forest. Plant Soil 234, 119–129."/>
    <s v="Bolivia"/>
    <x v="2"/>
    <s v="Dry"/>
    <x v="3"/>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K"/>
    <s v=" Increased"/>
    <m/>
    <s v="18 months"/>
    <m/>
    <m/>
    <m/>
  </r>
  <r>
    <x v="71"/>
    <x v="1"/>
    <s v="Soil impacts"/>
    <s v="NA"/>
    <x v="2"/>
    <s v="Kennard, D.K., Gholz, H.L., 2001. Effects of high-intensity fires on soil properties and plant growth in a Bolivian dry forest. Plant Soil 234, 119–129."/>
    <s v="Bolivia"/>
    <x v="2"/>
    <s v="Dry"/>
    <x v="3"/>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Mg"/>
    <s v=" Increased"/>
    <s v="decrease water infiltration rates"/>
    <m/>
    <m/>
    <m/>
    <m/>
  </r>
  <r>
    <x v="71"/>
    <x v="1"/>
    <s v="Soil impacts"/>
    <s v="NA"/>
    <x v="2"/>
    <s v="Kennard, D.K., Gholz, H.L., 2001. Effects of high-intensity fires on soil properties and plant_x000a_growth in a Bolivian dry forest. Plant Soil 234, 119–129."/>
    <s v="Bolivia"/>
    <x v="2"/>
    <s v="Dry"/>
    <x v="3"/>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Mg"/>
    <s v=" Increased"/>
    <m/>
    <s v="18 months"/>
    <m/>
    <m/>
    <m/>
  </r>
  <r>
    <x v="71"/>
    <x v="1"/>
    <s v="Soil impacts"/>
    <s v="NA"/>
    <x v="2"/>
    <s v="Kennard, D.K., Gholz, H.L., 2001. Effects of high-intensity fires on soil properties and plant growth in a Bolivian dry forest. Plant Soil 234, 119–129."/>
    <s v="Bolivia"/>
    <x v="2"/>
    <s v="Dry"/>
    <x v="3"/>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NH4-N"/>
    <s v=" Increased"/>
    <s v="decrease water infiltration rates"/>
    <m/>
    <m/>
    <m/>
    <m/>
  </r>
  <r>
    <x v="71"/>
    <x v="1"/>
    <s v="Soil impacts"/>
    <s v="NA"/>
    <x v="2"/>
    <s v="Kennard, D.K., Gholz, H.L., 2001. Effects of high-intensity fires on soil properties and plant_x000a_growth in a Bolivian dry forest. Plant Soil 234, 119–129."/>
    <s v="Bolivia"/>
    <x v="2"/>
    <s v="Dry"/>
    <x v="3"/>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NH4-N"/>
    <s v=" Increased"/>
    <m/>
    <s v="18 months"/>
    <m/>
    <m/>
    <m/>
  </r>
  <r>
    <x v="71"/>
    <x v="1"/>
    <s v="Soil impacts"/>
    <s v="NA"/>
    <x v="2"/>
    <s v="Kennard, D.K., Gholz, H.L., 2001. Effects of high-intensity fires on soil properties and plant growth in a Bolivian dry forest. Plant Soil 234, 119–129."/>
    <s v="Bolivia"/>
    <x v="2"/>
    <s v="Dry"/>
    <x v="3"/>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NO3-N"/>
    <s v=" Increased"/>
    <s v="decrease water infiltration rates"/>
    <m/>
    <m/>
    <m/>
    <m/>
  </r>
  <r>
    <x v="71"/>
    <x v="1"/>
    <s v="Soil impacts"/>
    <s v="NA"/>
    <x v="2"/>
    <s v="Kennard, D.K., Gholz, H.L., 2001. Effects of high-intensity fires on soil properties and plant_x000a_growth in a Bolivian dry forest. Plant Soil 234, 119–129."/>
    <s v="Bolivia"/>
    <x v="2"/>
    <s v="Dry"/>
    <x v="3"/>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NO3-N"/>
    <s v=" Increased"/>
    <m/>
    <s v="18 months"/>
    <m/>
    <m/>
    <m/>
  </r>
  <r>
    <x v="71"/>
    <x v="1"/>
    <s v="Soil impacts"/>
    <s v="NA"/>
    <x v="2"/>
    <s v="Kennard, D.K., Gholz, H.L., 2001. Effects of high-intensity fires on soil properties and plant growth in a Bolivian dry forest. Plant Soil 234, 119–129."/>
    <s v="Bolivia"/>
    <x v="2"/>
    <s v="Dry"/>
    <x v="3"/>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pH"/>
    <s v=" Increased"/>
    <s v="decrease water infiltration rates"/>
    <m/>
    <m/>
    <m/>
    <m/>
  </r>
  <r>
    <x v="71"/>
    <x v="1"/>
    <s v="Soil impacts"/>
    <s v="NA"/>
    <x v="2"/>
    <s v="Kennard, D.K., Gholz, H.L., 2001. Effects of high-intensity fires on soil properties and plant_x000a_growth in a Bolivian dry forest. Plant Soil 234, 119–129."/>
    <s v="Bolivia"/>
    <x v="2"/>
    <s v="Dry"/>
    <x v="3"/>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pH"/>
    <s v=" Increased"/>
    <m/>
    <s v="18 months"/>
    <m/>
    <m/>
    <m/>
  </r>
  <r>
    <x v="71"/>
    <x v="0"/>
    <s v="Soil impacts"/>
    <s v="NA"/>
    <x v="2"/>
    <s v="Kennard, D.K., Gholz, H.L., 2001. Effects of high-intensity fires on soil properties and plant_x000a_growth in a Bolivian dry forest. Plant Soil 234, 119–129."/>
    <s v="Bolivia"/>
    <x v="2"/>
    <s v="Dry"/>
    <x v="3"/>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SOM"/>
    <s v=" Increased"/>
    <m/>
    <s v="18 months"/>
    <m/>
    <m/>
    <m/>
  </r>
  <r>
    <x v="71"/>
    <x v="0"/>
    <s v="Soil impacts"/>
    <s v="NA"/>
    <x v="2"/>
    <s v="Kennard, D.K., Gholz, H.L., 2001. Effects of high-intensity fires on soil properties and plant growth in a Bolivian dry forest. Plant Soil 234, 119–129."/>
    <s v="Bolivia"/>
    <x v="2"/>
    <s v="Dry"/>
    <x v="3"/>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SOM"/>
    <s v="Decreased"/>
    <s v="decrease water infiltration rates"/>
    <m/>
    <m/>
    <m/>
    <m/>
  </r>
  <r>
    <x v="71"/>
    <x v="1"/>
    <s v="Soil impacts"/>
    <s v="NA"/>
    <x v="2"/>
    <s v="Kennard, D.K., Gholz, H.L., 2001. Effects of high-intensity fires on soil properties and plant growth in a Bolivian dry forest. Plant Soil 234, 119–129."/>
    <s v="Bolivia"/>
    <x v="2"/>
    <s v="Dry"/>
    <x v="3"/>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TN"/>
    <s v=" Increased"/>
    <s v="decrease water infiltration rates"/>
    <m/>
    <m/>
    <m/>
    <m/>
  </r>
  <r>
    <x v="71"/>
    <x v="1"/>
    <s v="Soil impacts"/>
    <s v="NA"/>
    <x v="2"/>
    <s v="Kennard, D.K., Gholz, H.L., 2001. Effects of high-intensity fires on soil properties and plant_x000a_growth in a Bolivian dry forest. Plant Soil 234, 119–129."/>
    <s v="Bolivia"/>
    <x v="2"/>
    <s v="Dry"/>
    <x v="3"/>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TN"/>
    <s v=" Increased"/>
    <m/>
    <s v="18 months"/>
    <m/>
    <m/>
    <m/>
  </r>
  <r>
    <x v="72"/>
    <x v="0"/>
    <s v="Soil impacts"/>
    <s v="NA"/>
    <x v="1"/>
    <s v="Knelman, J.E., Graham, E.B., Trahan, N.A., Schmidt, S.K., Nemergut, D.R., 2015. Fire severity shapes plant colonization effects on bacterial community structure, microbial biomass, and soil enzyme activity in secondary succession of a burned forest. Soil Biol. Biochem. 90, 161–168. https://doi.org/10.1016/j.soilbio.2015.08.004."/>
    <s v="USA"/>
    <x v="2"/>
    <s v="pondereosa pine forest"/>
    <x v="3"/>
    <s v="Wilfires"/>
    <m/>
    <x v="0"/>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s v="B-glucosidase"/>
    <s v="Decreased"/>
    <m/>
    <m/>
    <m/>
    <m/>
    <m/>
  </r>
  <r>
    <x v="72"/>
    <x v="0"/>
    <s v="Soil impacts"/>
    <s v="NA"/>
    <x v="1"/>
    <s v="Knelman, J.E., Graham, E.B., Trahan, N.A., Schmidt, S.K., Nemergut, D.R., 2015. Fire severity shapes plant colonization effects on bacterial community structure, microbial biomass, and soil enzyme activity in secondary succession of a burned forest. Soil_x000a_Biol. Biochem. 90, 161–168. https://doi.org/10.1016/j.soilbio.2015.08.004."/>
    <s v="USA"/>
    <x v="2"/>
    <s v="pondereosa pine forest"/>
    <x v="3"/>
    <s v="Wilfires"/>
    <m/>
    <x v="0"/>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s v="Microbial biomass"/>
    <s v="Decreased"/>
    <m/>
    <m/>
    <m/>
    <m/>
    <m/>
  </r>
  <r>
    <x v="72"/>
    <x v="1"/>
    <s v="Soil impacts"/>
    <s v="NA"/>
    <x v="1"/>
    <s v="Knelman, J.E., Graham, E.B., Trahan, N.A., Schmidt, S.K., Nemergut, D.R., 2015. Fire severity shapes plant colonization effects on bacterial community structure, microbial biomass, and soil enzyme activity in secondary succession of a burned forest. Soil_x000a_Biol. Biochem. 90, 161–168. https://doi.org/10.1016/j.soilbio.2015.08.004."/>
    <s v="USA"/>
    <x v="2"/>
    <s v="pondereosa pine forest"/>
    <x v="3"/>
    <s v="Wilfires"/>
    <m/>
    <x v="0"/>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s v="NO3-N"/>
    <s v=" Increased"/>
    <m/>
    <m/>
    <m/>
    <m/>
    <m/>
  </r>
  <r>
    <x v="72"/>
    <x v="0"/>
    <s v="Soil impacts"/>
    <s v="NA"/>
    <x v="1"/>
    <s v="Knelman, J.E., Graham, E.B., Trahan, N.A., Schmidt, S.K., Nemergut, D.R., 2015. Fire severity shapes plant colonization effects on bacterial community structure, microbial biomass, and soil enzyme activity in secondary succession of a burned forest. Soil_x000a_Biol. Biochem. 90, 161–168. https://doi.org/10.1016/j.soilbio.2015.08.004."/>
    <s v="USA"/>
    <x v="2"/>
    <s v="pondereosa pine forest"/>
    <x v="3"/>
    <s v="Wilfires"/>
    <m/>
    <x v="0"/>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s v="TOC"/>
    <s v=" Increased"/>
    <m/>
    <m/>
    <m/>
    <m/>
    <m/>
  </r>
  <r>
    <x v="73"/>
    <x v="2"/>
    <s v="Soil impacts"/>
    <s v="NA"/>
    <x v="1"/>
    <s v="Kong, J.-j., Yang, J., &amp; Cai, W. (2019). Topography controls post-fire changes in soil properties in a Chinese boreal forest. Science of The Total Environment, 651, 2662-2670. doi: https://doi.org/10.1016/j.scitotenv.2018.10.164"/>
    <s v="China"/>
    <x v="0"/>
    <s v="Taiga dominated by evergreen coniferous trees"/>
    <x v="0"/>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s v="BD"/>
    <s v="Unchanged"/>
    <m/>
    <m/>
    <m/>
    <m/>
    <m/>
  </r>
  <r>
    <x v="73"/>
    <x v="2"/>
    <s v="Soil impacts"/>
    <s v="NA"/>
    <x v="3"/>
    <s v="Kong, J.-j., Yang, J., &amp; Cai, W. (2019). Topography controls post-fire changes in soil properties in a Chinese boreal forest. Science of The Total Environment, 651, 2662-2670. doi: https://doi.org/10.1016/j.scitotenv.2018.10.164"/>
    <s v="China"/>
    <x v="0"/>
    <s v="Taiga dominated by evergreen coniferous trees"/>
    <x v="0"/>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s v="BD"/>
    <s v="Unchanged"/>
    <m/>
    <m/>
    <m/>
    <m/>
    <m/>
  </r>
  <r>
    <x v="73"/>
    <x v="0"/>
    <s v="Soil impacts"/>
    <s v="NA"/>
    <x v="1"/>
    <s v="Kong, J.-j., Yang, J., &amp; Cai, W. (2019). Topography controls post-fire changes in soil properties in a Chinese boreal forest. Science of The Total Environment, 651, 2662-2670. doi: https://doi.org/10.1016/j.scitotenv.2018.10.164"/>
    <s v="China"/>
    <x v="0"/>
    <s v="Taiga dominated by evergreen coniferous trees"/>
    <x v="0"/>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s v="Microbial biomass"/>
    <s v="Decreased"/>
    <m/>
    <m/>
    <m/>
    <m/>
    <m/>
  </r>
  <r>
    <x v="73"/>
    <x v="0"/>
    <s v="Soil impacts"/>
    <s v="NA"/>
    <x v="3"/>
    <s v="Kong, J.-j., Yang, J., &amp; Cai, W. (2019). Topography controls post-fire changes in soil properties in a Chinese boreal forest. Science of The Total Environment, 651, 2662-2670. doi: https://doi.org/10.1016/j.scitotenv.2018.10.164"/>
    <s v="China"/>
    <x v="0"/>
    <s v="Taiga dominated by evergreen coniferous trees"/>
    <x v="0"/>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s v="Microbial biomass"/>
    <s v="Decreased"/>
    <m/>
    <m/>
    <m/>
    <m/>
    <m/>
  </r>
  <r>
    <x v="73"/>
    <x v="1"/>
    <s v="Soil impacts"/>
    <s v="NA"/>
    <x v="1"/>
    <s v="Kong, J.-j., Yang, J., &amp; Cai, W. (2019). Topography controls post-fire changes in soil properties in a Chinese boreal forest. Science of The Total Environment, 651, 2662-2670. doi: https://doi.org/10.1016/j.scitotenv.2018.10.164"/>
    <s v="China"/>
    <x v="0"/>
    <s v="Taiga dominated by evergreen coniferous trees"/>
    <x v="0"/>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s v="NH4-N"/>
    <s v=" Increased"/>
    <m/>
    <m/>
    <m/>
    <m/>
    <m/>
  </r>
  <r>
    <x v="73"/>
    <x v="1"/>
    <s v="Soil impacts"/>
    <s v="NA"/>
    <x v="3"/>
    <s v="Kong, J.-j., Yang, J., &amp; Cai, W. (2019). Topography controls post-fire changes in soil properties in a Chinese boreal forest. Science of The Total Environment, 651, 2662-2670. doi: https://doi.org/10.1016/j.scitotenv.2018.10.164"/>
    <s v="China"/>
    <x v="0"/>
    <s v="Taiga dominated by evergreen coniferous trees"/>
    <x v="0"/>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s v="NH4-N"/>
    <s v="Unchanged"/>
    <m/>
    <m/>
    <m/>
    <m/>
    <m/>
  </r>
  <r>
    <x v="73"/>
    <x v="1"/>
    <s v="Soil impacts"/>
    <s v="NA"/>
    <x v="1"/>
    <s v="Kong, J.-j., Yang, J., &amp; Cai, W. (2019). Topography controls post-fire changes in soil properties in a Chinese boreal forest. Science of The Total Environment, 651, 2662-2670. doi: https://doi.org/10.1016/j.scitotenv.2018.10.164"/>
    <s v="China"/>
    <x v="0"/>
    <s v="Taiga dominated by evergreen coniferous trees"/>
    <x v="0"/>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s v="NO3-N"/>
    <s v=" Increased"/>
    <m/>
    <m/>
    <m/>
    <m/>
    <m/>
  </r>
  <r>
    <x v="73"/>
    <x v="1"/>
    <s v="Soil impacts"/>
    <s v="NA"/>
    <x v="3"/>
    <s v="Kong, J.-j., Yang, J., &amp; Cai, W. (2019). Topography controls post-fire changes in soil properties in a Chinese boreal forest. Science of The Total Environment, 651, 2662-2670. doi: https://doi.org/10.1016/j.scitotenv.2018.10.164"/>
    <s v="China"/>
    <x v="0"/>
    <s v="Taiga dominated by evergreen coniferous trees"/>
    <x v="0"/>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s v="NO3-N"/>
    <s v="Unchanged"/>
    <m/>
    <m/>
    <m/>
    <m/>
    <m/>
  </r>
  <r>
    <x v="73"/>
    <x v="1"/>
    <s v="Soil impacts"/>
    <s v="NA"/>
    <x v="1"/>
    <s v="Kong, J.-j., Yang, J., &amp; Cai, W. (2019). Topography controls post-fire changes in soil properties in a Chinese boreal forest. Science of The Total Environment, 651, 2662-2670. doi: https://doi.org/10.1016/j.scitotenv.2018.10.164"/>
    <s v="China"/>
    <x v="0"/>
    <s v="Taiga dominated by evergreen coniferous trees"/>
    <x v="0"/>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s v="pH"/>
    <s v=" Increased"/>
    <m/>
    <m/>
    <m/>
    <m/>
    <m/>
  </r>
  <r>
    <x v="73"/>
    <x v="1"/>
    <s v="Soil impacts"/>
    <s v="NA"/>
    <x v="3"/>
    <s v="Kong, J.-j., Yang, J., &amp; Cai, W. (2019). Topography controls post-fire changes in soil properties in a Chinese boreal forest. Science of The Total Environment, 651, 2662-2670. doi: https://doi.org/10.1016/j.scitotenv.2018.10.164"/>
    <s v="China"/>
    <x v="0"/>
    <s v="Taiga dominated by evergreen coniferous trees"/>
    <x v="0"/>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s v="pH"/>
    <s v="Unchanged"/>
    <m/>
    <m/>
    <m/>
    <m/>
    <m/>
  </r>
  <r>
    <x v="73"/>
    <x v="0"/>
    <s v="Soil impacts"/>
    <s v="NA"/>
    <x v="1"/>
    <s v="Kong, J.-j., Yang, J., &amp; Cai, W. (2019). Topography controls post-fire changes in soil properties in a Chinese boreal forest. Science of The Total Environment, 651, 2662-2670. doi: https://doi.org/10.1016/j.scitotenv.2018.10.164"/>
    <s v="China"/>
    <x v="0"/>
    <s v="Taiga dominated by evergreen coniferous trees"/>
    <x v="0"/>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s v="TOC"/>
    <s v="Decreased"/>
    <m/>
    <m/>
    <m/>
    <m/>
    <m/>
  </r>
  <r>
    <x v="73"/>
    <x v="1"/>
    <s v="Soil impacts"/>
    <s v="NA"/>
    <x v="1"/>
    <s v="Kong, J.-j., Yang, J., &amp; Cai, W. (2019). Topography controls post-fire changes in soil properties in a Chinese boreal forest. Science of The Total Environment, 651, 2662-2670. doi: https://doi.org/10.1016/j.scitotenv.2018.10.164"/>
    <s v="China"/>
    <x v="0"/>
    <s v="Taiga dominated by evergreen coniferous trees"/>
    <x v="0"/>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s v="TC"/>
    <s v="Unchanged"/>
    <m/>
    <m/>
    <m/>
    <m/>
    <m/>
  </r>
  <r>
    <x v="73"/>
    <x v="1"/>
    <s v="Soil impacts"/>
    <s v="NA"/>
    <x v="3"/>
    <s v="Kong, J.-j., Yang, J., &amp; Cai, W. (2019). Topography controls post-fire changes in soil properties in a Chinese boreal forest. Science of The Total Environment, 651, 2662-2670. doi: https://doi.org/10.1016/j.scitotenv.2018.10.164"/>
    <s v="China"/>
    <x v="0"/>
    <s v="Taiga dominated by evergreen coniferous trees"/>
    <x v="0"/>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s v="TC"/>
    <s v="Unchanged"/>
    <m/>
    <m/>
    <m/>
    <m/>
    <m/>
  </r>
  <r>
    <x v="73"/>
    <x v="1"/>
    <s v="Soil impacts"/>
    <s v="NA"/>
    <x v="1"/>
    <s v="Kong, J.-j., Yang, J., &amp; Cai, W. (2019). Topography controls post-fire changes in soil properties in a Chinese boreal forest. Science of The Total Environment, 651, 2662-2670. doi: https://doi.org/10.1016/j.scitotenv.2018.10.164"/>
    <s v="China"/>
    <x v="0"/>
    <s v="Taiga dominated by evergreen coniferous trees"/>
    <x v="0"/>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s v="TN"/>
    <s v="Unchanged"/>
    <m/>
    <m/>
    <m/>
    <m/>
    <m/>
  </r>
  <r>
    <x v="74"/>
    <x v="3"/>
    <s v="Soil impacts"/>
    <s v="NA"/>
    <x v="2"/>
    <s v="Larsen, I. J., MacDonald, L. H., Brown, E., Rough, D., Welsh, M. J., Pietraszek, J. H.,  Schaffrath, K. (2009). Causes of post-fire runoff and erosion: water repellency, cover, or soil sealing? Soil Science Society of America Journal, 73(4), 1393-1407. doi:10.2136/sssaj2007.0432"/>
    <s v="USA"/>
    <x v="2"/>
    <s v="Ponderosa pine forest"/>
    <x v="3"/>
    <m/>
    <m/>
    <x v="4"/>
    <m/>
    <m/>
    <s v="Few studies have attempted to isolate the various factors that may cause the observed increases in peak flows and erosion after high‐severity wildfires. This study evaluated the effects of burning by: (i) comparing soil water repellency, surface cover, and sediment yields from severely burned hillslopes, unburned hillslopes, and hillslopes where the surface cover was removed by raking; and (ii) conducting rainfall simulations to compare runoff, erosion, and surface sealing from two soils with varying ash cover. The fire‐enhanced soil water repellency was only stronger on the burned hillslopes than the unburned hillslopes in the first summer after burning. For the first 5 yr after burning, the mean sediment yield from the burned hillslopes was 32 Mg ha−1, whereas the unburned hillslopes generated almost no sediment. Sediment yields from the raked and burned hillslopes were indistinguishable when they had comparable surface cover, rainfall erosivity, and soil water repellency values. The rainfall simulations on ash‐covered plots generated only 21 to 49% as much runoff and 42 to 67% as much sediment as the plots with no ash cover. Soil thin sections showed that the bare plots rapidly developed a structural soil seal. Successive simulations quickly eroded the ash cover and increased runoff and sediment yields to the levels observed from the bare plots. The results indicate that: (i) post‐fire sediment yields were primarily due to the loss of surface cover rather than fire‐enhanced soil water repellency; (ii) surface cover is important because it inhibits soil sealing; and (iii) ash temporarily prevents soil sealing and reduces post‐fire runoff and sediment yields."/>
    <m/>
    <s v="Not specified"/>
    <m/>
    <m/>
    <s v="Not specified"/>
    <m/>
    <m/>
    <m/>
    <s v="Runoff  "/>
    <s v=" Increased"/>
    <s v="Post fire sediment yelds were primarily due to the loss of surface cover rather than fire enhanced soil water repellency. Surface cover is important becuase it inhibit soil sealing. Ash temporarily prevents soil sealing and reduces post fire runoff and sediment yields."/>
    <m/>
    <m/>
    <m/>
    <m/>
  </r>
  <r>
    <x v="74"/>
    <x v="2"/>
    <s v="Soil impacts"/>
    <s v="NA"/>
    <x v="2"/>
    <s v="Larsen, I. J., MacDonald, L. H., Brown, E., Rough, D., Welsh, M. J., Pietraszek, J. H.,  Schaffrath, K. (2009). Causes of post-fire runoff and erosion: water repellency, cover, or soil sealing? Soil Science Society of America Journal, 73(4), 1393-1407. doi:10.2136/sssaj2007.0432"/>
    <s v="USA"/>
    <x v="2"/>
    <s v="Ponderosa pine forest"/>
    <x v="3"/>
    <m/>
    <m/>
    <x v="4"/>
    <m/>
    <m/>
    <s v="Few studies have attempted to isolate the various factors that may cause the observed increases in peak flows and erosion after high‐severity wildfires. This study evaluated the effects of burning by: (i) comparing soil water repellency, surface cover, and sediment yields from severely burned hillslopes, unburned hillslopes, and hillslopes where the surface cover was removed by raking; and (ii) conducting rainfall simulations to compare runoff, erosion, and surface sealing from two soils with varying ash cover. The fire‐enhanced soil water repellency was only stronger on the burned hillslopes than the unburned hillslopes in the first summer after burning. For the first 5 yr after burning, the mean sediment yield from the burned hillslopes was 32 Mg ha−1, whereas the unburned hillslopes generated almost no sediment. Sediment yields from the raked and burned hillslopes were indistinguishable when they had comparable surface cover, rainfall erosivity, and soil water repellency values. The rainfall simulations on ash‐covered plots generated only 21 to 49% as much runoff and 42 to 67% as much sediment as the plots with no ash cover. Soil thin sections showed that the bare plots rapidly developed a structural soil seal. Successive simulations quickly eroded the ash cover and increased runoff and sediment yields to the levels observed from the bare plots. The results indicate that: (i) post‐fire sediment yields were primarily due to the loss of surface cover rather than fire‐enhanced soil water repellency; (ii) surface cover is important because it inhibits soil sealing; and (iii) ash temporarily prevents soil sealing and reduces post‐fire runoff and sediment yields."/>
    <m/>
    <s v="Not specified"/>
    <m/>
    <m/>
    <s v="Not specified"/>
    <m/>
    <m/>
    <m/>
    <s v="SWR"/>
    <s v=" Increased"/>
    <m/>
    <m/>
    <m/>
    <m/>
    <m/>
  </r>
  <r>
    <x v="75"/>
    <x v="0"/>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s v="Ammonification  "/>
    <s v="Decreased"/>
    <m/>
    <m/>
    <m/>
    <m/>
    <m/>
  </r>
  <r>
    <x v="75"/>
    <x v="0"/>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Ammonification  "/>
    <s v="Unchanged"/>
    <m/>
    <m/>
    <m/>
    <m/>
    <m/>
  </r>
  <r>
    <x v="75"/>
    <x v="0"/>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s v="Ammonification  "/>
    <s v="Unchanged"/>
    <m/>
    <m/>
    <m/>
    <m/>
    <m/>
  </r>
  <r>
    <x v="75"/>
    <x v="0"/>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s v="Ammonification  "/>
    <s v="Unchang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Available P"/>
    <s v=" Increas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s v="Available P"/>
    <s v="Unchang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s v="C/N ratio"/>
    <s v=" Increas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C/N ratio"/>
    <s v="Unchang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Ca"/>
    <s v=" Increas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s v="Ca"/>
    <s v=" Increas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K"/>
    <s v=" Increas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s v="K"/>
    <s v=" Increas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Mg"/>
    <s v=" Increas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s v="Mg"/>
    <s v=" Increas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NH4-N"/>
    <s v=" Increas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s v="NH4-N"/>
    <s v=" Increas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s v="NH4-N"/>
    <s v="Unchang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s v="NH4-N"/>
    <s v="Unchang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s v="Nitrification"/>
    <s v=" Increas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Nitrification"/>
    <s v="Unchang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s v="Nitrification"/>
    <s v="Unchang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s v="Nitrification"/>
    <s v="Unchang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NO3-N"/>
    <s v="Unchang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s v="NO3-N"/>
    <s v="Unchang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s v="NO3-N"/>
    <s v="Unchang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s v="NO3-N"/>
    <s v="Unchang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pH"/>
    <s v="Unchang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TC"/>
    <s v="Unchang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s v="TC"/>
    <s v="Unchang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TN"/>
    <s v="Unchang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s v="TN"/>
    <s v="Unchanged"/>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x v="9"/>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Available P"/>
    <s v=" Increased"/>
    <m/>
    <m/>
    <m/>
    <m/>
    <m/>
  </r>
  <r>
    <x v="76"/>
    <x v="1"/>
    <s v="Soil impacts"/>
    <s v="NA"/>
    <x v="1"/>
    <s v="Larroulet,M.S., Hepper, E.N., Álvarez Redondo,M.P., Belmonte, V., Urioste, A.M., 2016. The Caldenal ecosystem: effects of a prescribed burning on soil chemical properties. Arid Land. Res. Manag. 30, 105–119."/>
    <s v="Argentina"/>
    <x v="4"/>
    <s v="Arid region"/>
    <x v="10"/>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Available P"/>
    <s v=" Increased"/>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x v="17"/>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Available P"/>
    <s v="Unchanged"/>
    <m/>
    <m/>
    <m/>
    <m/>
    <m/>
  </r>
  <r>
    <x v="76"/>
    <x v="2"/>
    <s v="Soil impacts"/>
    <s v="NA"/>
    <x v="1"/>
    <s v="Larroulet,M.S., Hepper, E.N., Álvarez Redondo,M.P., Belmonte, V., Urioste, A.M., 2016. The Caldenal ecosystem: effects of a prescribed burning on soil chemical properties. Arid Land. Res. Manag. 30, 105–119."/>
    <s v="Argentina"/>
    <x v="4"/>
    <s v="Arid region"/>
    <x v="9"/>
    <m/>
    <s v="Prescribed fire"/>
    <x v="2"/>
    <s v="0-6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BD"/>
    <s v="Unchanged"/>
    <m/>
    <m/>
    <m/>
    <m/>
    <m/>
  </r>
  <r>
    <x v="76"/>
    <x v="2"/>
    <s v="Soil impacts"/>
    <s v="NA"/>
    <x v="1"/>
    <s v="Larroulet,M.S., Hepper, E.N., Álvarez Redondo,M.P., Belmonte, V., Urioste, A.M., 2016. The Caldenal ecosystem: effects of a prescribed burning on soil chemical properties. Arid Land. Res. Manag. 30, 105–119."/>
    <s v="Argentina"/>
    <x v="4"/>
    <s v="Arid region"/>
    <x v="9"/>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BD"/>
    <s v="Unchanged"/>
    <m/>
    <m/>
    <m/>
    <m/>
    <m/>
  </r>
  <r>
    <x v="76"/>
    <x v="2"/>
    <s v="Soil impacts"/>
    <s v="NA"/>
    <x v="1"/>
    <s v="Larroulet,M.S., Hepper, E.N., Álvarez Redondo,M.P., Belmonte, V., Urioste, A.M., 2016. The Caldenal ecosystem: effects of a prescribed burning on soil chemical properties. Arid Land. Res. Manag. 30, 105–119."/>
    <s v="Argentina"/>
    <x v="4"/>
    <s v="Arid region"/>
    <x v="10"/>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BD"/>
    <s v="Unchanged"/>
    <m/>
    <m/>
    <m/>
    <m/>
    <m/>
  </r>
  <r>
    <x v="76"/>
    <x v="1"/>
    <s v="Soil impacts"/>
    <s v="NA"/>
    <x v="1"/>
    <s v="Larroulet,M.S., Hepper, E.N., Álvarez Redondo,M.P., Belmonte, V., Urioste, A.M., 2016. The Caldenal ecosystem: effects of a prescribed burning on soil chemical properties. Arid Land. Res. Manag. 30, 105–119."/>
    <s v="Argentina"/>
    <x v="4"/>
    <s v="Arid region"/>
    <x v="17"/>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Ca"/>
    <s v="Unchanged"/>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x v="9"/>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Ca"/>
    <s v="Unchanged"/>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x v="10"/>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Ca"/>
    <s v="Unchanged"/>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x v="17"/>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CEC  "/>
    <s v="Unchanged"/>
    <m/>
    <m/>
    <m/>
    <m/>
    <m/>
  </r>
  <r>
    <x v="76"/>
    <x v="1"/>
    <s v="Soil impacts"/>
    <s v="NA"/>
    <x v="1"/>
    <s v="Larroulet,M.S., Hepper, E.N., Álvarez Redondo,M.P., Belmonte, V., Urioste, A.M., 2016. The Caldenal ecosystem: effects of a prescribed burning on soil chemical properties. Arid Land. Res. Manag. 30, 105–119."/>
    <s v="Argentina"/>
    <x v="4"/>
    <s v="Arid region"/>
    <x v="9"/>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CEC  "/>
    <s v="Unchanged"/>
    <m/>
    <m/>
    <m/>
    <m/>
    <m/>
  </r>
  <r>
    <x v="76"/>
    <x v="1"/>
    <s v="Soil impacts"/>
    <s v="NA"/>
    <x v="1"/>
    <s v="Larroulet,M.S., Hepper, E.N., Álvarez Redondo,M.P., Belmonte, V., Urioste, A.M., 2016. The Caldenal ecosystem: effects of a prescribed burning on soil chemical properties. Arid Land. Res. Manag. 30, 105–119."/>
    <s v="Argentina"/>
    <x v="4"/>
    <s v="Arid region"/>
    <x v="10"/>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CEC  "/>
    <s v="Unchanged"/>
    <m/>
    <m/>
    <m/>
    <m/>
    <m/>
  </r>
  <r>
    <x v="76"/>
    <x v="1"/>
    <s v="Soil impacts"/>
    <s v="NA"/>
    <x v="1"/>
    <s v="Larroulet,M.S., Hepper, E.N., Álvarez Redondo,M.P., Belmonte, V., Urioste, A.M., 2016. The Caldenal ecosystem: effects of a prescribed burning on soil chemical properties. Arid Land. Res. Manag. 30, 105–119."/>
    <s v="Argentina"/>
    <x v="4"/>
    <s v="Arid region"/>
    <x v="17"/>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K"/>
    <s v="Unchanged"/>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x v="9"/>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K"/>
    <s v="Unchanged"/>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x v="10"/>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K"/>
    <s v="Unchanged"/>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x v="9"/>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Mg"/>
    <s v=" Increased"/>
    <m/>
    <m/>
    <m/>
    <m/>
    <m/>
  </r>
  <r>
    <x v="76"/>
    <x v="1"/>
    <s v="Soil impacts"/>
    <s v="NA"/>
    <x v="1"/>
    <s v="Larroulet,M.S., Hepper, E.N., Álvarez Redondo,M.P., Belmonte, V., Urioste, A.M., 2016. The Caldenal ecosystem: effects of a prescribed burning on soil chemical properties. Arid Land. Res. Manag. 30, 105–119."/>
    <s v="Argentina"/>
    <x v="4"/>
    <s v="Arid region"/>
    <x v="9"/>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Mg"/>
    <s v=" Increased"/>
    <m/>
    <m/>
    <m/>
    <m/>
    <m/>
  </r>
  <r>
    <x v="76"/>
    <x v="1"/>
    <s v="Soil impacts"/>
    <s v="NA"/>
    <x v="1"/>
    <s v="Larroulet,M.S., Hepper, E.N., Álvarez Redondo,M.P., Belmonte, V., Urioste, A.M., 2016. The Caldenal ecosystem: effects of a prescribed burning on soil chemical properties. Arid Land. Res. Manag. 30, 105–119."/>
    <s v="Argentina"/>
    <x v="4"/>
    <s v="Arid region"/>
    <x v="10"/>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Mg"/>
    <s v=" Increased"/>
    <m/>
    <m/>
    <m/>
    <m/>
    <m/>
  </r>
  <r>
    <x v="76"/>
    <x v="0"/>
    <s v="Soil impacts"/>
    <s v="NA"/>
    <x v="1"/>
    <s v="Larroulet,M.S., Hepper, E.N., Álvarez Redondo,M.P., Belmonte, V., Urioste, A.M., 2016. The_x000a_Caldenal ecosystem: effects of a prescribed burning on soil chemical properties. Arid_x000a_Land. Res. Manag. 30, 105–119."/>
    <s v="Argentina"/>
    <x v="4"/>
    <s v="Arid region"/>
    <x v="18"/>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Microbial biomass C"/>
    <s v=" Increased"/>
    <m/>
    <m/>
    <m/>
    <m/>
    <m/>
  </r>
  <r>
    <x v="76"/>
    <x v="0"/>
    <s v="Soil impacts"/>
    <s v="NA"/>
    <x v="1"/>
    <s v="Larroulet,M.S., Hepper, E.N., Álvarez Redondo,M.P., Belmonte, V., Urioste, A.M., 2016. The Caldenal ecosystem: effects of a prescribed burning on soil chemical properties. Arid Land. Res. Manag. 30, 105–119."/>
    <s v="Argentina"/>
    <x v="4"/>
    <s v="Arid region"/>
    <x v="9"/>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Microbial biomass C"/>
    <s v=" Increased"/>
    <m/>
    <m/>
    <m/>
    <m/>
    <m/>
  </r>
  <r>
    <x v="76"/>
    <x v="0"/>
    <s v="Soil impacts"/>
    <s v="NA"/>
    <x v="1"/>
    <s v="Larroulet,M.S., Hepper, E.N., Álvarez Redondo,M.P., Belmonte, V., Urioste, A.M., 2016. The Caldenal ecosystem: effects of a prescribed burning on soil chemical properties. Arid Land. Res. Manag. 30, 105–119."/>
    <s v="Argentina"/>
    <x v="4"/>
    <s v="Arid region"/>
    <x v="10"/>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Microbial biomass C"/>
    <s v=" Increased"/>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x v="17"/>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Na"/>
    <s v="Decreased"/>
    <m/>
    <m/>
    <m/>
    <m/>
    <m/>
  </r>
  <r>
    <x v="76"/>
    <x v="1"/>
    <s v="Soil impacts"/>
    <s v="NA"/>
    <x v="1"/>
    <s v="Larroulet,M.S., Hepper, E.N., Álvarez Redondo,M.P., Belmonte, V., Urioste, A.M., 2016. The Caldenal ecosystem: effects of a prescribed burning on soil chemical properties. Arid Land. Res. Manag. 30, 105–119."/>
    <s v="Argentina"/>
    <x v="4"/>
    <s v="Arid region"/>
    <x v="9"/>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Na"/>
    <s v="Decreased"/>
    <m/>
    <m/>
    <m/>
    <m/>
    <m/>
  </r>
  <r>
    <x v="76"/>
    <x v="1"/>
    <s v="Soil impacts"/>
    <s v="NA"/>
    <x v="1"/>
    <s v="Larroulet,M.S., Hepper, E.N., Álvarez Redondo,M.P., Belmonte, V., Urioste, A.M., 2016. The Caldenal ecosystem: effects of a prescribed burning on soil chemical properties. Arid Land. Res. Manag. 30, 105–119."/>
    <s v="Argentina"/>
    <x v="4"/>
    <s v="Arid region"/>
    <x v="10"/>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Na"/>
    <s v="Decreased"/>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x v="18"/>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pH"/>
    <s v="Unchanged"/>
    <m/>
    <m/>
    <m/>
    <m/>
    <m/>
  </r>
  <r>
    <x v="76"/>
    <x v="1"/>
    <s v="Soil impacts"/>
    <s v="NA"/>
    <x v="1"/>
    <s v="Larroulet,M.S., Hepper, E.N., Álvarez Redondo,M.P., Belmonte, V., Urioste, A.M., 2016. The Caldenal ecosystem: effects of a prescribed burning on soil chemical properties. Arid Land. Res. Manag. 30, 105–119."/>
    <s v="Argentina"/>
    <x v="4"/>
    <s v="Arid region"/>
    <x v="9"/>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pH"/>
    <s v="Unchanged"/>
    <m/>
    <m/>
    <m/>
    <m/>
    <m/>
  </r>
  <r>
    <x v="76"/>
    <x v="1"/>
    <s v="Soil impacts"/>
    <s v="NA"/>
    <x v="1"/>
    <s v="Larroulet,M.S., Hepper, E.N., Álvarez Redondo,M.P., Belmonte, V., Urioste, A.M., 2016. The Caldenal ecosystem: effects of a prescribed burning on soil chemical properties. Arid Land. Res. Manag. 30, 105–119."/>
    <s v="Argentina"/>
    <x v="4"/>
    <s v="Arid region"/>
    <x v="10"/>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pH"/>
    <s v="Unchanged"/>
    <m/>
    <m/>
    <m/>
    <m/>
    <m/>
  </r>
  <r>
    <x v="76"/>
    <x v="0"/>
    <s v="Soil impacts"/>
    <s v="NA"/>
    <x v="1"/>
    <s v="Larroulet,M.S., Hepper, E.N., Álvarez Redondo,M.P., Belmonte, V., Urioste, A.M., 2016. The_x000a_Caldenal ecosystem: effects of a prescribed burning on soil chemical properties. Arid_x000a_Land. Res. Manag. 30, 105–119."/>
    <s v="Argentina"/>
    <x v="4"/>
    <s v="Arid region"/>
    <x v="18"/>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TOC"/>
    <s v=" Increased"/>
    <m/>
    <m/>
    <m/>
    <m/>
    <m/>
  </r>
  <r>
    <x v="76"/>
    <x v="0"/>
    <s v="Soil impacts"/>
    <s v="NA"/>
    <x v="1"/>
    <s v="Larroulet,M.S., Hepper, E.N., Álvarez Redondo,M.P., Belmonte, V., Urioste, A.M., 2016. The Caldenal ecosystem: effects of a prescribed burning on soil chemical properties. Arid Land. Res. Manag. 30, 105–119."/>
    <s v="Argentina"/>
    <x v="4"/>
    <s v="Arid region"/>
    <x v="9"/>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TOC"/>
    <s v=" Increased"/>
    <m/>
    <m/>
    <m/>
    <m/>
    <m/>
  </r>
  <r>
    <x v="76"/>
    <x v="0"/>
    <s v="Soil impacts"/>
    <s v="NA"/>
    <x v="1"/>
    <s v="Larroulet,M.S., Hepper, E.N., Álvarez Redondo,M.P., Belmonte, V., Urioste, A.M., 2016. The Caldenal ecosystem: effects of a prescribed burning on soil chemical properties. Arid Land. Res. Manag. 30, 105–119."/>
    <s v="Argentina"/>
    <x v="4"/>
    <s v="Arid region"/>
    <x v="10"/>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TOC"/>
    <s v=" Increased"/>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x v="9"/>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TC"/>
    <s v=" Increased"/>
    <m/>
    <m/>
    <m/>
    <m/>
    <m/>
  </r>
  <r>
    <x v="76"/>
    <x v="1"/>
    <s v="Soil impacts"/>
    <s v="NA"/>
    <x v="1"/>
    <s v="Larroulet,M.S., Hepper, E.N., Álvarez Redondo,M.P., Belmonte, V., Urioste, A.M., 2016. The Caldenal ecosystem: effects of a prescribed burning on soil chemical properties. Arid Land. Res. Manag. 30, 105–119."/>
    <s v="Argentina"/>
    <x v="4"/>
    <s v="Arid region"/>
    <x v="9"/>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TC"/>
    <s v=" Increased"/>
    <m/>
    <m/>
    <m/>
    <m/>
    <m/>
  </r>
  <r>
    <x v="76"/>
    <x v="1"/>
    <s v="Soil impacts"/>
    <s v="NA"/>
    <x v="1"/>
    <s v="Larroulet,M.S., Hepper, E.N., Álvarez Redondo,M.P., Belmonte, V., Urioste, A.M., 2016. The Caldenal ecosystem: effects of a prescribed burning on soil chemical properties. Arid Land. Res. Manag. 30, 105–119."/>
    <s v="Argentina"/>
    <x v="4"/>
    <s v="Arid region"/>
    <x v="10"/>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TC"/>
    <s v=" Increased"/>
    <m/>
    <m/>
    <m/>
    <m/>
    <m/>
  </r>
  <r>
    <x v="76"/>
    <x v="1"/>
    <s v="Soil impacts"/>
    <s v="NA"/>
    <x v="1"/>
    <s v="Larroulet,M.S., Hepper, E.N., Álvarez Redondo,M.P., Belmonte, V., Urioste, A.M., 2016. The Caldenal ecosystem: effects of a prescribed burning on soil chemical properties. Arid Land. Res. Manag. 30, 105–119."/>
    <s v="Argentina"/>
    <x v="4"/>
    <s v="Arid region"/>
    <x v="9"/>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TN"/>
    <s v=" Increased"/>
    <m/>
    <m/>
    <m/>
    <m/>
    <m/>
  </r>
  <r>
    <x v="76"/>
    <x v="1"/>
    <s v="Soil impacts"/>
    <s v="NA"/>
    <x v="1"/>
    <s v="Larroulet,M.S., Hepper, E.N., Álvarez Redondo,M.P., Belmonte, V., Urioste, A.M., 2016. The Caldenal ecosystem: effects of a prescribed burning on soil chemical properties. Arid Land. Res. Manag. 30, 105–119."/>
    <s v="Argentina"/>
    <x v="4"/>
    <s v="Arid region"/>
    <x v="9"/>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TN"/>
    <s v=" Increased"/>
    <m/>
    <m/>
    <m/>
    <m/>
    <m/>
  </r>
  <r>
    <x v="76"/>
    <x v="1"/>
    <s v="Soil impacts"/>
    <s v="NA"/>
    <x v="1"/>
    <s v="Larroulet,M.S., Hepper, E.N., Álvarez Redondo,M.P., Belmonte, V., Urioste, A.M., 2016. The Caldenal ecosystem: effects of a prescribed burning on soil chemical properties. Arid Land. Res. Manag. 30, 105–119."/>
    <s v="Argentina"/>
    <x v="4"/>
    <s v="Arid region"/>
    <x v="10"/>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TN"/>
    <s v=" Increased"/>
    <m/>
    <m/>
    <m/>
    <m/>
    <m/>
  </r>
  <r>
    <x v="77"/>
    <x v="0"/>
    <s v="Soil impacts"/>
    <s v="NA"/>
    <x v="1"/>
    <s v="Mataix-Solera, J, Gómez, I., Navarro-Pedreño, J., Guerrero, C., Moral, R. 2002. Soil organic matter and aggregates affected by wildfire in a Pinus halepensis forest in Mediterranean environment, International Journal of Wildland Fire 11, 107-111."/>
    <s v="Spain"/>
    <x v="3"/>
    <s v="pinus halapensis forest"/>
    <x v="3"/>
    <s v="Wildfire"/>
    <s v="Moderate fire (wildfire"/>
    <x v="2"/>
    <m/>
    <m/>
    <s v="Three Mediterranean soils located in the north of the Province of Alicante (Spain) were studied for a year after a forest fire. The percentage of water-stable aggregates (between 0.2 and 4 mm) and organic matter content were measured. Microaggregates (&lt; 0.2 mm) were observed using electron microscopy. The results showed the importance of type of forest fire on soil organic matter and aggregates. Soil structure was more affected by surface fire (which affects mainly brushwood and soil surface) than crown fire (which burns the tops of trees and some brushwood). Accumulation of organic matter from burnt trees and brushwood in areas affected by crown fire and alterations in organic matter content through the soil profile were observed. Surface forest fire affected soil structure more negatively than crown fire as observed using electron microscopy. Soils affected by surface fire may be more easily eroded and recovery of vegetation may be delayed because of effects on soil structure. Organic matter content through the soil profile comparing burnt and adjacent unburnt soil could be used to determine the type of fire. Additional keywords: Forest fire; calcareous soil; Spain; Mediterranean type-areas."/>
    <m/>
    <s v="1 year "/>
    <m/>
    <m/>
    <s v="Not specified"/>
    <m/>
    <m/>
    <m/>
    <s v="SOM"/>
    <s v="Decreased"/>
    <m/>
    <m/>
    <m/>
    <m/>
    <m/>
  </r>
  <r>
    <x v="78"/>
    <x v="2"/>
    <s v="Soil impacts"/>
    <s v="NA"/>
    <x v="2"/>
    <s v="Mataix-Solera J, Doerr SH (2004) Hydrophobicity and aggregate stability in calcareous topsoils from fire-affected pine forests in southeastern Spain. Geoderma 118:77–88"/>
    <s v="Spain"/>
    <x v="3"/>
    <s v="Pinus halapensis"/>
    <x v="3"/>
    <m/>
    <s v="Low to moderate fire"/>
    <x v="1"/>
    <s v="0-2.5 cm"/>
    <m/>
    <s v="Soil hydrophobicity is known to enhance runoff responses to rainstorms and to increase soil aggregate stability (AS). It has been widely reported for acidic soils particularly under burnt, but also unburnt pine forests following dry periods. Few studies have reported hydrophobicity from alkaline soils, but they have not established whether hydrophobicity also occurs in burnt or unburnt pine forests on alkaline soil. This study examines the wettability and stability of air-dry aggregates and their size fractions (&lt;0.25, 0.25–0.5, 0.5–1 and 1–2 mm) taken from surface layers (0–2.5 and 2.5–5 cm depth) of alkaline, calcareous loamy soils. Four sites in southeastern Spain were sampled with comparable vegetation (&gt;30-year-old Aleppo pine {Pinus halepensis} and associated shrub community), geology (limestone), soil type (Lithic Xerorthents), slope angle and aspect (5–8°SW). Included were three sites (A, B, C) burned, respectively, in 1998, 1999 and 2000, and one unburnt for &gt;30 years (D). Hydrophobicity was detected in samples from all sites. Both spatial frequency and persistence of hydrophobicity (Water Drop Penetration Times (WDPT) ranged from 10 to 600 s), however, was lower than reported from studies of acidic soils under pine. This might be associated with a lower susceptibility of alkaline soils to hydrophobicity development and/or the comparatively low biomass production in the region. Probably because it had been most recently affected by severe fire, spatial frequency of hydrophobicity was higher at site B (53% of samples), compared to A, C and D (6%, 33% and 10% of samples, respectively). In contrast to some previous studies, the finest size fraction of the samples consistently had the highest degree of hydrophobicity. Degree of hydrophobicity was positively correlated with organic matter (OM) content (r=0.714). It is speculated that fine, interstitial hydrophobic organic matter accumulating in the finest sieve fraction contributes to this enhanced hydrophobicity. As shown in previous studies on acidic soils, aggregate stability increased with hydrophobicity (r=0.897 in the fraction 0.25–2 mm) for the samples investigated here. This elevated stability occurs despite an already relatively high level of aggregate stability amongst all samples investigated. Hydrophobicity observed at the study sites was not spatially contiguous and it may therefore enhance overland flow and slope wash over only short distances for most, except the very high intensity rainstorms that occur in the region. The increased stability of hydrophobic soil aggregates against slaking, however, may counter an otherwise enhanced susceptibility to erosion."/>
    <m/>
    <s v="Not specified"/>
    <m/>
    <s v="38j23VN; 1j 00VW"/>
    <s v="Loam"/>
    <s v="Calcareous"/>
    <s v="260 mm"/>
    <s v="19.5 °C"/>
    <s v="Aggregate Stability"/>
    <s v=" Increased"/>
    <m/>
    <m/>
    <m/>
    <m/>
    <m/>
  </r>
  <r>
    <x v="78"/>
    <x v="2"/>
    <s v="Soil impacts"/>
    <s v="NA"/>
    <x v="2"/>
    <s v="Mataix-Solera J, Doerr SH (2004) Hydrophobicity and aggregate stability in calcareous topsoils from fire-affected pine forests in southeastern Spain. Geoderma 118:77–89"/>
    <s v="Spain"/>
    <x v="3"/>
    <s v="Pinus halapensis"/>
    <x v="3"/>
    <m/>
    <s v="Low to moderate fire"/>
    <x v="1"/>
    <s v="0-2.5 cm"/>
    <m/>
    <s v="Soil hydrophobicity is known to enhance runoff responses to rainstorms and to increase soil aggregate stability (AS). It has been widely reported for acidic soils particularly under burnt, but also unburnt pine forests following dry periods. Few studies have reported hydrophobicity from alkaline soils, but they have not established whether hydrophobicity also occurs in burnt or unburnt pine forests on alkaline soil. This study examines the wettability and stability of air-dry aggregates and their size fractions (&lt;0.25, 0.25–0.5, 0.5–1 and 1–2 mm) taken from surface layers (0–2.5 and 2.5–5 cm depth) of alkaline, calcareous loamy soils. Four sites in southeastern Spain were sampled with comparable vegetation (&gt;30-year-old Aleppo pine {Pinus halepensis} and associated shrub community), geology (limestone), soil type (Lithic Xerorthents), slope angle and aspect (5–8°SW). Included were three sites (A, B, C) burned, respectively, in 1998, 1999 and 2000, and one unburnt for &gt;30 years (D). Hydrophobicity was detected in samples from all sites. Both spatial frequency and persistence of hydrophobicity (Water Drop Penetration Times (WDPT) ranged from 10 to 600 s), however, was lower than reported from studies of acidic soils under pine. This might be associated with a lower susceptibility of alkaline soils to hydrophobicity development and/or the comparatively low biomass production in the region. Probably because it had been most recently affected by severe fire, spatial frequency of hydrophobicity was higher at site B (53% of samples), compared to A, C and D (6%, 33% and 10% of samples, respectively). In contrast to some previous studies, the finest size fraction of the samples consistently had the highest degree of hydrophobicity. Degree of hydrophobicity was positively correlated with organic matter (OM) content (r=0.714). It is speculated that fine, interstitial hydrophobic organic matter accumulating in the finest sieve fraction contributes to this enhanced hydrophobicity. As shown in previous studies on acidic soils, aggregate stability increased with hydrophobicity (r=0.897 in the fraction 0.25–2 mm) for the samples investigated here. This elevated stability occurs despite an already relatively high level of aggregate stability amongst all samples investigated. Hydrophobicity observed at the study sites was not spatially contiguous and it may therefore enhance overland flow and slope wash over only short distances for most, except the very high intensity rainstorms that occur in the region. The increased stability of hydrophobic soil aggregates against slaking, however, may counter an otherwise enhanced susceptibility to erosion."/>
    <m/>
    <s v="Not specified"/>
    <m/>
    <s v="38j23VN; 1j 00VW"/>
    <s v="Loam"/>
    <s v="Calcareous"/>
    <s v="260 mm"/>
    <s v="19.5 °C"/>
    <s v="Hydrophobicity"/>
    <s v=" Increased"/>
    <m/>
    <m/>
    <m/>
    <m/>
    <m/>
  </r>
  <r>
    <x v="78"/>
    <x v="2"/>
    <s v="Soil impacts"/>
    <s v="NA"/>
    <x v="2"/>
    <s v="Mataix-Solera J, Doerr SH (2004) Hydrophobicity and aggregate stability in calcareous topsoils from fire-affected pine forests in southeastern Spain. Geoderma 118:77–90"/>
    <s v="Spain"/>
    <x v="3"/>
    <s v="Pinus halapensis"/>
    <x v="3"/>
    <m/>
    <s v="Low to moderate fire"/>
    <x v="0"/>
    <s v="0-2.5 cm"/>
    <m/>
    <s v="Soil hydrophobicity is known to enhance runoff responses to rainstorms and to increase soil aggregate stability (AS). It has been widely reported for acidic soils particularly under burnt, but also unburnt pine forests following dry periods. Few studies have reported hydrophobicity from alkaline soils, but they have not established whether hydrophobicity also occurs in burnt or unburnt pine forests on alkaline soil. This study examines the wettability and stability of air-dry aggregates and their size fractions (&lt;0.25, 0.25–0.5, 0.5–1 and 1–2 mm) taken from surface layers (0–2.5 and 2.5–5 cm depth) of alkaline, calcareous loamy soils. Four sites in southeastern Spain were sampled with comparable vegetation (&gt;30-year-old Aleppo pine {Pinus halepensis} and associated shrub community), geology (limestone), soil type (Lithic Xerorthents), slope angle and aspect (5–8°SW). Included were three sites (A, B, C) burned, respectively, in 1998, 1999 and 2000, and one unburnt for &gt;30 years (D). Hydrophobicity was detected in samples from all sites. Both spatial frequency and persistence of hydrophobicity (Water Drop Penetration Times (WDPT) ranged from 10 to 600 s), however, was lower than reported from studies of acidic soils under pine. This might be associated with a lower susceptibility of alkaline soils to hydrophobicity development and/or the comparatively low biomass production in the region. Probably because it had been most recently affected by severe fire, spatial frequency of hydrophobicity was higher at site B (53% of samples), compared to A, C and D (6%, 33% and 10% of samples, respectively). In contrast to some previous studies, the finest size fraction of the samples consistently had the highest degree of hydrophobicity. Degree of hydrophobicity was positively correlated with organic matter (OM) content (r=0.714). It is speculated that fine, interstitial hydrophobic organic matter accumulating in the finest sieve fraction contributes to this enhanced hydrophobicity. As shown in previous studies on acidic soils, aggregate stability increased with hydrophobicity (r=0.897 in the fraction 0.25–2 mm) for the samples investigated here. This elevated stability occurs despite an already relatively high level of aggregate stability amongst all samples investigated. Hydrophobicity observed at the study sites was not spatially contiguous and it may therefore enhance overland flow and slope wash over only short distances for most, except the very high intensity rainstorms that occur in the region. The increased stability of hydrophobic soil aggregates against slaking, however, may counter an otherwise enhanced susceptibility to erosion."/>
    <m/>
    <s v="Not specified"/>
    <m/>
    <s v="38j23VN; 1j 00VW"/>
    <s v="Loam"/>
    <s v="Calcareous"/>
    <s v="260 mm"/>
    <s v="19.5 °C"/>
    <s v="Hydrophobicity"/>
    <s v=" Increased"/>
    <m/>
    <m/>
    <m/>
    <m/>
    <m/>
  </r>
  <r>
    <x v="79"/>
    <x v="2"/>
    <s v="Review "/>
    <s v="NA"/>
    <x v="2"/>
    <s v="Mataix-Solera, J., Cerdà, A., Arcenegui, V., Jordán, A., Zavala, L.M. 2011. Fire effects on soil aggregation: A review. Earth-Science Reviews 109, 44-60."/>
    <s v="Spain"/>
    <x v="2"/>
    <m/>
    <x v="8"/>
    <m/>
    <m/>
    <x v="4"/>
    <m/>
    <m/>
    <s v="Fire can affect soil properties depending on a number of factors including fire severity and soil type. Aggregate stability (AS) refers to soil structure resilience in response to external mechanical forces. Many authors consider soil aggregation to be a parameter reflecting soil health, as it depends on chemical, physical and biological factors. The response of AS to forest fires is complex, since it depends on how fire has affected other related properties such as organic matter content, soil microbiology, water repellency and soil mineralogy. Opinions differ concerning the effect of fire on AS. Some authors have observed a decrease in AS in soils affected by intense wildfire or severe laboratory heating. However, others have reported increases. We provide an up to date review of the research on this topic and an analysis of the causes for the different effects observed. The implications for soil system functioning and for the hydrology of the affected areas are also discussed. Generally, low severity fires do not produce notable changes in AS, although in some cases an increase has been observed and attributed to increased water repellency. In contrast, high severity fires can induce important changes in this property, but with different effects depending on the type of soil affected. The patterns observed can vary from a disaggregation as a consequence of the organic matter destruction, to a strong aggregation if a recrystallization of some minerals such as Fe and Al oxyhydroxides occurs when they are present in sufficient quantities in the soil, after exposure to high temperatures. Because of the complexity of the different possible effects and reasons for the potential changes in the fire-affected soil aggregates, the inclusion of other parameters in the studies is necessary to understand the results. The suggested parameters to include in the examination of AS are: soil organic matter, microbial biomass, water repellency, texture, aggregate size distribution, together with accurate ways of estimating fire severity. More research is needed on what implications there are for soil system functioning with the changes suffered by aggregates after fire. Studies including measurements at very different scales: from AS measurements in the laboratory to erosion rates measured at pedon, slope and catchment scales are also necessary."/>
    <s v="Different patterns of aggregate stability can be found in fire-affected soils. Fire severity plays a key role in the response of aggregation, but the behavior can be very different for a similar fire severity depending on the type of soil affected and the main binding agents implicated in the aggregation of particles of the particular soil. Three different patterns of aggregate stability behavior as a function of fire severity have been described in this review resulting from the detailed analysis of results from different studies. Fires of low severity in general do not produce important changes in aggregate stability, although in some cases an increase has been observed and attributed to the development of water repellency by burning. In general terms, high severity fires provoke important changes, but different trends are observed depending on the affected soil type. Patterns can vary from disaggregation as a consequence of the organic matter destruction to strong aggregation if a recrystallization of some minerals such as Fe and Al oxyhydroxides occurs when they are present in sufficient quantities in the soil and the necessary high temperatures are reached. Because of the complexity of the different possible patterns and reasons for the potential changes in the fire-affected soil aggregates, the inclusion of other parameters in these studies is necessary to understand the results. The suggested parameters to include in the future studies are: quantity and quality of soil organic matter, soil microbial parameters (e.g.: microbial biomass), water repellency, texture, and aggregate size distribution together with accurate parameters to estimate fire severity._x000a__x000a_Future research should also explore lack of knowledge in such areas as the links between soil aggregation of fire-affected sites and soil system functioning; for example, in the case of increased aggregation due to the formation of strong aggregates at high temperatures caused by thermal fusion of clays, aggregates lost important quantities of organic matter fraction (including microbial biomass) and they also suffered mineral changes. What are the implications for the soil system in terms of fertility and hydrology as these types of aggregates are so different? How much time does the soil need to form new aggregates similar to those of the pre-fire situation? These questions remain today without a clear answer, and there must also be a difference with varying climatic and vegetation conditions"/>
    <s v="Not specified"/>
    <m/>
    <m/>
    <s v="Not specified"/>
    <m/>
    <m/>
    <m/>
    <s v="Aggregate Stability"/>
    <s v="Decreased"/>
    <m/>
    <m/>
    <m/>
    <m/>
    <m/>
  </r>
  <r>
    <x v="80"/>
    <x v="2"/>
    <s v="Soil impacts"/>
    <s v="NA"/>
    <x v="1"/>
    <s v="Meira-Castro, A., Shakesby, R.A., Espinha Marques, J., Doerr, S., Meixedo, J.P., Teixeira, J.,Chaminé, H.I., 2014. Effects of prescribed fire on surface soil in a Pinus pinaster plantation, northern Portugal. Environ. Earth Sci. 73 (6), 3011–3018."/>
    <s v="Portugal"/>
    <x v="3"/>
    <s v="Pinus plantation"/>
    <x v="3"/>
    <s v="Prescribe fire"/>
    <s v="Prescribed fire"/>
    <x v="2"/>
    <s v="1-5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1 °C"/>
    <s v="BD"/>
    <s v="Unchanged"/>
    <m/>
    <m/>
    <m/>
    <m/>
    <m/>
  </r>
  <r>
    <x v="80"/>
    <x v="2"/>
    <s v="Soil impacts"/>
    <s v="NA"/>
    <x v="2"/>
    <s v="Meira-Castro, A., Shakesby, R.A., Espinha Marques, J., Doerr, S., Meixedo, J.P., Teixeira, J.,Chaminé, H.I., 2014. Effects of prescribed fire on surface soil in a Pinus pinaster plantation, northern Portugal. Environ. Earth Sci. 73 (6), 3011–3018."/>
    <s v="Portugal"/>
    <x v="3"/>
    <s v="Pinus plantation"/>
    <x v="3"/>
    <m/>
    <s v="Prescribed fire"/>
    <x v="2"/>
    <s v="0-1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m/>
    <m/>
    <s v="Acidic soil "/>
    <m/>
    <m/>
    <s v="BD"/>
    <m/>
    <m/>
    <m/>
    <m/>
    <m/>
    <m/>
  </r>
  <r>
    <x v="80"/>
    <x v="1"/>
    <s v="Soil impacts"/>
    <s v="NA"/>
    <x v="1"/>
    <s v="Meira-Castro, A., Shakesby, R.A., Espinha Marques, J., Doerr, S., Meixedo, J.P., Teixeira, J.,_x000a_Chaminé, H.I., 2014. Effects of prescribed fire on surface soil in a Pinus pinaster plantation,_x000a_northern Portugal. Environ. Earth Sci. 73 (6), 3011–3018."/>
    <s v="Portugal"/>
    <x v="3"/>
    <s v="Pinus plantation"/>
    <x v="3"/>
    <s v="Prescribe fire"/>
    <s v="Prescribed fire"/>
    <x v="2"/>
    <s v="1-5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1 °C"/>
    <s v="pH"/>
    <s v="Unchanged"/>
    <m/>
    <m/>
    <m/>
    <m/>
    <m/>
  </r>
  <r>
    <x v="80"/>
    <x v="1"/>
    <s v="Soil impacts"/>
    <s v="NA"/>
    <x v="2"/>
    <s v="Meira-Castro, A., Shakesby, R.A., Espinha Marques, J., Doerr, S., Meixedo, J.P., Teixeira, J.,_x000a_Chaminé, H.I., 2014. Effects of prescribed fire on surface soil in a Pinus pinaster plantation,_x000a_northern Portugal. Environ. Earth Sci. 73 (6), 3011–3018."/>
    <s v="Portugal"/>
    <x v="3"/>
    <s v="Pinus plantation"/>
    <x v="3"/>
    <m/>
    <s v="Prescribed fire"/>
    <x v="2"/>
    <s v="0-1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m/>
    <m/>
    <s v="Acidic soil "/>
    <m/>
    <m/>
    <s v="pH"/>
    <s v="Unchanged"/>
    <m/>
    <m/>
    <m/>
    <m/>
    <m/>
  </r>
  <r>
    <x v="80"/>
    <x v="0"/>
    <s v="Soil impacts"/>
    <s v="NA"/>
    <x v="1"/>
    <s v="Meira-Castro, A., Shakesby, R.A., Espinha Marques, J., Doerr, S., Meixedo, J.P., Teixeira, J.,_x000a_Chaminé, H.I., 2014. Effects of prescribed fire on surface soil in a Pinus pinaster plantation,_x000a_northern Portugal. Environ. Earth Sci. 73 (6), 3011–3018."/>
    <s v="Portugal"/>
    <x v="3"/>
    <s v="Pinus plantation"/>
    <x v="3"/>
    <s v="Prescribe fire"/>
    <s v="Prescribed fire"/>
    <x v="2"/>
    <s v="1-5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1 °C"/>
    <s v="SOM"/>
    <s v="Unchanged"/>
    <m/>
    <m/>
    <m/>
    <m/>
    <m/>
  </r>
  <r>
    <x v="80"/>
    <x v="0"/>
    <s v="Soil impacts"/>
    <s v="NA"/>
    <x v="2"/>
    <s v="Meira-Castro, A., Shakesby, R.A., Espinha Marques, J., Doerr, S., Meixedo, J.P., Teixeira, J.,_x000a_Chaminé, H.I., 2014. Effects of prescribed fire on surface soil in a Pinus pinaster plantation,_x000a_northern Portugal. Environ. Earth Sci. 73 (6), 3011–3018."/>
    <s v="Portugal"/>
    <x v="3"/>
    <s v="Pinus plantation"/>
    <x v="3"/>
    <m/>
    <s v="Prescribed fire"/>
    <x v="2"/>
    <s v="0-1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m/>
    <m/>
    <s v="Acidic soil "/>
    <m/>
    <m/>
    <s v="SOM"/>
    <s v="Unchanged"/>
    <m/>
    <m/>
    <m/>
    <m/>
    <m/>
  </r>
  <r>
    <x v="81"/>
    <x v="0"/>
    <s v="Soil impacts"/>
    <s v="NA"/>
    <x v="1"/>
    <s v="Miesel, J.R., Boerner, R.E., Skinner, C.N., 2011. Soil nitrogen mineralization and enzymatic_x000a_activities in fire and fire surrogate treatments in California. Can. J. Soil Sci. 91,_x000a_935–946. https://doi.org/10.4141/CJSS10098."/>
    <s v="USA"/>
    <x v="3"/>
    <m/>
    <x v="0"/>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s v="Acid phosphatase"/>
    <s v="Decreased"/>
    <m/>
    <m/>
    <m/>
    <m/>
    <m/>
  </r>
  <r>
    <x v="81"/>
    <x v="0"/>
    <s v="Soil impacts"/>
    <s v="NA"/>
    <x v="0"/>
    <s v="Miesel, J.R., Boerner, R.E., Skinner, C.N., 2011. Soil nitrogen mineralization and enzymatic_x000a_activities in fire and fire surrogate treatments in California. Can. J. Soil Sci. 91,_x000a_935–946. https://doi.org/10.4141/CJSS10098."/>
    <s v="USA"/>
    <x v="3"/>
    <m/>
    <x v="0"/>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s v="Acid phosphatase"/>
    <s v="Decreased"/>
    <m/>
    <m/>
    <m/>
    <m/>
    <m/>
  </r>
  <r>
    <x v="81"/>
    <x v="0"/>
    <s v="Soil impacts"/>
    <s v="NA"/>
    <x v="0"/>
    <s v="Miesel, J.R., Boerner, R.E., Skinner, C.N., 2011. Soil nitrogen mineralization and enzymatic_x000a_activities in fire and fire surrogate treatments in California. Can. J. Soil Sci. 91,_x000a_935–946. https://doi.org/10.4141/CJSS10098."/>
    <s v="USA"/>
    <x v="3"/>
    <m/>
    <x v="0"/>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s v="Chitinase"/>
    <s v="Decreased"/>
    <m/>
    <m/>
    <m/>
    <m/>
    <m/>
  </r>
  <r>
    <x v="81"/>
    <x v="0"/>
    <s v="Soil impacts"/>
    <s v="NA"/>
    <x v="1"/>
    <s v="Miesel, J.R., Boerner, R.E., Skinner, C.N., 2011. Soil nitrogen mineralization and enzymatic_x000a_activities in fire and fire surrogate treatments in California. Can. J. Soil Sci. 91,_x000a_935–946. https://doi.org/10.4141/CJSS10098."/>
    <s v="USA"/>
    <x v="3"/>
    <m/>
    <x v="0"/>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s v="Chitinase"/>
    <s v="Unchanged"/>
    <m/>
    <m/>
    <m/>
    <m/>
    <m/>
  </r>
  <r>
    <x v="81"/>
    <x v="1"/>
    <s v="Soil impacts"/>
    <s v="NA"/>
    <x v="1"/>
    <s v="Miesel, J.R., Boerner, R.E., Skinner, C.N., 2011. Soil nitrogen mineralization and enzymatic_x000a_activities in fire and fire surrogate treatments in California. Can. J. Soil Sci. 91,_x000a_935–946. https://doi.org/10.4141/CJSS10098."/>
    <s v="USA"/>
    <x v="3"/>
    <m/>
    <x v="0"/>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s v="N mineralization"/>
    <s v="Decreased"/>
    <m/>
    <m/>
    <m/>
    <m/>
    <m/>
  </r>
  <r>
    <x v="81"/>
    <x v="1"/>
    <s v="Soil impacts"/>
    <s v="NA"/>
    <x v="0"/>
    <s v="Miesel, J.R., Boerner, R.E., Skinner, C.N., 2011. Soil nitrogen mineralization and enzymatic_x000a_activities in fire and fire surrogate treatments in California. Can. J. Soil Sci. 91,_x000a_935–946. https://doi.org/10.4141/CJSS10098."/>
    <s v="USA"/>
    <x v="3"/>
    <m/>
    <x v="0"/>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s v="N mineralization"/>
    <s v="Unchanged"/>
    <m/>
    <m/>
    <m/>
    <m/>
    <m/>
  </r>
  <r>
    <x v="81"/>
    <x v="1"/>
    <s v="Soil impacts"/>
    <s v="NA"/>
    <x v="1"/>
    <s v="Miesel, J.R., Boerner, R.E., Skinner, C.N., 2011. Soil nitrogen mineralization and enzymatic_x000a_activities in fire and fire surrogate treatments in California. Can. J. Soil Sci. 91,_x000a_935–946. https://doi.org/10.4141/CJSS10098."/>
    <s v="USA"/>
    <x v="3"/>
    <m/>
    <x v="0"/>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s v="Nitrification"/>
    <s v="Decreased"/>
    <m/>
    <m/>
    <m/>
    <m/>
    <m/>
  </r>
  <r>
    <x v="81"/>
    <x v="1"/>
    <s v="Soil impacts"/>
    <s v="NA"/>
    <x v="0"/>
    <s v="Miesel, J.R., Boerner, R.E., Skinner, C.N., 2011. Soil nitrogen mineralization and enzymatic_x000a_activities in fire and fire surrogate treatments in California. Can. J. Soil Sci. 91,_x000a_935–946. https://doi.org/10.4141/CJSS10098."/>
    <s v="USA"/>
    <x v="3"/>
    <m/>
    <x v="0"/>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s v="Nitrification"/>
    <s v="Unchanged"/>
    <m/>
    <m/>
    <m/>
    <m/>
    <m/>
  </r>
  <r>
    <x v="81"/>
    <x v="0"/>
    <s v="Soil impacts"/>
    <s v="NA"/>
    <x v="1"/>
    <s v="Miesel, J.R., Boerner, R.E., Skinner, C.N., 2011. Soil nitrogen mineralization and enzymatic_x000a_activities in fire and fire surrogate treatments in California. Can. J. Soil Sci. 91,_x000a_935–946. https://doi.org/10.4141/CJSS10098."/>
    <s v="USA"/>
    <x v="3"/>
    <m/>
    <x v="0"/>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s v="Phenol oxidase"/>
    <s v="Decreased"/>
    <m/>
    <m/>
    <m/>
    <m/>
    <m/>
  </r>
  <r>
    <x v="81"/>
    <x v="0"/>
    <s v="Soil impacts"/>
    <s v="NA"/>
    <x v="0"/>
    <s v="Miesel, J.R., Boerner, R.E., Skinner, C.N., 2011. Soil nitrogen mineralization and enzymatic_x000a_activities in fire and fire surrogate treatments in California. Can. J. Soil Sci. 91,_x000a_935–946. https://doi.org/10.4141/CJSS10098."/>
    <s v="USA"/>
    <x v="3"/>
    <m/>
    <x v="0"/>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s v="Phenol oxidase"/>
    <s v="Decreased"/>
    <m/>
    <m/>
    <m/>
    <m/>
    <m/>
  </r>
  <r>
    <x v="82"/>
    <x v="1"/>
    <s v="Soil impacts"/>
    <s v="NA"/>
    <x v="1"/>
    <s v="Mittal, D., Shukla, R., Verma, S., Sagar, A., Verma, K. S., Pandey, A., . . . Saini, A. K. (2019). Fire in pine grown regions of Himalayas depletes cultivable plant growth promoting beneficial microbes in the soil. Applied Soil Ecology, 139, 117-124. doi: https://doi.org/10.1016/j.apsoil.2019.03.023"/>
    <s v="India"/>
    <x v="28"/>
    <s v="Pine"/>
    <x v="0"/>
    <s v="Forest fire"/>
    <s v="Unknown"/>
    <x v="10"/>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s v="Available P"/>
    <s v="Decreased"/>
    <m/>
    <m/>
    <m/>
    <m/>
    <m/>
  </r>
  <r>
    <x v="82"/>
    <x v="2"/>
    <s v="Soil impacts"/>
    <s v="NA"/>
    <x v="1"/>
    <s v="Mittal, D., Shukla, R., Verma, S., Sagar, A., Verma, K. S., Pandey, A., . . . Saini, A. K. (2019). Fire in pine grown regions of Himalayas depletes cultivable plant growth promoting beneficial microbes in the soil. Applied Soil Ecology, 139, 117-124. doi: https://doi.org/10.1016/j.apsoil.2019.03.020"/>
    <s v="India"/>
    <x v="28"/>
    <s v="Pine"/>
    <x v="0"/>
    <s v="Forest fire"/>
    <s v="Unknown"/>
    <x v="10"/>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s v="BD"/>
    <s v=" Increased"/>
    <m/>
    <m/>
    <m/>
    <m/>
    <m/>
  </r>
  <r>
    <x v="82"/>
    <x v="0"/>
    <s v="Soil impacts"/>
    <s v="NA"/>
    <x v="1"/>
    <s v="Mittal, D., Shukla, R., Verma, S., Sagar, A., Verma, K. S., Pandey, A., . . . Saini, A. K. (2019). Fire in pine grown regions of Himalayas depletes cultivable plant growth promoting beneficial microbes in the soil. Applied Soil Ecology, 139, 117-124. doi: https://doi.org/10.1016/j.apsoil.2019.03.021"/>
    <s v="India"/>
    <x v="28"/>
    <s v="Pine"/>
    <x v="0"/>
    <s v="Forest fire"/>
    <s v="Unknown"/>
    <x v="10"/>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s v="Beneficial microbes"/>
    <s v="Decreased"/>
    <m/>
    <m/>
    <m/>
    <m/>
    <m/>
  </r>
  <r>
    <x v="82"/>
    <x v="1"/>
    <s v="Soil impacts"/>
    <s v="NA"/>
    <x v="1"/>
    <s v="Mittal, D., Shukla, R., Verma, S., Sagar, A., Verma, K. S., Pandey, A., . . . Saini, A. K. (2019). Fire in pine grown regions of Himalayas depletes cultivable plant growth promoting beneficial microbes in the soil. Applied Soil Ecology, 139, 117-124. doi: https://doi.org/10.1016/j.apsoil.2019.03.024"/>
    <s v="India"/>
    <x v="28"/>
    <s v="Pine"/>
    <x v="0"/>
    <s v="Forest fire"/>
    <s v="Unknown"/>
    <x v="10"/>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s v="K"/>
    <s v=" Increased"/>
    <m/>
    <m/>
    <m/>
    <m/>
    <m/>
  </r>
  <r>
    <x v="82"/>
    <x v="1"/>
    <s v="Soil impacts"/>
    <s v="NA"/>
    <x v="1"/>
    <s v="Mittal, D., Shukla, R., Verma, S., Sagar, A., Verma, K. S., Pandey, A., . . . Saini, A. K. (2019). Fire in pine grown regions of Himalayas depletes cultivable plant growth promoting beneficial microbes in the soil. Applied Soil Ecology, 139, 117-124. doi: https://doi.org/10.1016/j.apsoil.2019.03.022"/>
    <s v="India"/>
    <x v="28"/>
    <s v="Pine"/>
    <x v="0"/>
    <s v="Forest fire"/>
    <s v="Unknown"/>
    <x v="10"/>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s v="TN"/>
    <s v="Decreased"/>
    <m/>
    <m/>
    <m/>
    <m/>
    <m/>
  </r>
  <r>
    <x v="83"/>
    <x v="3"/>
    <s v="Runoff"/>
    <s v="NA"/>
    <x v="2"/>
    <s v="Morales, H.A., Návar, J., Domínguez, P.A., 2000. The effect of prescribed burning on surface runoff in a pine forest stand on Chihuaua, Mexico. For. Ecol. Manag. 137, 199–207"/>
    <s v="Mexico"/>
    <x v="2"/>
    <s v="Pine"/>
    <x v="0"/>
    <m/>
    <s v="Prescribed fire"/>
    <x v="2"/>
    <m/>
    <m/>
    <s v="During the period from October 1989 to December 1992, the influence of prescribed burning on runoff volumes was investigated within a Pinus arizonica Engelm.-dominated stand in Chihuahua, Mexico. Prescribed burning increased surface runoff, especially in plots treated with prescribed burns applied over two consecutive years. Surface runoff continued to be large one year after fire application, stressing the temporal effect of prescribed burns. The increment of surface runoff was statistically associated with the reduction of forest fuels and litter-layer depth. Suggestions regarding the application of prescribed burning are given to better safeguard against negative impacts associated with this silvicultural practice."/>
    <m/>
    <s v="Not specified"/>
    <m/>
    <m/>
    <s v="Not specified"/>
    <m/>
    <m/>
    <m/>
    <s v="Runoff  "/>
    <s v=" Increased"/>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x v="3"/>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Acid phosphatase"/>
    <s v="Unchanged"/>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x v="3"/>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Acid phosphatase"/>
    <s v="Unchanged"/>
    <m/>
    <m/>
    <m/>
    <m/>
    <m/>
  </r>
  <r>
    <x v="84"/>
    <x v="0"/>
    <s v="Soil impacts"/>
    <s v="NA"/>
    <x v="3"/>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x v="3"/>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s v="Acid phosphatase"/>
    <s v="Unchanged"/>
    <m/>
    <m/>
    <m/>
    <m/>
    <m/>
  </r>
  <r>
    <x v="84"/>
    <x v="0"/>
    <s v="Soil impacts"/>
    <s v="NA"/>
    <x v="3"/>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x v="3"/>
    <s v="wildfire "/>
    <s v="Medium to high severity wildfire"/>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s v="Acid phosphatase"/>
    <s v="Unchanged"/>
    <m/>
    <m/>
    <m/>
    <m/>
    <m/>
  </r>
  <r>
    <x v="84"/>
    <x v="1"/>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x v="3"/>
    <s v="wildfire "/>
    <s v="Low to medium  severity"/>
    <x v="11"/>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Available P"/>
    <s v=" Increased"/>
    <m/>
    <m/>
    <m/>
    <m/>
    <m/>
  </r>
  <r>
    <x v="84"/>
    <x v="1"/>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x v="18"/>
    <s v="Pinus halepensis  "/>
    <x v="3"/>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Available P"/>
    <s v=" Increased"/>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x v="3"/>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B-glucosidase"/>
    <s v="Unchanged"/>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x v="3"/>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B-glucosidase"/>
    <s v="Unchanged"/>
    <m/>
    <m/>
    <m/>
    <m/>
    <m/>
  </r>
  <r>
    <x v="84"/>
    <x v="0"/>
    <s v="Soil impacts"/>
    <s v="NA"/>
    <x v="3"/>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x v="3"/>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s v="B-glucosidase"/>
    <s v="Unchanged"/>
    <m/>
    <m/>
    <m/>
    <m/>
    <m/>
  </r>
  <r>
    <x v="84"/>
    <x v="0"/>
    <s v="Soil impacts"/>
    <s v="NA"/>
    <x v="3"/>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x v="3"/>
    <s v="wildfire "/>
    <s v="Medium to high severity wildfire"/>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s v="B-glucosidase"/>
    <s v="Unchanged"/>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x v="18"/>
    <s v="Pinus halepensis  "/>
    <x v="3"/>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C organic "/>
    <s v="Decreased"/>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x v="3"/>
    <s v="wildfire "/>
    <s v="Low to medium  severity"/>
    <x v="1"/>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C organic "/>
    <s v="Unchanged"/>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x v="3"/>
    <s v="wildfire "/>
    <s v="Medium to high severity wildfire"/>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Microbial biomass C"/>
    <s v=" Increased"/>
    <m/>
    <m/>
    <m/>
    <m/>
    <m/>
  </r>
  <r>
    <x v="84"/>
    <x v="0"/>
    <s v="Soil impacts"/>
    <s v="NA"/>
    <x v="3"/>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x v="3"/>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s v="Microbial biomass C"/>
    <s v="Decreased"/>
    <m/>
    <m/>
    <m/>
    <m/>
    <m/>
  </r>
  <r>
    <x v="84"/>
    <x v="0"/>
    <s v="Soil impacts"/>
    <s v="NA"/>
    <x v="3"/>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x v="3"/>
    <s v="wildfire "/>
    <s v="Medium to high severity wildfire"/>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s v="Microbial biomass C"/>
    <s v="Decreased"/>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x v="18"/>
    <s v="Pinus halepensis  "/>
    <x v="3"/>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Microbial biomass C"/>
    <s v="Unchanged"/>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x v="3"/>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SOM"/>
    <s v="Decreased"/>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x v="3"/>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SOM"/>
    <s v="Unchanged"/>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x v="3"/>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Urease"/>
    <s v="Decreased"/>
    <m/>
    <m/>
    <m/>
    <m/>
    <m/>
  </r>
  <r>
    <x v="84"/>
    <x v="0"/>
    <s v="Soil impacts"/>
    <s v="NA"/>
    <x v="3"/>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x v="3"/>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s v="Urease"/>
    <s v="Decreased"/>
    <m/>
    <m/>
    <m/>
    <m/>
    <m/>
  </r>
  <r>
    <x v="84"/>
    <x v="0"/>
    <s v="Soil impacts"/>
    <s v="NA"/>
    <x v="3"/>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x v="3"/>
    <s v="wildfire "/>
    <s v="Medium to high severity wildfire"/>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s v="Urease"/>
    <s v="Decreased"/>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x v="3"/>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Urease"/>
    <s v="Unchanged"/>
    <m/>
    <m/>
    <m/>
    <m/>
    <m/>
  </r>
  <r>
    <x v="85"/>
    <x v="1"/>
    <s v="Soil impacts"/>
    <s v="NA"/>
    <x v="1"/>
    <s v="Muñoz-Rojas, M., Erickson, T. E., Martini, D., Dixon, K. W., &amp; Merritt, D. J. (2016). Soil physicochemical and microbiological indicators of short, medium- and long-term post-fire recovery in semi-arid ecosystems. Ecological Indicators, 63, 14-22. doi: https://doi.org/10.1016/j.ecolind.2015.11.038"/>
    <s v="Australia"/>
    <x v="3"/>
    <m/>
    <x v="8"/>
    <s v="Wildfire"/>
    <s v="wildfire"/>
    <x v="10"/>
    <m/>
    <m/>
    <s v="Natural disturbances such as wildfires cause significant alterations to the structure and functioning of semi-arid ecosystems. After such disturbances, the recovery of the soil ecosystem as a whole, and more specifically the belowground microbial communities, is poorly understood. In this study, we aimed to (a) assess the short, medium and long term changes in soil physicochemical and microbiological indicators and indices after a wildfire in a semi-arid environment, (b) analyse the key relationships of multiple soil parameters and indices, and (c) identify the most suitable indicators of post-fire recovery. The study was conducted across a wildfire chronosequence spanning sites recently burnt (three months) through to 14 years after fire in a semi-arid hummock grassland ecosystem of northern Western Australia. Immediate effects of the fire on the soil system were evident with increases in pH, electrical conductivity, and available nutrients. These chemical indicators showed a strong correlation with fire age and were consistent in the direction of change. Variations in the microbial composition were apparent one year after the fire, with a higher proportional abundance of bacterial communities. The fungi to bacteria ratio and the microbial quotient (proportion of microbial C to total organic C) proved to be significant indices to reflect the recovery of soils in these semi-arid environments. Overall, this study highlights the importance of understanding the post-fire response of belowground ecosystems, and particularly changes and recovery of soil microbial communities, at different time periods. The approach and methods followed in this research can be effectively extrapolated to other areas. This study can be used to inform better soil management of degraded systems in a rapidly changing climate."/>
    <m/>
    <s v="1 month"/>
    <m/>
    <m/>
    <s v="Not specified"/>
    <m/>
    <m/>
    <m/>
    <s v="Available P"/>
    <s v=" Increased"/>
    <m/>
    <m/>
    <m/>
    <m/>
    <m/>
  </r>
  <r>
    <x v="85"/>
    <x v="1"/>
    <s v="Soil impacts"/>
    <s v="NA"/>
    <x v="1"/>
    <s v="Muñoz-Rojas, M., Erickson, T. E., Martini, D., Dixon, K. W., &amp; Merritt, D. J. (2016). Soil physicochemical and microbiological indicators of short, medium- and long-term post-fire recovery in semi-arid ecosystems. Ecological Indicators, 63, 14-22. doi: https://doi.org/10.1016/j.ecolind.2015.11.038"/>
    <s v="Australia"/>
    <x v="3"/>
    <m/>
    <x v="8"/>
    <s v="Wildfire"/>
    <s v="wildfire"/>
    <x v="10"/>
    <m/>
    <m/>
    <s v="Natural disturbances such as wildfires cause significant alterations to the structure and functioning of semi-arid ecosystems. After such disturbances, the recovery of the soil ecosystem as a whole, and more specifically the belowground microbial communities, is poorly understood. In this study, we aimed to (a) assess the short, medium and long term changes in soil physicochemical and microbiological indicators and indices after a wildfire in a semi-arid environment, (b) analyse the key relationships of multiple soil parameters and indices, and (c) identify the most suitable indicators of post-fire recovery. The study was conducted across a wildfire chronosequence spanning sites recently burnt (three months) through to 14 years after fire in a semi-arid hummock grassland ecosystem of northern Western Australia. Immediate effects of the fire on the soil system were evident with increases in pH, electrical conductivity, and available nutrients. These chemical indicators showed a strong correlation with fire age and were consistent in the direction of change. Variations in the microbial composition were apparent one year after the fire, with a higher proportional abundance of bacterial communities. The fungi to bacteria ratio and the microbial quotient (proportion of microbial C to total organic C) proved to be significant indices to reflect the recovery of soils in these semi-arid environments. Overall, this study highlights the importance of understanding the post-fire response of belowground ecosystems, and particularly changes and recovery of soil microbial communities, at different time periods. The approach and methods followed in this research can be effectively extrapolated to other areas. This study can be used to inform better soil management of degraded systems in a rapidly changing climate."/>
    <m/>
    <s v="1 month"/>
    <m/>
    <m/>
    <s v="Not specified"/>
    <m/>
    <m/>
    <m/>
    <s v="Electrical conductivity"/>
    <s v=" Increased"/>
    <m/>
    <m/>
    <m/>
    <m/>
    <m/>
  </r>
  <r>
    <x v="85"/>
    <x v="1"/>
    <s v="Soil impacts"/>
    <s v="NA"/>
    <x v="1"/>
    <s v="Muñoz-Rojas, M., Erickson, T. E., Martini, D., Dixon, K. W., &amp; Merritt, D. J. (2016). Soil physicochemical and microbiological indicators of short, medium- and long-term post-fire recovery in semi-arid ecosystems. Ecological Indicators, 63, 14-22. doi: https://doi.org/10.1016/j.ecolind.2015.11.038"/>
    <s v="Australia"/>
    <x v="3"/>
    <m/>
    <x v="8"/>
    <s v="Wildfire"/>
    <s v="wildfire"/>
    <x v="10"/>
    <m/>
    <m/>
    <s v="Natural disturbances such as wildfires cause significant alterations to the structure and functioning of semi-arid ecosystems. After such disturbances, the recovery of the soil ecosystem as a whole, and more specifically the belowground microbial communities, is poorly understood. In this study, we aimed to (a) assess the short, medium and long term changes in soil physicochemical and microbiological indicators and indices after a wildfire in a semi-arid environment, (b) analyse the key relationships of multiple soil parameters and indices, and (c) identify the most suitable indicators of post-fire recovery. The study was conducted across a wildfire chronosequence spanning sites recently burnt (three months) through to 14 years after fire in a semi-arid hummock grassland ecosystem of northern Western Australia. Immediate effects of the fire on the soil system were evident with increases in pH, electrical conductivity, and available nutrients. These chemical indicators showed a strong correlation with fire age and were consistent in the direction of change. Variations in the microbial composition were apparent one year after the fire, with a higher proportional abundance of bacterial communities. The fungi to bacteria ratio and the microbial quotient (proportion of microbial C to total organic C) proved to be significant indices to reflect the recovery of soils in these semi-arid environments. Overall, this study highlights the importance of understanding the post-fire response of belowground ecosystems, and particularly changes and recovery of soil microbial communities, at different time periods. The approach and methods followed in this research can be effectively extrapolated to other areas. This study can be used to inform better soil management of degraded systems in a rapidly changing climate."/>
    <m/>
    <s v="1 month"/>
    <m/>
    <m/>
    <s v="Not specified"/>
    <m/>
    <m/>
    <m/>
    <s v="pH"/>
    <s v=" Increased"/>
    <m/>
    <m/>
    <m/>
    <m/>
    <m/>
  </r>
  <r>
    <x v="86"/>
    <x v="1"/>
    <s v="Review "/>
    <s v="NA"/>
    <x v="2"/>
    <s v="Nave, L.E., Vance, E.D., Swanston, C.W., Curtis, P.S., 2011. Fire effects on temperate forest soil C and N storage. Ecol. Appl. 21 (4), 1189–1201."/>
    <s v="NA"/>
    <x v="29"/>
    <m/>
    <x v="0"/>
    <m/>
    <m/>
    <x v="4"/>
    <m/>
    <m/>
    <s v="Temperate forest soils store globally significant amounts of carbon (C) and nitrogen (N). Understanding how soil pools of these two elements change in response to disturbance and management is critical to maintaining ecosystem services such as forest productivity, greenhouse gas mitigation, and water resource protection. Fire is one of the principal disturbances acting on forest soil C and N storage and is also the subject of enormous management efforts. In the present article, we use meta-analysis to quantify fire effects on temperate forest soil C and N storage. Across a combined total of 468 soil C and N response ratios from 57 publications (concentrations and pool sizes), fire had significant overall effects on soil C (-26%) and soil N (-22%). The impacts of fire on forest floors were significantly different from its effects on mineral soils. Fires reduced forest floor C and N storage (pool sizes only) by an average of 59% and 50%, respectively, but the concentrations of these two elements did not change. Prescribed fires caused smaller reductions in forest floor C and N storage (-46% and -35%) than wildfires (-67% and -69%), and the presence of hardwoods also mitigated fire impacts. Burned forest floors recovered their C and N pools in an average of 128 and 103 years, respectively. Among mineral soils, there were no significant changes in C or N storage, but C and N concentrations declined significantly (-11% and -12%, respectively). Mineral soil C and N concentrations were significantly affected by fire type, with no change following prescribed burns, but significant reductions in response to wildfires. Geographic variation in fire effects on mineral soil C and N storage underscores the need for region-specific fire management plans, and the role of fire type in mediating C and N shifts (especially in the forest floor) indicates that averting wildfires through prescribed burning is desirable from a soils perspective"/>
    <m/>
    <s v="Not specified"/>
    <m/>
    <m/>
    <s v="Not specified"/>
    <m/>
    <m/>
    <m/>
    <s v="TC"/>
    <s v="Decreased"/>
    <s v="Fire is one of the principal disturbances acting on forest soil C and N storage and is also the subject of enormous management efforts. In the present article, we use meta-analysis to quantify fire effects on temperate forest soil C and N storage. Across a combined total of 468 soil C and N response ratios from 57 publications. (concentrations and pool sizes), fire had significant overall effects on soil C (_x0002_26%) and soil N (_x0002_22%)."/>
    <s v="Fires reduced forest floor C and N_x000a_storage (pool sizes only) by an average of 59% and 50%, respectively, but the concentrations of_x000a_these two elements did not change. Prescribed fires caused smaller reductions in forest floor C and N storage (_x0002_46% and _x0002_35%) than wildfires (_x0002_67% and _x0002_69%), and the presence of hardwoods also mitigated fire impacts."/>
    <m/>
    <m/>
    <m/>
  </r>
  <r>
    <x v="86"/>
    <x v="1"/>
    <s v="Review "/>
    <s v="NA"/>
    <x v="2"/>
    <s v="Nave, L.E., Vance, E.D., Swanston, C.W., Curtis, P.S., 2011. Fire effects on temperate forest soil C and N storage. Ecol. Appl. 21 (4), 1189–1201."/>
    <s v="NA"/>
    <x v="29"/>
    <m/>
    <x v="0"/>
    <m/>
    <m/>
    <x v="4"/>
    <m/>
    <m/>
    <s v="Temperate forest soils store globally significant amounts of carbon (C) and nitrogen (N). Understanding how soil pools of these two elements change in response to disturbance and management is critical to maintaining ecosystem services such as forest productivity, greenhouse gas mitigation, and water resource protection. Fire is one of the principal disturbances acting on forest soil C and N storage and is also the subject of enormous management efforts. In the present article, we use meta-analysis to quantify fire effects on temperate forest soil C and N storage. Across a combined total of 468 soil C and N response ratios from 57 publications (concentrations and pool sizes), fire had significant overall effects on soil C (-26%) and soil N (-22%). The impacts of fire on forest floors were significantly different from its effects on mineral soils. Fires reduced forest floor C and N storage (pool sizes only) by an average of 59% and 50%, respectively, but the concentrations of these two elements did not change. Prescribed fires caused smaller reductions in forest floor C and N storage (-46% and -35%) than wildfires (-67% and -69%), and the presence of hardwoods also mitigated fire impacts. Burned forest floors recovered their C and N pools in an average of 128 and 103 years, respectively. Among mineral soils, there were no significant changes in C or N storage, but C and N concentrations declined significantly (-11% and -12%, respectively). Mineral soil C and N concentrations were significantly affected by fire type, with no change following prescribed burns, but significant reductions in response to wildfires. Geographic variation in fire effects on mineral soil C and N storage underscores the need for region-specific fire management plans, and the role of fire type in mediating C and N shifts (especially in the forest floor) indicates that averting wildfires through prescribed burning is desirable from a soils perspective"/>
    <m/>
    <s v="Not specified"/>
    <m/>
    <m/>
    <s v="Not specified"/>
    <m/>
    <m/>
    <m/>
    <s v="TN"/>
    <s v="Decreased"/>
    <s v="Fire is one of the principal disturbances acting on forest soil C and N storage and is also the subject of enormous management efforts. In the present article, we use meta-analysis to quantify fire effects on temperate forest soil C and N storage. Across a combined total of 468 soil C and N response ratios from 57 publications. (concentrations and pool sizes), fire had significant overall effects on soil C (_x0002_26%) and soil N (_x0002_22%)."/>
    <s v="Fires reduced forest floor C and N_x000a_storage (pool sizes only) by an average of 59% and 50%, respectively, but the concentrations of_x000a_these two elements did not change. Prescribed fires caused smaller reductions in forest floor C and N storage (_x0002_46% and _x0002_35%) than wildfires (_x0002_67% and _x0002_69%), and the presence of hardwoods also mitigated fire impacts."/>
    <m/>
    <m/>
    <m/>
  </r>
  <r>
    <x v="87"/>
    <x v="1"/>
    <s v="Soil impacts"/>
    <s v="NA"/>
    <x v="1"/>
    <s v="Neff, J.C., J.W. Harden and G. Gleixner, 2005. Fire effects on soil organic matter content, composition and nutrients in boreal interior Alaska. Canadian J. For. Res., 35: 2178–2187"/>
    <s v="Alaska"/>
    <x v="30"/>
    <m/>
    <x v="0"/>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s v="Ca"/>
    <s v="Unchanged"/>
    <m/>
    <m/>
    <m/>
    <m/>
    <m/>
  </r>
  <r>
    <x v="87"/>
    <x v="1"/>
    <s v="Soil impacts"/>
    <s v="NA"/>
    <x v="1"/>
    <s v="Neff, J.C., J.W. Harden and G. Gleixner, 2005. Fire effects on soil organic matter content, composition and nutrients in boreal interior Alaska. Canadian J. For. Res., 35: 2178–2187"/>
    <s v="Alaska"/>
    <x v="30"/>
    <m/>
    <x v="0"/>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s v="K"/>
    <s v="Unchanged"/>
    <m/>
    <m/>
    <m/>
    <m/>
    <m/>
  </r>
  <r>
    <x v="87"/>
    <x v="1"/>
    <s v="Soil impacts"/>
    <s v="NA"/>
    <x v="1"/>
    <s v="Neff, J.C., J.W. Harden and G. Gleixner, 2005. Fire effects on soil organic matter content, composition and nutrients in boreal interior Alaska. Canadian J. For. Res., 35: 2178–2187"/>
    <s v="Alaska"/>
    <x v="30"/>
    <m/>
    <x v="0"/>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s v="Mg"/>
    <s v="Unchanged"/>
    <m/>
    <m/>
    <m/>
    <m/>
    <m/>
  </r>
  <r>
    <x v="87"/>
    <x v="0"/>
    <s v="Soil impacts"/>
    <s v="NA"/>
    <x v="1"/>
    <s v="Neff, J.C., J.W. Harden and G. Gleixner, 2005. Fire effects on soil organic matter content, composition and nutrients in boreal interior Alaska. Canadian J. For. Res., 35: 2178–2187"/>
    <s v="Alaska"/>
    <x v="30"/>
    <m/>
    <x v="0"/>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s v="SOM"/>
    <s v="Decreased"/>
    <s v="One year after the fire"/>
    <s v="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 lipid-derived compounds in surface soils. The chemistry of deeper soil layers in burned and unburned sites was similar, suggesting that immediate fire impacts were restricted to the surface soil horizon."/>
    <s v="The uncertainty in wildfire impacts on C occurs because boreal_x000a_forest soils are highly heterogeneous, with soil moisture_x000a_that can range from very dry to saturated in the space of a_x000a_few hundred metres, affecting both fuel loads and water content_x000a_(e.g., Ottmar et al. 2003). SOM stocks can vary spatially_x000a_(and substantially) even underneath the same dominant vegetation_x000a_type (e.g., Harden et al. 2004), and fire impacts typically_x000a_vary with wind and weather conditions (Hinzman et al._x000a_2003). For all these reasons, there is significant variability in_x000a_the combustion losses of soil C and nutrients during wildfire_x000a_and estimates of SOM, C, and nutrient changes associated_x000a_with fire remain highly uncertain."/>
    <m/>
    <m/>
  </r>
  <r>
    <x v="87"/>
    <x v="1"/>
    <s v="Soil impacts"/>
    <s v="NA"/>
    <x v="1"/>
    <s v="Neff, J.C., J.W. Harden and G. Gleixner, 2005. Fire effects on soil organic matter content, composition and nutrients in boreal interior Alaska. Canadian J. For. Res., 35: 2178–2187"/>
    <s v="Alaska"/>
    <x v="30"/>
    <m/>
    <x v="0"/>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s v="TC"/>
    <s v="Decreased"/>
    <m/>
    <m/>
    <m/>
    <m/>
    <m/>
  </r>
  <r>
    <x v="87"/>
    <x v="1"/>
    <s v="Soil impacts"/>
    <s v="NA"/>
    <x v="1"/>
    <s v="Neff, J.C., J.W. Harden and G. Gleixner, 2005. Fire effects on soil organic matter content, composition and nutrients in boreal interior Alaska. Canadian J. For. Res., 35: 2178–2187"/>
    <s v="Alaska"/>
    <x v="30"/>
    <m/>
    <x v="0"/>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s v="TN"/>
    <s v="Unchanged"/>
    <m/>
    <m/>
    <m/>
    <m/>
    <m/>
  </r>
  <r>
    <x v="87"/>
    <x v="1"/>
    <s v="Soil impacts"/>
    <s v="NA"/>
    <x v="1"/>
    <s v="Neff, J.C., J.W. Harden and G. Gleixner, 2005. Fire effects on soil organic matter content, composition and nutrients in boreal interior Alaska. Canadian J. For. Res., 35: 2178–2187"/>
    <s v="Alaska"/>
    <x v="30"/>
    <m/>
    <x v="0"/>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s v="TP"/>
    <s v="Unchanged"/>
    <m/>
    <m/>
    <m/>
    <m/>
    <m/>
  </r>
  <r>
    <x v="88"/>
    <x v="2"/>
    <s v="Soil impacts"/>
    <s v="NA"/>
    <x v="2"/>
    <s v="Neill, C., Patterson, W.A., Crary, D.W., 2007. Responses of soil carbon, nitrogen and cations to the_x000a_frequency and seasonality of prescribed burning in a Cape Cod oak-pine forest. For. Ecol. Manag. 250, 234–243."/>
    <s v="USA"/>
    <x v="2"/>
    <s v="Oak-pine"/>
    <x v="3"/>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s v="BD"/>
    <s v="Unchanged"/>
    <m/>
    <m/>
    <m/>
    <m/>
    <m/>
  </r>
  <r>
    <x v="88"/>
    <x v="1"/>
    <s v="Soil impacts"/>
    <s v="NA"/>
    <x v="2"/>
    <s v="Neill, C., Patterson, W.A., Crary, D.W., 2007. Responses of soil carbon, nitrogen and cations to the_x000a_frequency and seasonality of prescribed burning in a Cape Cod oak-pine forest. For. Ecol. Manag. 250, 234–243."/>
    <s v="USA"/>
    <x v="2"/>
    <s v="Oak-pine"/>
    <x v="3"/>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s v="Ca"/>
    <s v="Unchanged"/>
    <m/>
    <m/>
    <m/>
    <m/>
    <m/>
  </r>
  <r>
    <x v="88"/>
    <x v="1"/>
    <s v="Soil impacts"/>
    <s v="NA"/>
    <x v="2"/>
    <s v="Neill, C., Patterson, W.A., Crary, D.W., 2007. Responses of soil carbon, nitrogen and cations to the_x000a_frequency and seasonality of prescribed burning in a Cape Cod oak-pine forest. For. Ecol. Manag. 250, 234–243."/>
    <s v="USA"/>
    <x v="2"/>
    <s v="Oak-pine"/>
    <x v="3"/>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s v="K"/>
    <s v="Unchanged"/>
    <m/>
    <m/>
    <m/>
    <m/>
    <m/>
  </r>
  <r>
    <x v="88"/>
    <x v="1"/>
    <s v="Soil impacts"/>
    <s v="NA"/>
    <x v="2"/>
    <s v="Neill, C., Patterson, W.A., Crary, D.W., 2007. Responses of soil carbon, nitrogen and cations to the_x000a_frequency and seasonality of prescribed burning in a Cape Cod oak-pine forest. For. Ecol. Manag. 250, 234–243."/>
    <s v="USA"/>
    <x v="2"/>
    <s v="Oak-pine"/>
    <x v="3"/>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s v="Mg"/>
    <s v="Unchanged"/>
    <m/>
    <m/>
    <m/>
    <m/>
    <m/>
  </r>
  <r>
    <x v="88"/>
    <x v="1"/>
    <s v="Soil impacts"/>
    <s v="NA"/>
    <x v="2"/>
    <s v="Neill, C., Patterson, W.A., Crary, D.W., 2007. Responses of soil carbon, nitrogen and cations to the frequency and seasonality of prescribed burning in a Cape Cod oak-pine forest. For. Ecol. Manag. 250, 234–243."/>
    <s v="USA"/>
    <x v="2"/>
    <s v="Oak-pine"/>
    <x v="3"/>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s v="pH"/>
    <s v=" Increased"/>
    <m/>
    <m/>
    <m/>
    <m/>
    <m/>
  </r>
  <r>
    <x v="88"/>
    <x v="1"/>
    <s v="Soil impacts"/>
    <s v="NA"/>
    <x v="2"/>
    <s v="Neill, C., Patterson, W.A., Crary, D.W., 2007. Responses of soil carbon, nitrogen and cations to the_x000a_frequency and seasonality of prescribed burning in a Cape Cod oak-pine forest. For. Ecol. Manag. 250, 234–243."/>
    <s v="USA"/>
    <x v="2"/>
    <s v="Oak-pine"/>
    <x v="3"/>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s v="TC"/>
    <s v="Unchanged"/>
    <m/>
    <m/>
    <m/>
    <m/>
    <m/>
  </r>
  <r>
    <x v="88"/>
    <x v="1"/>
    <s v="Soil impacts"/>
    <s v="NA"/>
    <x v="2"/>
    <s v="Neill, C., Patterson, W.A., Crary, D.W., 2007. Responses of soil carbon, nitrogen and cations to the_x000a_frequency and seasonality of prescribed burning in a Cape Cod oak-pine forest. For. Ecol. Manag. 250, 234–243."/>
    <s v="USA"/>
    <x v="2"/>
    <s v="Oak-pine"/>
    <x v="3"/>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s v="TN"/>
    <s v="Unchanged"/>
    <m/>
    <m/>
    <m/>
    <m/>
    <m/>
  </r>
  <r>
    <x v="89"/>
    <x v="1"/>
    <s v="Soil impacts"/>
    <s v="NA"/>
    <x v="1"/>
    <s v="Otero, M., Santos, D., Baros, A.C., Calapez, P., Maia, P., Keizer, J.J., Estves V.I., Lillebo, A.I. 2015. Soil properties, phosphorus fractions and sorption after wildfire in north-central Portugal. Geoderma Regional 5: 86-95"/>
    <s v="Portugal"/>
    <x v="3"/>
    <s v="Pinus pinaster"/>
    <x v="3"/>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Al"/>
    <s v="Unchanged"/>
    <m/>
    <m/>
    <m/>
    <m/>
    <m/>
  </r>
  <r>
    <x v="89"/>
    <x v="1"/>
    <s v="Soil impacts"/>
    <s v="NA"/>
    <x v="1"/>
    <s v="Otero, M., Santos, D., Baros, A.C., Calapez, P., Maia, P., Keizer, J.J., Estves V.I., Lillebo, A.I. 2015. Soil properties, phosphorus fractions and sorption after wildfire in north-central Portugal. Geoderma Regional 5: 86-95"/>
    <s v="Portugal"/>
    <x v="31"/>
    <s v="Pinus pinaster"/>
    <x v="3"/>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Al"/>
    <s v="Unchanged"/>
    <m/>
    <m/>
    <m/>
    <m/>
    <m/>
  </r>
  <r>
    <x v="89"/>
    <x v="1"/>
    <s v="Soil impacts"/>
    <s v="NA"/>
    <x v="1"/>
    <s v="Otero, M., Santos, D., Baros, A.C., Calapez, P., Maia, P., Keizer, J.J., Estves V.I., Lillebo, A.I. 2015. Soil properties, phosphorus fractions and sorption after wildfire in north-central Portugal. Geoderma Regional 5: 86-95"/>
    <s v="Portugal"/>
    <x v="3"/>
    <s v="Pinus pinaster"/>
    <x v="3"/>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Electrical conductivity"/>
    <s v=" Increased"/>
    <m/>
    <m/>
    <m/>
    <m/>
    <m/>
  </r>
  <r>
    <x v="89"/>
    <x v="1"/>
    <s v="Soil impacts"/>
    <s v="NA"/>
    <x v="1"/>
    <s v="Otero, M., Santos, D., Baros, A.C., Calapez, P., Maia, P., Keizer, J.J., Estves V.I., Lillebo, A.I. 2015. Soil properties, phosphorus fractions and sorption after wildfire in north-central Portugal. Geoderma Regional 5: 86-95"/>
    <s v="Portugal"/>
    <x v="31"/>
    <s v="Pinus pinaster"/>
    <x v="3"/>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Electrical conductivity"/>
    <s v=" Increased"/>
    <m/>
    <m/>
    <m/>
    <m/>
    <m/>
  </r>
  <r>
    <x v="89"/>
    <x v="1"/>
    <s v="Soil impacts"/>
    <s v="NA"/>
    <x v="1"/>
    <s v="Otero, M., Santos, D., Baros, A.C., Calapez, P., Maia, P., Keizer, J.J., Estves V.I., Lillebo, A.I. 2015. Soil properties, phosphorus fractions and sorption after wildfire in north-central Portugal. Geoderma Regional 5: 86-95"/>
    <s v="Portugal"/>
    <x v="31"/>
    <s v="Pinus pinaster"/>
    <x v="3"/>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Fe"/>
    <s v=" Increased"/>
    <m/>
    <m/>
    <m/>
    <m/>
    <m/>
  </r>
  <r>
    <x v="89"/>
    <x v="1"/>
    <s v="Soil impacts"/>
    <s v="NA"/>
    <x v="1"/>
    <s v="Otero, M., Santos, D., Baros, A.C., Calapez, P., Maia, P., Keizer, J.J., Estves V.I., Lillebo, A.I. 2015. Soil properties, phosphorus fractions and sorption after wildfire in north-central Portugal. Geoderma Regional 5: 86-95"/>
    <s v="Portugal"/>
    <x v="3"/>
    <s v="Pinus pinaster"/>
    <x v="3"/>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Fe"/>
    <s v="Unchanged"/>
    <m/>
    <m/>
    <m/>
    <m/>
    <m/>
  </r>
  <r>
    <x v="89"/>
    <x v="1"/>
    <s v="Soil impacts"/>
    <s v="NA"/>
    <x v="1"/>
    <s v="Otero, M., Santos, D., Baros, A.C., Calapez, P., Maia, P., Keizer, J.J., Estves V.I., Lillebo, A.I. 2015. Soil properties, phosphorus fractions and sorption after wildfire in north-central Portugal. Geoderma Regional 5: 86-95"/>
    <s v="Portugal"/>
    <x v="31"/>
    <s v="Pinus pinaster"/>
    <x v="3"/>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Mn"/>
    <s v=" Increased"/>
    <m/>
    <m/>
    <m/>
    <m/>
    <m/>
  </r>
  <r>
    <x v="89"/>
    <x v="1"/>
    <s v="Soil impacts"/>
    <s v="NA"/>
    <x v="1"/>
    <s v="Otero, M., Santos, D., Baros, A.C., Calapez, P., Maia, P., Keizer, J.J., Estves V.I., Lillebo, A.I. 2015. Soil properties, phosphorus fractions and sorption after wildfire in north-central Portugal. Geoderma Regional 5: 86-95"/>
    <s v="Portugal"/>
    <x v="3"/>
    <s v="Pinus pinaster"/>
    <x v="3"/>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Mn"/>
    <s v=" Increased"/>
    <m/>
    <m/>
    <m/>
    <m/>
    <m/>
  </r>
  <r>
    <x v="89"/>
    <x v="1"/>
    <s v="Soil impacts"/>
    <s v="NA"/>
    <x v="1"/>
    <s v="Otero, M., Santos, D., Baros, A.C., Calapez, P., Maia, P., Keizer, J.J., Estves V.I., Lillebo, A.I. 2015. Soil properties, phosphorus fractions and sorption after wildfire in north-central Portugal. Geoderma Regional 5: 86-95"/>
    <s v="Portugal"/>
    <x v="31"/>
    <s v="Pinus pinaster"/>
    <x v="3"/>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Mn"/>
    <s v=" Increased"/>
    <m/>
    <m/>
    <m/>
    <m/>
    <m/>
  </r>
  <r>
    <x v="89"/>
    <x v="1"/>
    <s v="Soil impacts"/>
    <s v="NA"/>
    <x v="1"/>
    <s v="Otero, M., Santos, D., Baros, A.C., Calapez, P., Maia, P., Keizer, J.J., Estves V.I., Lillebo, A.I. 2015. Soil properties, phosphorus fractions and sorption after wildfire in north-central Portugal. Geoderma Regional 5: 86-95"/>
    <s v="Portugal"/>
    <x v="3"/>
    <s v="Pinus pinaster"/>
    <x v="3"/>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Mn"/>
    <s v="Unchanged"/>
    <m/>
    <m/>
    <m/>
    <m/>
    <m/>
  </r>
  <r>
    <x v="89"/>
    <x v="1"/>
    <s v="Soil impacts"/>
    <s v="NA"/>
    <x v="1"/>
    <s v="Otero, M., Santos, D., Baros, A.C., Calapez, P., Maia, P., Keizer, J.J., Estves V.I., Lillebo, A.I. 2015. Soil properties, phosphorus fractions and sorption after wildfire in north-central Portugal. Geoderma Regional 5: 86-95"/>
    <s v="Portugal"/>
    <x v="3"/>
    <s v="Pinus pinaster"/>
    <x v="3"/>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pH"/>
    <s v="Unchanged"/>
    <m/>
    <m/>
    <m/>
    <m/>
    <m/>
  </r>
  <r>
    <x v="89"/>
    <x v="1"/>
    <s v="Soil impacts"/>
    <s v="NA"/>
    <x v="1"/>
    <s v="Otero, M., Santos, D., Baros, A.C., Calapez, P., Maia, P., Keizer, J.J., Estves V.I., Lillebo, A.I. 2015. Soil properties, phosphorus fractions and sorption after wildfire in north-central Portugal. Geoderma Regional 5: 86-95"/>
    <s v="Portugal"/>
    <x v="31"/>
    <s v="Pinus pinaster"/>
    <x v="3"/>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pH"/>
    <s v="Unchanged"/>
    <m/>
    <m/>
    <m/>
    <m/>
    <m/>
  </r>
  <r>
    <x v="89"/>
    <x v="0"/>
    <s v="Soil impacts"/>
    <s v="NA"/>
    <x v="1"/>
    <s v="Otero, M., Santos, D., Baros, A.C., Calapez, P., Maia, P., Keizer, J.J., Estves V.I., Lillebo, A.I. 2015. Soil properties, phosphorus fractions and sorption after wildfire in north-central Portugal. Geoderma Regional 5: 86-95"/>
    <s v="Portugal"/>
    <x v="3"/>
    <s v="Pinus pinaster"/>
    <x v="3"/>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TOC"/>
    <s v="Decreased"/>
    <m/>
    <m/>
    <m/>
    <m/>
    <m/>
  </r>
  <r>
    <x v="89"/>
    <x v="0"/>
    <s v="Soil impacts"/>
    <s v="NA"/>
    <x v="1"/>
    <s v="Otero, M., Santos, D., Baros, A.C., Calapez, P., Maia, P., Keizer, J.J., Estves V.I., Lillebo, A.I. 2015. Soil properties, phosphorus fractions and sorption after wildfire in north-central Portugal. Geoderma Regional 5: 86-95"/>
    <s v="Portugal"/>
    <x v="31"/>
    <s v="Pinus pinaster"/>
    <x v="3"/>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TOC"/>
    <s v="Decreased"/>
    <m/>
    <m/>
    <m/>
    <m/>
    <m/>
  </r>
  <r>
    <x v="89"/>
    <x v="1"/>
    <s v="Soil impacts"/>
    <s v="NA"/>
    <x v="1"/>
    <s v="Otero, M., Santos, D., Baros, A.C., Calapez, P., Maia, P., Keizer, J.J., Estves V.I., Lillebo, A.I. 2015. Soil properties, phosphorus fractions and sorption after wildfire in north-central Portugal. Geoderma Regional 5: 86-95"/>
    <s v="Portugal"/>
    <x v="31"/>
    <s v="Pinus pinaster"/>
    <x v="3"/>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TP"/>
    <s v="Decreased"/>
    <m/>
    <m/>
    <m/>
    <m/>
    <m/>
  </r>
  <r>
    <x v="89"/>
    <x v="1"/>
    <s v="Soil impacts"/>
    <s v="NA"/>
    <x v="1"/>
    <s v="Otero, M., Santos, D., Baros, A.C., Calapez, P., Maia, P., Keizer, J.J., Estves V.I., Lillebo, A.I. 2015. Soil properties, phosphorus fractions and sorption after wildfire in north-central Portugal. Geoderma Regional 5: 86-95"/>
    <s v="Portugal"/>
    <x v="3"/>
    <s v="Pinus pinaster"/>
    <x v="3"/>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TP"/>
    <s v="Unchanged"/>
    <m/>
    <m/>
    <m/>
    <m/>
    <m/>
  </r>
  <r>
    <x v="90"/>
    <x v="1"/>
    <s v="Soil impacts"/>
    <s v="NA"/>
    <x v="2"/>
    <s v="Impact of post-fire management on soil respiration, carbon and nitrogen content in a managed hemiboreal forest. Jorunal of Environmental Management 233: 371-377."/>
    <s v="Estonia"/>
    <x v="32"/>
    <m/>
    <x v="0"/>
    <m/>
    <m/>
    <x v="4"/>
    <m/>
    <m/>
    <s v="Boreal forests are an important carbon (C) sink and fire is the main natural disturbance, directly affecting the C-cycle via emissions from combustion of biomass and organic matter and indirectly through long-term changes in C-dynamics including soil respiration. Carbon dioxide (CO2) emission from soil (soil respiration) is one of the largest fluxes in the global C-cycle. Recovery of vegetation, organic matter and soil respiration may be influenced by the intensity of post-fire management such as salvage logging. To study the impact of forest fire, fire and salvage, and recovery time on soil respiration and soil C and N content, we sampled two permanent research areas in north-western Estonia that were damaged by fire: Vihterpalu (59°13′ N 23°49′ E) in 1992 and Nõva (59°10′ N 23°45′ E) in 2008. Three types of sample plots were established: 1) unburned control with no harvesting (CO); 2) burned and uncleared (BU); and 3) burned and cleared (BC). Measurements were made in 2013, 21 years after wildfire in Vihterpalu and 5 years after wildfire in Nõva. Soil respiration ranged from 0.00 to 1.38 g CO2 m−2 h−1. Soil respiration in the burned and cleared areas (BC) was not reduced compared to burned and uncleared (BU) areas but the average soil respiration in unburned control areas was more than twice the value in burned areas (average soil respiration in CO areas was 0.34 CO2 m−2 h−1, versus 0.16 CO2 m−2 h−1, the average soil respiration of BC and BU combined). Recovery over 20 years was mixed; respiration was insignificantly lower on younger than older burned sites (when BC and BU values were combined, the average values were 0.15 vs. 0.17 g CO2 m−2 h−1, respectively); soil-C was greater in the older burned plots than the younger (when BC and BU values were combined, the average values were 9.71 vs. 5.99 kg m−2, respectively); but root biomass in older and recently burned areas was essentially the same (average 2.23 and 2.11 kg m−2, respectively); soil-N was highest on burned areas 20 years after fire. Twenty years post-fire may be insufficient time for carbon dynamics to fully recover on these low productivity sandy sites."/>
    <m/>
    <s v="Not specified"/>
    <m/>
    <m/>
    <s v="Not specified"/>
    <m/>
    <m/>
    <m/>
    <s v="TN"/>
    <s v=" Increas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34"/>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s v="Al"/>
    <s v="Decreas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35"/>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s v="Al"/>
    <s v="Unchang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36"/>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s v="Al"/>
    <s v="Unchang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10"/>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s v="Ca"/>
    <s v=" Increased"/>
    <s v="Fire impacts were mainly observed in the first two months."/>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11"/>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s v="Ca"/>
    <s v="Unchang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12"/>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s v="Ca"/>
    <s v="Unchang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31"/>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s v="Electrical conductivity"/>
    <s v=" Increas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32"/>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s v="Electrical conductivity"/>
    <s v="Unchang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33"/>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s v="Electrical conductivity"/>
    <s v="Unchang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38"/>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s v="Fe"/>
    <s v=" Increas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37"/>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s v="Fe"/>
    <s v="Unchang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39"/>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s v="Fe"/>
    <s v="Unchang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13"/>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s v="K"/>
    <s v=" Increased"/>
    <s v="Fire impacts were mainly observed in the first two months."/>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14"/>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s v="K"/>
    <s v=" Increas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15"/>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s v="K"/>
    <s v=" Increas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16"/>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s v="Mg"/>
    <s v=" Increased"/>
    <s v="Fire impacts were mainly observed in the first two months."/>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17"/>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s v="Mg"/>
    <s v="Unchang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18"/>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s v="Mg"/>
    <s v="Unchang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21"/>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s v="Mn"/>
    <s v=" Increas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19"/>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s v="Mn"/>
    <s v="Decreased"/>
    <s v="Fire impacts were mainly observed in the first two months."/>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20"/>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s v="Mn"/>
    <s v="Unchang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22"/>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s v="Na"/>
    <s v="Unchanged"/>
    <s v="Fire impacts were mainly observed in the first two months."/>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23"/>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s v="Na"/>
    <s v="Unchang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24"/>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s v="Na"/>
    <s v="Unchang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29"/>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s v="pH"/>
    <s v=" Increas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28"/>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s v="pH"/>
    <s v="Decreas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30"/>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s v="pH"/>
    <s v="Unchang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26"/>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s v="Zn"/>
    <s v="Decreas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25"/>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s v="Zn"/>
    <s v="Unchanged"/>
    <s v="Fire impacts were mainly observed in the first two months."/>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27"/>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s v="Zn"/>
    <s v="Unchanged"/>
    <m/>
    <m/>
    <m/>
    <m/>
    <m/>
  </r>
  <r>
    <x v="92"/>
    <x v="2"/>
    <s v="Soil impacts"/>
    <s v="NA"/>
    <x v="2"/>
    <s v="Phillips, D.H., Foss, J.E., Buckner, E.R., Evans, R.M., FitzPatrick, E.A., 2000. Response of surface horizons_x000a_in an oak forest to prescribed burning. Soil Sci. Soc. Am. J. 64, 754–760."/>
    <s v="USA"/>
    <x v="2"/>
    <s v="Oak  "/>
    <x v="3"/>
    <m/>
    <s v="Prescribed fire"/>
    <x v="2"/>
    <m/>
    <m/>
    <m/>
    <m/>
    <s v="Not specified"/>
    <m/>
    <m/>
    <s v="Not specified"/>
    <m/>
    <m/>
    <m/>
    <s v="BD"/>
    <s v="Unchanged"/>
    <m/>
    <m/>
    <m/>
    <m/>
    <m/>
  </r>
  <r>
    <x v="93"/>
    <x v="0"/>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8"/>
    <s v="Spain"/>
    <x v="3"/>
    <s v="Pinus nigra"/>
    <x v="0"/>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75,451E, 4,489,248 N"/>
    <s v="Not specified"/>
    <m/>
    <s v="650 mm"/>
    <s v="10.2 °C"/>
    <s v="SOM"/>
    <s v="Unchanged"/>
    <m/>
    <m/>
    <m/>
    <m/>
    <m/>
  </r>
  <r>
    <x v="93"/>
    <x v="0"/>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7"/>
    <s v="Spain"/>
    <x v="3"/>
    <s v="Mixed Pinus pinaster and Pinus nigra"/>
    <x v="0"/>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61,373 E, 4,490,691 N "/>
    <s v="Not specified"/>
    <m/>
    <s v="600 mm"/>
    <s v="11.3 °C"/>
    <s v="SOM"/>
    <s v="Unchanged"/>
    <m/>
    <m/>
    <m/>
    <m/>
    <m/>
  </r>
  <r>
    <x v="93"/>
    <x v="0"/>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9"/>
    <s v="Spain"/>
    <x v="3"/>
    <s v="Mixed Pinus halapensis and Pinus pinaster"/>
    <x v="0"/>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57,588 E, 4,306,475 N "/>
    <s v="Not specified"/>
    <m/>
    <s v="500 mm"/>
    <s v="13.5 °C"/>
    <s v="SOM"/>
    <s v="Unchanged"/>
    <m/>
    <m/>
    <m/>
    <m/>
    <m/>
  </r>
  <r>
    <x v="93"/>
    <x v="2"/>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4"/>
    <s v="Spain"/>
    <x v="3"/>
    <s v="Pinus nigra"/>
    <x v="0"/>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75,451E, 4,489,248 N"/>
    <s v="Not specified"/>
    <m/>
    <s v="650 mm"/>
    <s v="10.2 °C"/>
    <s v="SWR"/>
    <s v=" Increased"/>
    <m/>
    <m/>
    <m/>
    <m/>
    <m/>
  </r>
  <r>
    <x v="93"/>
    <x v="2"/>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5"/>
    <s v="Spain"/>
    <x v="3"/>
    <s v="Pinus nigra"/>
    <x v="0"/>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75,451E, 4,489,248 N"/>
    <s v="Not specified"/>
    <m/>
    <s v="650 mm"/>
    <s v="10.2 °C"/>
    <s v="SWR"/>
    <s v="Unchanged"/>
    <m/>
    <m/>
    <m/>
    <m/>
    <m/>
  </r>
  <r>
    <x v="93"/>
    <x v="2"/>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6"/>
    <s v="Spain"/>
    <x v="3"/>
    <s v="Mixed Pinus pinaster and Pinus nigra"/>
    <x v="0"/>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61,373 E, 4,490,691 N"/>
    <s v="Not specified"/>
    <m/>
    <s v="600 mm"/>
    <s v="11.3 °C"/>
    <s v="SWR"/>
    <s v="Unchanged"/>
    <m/>
    <m/>
    <m/>
    <m/>
    <m/>
  </r>
  <r>
    <x v="93"/>
    <x v="2"/>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8"/>
    <s v="Spain"/>
    <x v="3"/>
    <s v="Mixed Pinus halapensis and Pinus pinaster"/>
    <x v="0"/>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57,588 E, 4,306,475 N "/>
    <s v="Not specified"/>
    <m/>
    <s v="500 mm"/>
    <s v="13.5 °C"/>
    <s v="SWR"/>
    <s v="Unchanged"/>
    <m/>
    <m/>
    <m/>
    <m/>
    <m/>
  </r>
  <r>
    <x v="93"/>
    <x v="2"/>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8"/>
    <s v="Spain"/>
    <x v="3"/>
    <s v="Mixed Pinus pinaster and Pinus nigra"/>
    <x v="0"/>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61,373 E, 4,490,691 N"/>
    <s v="Not specified"/>
    <m/>
    <s v="600 mm"/>
    <s v="11.3 °C"/>
    <s v="WHC"/>
    <s v="Decreased"/>
    <m/>
    <m/>
    <m/>
    <m/>
    <m/>
  </r>
  <r>
    <x v="93"/>
    <x v="2"/>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70"/>
    <s v="Spain"/>
    <x v="3"/>
    <s v="Mixed Pinus halapensis and Pinus pinaster"/>
    <x v="0"/>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57,588 E, 4,306,475 N "/>
    <s v="Not specified"/>
    <m/>
    <s v="500 mm"/>
    <s v="13.5 °C"/>
    <s v="WHC"/>
    <s v="Decreased"/>
    <m/>
    <m/>
    <m/>
    <m/>
    <m/>
  </r>
  <r>
    <x v="93"/>
    <x v="2"/>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6"/>
    <s v="Spain"/>
    <x v="3"/>
    <s v="Pinus nigra"/>
    <x v="0"/>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75,451E, 4,489,248 N"/>
    <s v="Not specified"/>
    <m/>
    <s v="650 mm"/>
    <s v="10.2 °C"/>
    <s v="WHC"/>
    <s v="Decreased"/>
    <m/>
    <m/>
    <m/>
    <m/>
    <m/>
  </r>
  <r>
    <x v="93"/>
    <x v="2"/>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7"/>
    <s v="Spain"/>
    <x v="3"/>
    <s v="Pinus nigra"/>
    <x v="0"/>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75,451E, 4,489,248 N"/>
    <s v="Not specified"/>
    <m/>
    <s v="650 mm"/>
    <s v="10.2 °C"/>
    <s v="WHC"/>
    <s v="Unchanged"/>
    <m/>
    <m/>
    <m/>
    <m/>
    <m/>
  </r>
  <r>
    <x v="93"/>
    <x v="2"/>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9"/>
    <s v="Spain"/>
    <x v="3"/>
    <s v="Mixed Pinus pinaster and Pinus nigra"/>
    <x v="0"/>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61,373 E, 4,490,691 N "/>
    <s v="Not specified"/>
    <m/>
    <s v="600 mm"/>
    <s v="11.3 °C"/>
    <s v="WHC"/>
    <s v="Unchanged"/>
    <m/>
    <m/>
    <m/>
    <m/>
    <m/>
  </r>
  <r>
    <x v="93"/>
    <x v="2"/>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71"/>
    <s v="Spain"/>
    <x v="3"/>
    <s v="Mixed Pinus halapensis and Pinus pinaster"/>
    <x v="0"/>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57,588 E, 4,306,475 N "/>
    <s v="Not specified"/>
    <m/>
    <s v="500 mm"/>
    <s v="13.5 °C"/>
    <s v="WHC"/>
    <s v="Unchanged"/>
    <m/>
    <m/>
    <m/>
    <m/>
    <m/>
  </r>
  <r>
    <x v="94"/>
    <x v="2"/>
    <s v="Soil impacts"/>
    <s v="NA"/>
    <x v="1"/>
    <s v="Plaza-Alvarez P.A., Lucas-Borja M.E., Sagra, S., Zema, D.A., González-Romero Jo, Mora D. 2019. Change in soil hydraulic conductivity after prescribed fires in Mediterranean pine forest. Jornal of Environmental Management 232(2019) 1021-1027)"/>
    <s v="Spain"/>
    <x v="3"/>
    <s v="Pinus halepensis with Pinus pinaster -PHPP"/>
    <x v="0"/>
    <s v="Prescribed fires"/>
    <s v="361 °C"/>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s v="Hydraulic conductivity"/>
    <s v="Decreased"/>
    <m/>
    <m/>
    <m/>
    <m/>
    <m/>
  </r>
  <r>
    <x v="94"/>
    <x v="2"/>
    <s v="Soil impacts"/>
    <s v="NA"/>
    <x v="1"/>
    <s v="Plaza-Alvarez P.A., Lucas-Borja M.E., Sagra, S., Zema, D.A., González-Romero Jo, Mora D. 2019. Change in soil hydraulic conductivity after prescribed fires in Mediterranean pine forest. Jornal of Environmental Management 232(2019) 1021-1027)"/>
    <s v="Spain"/>
    <x v="3"/>
    <s v="Pinus halepensis with Pinus pinaster -PHPP"/>
    <x v="0"/>
    <s v="Prescribed fires"/>
    <s v="160 °C"/>
    <x v="1"/>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57588 E Y: 4306475 N"/>
    <s v="Clayey"/>
    <m/>
    <m/>
    <m/>
    <s v="Hydraulic conductivity"/>
    <s v="Unchanged"/>
    <m/>
    <m/>
    <m/>
    <m/>
    <m/>
  </r>
  <r>
    <x v="94"/>
    <x v="2"/>
    <s v="Soil impacts"/>
    <s v="NA"/>
    <x v="1"/>
    <s v="Plaza-Alvarez P.A., Lucas-Borja M.E., Sagra, S., Zema, D.A., González-Romero Jo, Mora D. 2019. Change in soil hydraulic conductivity after prescribed fires in Mediterranean pine forest. Jornal of Environmental Management 232(2019) 1021-1027)"/>
    <s v="Spain"/>
    <x v="3"/>
    <s v="Pinus halepensis with Pinus pinaster -PHPP"/>
    <x v="0"/>
    <s v="Prescribed fires"/>
    <s v="264 °C"/>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61373 E Y: 4490691 N"/>
    <s v="Loamy sand"/>
    <m/>
    <m/>
    <m/>
    <s v="Hydraulic conductivity"/>
    <s v="Unchanged"/>
    <m/>
    <m/>
    <m/>
    <m/>
    <m/>
  </r>
  <r>
    <x v="94"/>
    <x v="1"/>
    <s v="Soil impacts"/>
    <s v="NA"/>
    <x v="1"/>
    <s v="Plaza-Alvarez P.A., Lucas-Borja M.E., Sagra, S., Zema, D.A., González-Romero Jo, Mora D. 2019. Change in soil hydraulic conductivity after prescribed fires in Mediterranean pine forest. Jornal of Environmental Management 232(2019) 1021-1027)"/>
    <s v="Spain"/>
    <x v="3"/>
    <s v="Pinus halepensis with Pinus pinaster -PHPP"/>
    <x v="0"/>
    <s v="Prescribed fires"/>
    <s v="361 °C"/>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s v="pH"/>
    <s v="Unchanged"/>
    <s v="The_x000a_results have shown that fire reduced the organic layer thickness and its organic matter content. Consequently,_x000a_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s v="The lack of significance of these differences between treatments could be due to the low-fire severity and_x000a_the limited effect of temperature in the mineral layer on soil hydraulic properties. This effect was expected and_x000a_agrees with other studies. Overall prescribed fires did not alter SHC in Mediterranean forest ecosystems under_x000a_unsaturated conditions since fire was of low-severity."/>
    <m/>
    <m/>
    <m/>
  </r>
  <r>
    <x v="94"/>
    <x v="1"/>
    <s v="Soil impacts"/>
    <s v="NA"/>
    <x v="1"/>
    <s v="Plaza-Alvarez P.A., Lucas-Borja M.E., Sagra, S., Zema, D.A., González-Romero Jo, Mora D. 2019. Change in soil hydraulic conductivity after prescribed fires in Mediterranean pine forest. Jornal of Environmental Management 232(2019) 1021-1027)"/>
    <s v="Spain"/>
    <x v="3"/>
    <s v="Pinus halepensis with Pinus pinaster -PHPP"/>
    <x v="0"/>
    <s v="Prescribed fires"/>
    <s v="160 °C"/>
    <x v="1"/>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57588 E Y: 4306475 N"/>
    <s v="Clayey"/>
    <m/>
    <m/>
    <m/>
    <s v="pH"/>
    <s v="Unchanged"/>
    <m/>
    <m/>
    <m/>
    <m/>
    <m/>
  </r>
  <r>
    <x v="94"/>
    <x v="1"/>
    <s v="Soil impacts"/>
    <s v="NA"/>
    <x v="1"/>
    <s v="Plaza-Alvarez P.A., Lucas-Borja M.E., Sagra, S., Zema, D.A., González-Romero Jo, Mora D. 2019. Change in soil hydraulic conductivity after prescribed fires in Mediterranean pine forest. Jornal of Environmental Management 232(2019) 1021-1027)"/>
    <s v="Spain"/>
    <x v="3"/>
    <s v="Pinus halepensis with Pinus pinaster -PHPP"/>
    <x v="0"/>
    <s v="Prescribed fires"/>
    <s v="264 °C"/>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61373 E Y: 4490691 N"/>
    <s v="Loamy sand"/>
    <m/>
    <m/>
    <m/>
    <s v="pH"/>
    <s v="Unchanged"/>
    <m/>
    <m/>
    <m/>
    <m/>
    <m/>
  </r>
  <r>
    <x v="94"/>
    <x v="0"/>
    <s v="Soil impacts"/>
    <s v="NA"/>
    <x v="1"/>
    <s v="Plaza-Alvarez P.A., Lucas-Borja M.E., Sagra, S., Zema, D.A., González-Romero Jo, Mora D. 2019. Change in soil hydraulic conductivity after prescribed fires in Mediterranean pine forest. Jornal of Environmental Management 232(2019) 1021-1027)"/>
    <s v="Spain"/>
    <x v="3"/>
    <s v="Pinus halepensis with Pinus pinaster -PHPP"/>
    <x v="0"/>
    <s v="Prescribed fires"/>
    <s v="361 °C"/>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s v="SOM"/>
    <s v="Unchanged"/>
    <s v="The_x000a_results have shown that fire reduced the organic layer thickness and its organic matter content. Consequently,_x000a_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s v="The lack of significance of these differences between treatments could be due to the low-fire severity and_x000a_the limited effect of temperature in the mineral layer on soil hydraulic properties. This effect was expected and_x000a_agrees with other studies. Overall prescribed fires did not alter SHC in Mediterranean forest ecosystems under_x000a_unsaturated conditions since fire was of low-severity."/>
    <m/>
    <m/>
    <m/>
  </r>
  <r>
    <x v="94"/>
    <x v="2"/>
    <s v="Soil impacts"/>
    <s v="NA"/>
    <x v="1"/>
    <s v="Plaza-Alvarez P.A., Lucas-Borja M.E., Sagra, S., Zema, D.A., González-Romero Jo, Mora D. 2019. Change in soil hydraulic conductivity after prescribed fires in Mediterranean pine forest. Jornal of Environmental Management 232(2019) 1021-1027)"/>
    <s v="Spain"/>
    <x v="3"/>
    <s v="Pinus halepensis with Pinus pinaster -PHPP"/>
    <x v="0"/>
    <s v="Prescribed fires"/>
    <m/>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s v="Texture"/>
    <s v="Changed"/>
    <m/>
    <m/>
    <m/>
    <m/>
    <m/>
  </r>
  <r>
    <x v="94"/>
    <x v="2"/>
    <s v="Soil impacts"/>
    <s v="NA"/>
    <x v="1"/>
    <s v="Plaza-Alvarez P.A., Lucas-Borja M.E., Sagra, S., Zema, D.A., González-Romero Jo, Mora D. 2019. Change in soil hydraulic conductivity after prescribed fires in Mediterranean pine forest. Jornal of Environmental Management 232(2019) 1021-1027)"/>
    <s v="Spain"/>
    <x v="3"/>
    <s v="Pinus halepensis with Pinus pinaster -PHPP"/>
    <x v="0"/>
    <s v="Prescribed fires"/>
    <s v="160 °C"/>
    <x v="1"/>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57588 E Y: 4306475 N"/>
    <s v="Clayey"/>
    <m/>
    <m/>
    <m/>
    <s v="Texture"/>
    <s v="Unchanged"/>
    <m/>
    <m/>
    <m/>
    <m/>
    <m/>
  </r>
  <r>
    <x v="94"/>
    <x v="2"/>
    <s v="Soil impacts"/>
    <s v="NA"/>
    <x v="1"/>
    <s v="Plaza-Alvarez P.A., Lucas-Borja M.E., Sagra, S., Zema, D.A., González-Romero Jo, Mora D. 2019. Change in soil hydraulic conductivity after prescribed fires in Mediterranean pine forest. Jornal of Environmental Management 232(2019) 1021-1027)"/>
    <s v="Spain"/>
    <x v="3"/>
    <s v="Pinus halepensis with Pinus pinaster -PHPP"/>
    <x v="0"/>
    <s v="Prescribed fires"/>
    <m/>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61373 E Y: 4490691 N"/>
    <s v="Loamy sand"/>
    <m/>
    <m/>
    <m/>
    <s v="Texture"/>
    <s v="Unchanged"/>
    <m/>
    <m/>
    <m/>
    <m/>
    <m/>
  </r>
  <r>
    <x v="95"/>
    <x v="1"/>
    <s v="Soil impacts"/>
    <s v="NA"/>
    <x v="2"/>
    <s v="Prieto‐Fernández, A., Villar, M.C., Carballas, M., Carballas, T. 1993. Short‐term effects of a wildfire on the nitrogen status and its mineralization kinetics in an Atlantic forest soil. Soil Biology and Biochemistry 25, 1657‐1664"/>
    <s v="Spain"/>
    <x v="33"/>
    <s v="Pinus pinaster"/>
    <x v="3"/>
    <s v="Wildfire"/>
    <s v="High severity"/>
    <x v="0"/>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s v="N mineralization"/>
    <s v=" Increased"/>
    <m/>
    <m/>
    <m/>
    <m/>
    <m/>
  </r>
  <r>
    <x v="95"/>
    <x v="1"/>
    <s v="Soil impacts"/>
    <s v="NA"/>
    <x v="2"/>
    <s v="Prieto‐Fernández, A., Villar, M.C., Carballas, M., Carballas, T. 1993. Short‐term effects of a wildfire on the nitrogen status and its mineralization kinetics in an Atlantic forest soil. Soil Biology and Biochemistry 25, 1657‐1664"/>
    <s v="Spain"/>
    <x v="33"/>
    <s v="Pinus pinaster"/>
    <x v="3"/>
    <s v="Wildfire"/>
    <s v="High severity"/>
    <x v="0"/>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s v="NH4-N"/>
    <s v=" Increased"/>
    <s v="The fire increased the N mineralization capacity, but did not modify organic N mineralization behaviour. Ammonification largely predominated over nitrification in both the unburnt and the burnt soils."/>
    <s v="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m/>
    <m/>
  </r>
  <r>
    <x v="95"/>
    <x v="1"/>
    <s v="Soil impacts"/>
    <s v="NA"/>
    <x v="2"/>
    <s v="Prieto‐Fernández, A., Villar, M.C., Carballas, M., Carballas, T. 1993. Short‐term effects of a wildfire on the nitrogen status and its mineralization kinetics in an Atlantic forest soil. Soil Biology and Biochemistry 25, 1657‐1664"/>
    <s v="Spain"/>
    <x v="33"/>
    <s v="Pinus pinaster"/>
    <x v="3"/>
    <s v="Wildfire"/>
    <s v="High severity"/>
    <x v="0"/>
    <s v="5-10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s v="NH4-N"/>
    <s v=" Increased"/>
    <m/>
    <m/>
    <m/>
    <m/>
    <m/>
  </r>
  <r>
    <x v="95"/>
    <x v="1"/>
    <s v="Soil impacts"/>
    <s v="NA"/>
    <x v="2"/>
    <s v="Prieto‐Fernández, A., Villar, M.C., Carballas, M., Carballas, T. 1993. Short‐term effects of a wildfire on the nitrogen status and its mineralization kinetics in an Atlantic forest soil. Soil Biology and Biochemistry 25, 1657‐1664"/>
    <s v="Spain"/>
    <x v="33"/>
    <s v="Pinus pinaster"/>
    <x v="3"/>
    <s v="Wildfire"/>
    <s v="High severity"/>
    <x v="0"/>
    <s v="5-10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s v="NO3-N"/>
    <s v=" Increased"/>
    <m/>
    <m/>
    <m/>
    <m/>
    <m/>
  </r>
  <r>
    <x v="95"/>
    <x v="1"/>
    <s v="Soil impacts"/>
    <s v="NA"/>
    <x v="2"/>
    <s v="Prieto‐Fernández, A., Villar, M.C., Carballas, M., Carballas, T. 1993. Short‐term effects of a wildfire on the nitrogen status and its mineralization kinetics in an Atlantic forest soil. Soil Biology and Biochemistry 25, 1657‐1664"/>
    <s v="Spain"/>
    <x v="33"/>
    <s v="Pinus pinaster"/>
    <x v="3"/>
    <s v="Wildfire"/>
    <s v="High severity"/>
    <x v="0"/>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s v="NO3-N"/>
    <s v="Unchanged"/>
    <s v="The fire increased the N mineralization capacity, but did not modify organic N mineralization behaviour. Ammonification largely predominated over nitrification in both the unburnt and the burnt soils."/>
    <s v="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m/>
    <m/>
  </r>
  <r>
    <x v="95"/>
    <x v="1"/>
    <s v="Soil impacts"/>
    <s v="NA"/>
    <x v="2"/>
    <s v="Prieto‐Fernández, A., Villar, M.C., Carballas, M., Carballas, T. 1993. Short‐term effects of a wildfire on the nitrogen status and its mineralization kinetics in an Atlantic forest soil. Soil Biology and Biochemistry 25, 1657‐1664"/>
    <s v="Spain"/>
    <x v="33"/>
    <s v="Pinus pinaster"/>
    <x v="3"/>
    <s v="Wildfire"/>
    <s v="High severity"/>
    <x v="0"/>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s v="TN"/>
    <s v=" Increased"/>
    <s v="The fire increased the N mineralization capacity, but did not modify organic N mineralization behaviour. Ammonification largely predominated over nitrification in both the unburnt and the burnt soils."/>
    <s v="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m/>
    <m/>
  </r>
  <r>
    <x v="96"/>
    <x v="0"/>
    <s v="Soil impacts"/>
    <s v="NA"/>
    <x v="1"/>
    <s v="2017. Wildfire effects on the microbial activity and diversity in a Mediterranean forest soil. Catena 158: 82-88."/>
    <s v="Spain"/>
    <x v="3"/>
    <m/>
    <x v="0"/>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Acid phosphatase"/>
    <s v="Unchanged"/>
    <m/>
    <m/>
    <m/>
    <m/>
    <m/>
  </r>
  <r>
    <x v="96"/>
    <x v="0"/>
    <s v="Soil impacts"/>
    <s v="NA"/>
    <x v="1"/>
    <s v="2017. Wildfire effects on the microbial activity and diversity in a Mediterranean forest soil. Catena 158: 82-88."/>
    <s v="Spain"/>
    <x v="3"/>
    <m/>
    <x v="0"/>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Alkaline phosphatase"/>
    <s v=" Increased"/>
    <m/>
    <m/>
    <m/>
    <m/>
    <m/>
  </r>
  <r>
    <x v="96"/>
    <x v="0"/>
    <s v="Soil impacts"/>
    <s v="NA"/>
    <x v="1"/>
    <s v="2017. Wildfire effects on the microbial activity and diversity in a Mediterranean forest soil. Catena 158: 82-88."/>
    <s v="Spain"/>
    <x v="3"/>
    <m/>
    <x v="0"/>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B-glucosidase"/>
    <s v="Decreased"/>
    <m/>
    <m/>
    <m/>
    <m/>
    <m/>
  </r>
  <r>
    <x v="96"/>
    <x v="0"/>
    <s v="Soil impacts"/>
    <s v="NA"/>
    <x v="1"/>
    <s v="2017. Wildfire effects on the microbial activity and diversity in a Mediterranean forest soil. Catena 158: 82-88."/>
    <s v="Spain"/>
    <x v="3"/>
    <m/>
    <x v="0"/>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B-n-acetylglucosaminidase"/>
    <s v=" Increased"/>
    <m/>
    <m/>
    <m/>
    <m/>
    <m/>
  </r>
  <r>
    <x v="96"/>
    <x v="1"/>
    <s v="Soil impacts"/>
    <s v="NA"/>
    <x v="1"/>
    <s v="2017. Wildfire effects on the microbial activity and diversity in a Mediterranean forest soil. Catena 158: 82-88."/>
    <s v="Spain"/>
    <x v="3"/>
    <m/>
    <x v="0"/>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C/N ratio"/>
    <s v="Decreased"/>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m/>
    <m/>
  </r>
  <r>
    <x v="96"/>
    <x v="0"/>
    <s v="Soil impacts"/>
    <s v="NA"/>
    <x v="1"/>
    <s v="2017. Wildfire effects on the microbial activity and diversity in a Mediterranean forest soil. Catena 158: 82-88."/>
    <s v="Spain"/>
    <x v="3"/>
    <m/>
    <x v="0"/>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Cellulase"/>
    <s v=" Increased"/>
    <m/>
    <m/>
    <m/>
    <m/>
    <m/>
  </r>
  <r>
    <x v="96"/>
    <x v="0"/>
    <s v="Soil impacts"/>
    <s v="NA"/>
    <x v="1"/>
    <s v="2017. Wildfire effects on the microbial activity and diversity in a Mediterranean forest soil. Catena 158: 82-88."/>
    <s v="Spain"/>
    <x v="3"/>
    <m/>
    <x v="0"/>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Invertase"/>
    <s v=" Increased"/>
    <m/>
    <m/>
    <m/>
    <m/>
    <m/>
  </r>
  <r>
    <x v="96"/>
    <x v="0"/>
    <s v="Soil impacts"/>
    <s v="NA"/>
    <x v="1"/>
    <s v="2017. Wildfire effects on the microbial activity and diversity in a Mediterranean forest soil. Catena 158: 82-88."/>
    <s v="Spain"/>
    <x v="3"/>
    <m/>
    <x v="0"/>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Microbial biomass"/>
    <s v="Unchanged"/>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m/>
    <m/>
  </r>
  <r>
    <x v="96"/>
    <x v="1"/>
    <s v="Soil impacts"/>
    <s v="NA"/>
    <x v="1"/>
    <s v="2017. Wildfire effects on the microbial activity and diversity in a Mediterranean forest soil. Catena 158: 82-88."/>
    <s v="Spain"/>
    <x v="3"/>
    <m/>
    <x v="0"/>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pH"/>
    <s v=" Increased"/>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m/>
    <m/>
  </r>
  <r>
    <x v="96"/>
    <x v="0"/>
    <s v="Soil impacts"/>
    <s v="NA"/>
    <x v="1"/>
    <s v="2017. Wildfire effects on the microbial activity and diversity in a Mediterranean forest soil. Catena 158: 82-88."/>
    <s v="Spain"/>
    <x v="3"/>
    <m/>
    <x v="0"/>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SOM"/>
    <s v="Decreased"/>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m/>
    <m/>
  </r>
  <r>
    <x v="96"/>
    <x v="0"/>
    <s v="Soil impacts"/>
    <s v="NA"/>
    <x v="1"/>
    <s v="2017. Wildfire effects on the microbial activity and diversity in a Mediterranean forest soil. Catena 158: 82-88."/>
    <s v="Spain"/>
    <x v="3"/>
    <m/>
    <x v="0"/>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SOM"/>
    <s v="Decreased"/>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m/>
    <m/>
  </r>
  <r>
    <x v="96"/>
    <x v="1"/>
    <s v="Soil impacts"/>
    <s v="NA"/>
    <x v="1"/>
    <s v="2017. Wildfire effects on the microbial activity and diversity in a Mediterranean forest soil. Catena 158: 82-88."/>
    <s v="Spain"/>
    <x v="3"/>
    <m/>
    <x v="0"/>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TN"/>
    <s v=" Increased"/>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m/>
    <m/>
  </r>
  <r>
    <x v="96"/>
    <x v="0"/>
    <s v="Soil impacts"/>
    <s v="NA"/>
    <x v="1"/>
    <s v="2017. Wildfire effects on the microbial activity and diversity in a Mediterranean forest soil. Catena 158: 82-88."/>
    <s v="Spain"/>
    <x v="3"/>
    <m/>
    <x v="0"/>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TOC"/>
    <s v="Decreased"/>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m/>
    <m/>
  </r>
  <r>
    <x v="96"/>
    <x v="0"/>
    <s v="Soil impacts"/>
    <s v="NA"/>
    <x v="1"/>
    <s v="2017. Wildfire effects on the microbial activity and diversity in a Mediterranean forest soil. Catena 158: 82-88."/>
    <s v="Spain"/>
    <x v="3"/>
    <m/>
    <x v="0"/>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Urease"/>
    <s v="Unchanged"/>
    <m/>
    <m/>
    <m/>
    <m/>
    <m/>
  </r>
  <r>
    <x v="96"/>
    <x v="2"/>
    <s v="Soil impacts"/>
    <s v="NA"/>
    <x v="1"/>
    <s v="2017. Wildfire effects on the microbial activity and diversity in a Mediterranean forest soil. Catena 158: 82-88."/>
    <s v="Spain"/>
    <x v="3"/>
    <m/>
    <x v="0"/>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WHC"/>
    <s v=" Increased"/>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x v="0"/>
    <s v="Wildfire"/>
    <m/>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s v="Acid phosphatase"/>
    <s v=" Increased"/>
    <s v="The soils affected by a severe surface burn showed a significant increase in organicmatter after 3 years fromthe fire. Viable bacteria and fungi also increased, especially 2–3years post-burning. Substrate induced respiration (SIR) also increased significantly in burnt soil from site 1 (rendzina on carbonate) while a significant decreasewas observed in the burnt soils sampled from site 2 (calcic luvisols)"/>
    <s v="This study reveals_x000a_that if wildfire increases the organic matter availability, then the microbial community responds with increased activity and biomass production. Although fire exerts an initial impact on the soil bacterial community, its structure and functional profile soon recovers (after 2–3 years) contributing to soil recovery."/>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s v="Acid phosphatase"/>
    <s v=" Increased"/>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s v="Acid phosphatase"/>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s v="Acid phosphatase"/>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s v="Acid phosphatase"/>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s v="Acid phosphatase"/>
    <s v="Decreased"/>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s v="Alkaline phosphatase"/>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s v="Alkaline phosphatase"/>
    <s v=" Increased"/>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s v="Alkaline phosphatase"/>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s v="Alkaline phosphatase"/>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s v="Alkaline phosphatase"/>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s v="Alkaline phosphatase"/>
    <s v="De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s v="B-glucosidase"/>
    <s v=" Increased"/>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
    <x v="3"/>
    <s v="Pine"/>
    <x v="3"/>
    <m/>
    <s v="Wild fire"/>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s v="B-glucosidase"/>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s v="B-glucosidase"/>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s v="B-glucosidase"/>
    <s v="Decreased"/>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s v="B-glucosidase"/>
    <s v="De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s v="B-glucosidase"/>
    <s v="Decreased"/>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
    <x v="3"/>
    <s v="Pine "/>
    <x v="0"/>
    <s v="Wildfire"/>
    <m/>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s v="B-n-acetylglucosaminidase"/>
    <s v=" Increased"/>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s v="B-n-acetylglucosaminidase"/>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s v="B-n-acetylglucosaminidase"/>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s v="B-n-acetylglucosaminidase"/>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s v="B-n-acetylglucosaminidase"/>
    <s v="De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s v="B-n-acetylglucosaminidase"/>
    <s v="Decreased"/>
    <m/>
    <m/>
    <m/>
    <m/>
    <m/>
  </r>
  <r>
    <x v="97"/>
    <x v="1"/>
    <s v="Soil impacts"/>
    <s v="NA"/>
    <x v="1"/>
    <s v="2018.  Physicochemical and microbial pertubations of Andalusian pine forest soils following a wildfire. Science of the Total Environment. 634: 650-660"/>
    <s v="Spain"/>
    <x v="3"/>
    <s v="Pine"/>
    <x v="0"/>
    <s v="Wildfire"/>
    <m/>
    <x v="0"/>
    <m/>
    <m/>
    <m/>
    <m/>
    <s v="1  month"/>
    <m/>
    <s v="N 38° 09′ 01.5″; W 2° 47′ 16.3″"/>
    <s v="Not specified"/>
    <s v="rendzina on carbonates;"/>
    <s v="1209 mm"/>
    <s v="13.5 °C"/>
    <s v="C/N ratio"/>
    <s v="Unchanged"/>
    <m/>
    <m/>
    <m/>
    <m/>
    <m/>
  </r>
  <r>
    <x v="97"/>
    <x v="1"/>
    <s v="Soil impacts"/>
    <s v="NA"/>
    <x v="0"/>
    <s v="2018.  Physicochemical and microbial pertubations of Andalusian pine forest soils following a wildfire. Science of the Total Environment. 634: 650-660"/>
    <s v="Spain"/>
    <x v="3"/>
    <s v="Pine"/>
    <x v="0"/>
    <s v="Wildfire"/>
    <m/>
    <x v="0"/>
    <m/>
    <m/>
    <m/>
    <m/>
    <s v="2 years "/>
    <m/>
    <s v="N 38° 09′ 01.5″; W 2° 47′ 16.3″"/>
    <s v="Not specified"/>
    <s v="rendzina on carbonates;"/>
    <s v="1209 mm"/>
    <s v="13.5 °C"/>
    <s v="C/N ratio"/>
    <s v="Unchanged"/>
    <m/>
    <m/>
    <m/>
    <m/>
    <m/>
  </r>
  <r>
    <x v="97"/>
    <x v="1"/>
    <s v="Soil impacts"/>
    <s v="NA"/>
    <x v="0"/>
    <s v="2018.  Physicochemical and microbial pertubations of Andalusian pine forest soils following a wildfire. Science of the Total Environment. 634: 650-660"/>
    <s v="Spain"/>
    <x v="3"/>
    <s v="Pine"/>
    <x v="0"/>
    <s v="Wildfire"/>
    <m/>
    <x v="0"/>
    <m/>
    <m/>
    <m/>
    <m/>
    <s v="3 years"/>
    <m/>
    <s v="N 38° 09′ 01.5″; W 2° 47′ 16.3″"/>
    <s v="Not specified"/>
    <s v="rendzina on carbonates;"/>
    <s v="1209 mm"/>
    <s v="13.5 °C"/>
    <s v="C/N ratio"/>
    <s v="Unchanged"/>
    <m/>
    <m/>
    <m/>
    <m/>
    <m/>
  </r>
  <r>
    <x v="97"/>
    <x v="1"/>
    <s v="Soil impacts"/>
    <s v="NA"/>
    <x v="1"/>
    <s v="2018.  Physicochemical and microbial pertubations of Andalusian pine forest soils following a wildfire. Science of the Total Environment. 634: 650-660"/>
    <s v="Spain"/>
    <x v="3"/>
    <s v="Pine"/>
    <x v="0"/>
    <s v="Wildfire"/>
    <m/>
    <x v="0"/>
    <m/>
    <m/>
    <m/>
    <m/>
    <s v="1  month"/>
    <m/>
    <s v="N 38° 10′ 00.6″; W2° 47′ 38.0″"/>
    <s v="Not specified"/>
    <s v="Calcic luvisols"/>
    <s v="1209 mm"/>
    <s v="13.5 °C"/>
    <s v="C/N ratio"/>
    <s v="Unchanged"/>
    <m/>
    <m/>
    <m/>
    <m/>
    <m/>
  </r>
  <r>
    <x v="97"/>
    <x v="1"/>
    <s v="Soil impacts"/>
    <s v="NA"/>
    <x v="0"/>
    <s v="2018.  Physicochemical and microbial pertubations of Andalusian pine forest soils following a wildfire. Science of the Total Environment. 634: 650-660"/>
    <s v="Spain"/>
    <x v="3"/>
    <s v="Pine"/>
    <x v="0"/>
    <s v="Wildfire"/>
    <m/>
    <x v="0"/>
    <m/>
    <m/>
    <m/>
    <m/>
    <s v="2 years "/>
    <m/>
    <s v="N 38° 10′ 00.6″; W2° 47′ 38.0″"/>
    <s v="Not specified"/>
    <s v="Calcic luvisols"/>
    <s v="1209 mm"/>
    <s v="13.5 °C"/>
    <s v="C/N ratio"/>
    <s v="Unchang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s v="Cellulase"/>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s v="Cellulase"/>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s v="Cellulase"/>
    <s v="Decreased"/>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s v="Cellulase"/>
    <s v="De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s v="Cellulase"/>
    <s v="Decreased"/>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
    <x v="3"/>
    <s v="Pine "/>
    <x v="0"/>
    <s v="Wildfire"/>
    <m/>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s v="Cellulase"/>
    <s v="Unchang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s v="Invertase"/>
    <s v=" Increased"/>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
    <x v="3"/>
    <s v="Pine "/>
    <x v="0"/>
    <s v="Wildfire"/>
    <m/>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s v="Invertase"/>
    <s v=" Increased"/>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s v="Invertase"/>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s v="Invertase"/>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s v="Invertase"/>
    <s v="De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s v="Invertase"/>
    <s v="Decreased"/>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x v="0"/>
    <s v="Wildfire"/>
    <m/>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s v="Microbial diversity"/>
    <s v=" Increased"/>
    <s v="The soils affected by a severe surface burn showed a significant increase in organicmatter after 3 years fromthe fire. Viable bacteria and fungi also increased, especially 2–3years post-burning. Substrate induced respiration (SIR) also increased significantly in burnt soil from site 1 (rendzina on carbonate) while a significant decreasewas observed in the burnt soils sampled from site 2 (calcic luvisols)"/>
    <s v="This study reveals_x000a_that if wildfire increases the organic matter availability, then the microbial community responds with increased activity and biomass production. Although fire exerts an initial impact on the soil bacterial community, its structure and functional profile soon recovers (after 2–3 years) contributing to soil recovery."/>
    <m/>
    <m/>
    <m/>
  </r>
  <r>
    <x v="97"/>
    <x v="1"/>
    <s v="Soil impacts"/>
    <s v="NA"/>
    <x v="0"/>
    <s v="2018.  Physicochemical and microbial pertubations of Andalusian pine forest soils following a wildfire. Science of the Total Environment. 634: 650-660"/>
    <s v="Spain"/>
    <x v="3"/>
    <s v="Pine"/>
    <x v="0"/>
    <s v="Wildfire"/>
    <m/>
    <x v="0"/>
    <m/>
    <m/>
    <m/>
    <m/>
    <s v="3 years"/>
    <m/>
    <s v="N 38° 10′ 00.6″; W2° 47′ 38.0″"/>
    <s v="Not specified"/>
    <s v="Calcic luvisols"/>
    <s v="1209 mm"/>
    <s v="13.5 °C"/>
    <s v="pH"/>
    <s v=" Increased"/>
    <m/>
    <m/>
    <m/>
    <m/>
    <m/>
  </r>
  <r>
    <x v="97"/>
    <x v="1"/>
    <s v="Soil impacts"/>
    <s v="NA"/>
    <x v="1"/>
    <s v="2018.  Physicochemical and microbial pertubations of Andalusian pine forest soils following a wildfire. Science of the Total Environment. 634: 650-660"/>
    <s v="Spain"/>
    <x v="3"/>
    <s v="Pine"/>
    <x v="0"/>
    <s v="Wildfire"/>
    <m/>
    <x v="0"/>
    <m/>
    <m/>
    <m/>
    <m/>
    <s v="1  month"/>
    <m/>
    <s v="N 38° 09′ 01.5″; W 2° 47′ 16.3″"/>
    <s v="Not specified"/>
    <s v="rendzina on carbonates;"/>
    <s v="1209 mm"/>
    <s v="13.5 °C"/>
    <s v="pH"/>
    <s v="Unchanged"/>
    <m/>
    <m/>
    <m/>
    <m/>
    <m/>
  </r>
  <r>
    <x v="97"/>
    <x v="1"/>
    <s v="Soil impacts"/>
    <s v="NA"/>
    <x v="0"/>
    <s v="2018.  Physicochemical and microbial pertubations of Andalusian pine forest soils following a wildfire. Science of the Total Environment. 634: 650-660"/>
    <s v="Spain"/>
    <x v="3"/>
    <s v="Pine"/>
    <x v="0"/>
    <s v="Wildfire"/>
    <m/>
    <x v="0"/>
    <m/>
    <m/>
    <m/>
    <m/>
    <s v="2 years "/>
    <m/>
    <s v="N 38° 09′ 01.5″; W 2° 47′ 16.3″"/>
    <s v="Not specified"/>
    <s v="rendzina on carbonates;"/>
    <s v="1209 mm"/>
    <s v="13.5 °C"/>
    <s v="pH"/>
    <s v="Unchanged"/>
    <m/>
    <m/>
    <m/>
    <m/>
    <m/>
  </r>
  <r>
    <x v="97"/>
    <x v="1"/>
    <s v="Soil impacts"/>
    <s v="NA"/>
    <x v="0"/>
    <s v="2018.  Physicochemical and microbial pertubations of Andalusian pine forest soils following a wildfire. Science of the Total Environment. 634: 650-660"/>
    <s v="Spain"/>
    <x v="3"/>
    <s v="Pine"/>
    <x v="0"/>
    <s v="Wildfire"/>
    <m/>
    <x v="0"/>
    <m/>
    <m/>
    <m/>
    <m/>
    <s v="3 years"/>
    <m/>
    <s v="N 38° 09′ 01.5″; W 2° 47′ 16.3″"/>
    <s v="Not specified"/>
    <s v="rendzina on carbonates;"/>
    <s v="1209 mm"/>
    <s v="13.5 °C"/>
    <s v="pH"/>
    <s v="Unchanged"/>
    <m/>
    <m/>
    <m/>
    <m/>
    <m/>
  </r>
  <r>
    <x v="97"/>
    <x v="1"/>
    <s v="Soil impacts"/>
    <s v="NA"/>
    <x v="1"/>
    <s v="2018.  Physicochemical and microbial pertubations of Andalusian pine forest soils following a wildfire. Science of the Total Environment. 634: 650-660"/>
    <s v="Spain"/>
    <x v="3"/>
    <s v="Pine"/>
    <x v="0"/>
    <s v="Wildfire"/>
    <m/>
    <x v="0"/>
    <m/>
    <m/>
    <m/>
    <m/>
    <s v="1  month"/>
    <m/>
    <s v="N 38° 10′ 00.6″; W2° 47′ 38.0″"/>
    <s v="Not specified"/>
    <s v="Calcic luvisols"/>
    <s v="1209 mm"/>
    <s v="13.5 °C"/>
    <s v="pH"/>
    <s v="Unchanged"/>
    <m/>
    <m/>
    <m/>
    <m/>
    <m/>
  </r>
  <r>
    <x v="97"/>
    <x v="1"/>
    <s v="Soil impacts"/>
    <s v="NA"/>
    <x v="0"/>
    <s v="2018.  Physicochemical and microbial pertubations of Andalusian pine forest soils following a wildfire. Science of the Total Environment. 634: 650-660"/>
    <s v="Spain"/>
    <x v="3"/>
    <s v="Pine"/>
    <x v="0"/>
    <s v="Wildfire"/>
    <m/>
    <x v="0"/>
    <m/>
    <m/>
    <m/>
    <m/>
    <s v="2 years "/>
    <m/>
    <s v="N 38° 10′ 00.6″; W2° 47′ 38.0″"/>
    <s v="Not specified"/>
    <s v="Calcic luvisols"/>
    <s v="1209 mm"/>
    <s v="13.5 °C"/>
    <s v="pH"/>
    <s v="Unchanged"/>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x v="0"/>
    <s v="Wildfire"/>
    <m/>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s v="SOM"/>
    <s v=" Increased"/>
    <s v="The soils affected by a severe surface burn showed a significant increase in organicmatter after 3 years fromthe fire. Viable bacteria and fungi also increased, especially 2–3years post-burning. Substrate induced respiration (SIR) also increased significantly in burnt soil from site 1 (rendzina on carbonate) while a significant decreasewas observed in the burnt soils sampled from site 2 (calcic luvisols)"/>
    <s v="This study reveals_x000a_that if wildfire increases the organic matter availability, then the microbial community responds with increased activity and biomass production. Although fire exerts an initial impact on the soil bacterial community, its structure and functional profile soon recovers (after 2–3 years) contributing to soil recovery."/>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m/>
    <s v="1209 mm"/>
    <s v="13.5 °C"/>
    <s v="SOM"/>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m/>
    <s v="1209 mm"/>
    <s v="13.5 °C"/>
    <s v="SOM"/>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m/>
    <s v="1209 mm"/>
    <s v="13.5 °C"/>
    <s v="SOM"/>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m/>
    <s v="1209 mm"/>
    <s v="13.5 °C"/>
    <s v="SOM"/>
    <s v=" Increased"/>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m/>
    <s v="1209 mm"/>
    <s v="13.5 °C"/>
    <s v="SOM"/>
    <s v="Unchanged"/>
    <m/>
    <m/>
    <m/>
    <m/>
    <m/>
  </r>
  <r>
    <x v="97"/>
    <x v="1"/>
    <s v="Soil impacts"/>
    <s v="NA"/>
    <x v="1"/>
    <s v="2018.  Physicochemical and microbial pertubations of Andalusian pine forest soils following a wildfire. Science of the Total Environment. 634: 650-660"/>
    <s v="Spain"/>
    <x v="3"/>
    <s v="Pine"/>
    <x v="0"/>
    <s v="Wildfire"/>
    <m/>
    <x v="0"/>
    <m/>
    <m/>
    <m/>
    <m/>
    <s v="1  month"/>
    <m/>
    <s v="N 38° 09′ 01.5″; W 2° 47′ 16.3″"/>
    <s v="Not specified"/>
    <s v="rendzina on carbonates;"/>
    <s v="1209 mm"/>
    <s v="13.5 °C"/>
    <s v="TN"/>
    <s v=" Increased"/>
    <m/>
    <m/>
    <m/>
    <m/>
    <m/>
  </r>
  <r>
    <x v="97"/>
    <x v="1"/>
    <s v="Soil impacts"/>
    <s v="NA"/>
    <x v="0"/>
    <s v="2018.  Physicochemical and microbial pertubations of Andalusian pine forest soils following a wildfire. Science of the Total Environment. 634: 650-660"/>
    <s v="Spain"/>
    <x v="3"/>
    <s v="Pine"/>
    <x v="0"/>
    <s v="Wildfire"/>
    <m/>
    <x v="0"/>
    <m/>
    <m/>
    <m/>
    <m/>
    <s v="2 years "/>
    <m/>
    <s v="N 38° 09′ 01.5″; W 2° 47′ 16.3″"/>
    <s v="Not specified"/>
    <s v="rendzina on carbonates;"/>
    <s v="1209 mm"/>
    <s v="13.5 °C"/>
    <s v="TN"/>
    <s v=" Increased"/>
    <m/>
    <m/>
    <m/>
    <m/>
    <m/>
  </r>
  <r>
    <x v="97"/>
    <x v="1"/>
    <s v="Soil impacts"/>
    <s v="NA"/>
    <x v="0"/>
    <s v="2018.  Physicochemical and microbial pertubations of Andalusian pine forest soils following a wildfire. Science of the Total Environment. 634: 650-660"/>
    <s v="Spain"/>
    <x v="3"/>
    <s v="Pine"/>
    <x v="0"/>
    <s v="Wildfire"/>
    <m/>
    <x v="0"/>
    <m/>
    <m/>
    <m/>
    <m/>
    <s v="3 years"/>
    <m/>
    <s v="N 38° 09′ 01.5″; W 2° 47′ 16.3″"/>
    <s v="Not specified"/>
    <s v="rendzina on carbonates;"/>
    <s v="1209 mm"/>
    <s v="13.5 °C"/>
    <s v="TN"/>
    <s v=" Increased"/>
    <m/>
    <m/>
    <m/>
    <m/>
    <m/>
  </r>
  <r>
    <x v="97"/>
    <x v="1"/>
    <s v="Soil impacts"/>
    <s v="NA"/>
    <x v="1"/>
    <s v="2018.  Physicochemical and microbial pertubations of Andalusian pine forest soils following a wildfire. Science of the Total Environment. 634: 650-660"/>
    <s v="Spain"/>
    <x v="3"/>
    <s v="Pine"/>
    <x v="0"/>
    <s v="Wildfire"/>
    <m/>
    <x v="0"/>
    <m/>
    <m/>
    <m/>
    <m/>
    <s v="1  month"/>
    <m/>
    <s v="N 38° 10′ 00.6″; W2° 47′ 38.0″"/>
    <s v="Not specified"/>
    <s v="Calcic luvisols"/>
    <s v="1209 mm"/>
    <s v="13.5 °C"/>
    <s v="TN"/>
    <s v=" Increased"/>
    <m/>
    <m/>
    <m/>
    <m/>
    <m/>
  </r>
  <r>
    <x v="97"/>
    <x v="1"/>
    <s v="Soil impacts"/>
    <s v="NA"/>
    <x v="0"/>
    <s v="2018.  Physicochemical and microbial pertubations of Andalusian pine forest soils following a wildfire. Science of the Total Environment. 634: 650-660"/>
    <s v="Spain"/>
    <x v="3"/>
    <s v="Pine"/>
    <x v="0"/>
    <s v="Wildfire"/>
    <m/>
    <x v="0"/>
    <m/>
    <m/>
    <m/>
    <m/>
    <s v="2 years "/>
    <m/>
    <s v="N 38° 10′ 00.6″; W2° 47′ 38.0″"/>
    <s v="Not specified"/>
    <s v="Calcic luvisols"/>
    <s v="1209 mm"/>
    <s v="13.5 °C"/>
    <s v="TN"/>
    <s v=" Increased"/>
    <m/>
    <m/>
    <m/>
    <m/>
    <m/>
  </r>
  <r>
    <x v="97"/>
    <x v="1"/>
    <s v="Soil impacts"/>
    <s v="NA"/>
    <x v="0"/>
    <s v="2018.  Physicochemical and microbial pertubations of Andalusian pine forest soils following a wildfire. Science of the Total Environment. 634: 650-660"/>
    <s v="Spain"/>
    <x v="3"/>
    <s v="Pine"/>
    <x v="0"/>
    <s v="Wildfire"/>
    <m/>
    <x v="0"/>
    <m/>
    <m/>
    <m/>
    <m/>
    <s v="3 years"/>
    <m/>
    <s v="N 38° 10′ 00.6″; W2° 47′ 38.0″"/>
    <s v="Not specified"/>
    <s v="Calcic luvisols"/>
    <s v="1209 mm"/>
    <s v="13.5 °C"/>
    <s v="TN"/>
    <s v=" Increased"/>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s v="TOC"/>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s v="TOC"/>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s v="TOC"/>
    <s v=" Increased"/>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s v="TOC"/>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s v="TOC"/>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s v="TOC"/>
    <s v=" Increased"/>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s v="Urease"/>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s v="Urease"/>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s v="Urease"/>
    <s v="Decreased"/>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s v="Urease"/>
    <s v="De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s v="Urease"/>
    <s v="De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s v="Urease"/>
    <s v="Unchanged"/>
    <m/>
    <m/>
    <m/>
    <m/>
    <m/>
  </r>
  <r>
    <x v="97"/>
    <x v="2"/>
    <s v="Soil impacts"/>
    <s v="NA"/>
    <x v="1"/>
    <s v="2018.  Physicochemical and microbial pertubations of Andalusian pine forest soils following a wildfire. Science of the Total Environment. 634: 650-660"/>
    <s v="Spain"/>
    <x v="3"/>
    <s v="Pine"/>
    <x v="0"/>
    <s v="Wildfire"/>
    <m/>
    <x v="0"/>
    <m/>
    <m/>
    <m/>
    <m/>
    <s v="1  month"/>
    <m/>
    <s v="N 38° 09′ 01.5″; W 2° 47′ 16.3″"/>
    <s v="Not specified"/>
    <s v="rendzina on carbonates;"/>
    <s v="1209 mm"/>
    <s v="13.5 °C"/>
    <s v="WHC"/>
    <s v=" Increased"/>
    <m/>
    <m/>
    <m/>
    <m/>
    <m/>
  </r>
  <r>
    <x v="97"/>
    <x v="2"/>
    <s v="Soil impacts"/>
    <s v="NA"/>
    <x v="0"/>
    <s v="2018.  Physicochemical and microbial pertubations of Andalusian pine forest soils following a wildfire. Science of the Total Environment. 634: 650-660"/>
    <s v="Spain"/>
    <x v="3"/>
    <s v="Pine"/>
    <x v="0"/>
    <s v="Wildfire"/>
    <m/>
    <x v="0"/>
    <m/>
    <m/>
    <m/>
    <m/>
    <s v="2 years "/>
    <m/>
    <s v="N 38° 09′ 01.5″; W 2° 47′ 16.3″"/>
    <s v="Not specified"/>
    <s v="rendzina on carbonates;"/>
    <s v="1209 mm"/>
    <s v="13.5 °C"/>
    <s v="WHC"/>
    <s v=" Increased"/>
    <m/>
    <m/>
    <m/>
    <m/>
    <m/>
  </r>
  <r>
    <x v="97"/>
    <x v="2"/>
    <s v="Soil impacts"/>
    <s v="NA"/>
    <x v="0"/>
    <s v="2018.  Physicochemical and microbial pertubations of Andalusian pine forest soils following a wildfire. Science of the Total Environment. 634: 650-660"/>
    <s v="Spain"/>
    <x v="3"/>
    <s v="Pine"/>
    <x v="0"/>
    <s v="Wildfire"/>
    <m/>
    <x v="0"/>
    <m/>
    <m/>
    <m/>
    <m/>
    <s v="3 years"/>
    <m/>
    <s v="N 38° 09′ 01.5″; W 2° 47′ 16.3″"/>
    <s v="Not specified"/>
    <s v="rendzina on carbonates;"/>
    <s v="1209 mm"/>
    <s v="13.5 °C"/>
    <s v="WHC"/>
    <s v=" Increased"/>
    <m/>
    <m/>
    <m/>
    <m/>
    <m/>
  </r>
  <r>
    <x v="97"/>
    <x v="2"/>
    <s v="Soil impacts"/>
    <s v="NA"/>
    <x v="1"/>
    <s v="2018.  Physicochemical and microbial pertubations of Andalusian pine forest soils following a wildfire. Science of the Total Environment. 634: 650-660"/>
    <s v="Spain"/>
    <x v="3"/>
    <s v="Pine"/>
    <x v="0"/>
    <s v="Wildfire"/>
    <m/>
    <x v="0"/>
    <m/>
    <m/>
    <m/>
    <m/>
    <s v="1  month"/>
    <m/>
    <s v="N 38° 10′ 00.6″; W2° 47′ 38.0″"/>
    <s v="Not specified"/>
    <s v="Calcic luvisols"/>
    <s v="1209 mm"/>
    <s v="13.5 °C"/>
    <s v="WHC"/>
    <s v=" Increased"/>
    <m/>
    <m/>
    <m/>
    <m/>
    <m/>
  </r>
  <r>
    <x v="97"/>
    <x v="2"/>
    <s v="Soil impacts"/>
    <s v="NA"/>
    <x v="0"/>
    <s v="2018.  Physicochemical and microbial pertubations of Andalusian pine forest soils following a wildfire. Science of the Total Environment. 634: 650-660"/>
    <s v="Spain"/>
    <x v="3"/>
    <s v="Pine"/>
    <x v="0"/>
    <s v="Wildfire"/>
    <m/>
    <x v="0"/>
    <m/>
    <m/>
    <m/>
    <m/>
    <s v="2 years "/>
    <m/>
    <s v="N 38° 10′ 00.6″; W2° 47′ 38.0″"/>
    <s v="Not specified"/>
    <s v="Calcic luvisols"/>
    <s v="1209 mm"/>
    <s v="13.5 °C"/>
    <s v="WHC"/>
    <s v=" Increased"/>
    <m/>
    <m/>
    <m/>
    <m/>
    <m/>
  </r>
  <r>
    <x v="97"/>
    <x v="2"/>
    <s v="Soil impacts"/>
    <s v="NA"/>
    <x v="0"/>
    <s v="2018.  Physicochemical and microbial pertubations of Andalusian pine forest soils following a wildfire. Science of the Total Environment. 634: 650-660"/>
    <s v="Spain"/>
    <x v="3"/>
    <s v="Pine"/>
    <x v="0"/>
    <s v="Wildfire"/>
    <m/>
    <x v="0"/>
    <m/>
    <m/>
    <m/>
    <m/>
    <s v="3 years"/>
    <m/>
    <s v="N 38° 10′ 00.6″; W2° 47′ 38.0″"/>
    <s v="Not specified"/>
    <s v="Calcic luvisols"/>
    <s v="1209 mm"/>
    <s v="13.5 °C"/>
    <s v="WHC"/>
    <s v=" Increased"/>
    <m/>
    <m/>
    <m/>
    <m/>
    <m/>
  </r>
  <r>
    <x v="98"/>
    <x v="1"/>
    <s v="Soil impacts"/>
    <s v="NA"/>
    <x v="1"/>
    <s v="Romanyá, J., Casals, P., Vallejo, V.R. 2001. Short-term effects of fire on soil nitrogen availability in Mediterranean grasslands and shrublands growing in old fields. Forest Ecology and Management. 147:39-53"/>
    <s v="Spain"/>
    <x v="3"/>
    <m/>
    <x v="10"/>
    <s v="Experimental burning"/>
    <m/>
    <x v="2"/>
    <s v="0-5 cm"/>
    <m/>
    <m/>
    <m/>
    <s v="6 months"/>
    <m/>
    <m/>
    <s v="Not specified"/>
    <m/>
    <m/>
    <m/>
    <s v="N mineralization"/>
    <s v=" Increased"/>
    <m/>
    <m/>
    <m/>
    <m/>
    <m/>
  </r>
  <r>
    <x v="98"/>
    <x v="1"/>
    <s v="Soil impacts"/>
    <s v="NA"/>
    <x v="1"/>
    <s v="Romanyá, J., Casals, P., Vallejo, V.R. 2001. Short-term effects of fire on soil nitrogen availability in Mediterranean grasslands and shrublands growing in old fields. Forest Ecology and Management. 147:39-53"/>
    <s v="Spain"/>
    <x v="3"/>
    <m/>
    <x v="10"/>
    <s v="Experimental burning"/>
    <m/>
    <x v="2"/>
    <s v="0-5 cm"/>
    <m/>
    <m/>
    <m/>
    <s v="6 months"/>
    <m/>
    <m/>
    <s v="Not specified"/>
    <m/>
    <m/>
    <m/>
    <s v="N mineralization"/>
    <s v=" Increased"/>
    <m/>
    <m/>
    <m/>
    <m/>
    <m/>
  </r>
  <r>
    <x v="98"/>
    <x v="1"/>
    <s v="Soil impacts"/>
    <s v="NA"/>
    <x v="1"/>
    <s v="Romanyá, J., Casals, P., Vallejo, V.R. 2001. Short-term effects of fire on soil nitrogen availability in Mediterranean grasslands and shrublands growing in old fields. Forest Ecology and Management. 147:39-53"/>
    <s v="Spain"/>
    <x v="3"/>
    <s v="Grass"/>
    <x v="9"/>
    <s v="Experimental burning"/>
    <m/>
    <x v="2"/>
    <s v="0-5 cm"/>
    <m/>
    <m/>
    <m/>
    <s v="3 months"/>
    <m/>
    <m/>
    <s v="Not specified"/>
    <m/>
    <m/>
    <m/>
    <s v="N mineralization"/>
    <s v="Decreased"/>
    <m/>
    <m/>
    <m/>
    <m/>
    <m/>
  </r>
  <r>
    <x v="98"/>
    <x v="1"/>
    <s v="Soil impacts"/>
    <s v="NA"/>
    <x v="1"/>
    <s v="Romanyá, J., Casals, P., Vallejo, V.R. 2001. Short-term effects of fire on soil nitrogen availability in Mediterranean grasslands and shrublands growing in old fields. Forest Ecology and Management. 147:39-53"/>
    <s v="Spain"/>
    <x v="3"/>
    <s v="Grass"/>
    <x v="9"/>
    <s v="Experimental burning"/>
    <m/>
    <x v="2"/>
    <s v="0-5 cm"/>
    <m/>
    <m/>
    <m/>
    <s v="1  month"/>
    <m/>
    <m/>
    <s v="Not specified"/>
    <m/>
    <m/>
    <m/>
    <s v="N mineralization"/>
    <s v="Unchanged"/>
    <m/>
    <m/>
    <m/>
    <m/>
    <m/>
  </r>
  <r>
    <x v="98"/>
    <x v="1"/>
    <s v="Soil impacts"/>
    <s v="NA"/>
    <x v="1"/>
    <s v="Romanyá, J., Casals, P., Vallejo, V.R. 2001. Short-term effects of fire on soil nitrogen availability in Mediterranean grasslands and shrublands growing in old fields. Forest Ecology and Management. 147:39-53"/>
    <s v="Spain"/>
    <x v="3"/>
    <s v="Grass"/>
    <x v="9"/>
    <s v="Experimental burning"/>
    <m/>
    <x v="2"/>
    <s v="0-5 cm"/>
    <m/>
    <m/>
    <m/>
    <s v="1 month"/>
    <m/>
    <m/>
    <s v="Not specified"/>
    <m/>
    <m/>
    <m/>
    <s v="NH4-N"/>
    <s v=" Increased"/>
    <m/>
    <m/>
    <m/>
    <m/>
    <m/>
  </r>
  <r>
    <x v="98"/>
    <x v="1"/>
    <s v="Soil impacts"/>
    <s v="NA"/>
    <x v="2"/>
    <s v="Romanyá, J., Casals, P., Vallejo, V.R. 2001. Short-term effects of fire on soil nitrogen availability in Mediterranean grasslands and shrublands growing in old fields. Forest Ecology and Management. 147:39-53"/>
    <s v="Spain"/>
    <x v="3"/>
    <s v="Grass"/>
    <x v="9"/>
    <s v="Experimental burning"/>
    <m/>
    <x v="2"/>
    <s v="0-5 cm"/>
    <m/>
    <m/>
    <m/>
    <s v="Not specified"/>
    <m/>
    <m/>
    <s v="Not specified"/>
    <m/>
    <s v="535 mm"/>
    <s v="12.4 °C"/>
    <s v="NO3-N"/>
    <s v=" Increased"/>
    <m/>
    <m/>
    <m/>
    <m/>
    <m/>
  </r>
  <r>
    <x v="98"/>
    <x v="1"/>
    <s v="Soil impacts"/>
    <s v="NA"/>
    <x v="1"/>
    <s v="Romanyá, J., Casals, P., Vallejo, V.R. 2001. Short-term effects of fire on soil nitrogen availability in Mediterranean grasslands and shrublands growing in old fields. Forest Ecology and Management. 147:39-53"/>
    <s v="Spain"/>
    <x v="3"/>
    <m/>
    <x v="10"/>
    <s v="Experimental burning"/>
    <m/>
    <x v="2"/>
    <s v="0-5 cm"/>
    <m/>
    <m/>
    <m/>
    <s v="1 month"/>
    <m/>
    <m/>
    <s v="Not specified"/>
    <m/>
    <m/>
    <m/>
    <s v="NO3-N"/>
    <s v=" Increased"/>
    <m/>
    <m/>
    <m/>
    <m/>
    <m/>
  </r>
  <r>
    <x v="99"/>
    <x v="1"/>
    <s v="Soil impacts"/>
    <s v="NA"/>
    <x v="1"/>
    <s v="2020.  Short-term effects of different fire severities on soil properties and Pinus halepensis regeneration. J.For.Res. 31:1271-1282"/>
    <s v="Spain"/>
    <x v="18"/>
    <s v="pinus halepensis"/>
    <x v="3"/>
    <m/>
    <s v="High severity"/>
    <x v="0"/>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0 mm"/>
    <s v="12 °C"/>
    <s v="Available P"/>
    <s v=" Increased"/>
    <s v="This highlights that variations in fire severity are able to drive the success of natural regeneration, the distribution of vegetation and the shape of community assemblage."/>
    <m/>
    <m/>
    <m/>
    <m/>
  </r>
  <r>
    <x v="99"/>
    <x v="1"/>
    <s v="Soil impacts"/>
    <s v="NA"/>
    <x v="1"/>
    <s v="2020.  Short-term effects of different fire severities on soil properties and Pinus halepensis regeneration. J.For.Res. 31:1271-1282"/>
    <s v="Spain"/>
    <x v="18"/>
    <s v="pinus halepensis"/>
    <x v="3"/>
    <s v="Wildfire"/>
    <s v="Moderate fire"/>
    <x v="2"/>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3 mm"/>
    <s v="12 °C"/>
    <s v="C/N ratio"/>
    <s v="Decreased"/>
    <m/>
    <m/>
    <m/>
    <m/>
    <m/>
  </r>
  <r>
    <x v="99"/>
    <x v="1"/>
    <s v="Soil impacts"/>
    <s v="NA"/>
    <x v="1"/>
    <s v="2020.  Short-term effects of different fire severities on soil properties and Pinus halepensis regeneration. J.For.Res. 31:1271-1282"/>
    <s v="Spain"/>
    <x v="18"/>
    <s v="pinus halepensis"/>
    <x v="3"/>
    <s v="Wildfire"/>
    <s v="Low severity fire"/>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6 mm"/>
    <s v="12 °C"/>
    <s v="C/N ratio"/>
    <s v="Decreased"/>
    <m/>
    <m/>
    <m/>
    <m/>
    <m/>
  </r>
  <r>
    <x v="99"/>
    <x v="1"/>
    <s v="Soil impacts"/>
    <s v="NA"/>
    <x v="1"/>
    <s v="2020.  Short-term effects of different fire severities on soil properties and Pinus halepensis regeneration. J.For.Res. 31:1271-1282"/>
    <s v="Spain"/>
    <x v="18"/>
    <s v="pinus halepensis"/>
    <x v="3"/>
    <m/>
    <s v="High severity"/>
    <x v="0"/>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1 mm"/>
    <s v="12 °C"/>
    <s v="C/N ratio"/>
    <s v="Unchanged"/>
    <m/>
    <m/>
    <m/>
    <m/>
    <m/>
  </r>
  <r>
    <x v="99"/>
    <x v="0"/>
    <s v="Soil impacts"/>
    <s v="NA"/>
    <x v="1"/>
    <s v="2020.  Short-term effects of different fire severities on soil properties and Pinus halepensis regeneration. J.For.Res. 31:1271-1282"/>
    <s v="Spain"/>
    <x v="18"/>
    <s v="pinus halepensis"/>
    <x v="3"/>
    <m/>
    <s v="High severity"/>
    <x v="0"/>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3 mm"/>
    <s v="12 °C"/>
    <s v="Microbial biomass C"/>
    <s v="Decreased"/>
    <m/>
    <m/>
    <m/>
    <m/>
    <m/>
  </r>
  <r>
    <x v="99"/>
    <x v="0"/>
    <s v="Soil impacts"/>
    <s v="NA"/>
    <x v="1"/>
    <s v="2020.  Short-term effects of different fire severities on soil properties and Pinus halepensis regeneration. J.For.Res. 31:1271-1282"/>
    <s v="Spain"/>
    <x v="18"/>
    <s v="pinus halepensis"/>
    <x v="3"/>
    <s v="Wildfire"/>
    <s v="Moderate fire"/>
    <x v="2"/>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4 mm"/>
    <s v="12 °C"/>
    <s v="Microbial biomass C"/>
    <s v="Decreased"/>
    <m/>
    <m/>
    <m/>
    <m/>
    <m/>
  </r>
  <r>
    <x v="99"/>
    <x v="0"/>
    <s v="Soil impacts"/>
    <s v="NA"/>
    <x v="1"/>
    <s v="2020.  Short-term effects of different fire severities on soil properties and Pinus halepensis regeneration. J.For.Res. 31:1271-1282"/>
    <s v="Spain"/>
    <x v="18"/>
    <s v="pinus halepensis"/>
    <x v="3"/>
    <s v="Wildfire"/>
    <s v="Low severity fire"/>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8 mm"/>
    <s v="12 °C"/>
    <s v="Microbial biomass C"/>
    <s v="Decreased"/>
    <m/>
    <m/>
    <m/>
    <m/>
    <m/>
  </r>
  <r>
    <x v="99"/>
    <x v="1"/>
    <s v="Soil impacts"/>
    <s v="NA"/>
    <x v="1"/>
    <s v="2020.  Short-term effects of different fire severities on soil properties and Pinus halepensis regeneration. J.For.Res. 31:1271-1282"/>
    <s v="Spain"/>
    <x v="18"/>
    <s v="pinus halepensis"/>
    <x v="3"/>
    <m/>
    <s v="High severity"/>
    <x v="0"/>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2 mm"/>
    <s v="12 °C"/>
    <s v="pH"/>
    <s v=" Increased"/>
    <m/>
    <m/>
    <m/>
    <m/>
    <m/>
  </r>
  <r>
    <x v="99"/>
    <x v="1"/>
    <s v="Soil impacts"/>
    <s v="NA"/>
    <x v="1"/>
    <s v="2020.  Short-term effects of different fire severities on soil properties and Pinus halepensis regeneration. J.For.Res. 31:1271-1282"/>
    <s v="Spain"/>
    <x v="18"/>
    <s v="pinus halepensis"/>
    <x v="3"/>
    <s v="Wildfire"/>
    <s v="Low severity fire"/>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7 mm"/>
    <s v="12 °C"/>
    <s v="pH"/>
    <s v=" Increased"/>
    <m/>
    <m/>
    <m/>
    <m/>
    <m/>
  </r>
  <r>
    <x v="99"/>
    <x v="1"/>
    <s v="Soil impacts"/>
    <s v="NA"/>
    <x v="1"/>
    <s v="2020.  Short-term effects of different fire severities on soil properties and Pinus halepensis regeneration. J.For.Res. 31:1271-1282"/>
    <s v="Spain"/>
    <x v="18"/>
    <s v="pinus halepensis"/>
    <x v="3"/>
    <s v="Wildfire"/>
    <s v="Moderate fire"/>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4 mm"/>
    <s v="12 °C"/>
    <s v="pH"/>
    <s v="Unchanged"/>
    <m/>
    <m/>
    <m/>
    <m/>
    <m/>
  </r>
  <r>
    <x v="99"/>
    <x v="1"/>
    <s v="Soil impacts"/>
    <s v="NA"/>
    <x v="1"/>
    <s v="2020.  Short-term effects of different fire severities on soil properties and Pinus halepensis regeneration. J.For.Res. 31:1271-1282"/>
    <s v="Spain"/>
    <x v="18"/>
    <s v="pinus halepensis"/>
    <x v="3"/>
    <m/>
    <s v="High severity"/>
    <x v="0"/>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29 mm"/>
    <s v="12 °C"/>
    <s v="TN"/>
    <s v="Decreased"/>
    <s v="This highlights that variations in fire severity are able to drive the success of natural regeneration, the distribution of vegetation and the shape of community assemblage."/>
    <m/>
    <m/>
    <m/>
    <m/>
  </r>
  <r>
    <x v="99"/>
    <x v="1"/>
    <s v="Soil impacts"/>
    <s v="NA"/>
    <x v="1"/>
    <s v="2020.  Short-term effects of different fire severities on soil properties and Pinus halepensis regeneration. J.For.Res. 31:1271-1282"/>
    <s v="Spain"/>
    <x v="18"/>
    <s v="pinus halepensis"/>
    <x v="3"/>
    <s v="Wildfire"/>
    <s v="Moderate fire"/>
    <x v="2"/>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2 mm"/>
    <s v="12 °C"/>
    <s v="TN"/>
    <s v="Decreased"/>
    <m/>
    <m/>
    <m/>
    <m/>
    <m/>
  </r>
  <r>
    <x v="99"/>
    <x v="1"/>
    <s v="Soil impacts"/>
    <s v="NA"/>
    <x v="1"/>
    <s v="2020.  Short-term effects of different fire severities on soil properties and Pinus halepensis regeneration. J.For.Res. 31:1271-1282"/>
    <s v="Spain"/>
    <x v="18"/>
    <s v="pinus halepensis"/>
    <x v="3"/>
    <s v="Wildfire"/>
    <s v="Low severity fire"/>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5 mm"/>
    <s v="12 °C"/>
    <s v="TN"/>
    <s v="Decreased"/>
    <m/>
    <m/>
    <m/>
    <m/>
    <m/>
  </r>
  <r>
    <x v="99"/>
    <x v="0"/>
    <s v="Soil impacts"/>
    <s v="NA"/>
    <x v="1"/>
    <s v="2020.  Short-term effects of different fire severities on soil properties and Pinus halepensis regeneration. J.For.Res. 31:1271-1282"/>
    <s v="Spain"/>
    <x v="18"/>
    <s v="pinus halepensis"/>
    <x v="3"/>
    <m/>
    <s v="High severity"/>
    <x v="0"/>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28 mm"/>
    <s v="12 °C"/>
    <s v="TOC"/>
    <s v="Decreased"/>
    <s v="This highlights that variations in fire severity are able to drive the success of natural regeneration, the distribution of vegetation and the shape of community assemblage."/>
    <m/>
    <m/>
    <m/>
    <m/>
  </r>
  <r>
    <x v="99"/>
    <x v="0"/>
    <s v="Soil impacts"/>
    <s v="NA"/>
    <x v="1"/>
    <s v="2020.  Short-term effects of different fire severities on soil properties and Pinus halepensis regeneration. J.For.Res. 31:1271-1282"/>
    <s v="Spain"/>
    <x v="18"/>
    <s v="pinus halepensis"/>
    <x v="3"/>
    <s v="Wildfire"/>
    <s v="Moderate fire"/>
    <x v="2"/>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1 mm"/>
    <s v="12 °C"/>
    <s v="TOC"/>
    <s v="Decreased"/>
    <m/>
    <m/>
    <m/>
    <m/>
    <m/>
  </r>
  <r>
    <x v="99"/>
    <x v="0"/>
    <s v="Soil impacts"/>
    <s v="NA"/>
    <x v="1"/>
    <s v="2020.  Short-term effects of different fire severities on soil properties and Pinus halepensis regeneration. J.For.Res. 31:1271-1282"/>
    <s v="Spain"/>
    <x v="18"/>
    <s v="pinus halepensis"/>
    <x v="3"/>
    <s v="Wildfire"/>
    <s v="Low severity fire"/>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4 mm"/>
    <s v="12 °C"/>
    <s v="TOC"/>
    <s v="Decreased"/>
    <m/>
    <m/>
    <m/>
    <m/>
    <m/>
  </r>
  <r>
    <x v="100"/>
    <x v="0"/>
    <s v="Soil impacts"/>
    <s v="NA"/>
    <x v="1"/>
    <s v="San Emeterio, L.,Múgica, L., Gutiérrez, R., Juaristi, A., Pedro, J., Canals, R.M., 2014. Cambios en el nitrógeno edáfico tras la realización de quemas controladas para mejora de pastos pirenaicos. Pasos 43, 44–53."/>
    <s v="Spain"/>
    <x v="34"/>
    <m/>
    <x v="9"/>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s v="Acid phosphatase"/>
    <s v="Unchanged"/>
    <m/>
    <m/>
    <m/>
    <m/>
    <m/>
  </r>
  <r>
    <x v="100"/>
    <x v="0"/>
    <s v="Soil impacts"/>
    <s v="NA"/>
    <x v="1"/>
    <s v="San Emeterio, L.,Múgica, L., Gutiérrez, R., Juaristi, A., Pedro, J., Canals, R.M., 2014. Cambios en el nitrógeno edáfico tras la realización de quemas controladas para mejora de pastos pirenaicos. Pasos 43, 44–53."/>
    <s v="Spain"/>
    <x v="34"/>
    <m/>
    <x v="9"/>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s v="B-glucosidase"/>
    <s v="Unchanged"/>
    <m/>
    <m/>
    <m/>
    <m/>
    <m/>
  </r>
  <r>
    <x v="100"/>
    <x v="1"/>
    <s v="Soil impacts"/>
    <s v="NA"/>
    <x v="1"/>
    <s v="San Emeterio, L.,Múgica, L., Gutiérrez, R., Juaristi, A., Pedro, J., Canals, R.M., 2014. Cambios en el nitrógeno edáfico tras la realización de quemas controladas para mejora de pastos pirenaicos. Pasos 43, 44–53."/>
    <s v="Spain"/>
    <x v="34"/>
    <m/>
    <x v="9"/>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s v="Inorganic nitrogen"/>
    <s v=" Increased"/>
    <m/>
    <m/>
    <m/>
    <m/>
    <m/>
  </r>
  <r>
    <x v="100"/>
    <x v="1"/>
    <s v="Soil impacts"/>
    <s v="NA"/>
    <x v="1"/>
    <s v="San Emeterio, L.,Múgica, L., Gutiérrez, R., Juaristi, A., Pedro, J., Canals, R.M., 2014. Cambios en el nitrógeno edáfico tras la realización de quemas controladas para mejora de pastos pirenaicos. Pasos 43, 44–53."/>
    <s v="Spain"/>
    <x v="34"/>
    <m/>
    <x v="9"/>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s v="NH4-N"/>
    <s v=" Increased"/>
    <m/>
    <m/>
    <m/>
    <m/>
    <m/>
  </r>
  <r>
    <x v="100"/>
    <x v="2"/>
    <s v="Soil impacts"/>
    <s v="NA"/>
    <x v="1"/>
    <s v="San Emeterio, L.,Múgica, L., Gutiérrez, R., Juaristi, A., Pedro, J., Canals, R.M., 2014. Cambios en el nitrógeno edáfico tras la realización de quemas controladas para mejora de pastos pirenaicos. Pasos 43, 44–53."/>
    <s v="Spain"/>
    <x v="34"/>
    <m/>
    <x v="9"/>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s v="SWR"/>
    <s v="Decreased"/>
    <m/>
    <m/>
    <m/>
    <m/>
    <m/>
  </r>
  <r>
    <x v="100"/>
    <x v="1"/>
    <s v="Soil impacts"/>
    <s v="NA"/>
    <x v="1"/>
    <s v="San Emeterio, L.,Múgica, L., Gutiérrez, R., Juaristi, A., Pedro, J., Canals, R.M., 2014. Cambios en el nitrógeno edáfico tras la realización de quemas controladas para mejora de pastos pirenaicos. Pasos 43, 44–53."/>
    <s v="Spain"/>
    <x v="34"/>
    <m/>
    <x v="9"/>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s v="TN"/>
    <s v="Decreased"/>
    <m/>
    <m/>
    <m/>
    <m/>
    <m/>
  </r>
  <r>
    <x v="100"/>
    <x v="0"/>
    <s v="Soil impacts"/>
    <s v="NA"/>
    <x v="1"/>
    <s v="San Emeterio, L.,Múgica, L., Gutiérrez, R., Juaristi, A., Pedro, J., Canals, R.M., 2014. Cambios en el nitrógeno edáfico tras la realización de quemas controladas para mejora de pastos pirenaicos. Pasos 43, 44–53."/>
    <s v="Spain"/>
    <x v="34"/>
    <m/>
    <x v="9"/>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s v="Urease"/>
    <s v="Decreased"/>
    <m/>
    <m/>
    <m/>
    <m/>
    <m/>
  </r>
  <r>
    <x v="101"/>
    <x v="2"/>
    <s v="Soil impacts"/>
    <s v="NA"/>
    <x v="1"/>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Aggregate Stability"/>
    <s v="Unchanged"/>
    <m/>
    <m/>
    <m/>
    <m/>
    <m/>
  </r>
  <r>
    <x v="101"/>
    <x v="0"/>
    <s v="Soil impacts"/>
    <s v="NA"/>
    <x v="1"/>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Basal respiration"/>
    <s v="Unchanged"/>
    <m/>
    <m/>
    <m/>
    <m/>
    <m/>
  </r>
  <r>
    <x v="101"/>
    <x v="1"/>
    <s v="Soil impacts"/>
    <s v="NA"/>
    <x v="1"/>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C/N ratio"/>
    <s v="Unchanged"/>
    <m/>
    <m/>
    <m/>
    <m/>
    <m/>
  </r>
  <r>
    <x v="101"/>
    <x v="1"/>
    <s v="Soil impacts"/>
    <s v="NA"/>
    <x v="2"/>
    <s v="Scharenbroch, B.C., Nix, B., Jacobs, K.A., Bowles, M.L., 2012. Two decades of low-severity prescribed fire increases soil nutrient availability in Midwestern, USA oak (Quercus) forest. Geoderma 183-184, 89–91."/>
    <s v="USA"/>
    <x v="2"/>
    <s v="Oak  "/>
    <x v="0"/>
    <s v="Prescribed fire"/>
    <s v="185 °C"/>
    <x v="2"/>
    <m/>
    <m/>
    <m/>
    <m/>
    <s v="Not specified"/>
    <m/>
    <m/>
    <s v="Not specified"/>
    <m/>
    <m/>
    <m/>
    <s v="Ca"/>
    <s v=" Increased"/>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m/>
    <m/>
  </r>
  <r>
    <x v="101"/>
    <x v="1"/>
    <s v="Soil impacts"/>
    <s v="NA"/>
    <x v="0"/>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Ca"/>
    <s v=" Increased"/>
    <m/>
    <m/>
    <m/>
    <m/>
    <m/>
  </r>
  <r>
    <x v="101"/>
    <x v="1"/>
    <s v="Soil impacts"/>
    <s v="NA"/>
    <x v="1"/>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Ca"/>
    <s v=" Increased"/>
    <m/>
    <m/>
    <m/>
    <m/>
    <m/>
  </r>
  <r>
    <x v="101"/>
    <x v="1"/>
    <s v="Soil impacts"/>
    <s v="NA"/>
    <x v="0"/>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Electrical conductivity"/>
    <s v=" Increased"/>
    <m/>
    <m/>
    <m/>
    <m/>
    <m/>
  </r>
  <r>
    <x v="101"/>
    <x v="1"/>
    <s v="Soil impacts"/>
    <s v="NA"/>
    <x v="0"/>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Electrical conductivity"/>
    <s v=" Increased"/>
    <m/>
    <m/>
    <m/>
    <m/>
    <m/>
  </r>
  <r>
    <x v="101"/>
    <x v="1"/>
    <s v="Soil impacts"/>
    <s v="NA"/>
    <x v="1"/>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K"/>
    <s v=" Increased"/>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m/>
    <m/>
  </r>
  <r>
    <x v="101"/>
    <x v="1"/>
    <s v="Soil impacts"/>
    <s v="NA"/>
    <x v="0"/>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K"/>
    <s v="Unchanged"/>
    <m/>
    <m/>
    <m/>
    <m/>
    <m/>
  </r>
  <r>
    <x v="101"/>
    <x v="1"/>
    <s v="Soil impacts"/>
    <s v="NA"/>
    <x v="1"/>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Mg"/>
    <s v=" Increased"/>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m/>
    <m/>
  </r>
  <r>
    <x v="101"/>
    <x v="1"/>
    <s v="Soil impacts"/>
    <s v="NA"/>
    <x v="0"/>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Mg"/>
    <s v=" Increased"/>
    <m/>
    <m/>
    <m/>
    <m/>
    <m/>
  </r>
  <r>
    <x v="101"/>
    <x v="0"/>
    <s v="Soil impacts"/>
    <s v="NA"/>
    <x v="1"/>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Microbial biomass C"/>
    <s v="Unchanged"/>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m/>
    <m/>
  </r>
  <r>
    <x v="101"/>
    <x v="0"/>
    <s v="Soil impacts"/>
    <s v="NA"/>
    <x v="0"/>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Mineralization"/>
    <s v=" Increased"/>
    <m/>
    <m/>
    <m/>
    <m/>
    <m/>
  </r>
  <r>
    <x v="101"/>
    <x v="1"/>
    <s v="Soil impacts"/>
    <s v="NA"/>
    <x v="1"/>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N mineralization"/>
    <s v="Unchanged"/>
    <m/>
    <m/>
    <m/>
    <m/>
    <m/>
  </r>
  <r>
    <x v="101"/>
    <x v="1"/>
    <s v="Soil impacts"/>
    <s v="NA"/>
    <x v="1"/>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Na"/>
    <s v=" Increased"/>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m/>
    <m/>
  </r>
  <r>
    <x v="101"/>
    <x v="1"/>
    <s v="Soil impacts"/>
    <s v="NA"/>
    <x v="0"/>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Na"/>
    <s v=" Increased"/>
    <m/>
    <m/>
    <m/>
    <m/>
    <m/>
  </r>
  <r>
    <x v="101"/>
    <x v="1"/>
    <s v="Soil impacts"/>
    <s v="NA"/>
    <x v="1"/>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NH4-N"/>
    <s v="Unchanged"/>
    <m/>
    <m/>
    <m/>
    <m/>
    <m/>
  </r>
  <r>
    <x v="101"/>
    <x v="1"/>
    <s v="Soil impacts"/>
    <s v="NA"/>
    <x v="0"/>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NH4-N"/>
    <s v="Unchanged"/>
    <m/>
    <m/>
    <m/>
    <m/>
    <m/>
  </r>
  <r>
    <x v="101"/>
    <x v="1"/>
    <s v="Soil impacts"/>
    <s v="NA"/>
    <x v="1"/>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NO3-N"/>
    <s v=" Increased"/>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m/>
    <m/>
  </r>
  <r>
    <x v="101"/>
    <x v="1"/>
    <s v="Soil impacts"/>
    <s v="NA"/>
    <x v="0"/>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NO3-N"/>
    <s v=" Increased"/>
    <m/>
    <m/>
    <m/>
    <m/>
    <m/>
  </r>
  <r>
    <x v="101"/>
    <x v="1"/>
    <s v="Soil impacts"/>
    <s v="NA"/>
    <x v="1"/>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pH"/>
    <s v=" Increased"/>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m/>
    <m/>
  </r>
  <r>
    <x v="101"/>
    <x v="1"/>
    <s v="Soil impacts"/>
    <s v="NA"/>
    <x v="0"/>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pH"/>
    <s v=" Increased"/>
    <m/>
    <m/>
    <m/>
    <m/>
    <m/>
  </r>
  <r>
    <x v="101"/>
    <x v="2"/>
    <s v="Soil impacts"/>
    <s v="NA"/>
    <x v="1"/>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SWR"/>
    <s v="Unchanged"/>
    <m/>
    <m/>
    <m/>
    <m/>
    <m/>
  </r>
  <r>
    <x v="101"/>
    <x v="1"/>
    <s v="Soil impacts"/>
    <s v="NA"/>
    <x v="1"/>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TN"/>
    <s v=" Increased"/>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m/>
    <m/>
  </r>
  <r>
    <x v="101"/>
    <x v="1"/>
    <s v="Soil impacts"/>
    <s v="NA"/>
    <x v="0"/>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TN"/>
    <s v=" Increased"/>
    <m/>
    <m/>
    <m/>
    <m/>
    <m/>
  </r>
  <r>
    <x v="101"/>
    <x v="0"/>
    <s v="Soil impacts"/>
    <s v="NA"/>
    <x v="1"/>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TOC"/>
    <s v=" Increased"/>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m/>
    <m/>
  </r>
  <r>
    <x v="101"/>
    <x v="0"/>
    <s v="Soil impacts"/>
    <s v="NA"/>
    <x v="0"/>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m/>
    <m/>
    <s v="900 mm"/>
    <m/>
    <s v="TOC"/>
    <s v=" Increased"/>
    <m/>
    <m/>
    <m/>
    <m/>
    <m/>
  </r>
  <r>
    <x v="102"/>
    <x v="3"/>
    <s v="Review "/>
    <s v="NA"/>
    <x v="2"/>
    <s v="Shakesby R.A. 2011. Post-wildfire soil erosion in the Mediterranean: Review and future research directions Earth-Science Reviews 105, 71-100"/>
    <s v="Spain"/>
    <x v="2"/>
    <m/>
    <x v="8"/>
    <m/>
    <m/>
    <x v="4"/>
    <m/>
    <m/>
    <m/>
    <m/>
    <s v="Not specified"/>
    <m/>
    <m/>
    <s v="Not specified"/>
    <m/>
    <m/>
    <m/>
    <s v="Runoff  "/>
    <s v=" Increased"/>
    <s v="Aspect is important, with more erosion reported for south- than north-facing slopes, which is attributed to greater fire frequency, slower vegetation recovery on the former and with soil characteristics more prone to erosion (e.g. lower aggregate stability). Post-fire wind erosion is a potentially important but largely neglected process. Gauging the degradational significance of wildfires has relied on comparison with unburnt land, but the focus for comparison should be switched to other agents of soil disturbance and/or currently poorly understood soil renewal rates. Human impact on land use and vegetation may alter expected effects (increased fire activity and post-wildfire erosion) arising from future climatic change. Different future wildfire mitigation responses and likely erosional consequences are outlined. Research gaps are identified, and more research effort is suggested to: (1) improve assessment of post-wildfire erosion impact on soil fertility, through further quantification of soil nutrient depletion resulting from single and multiple fire cycles, and on soil longevity; (2) investigate prescribed fire impacts on carbon release, air pollution and nutrient losses as well as on soil loss; (3) isolate hillslope- and catchment-scale impacts of soil water repellency under Mediterranean post-wildfire conditions; (4) test and refine application of cosmogenic radionuclides to post-wildfire hillslope-scale soil redistribution at different temporal scales; (5) use better temporal resolution of sedimentary sequences to_x000a_understand palaeofire-erosion–sedimentation links; (6) quantify post-wildfire wind erosion; (7) improve the integration of wildfire into an overall assessment of the processes and impacts of land degradation in the Mediterranean; and (8) raise public awareness of wildfire impact on soil degradation"/>
    <m/>
    <m/>
    <m/>
    <m/>
  </r>
  <r>
    <x v="103"/>
    <x v="1"/>
    <s v="Soil impacts"/>
    <s v="NA"/>
    <x v="1"/>
    <s v="Sherman, L.A., Brye, K.R., Gill, D.E., Koenig, K.A., 2005. Soil chemistry as affected by first-time prescribed_x000a_burning of a grassland restoration on a coastal plain Ultisol. Soil Sci. 170 (11), 913–927."/>
    <s v="USA"/>
    <x v="36"/>
    <s v="Cfa"/>
    <x v="9"/>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Available P"/>
    <s v="Unchanged"/>
    <s v="The impacts of prescribed burning of a grassland on a highly weathered Ultisol, therefore, involve shortterm changes in soil chemistry, followed by dissipation within a year due_x000a_to long-term buffering of the soils. "/>
    <m/>
    <m/>
    <m/>
    <m/>
  </r>
  <r>
    <x v="103"/>
    <x v="1"/>
    <s v="Soil impacts"/>
    <s v="NA"/>
    <x v="1"/>
    <s v="Sherman, L.A., Brye, K.R., Gill, D.E., Koenig, K.A., 2005. Soil chemistry as affected by first-time prescribed_x000a_burning of a grassland restoration on a coastal plain Ultisol. Soil Sci. 170 (11), 913–927."/>
    <s v="USA"/>
    <x v="36"/>
    <s v="Cfa"/>
    <x v="9"/>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Ca"/>
    <s v="Unchanged"/>
    <s v="The impacts of prescribed burning of a grassland on a highly weathered Ultisol, therefore, involve shortterm changes in soil chemistry, followed by dissipation within a year due_x000a_to long-term buffering of the soils. "/>
    <m/>
    <m/>
    <m/>
    <m/>
  </r>
  <r>
    <x v="103"/>
    <x v="1"/>
    <s v="Soil impacts"/>
    <s v="NA"/>
    <x v="1"/>
    <s v="Sherman, L.A., Brye, K.R., Gill, D.E., Koenig, K.A., 2005. Soil chemistry as affected by first-time prescribed_x000a_burning of a grassland restoration on a coastal plain Ultisol. Soil Sci. 170 (11), 913–927."/>
    <s v="USA"/>
    <x v="36"/>
    <s v="Cfa"/>
    <x v="9"/>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CEC  "/>
    <s v="Unchanged"/>
    <s v="The impacts of prescribed burning of a grassland on a highly weathered Ultisol, therefore, involve shortterm changes in soil chemistry, followed by dissipation within a year due_x000a_to long-term buffering of the soils. "/>
    <m/>
    <m/>
    <m/>
    <m/>
  </r>
  <r>
    <x v="103"/>
    <x v="1"/>
    <s v="Soil impacts"/>
    <s v="NA"/>
    <x v="1"/>
    <s v="Sherman, L.A., Brye, K.R., Gill, D.E., Koenig, K.A., 2005. Soil chemistry as affected by first-time prescribed_x000a_burning of a grassland restoration on a coastal plain Ultisol. Soil Sci. 170 (11), 913–927."/>
    <s v="USA"/>
    <x v="36"/>
    <s v="Cfa"/>
    <x v="9"/>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Exchangeable cations"/>
    <s v="Unchanged"/>
    <s v="The impacts of prescribed burning of a grassland on a highly weathered Ultisol, therefore, involve shortterm changes in soil chemistry, followed by dissipation within a year due_x000a_to long-term buffering of the soils. "/>
    <m/>
    <m/>
    <m/>
    <m/>
  </r>
  <r>
    <x v="103"/>
    <x v="1"/>
    <s v="Soil impacts"/>
    <s v="NA"/>
    <x v="1"/>
    <s v="Sherman, L.A., Brye, K.R., Gill, D.E., Koenig, K.A., 2005. Soil chemistry as affected by first-time prescribed_x000a_burning of a grassland restoration on a coastal plain Ultisol. Soil Sci. 170 (11), 913–927."/>
    <s v="USA"/>
    <x v="36"/>
    <s v="Cfa"/>
    <x v="9"/>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Fe"/>
    <s v="Unchanged"/>
    <s v="The impacts of prescribed burning of a grassland on a highly weathered Ultisol, therefore, involve shortterm changes in soil chemistry, followed by dissipation within a year due_x000a_to long-term buffering of the soils. "/>
    <m/>
    <m/>
    <m/>
    <m/>
  </r>
  <r>
    <x v="103"/>
    <x v="1"/>
    <s v="Soil impacts"/>
    <s v="NA"/>
    <x v="1"/>
    <s v="Sherman, L.A., Brye, K.R., Gill, D.E., Koenig, K.A., 2005. Soil chemistry as affected by first-time prescribed_x000a_burning of a grassland restoration on a coastal plain Ultisol. Soil Sci. 170 (11), 913–927."/>
    <s v="USA"/>
    <x v="36"/>
    <s v="Cfa"/>
    <x v="9"/>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K"/>
    <s v="Unchanged"/>
    <s v="The impacts of prescribed burning of a grassland on a highly weathered Ultisol, therefore, involve shortterm changes in soil chemistry, followed by dissipation within a year due_x000a_to long-term buffering of the soils. "/>
    <m/>
    <m/>
    <m/>
    <m/>
  </r>
  <r>
    <x v="103"/>
    <x v="1"/>
    <s v="Soil impacts"/>
    <s v="NA"/>
    <x v="1"/>
    <s v="Sherman, L.A., Brye, K.R., Gill, D.E., Koenig, K.A., 2005. Soil chemistry as affected by first-time prescribed_x000a_burning of a grassland restoration on a coastal plain Ultisol. Soil Sci. 170 (11), 913–927."/>
    <s v="USA"/>
    <x v="36"/>
    <s v="Cfa"/>
    <x v="9"/>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Mg"/>
    <s v="Unchanged"/>
    <s v="The impacts of prescribed burning of a grassland on a highly weathered Ultisol, therefore, involve shortterm changes in soil chemistry, followed by dissipation within a year due_x000a_to long-term buffering of the soils. "/>
    <m/>
    <m/>
    <m/>
    <m/>
  </r>
  <r>
    <x v="103"/>
    <x v="1"/>
    <s v="Soil impacts"/>
    <s v="NA"/>
    <x v="1"/>
    <s v="Sherman, L.A., Brye, K.R., Gill, D.E., Koenig, K.A., 2005. Soil chemistry as affected by first-time prescribed_x000a_burning of a grassland restoration on a coastal plain Ultisol. Soil Sci. 170 (11), 913–927."/>
    <s v="USA"/>
    <x v="36"/>
    <s v="Cfa"/>
    <x v="9"/>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Mn"/>
    <s v="Unchanged"/>
    <s v="The impacts of prescribed burning of a grassland on a highly weathered Ultisol, therefore, involve shortterm changes in soil chemistry, followed by dissipation within a year due_x000a_to long-term buffering of the soils. "/>
    <m/>
    <m/>
    <m/>
    <m/>
  </r>
  <r>
    <x v="103"/>
    <x v="1"/>
    <s v="Soil impacts"/>
    <s v="NA"/>
    <x v="1"/>
    <s v="Sherman, L.A., Brye, K.R., Gill, D.E., Koenig, K.A., 2005. Soil chemistry as affected by first-time prescribed_x000a_burning of a grassland restoration on a coastal plain Ultisol. Soil Sci. 170 (11), 913–927."/>
    <s v="USA"/>
    <x v="36"/>
    <s v="Cfa"/>
    <x v="9"/>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Na"/>
    <s v="Unchanged"/>
    <s v="The impacts of prescribed burning of a grassland on a highly weathered Ultisol, therefore, involve shortterm changes in soil chemistry, followed by dissipation within a year due_x000a_to long-term buffering of the soils. "/>
    <m/>
    <m/>
    <m/>
    <m/>
  </r>
  <r>
    <x v="103"/>
    <x v="1"/>
    <s v="Soil impacts"/>
    <s v="NA"/>
    <x v="1"/>
    <s v="Sherman, L.A., Brye, K.R., Gill, D.E., Koenig, K.A., 2005. Soil chemistry as affected by first-time prescribed_x000a_burning of a grassland restoration on a coastal plain Ultisol. Soil Sci. 170 (11), 913–927."/>
    <s v="USA"/>
    <x v="36"/>
    <s v="Cfa"/>
    <x v="9"/>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pH"/>
    <s v=" Increased"/>
    <s v="The impacts of prescribed burning of a grassland on a highly weathered Ultisol, therefore, involve shortterm changes in soil chemistry, followed by dissipation within a year due_x000a_to long-term buffering of the soils. "/>
    <m/>
    <m/>
    <m/>
    <m/>
  </r>
  <r>
    <x v="103"/>
    <x v="1"/>
    <s v="Soil impacts"/>
    <s v="NA"/>
    <x v="1"/>
    <s v="Sherman, L.A., Brye, K.R., Gill, D.E., Koenig, K.A., 2005. Soil chemistry as affected by first-time prescribed_x000a_burning of a grassland restoration on a coastal plain Ultisol. Soil Sci. 170 (11), 913–927."/>
    <s v="USA"/>
    <x v="36"/>
    <s v="Cfa"/>
    <x v="9"/>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year "/>
    <m/>
    <s v="76- 01 W, 39- 14 N"/>
    <s v="Not specified"/>
    <s v="Ultisols"/>
    <m/>
    <m/>
    <s v="pH"/>
    <s v="Unchanged"/>
    <m/>
    <m/>
    <m/>
    <m/>
    <m/>
  </r>
  <r>
    <x v="103"/>
    <x v="1"/>
    <s v="Soil impacts"/>
    <s v="NA"/>
    <x v="1"/>
    <s v="Sherman, L.A., Brye, K.R., Gill, D.E., Koenig, K.A., 2005. Soil chemistry as affected by first-time prescribed_x000a_burning of a grassland restoration on a coastal plain Ultisol. Soil Sci. 170 (11), 913–927."/>
    <s v="USA"/>
    <x v="36"/>
    <s v="Cfa"/>
    <x v="9"/>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S"/>
    <s v="Unchanged"/>
    <s v="The impacts of prescribed burning of a grassland on a highly weathered Ultisol, therefore, involve shortterm changes in soil chemistry, followed by dissipation within a year due_x000a_to long-term buffering of the soils. "/>
    <m/>
    <m/>
    <m/>
    <m/>
  </r>
  <r>
    <x v="103"/>
    <x v="0"/>
    <s v="Soil impacts"/>
    <s v="NA"/>
    <x v="1"/>
    <s v="Sherman, L.A., Brye, K.R., Gill, D.E., Koenig, K.A., 2005. Soil chemistry as affected by first-time prescribed_x000a_burning of a grassland restoration on a coastal plain Ultisol. Soil Sci. 170 (11), 913–927."/>
    <s v="USA"/>
    <x v="36"/>
    <s v="Cfa"/>
    <x v="9"/>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SOM"/>
    <s v="Unchanged"/>
    <s v="The impacts of prescribed burning of a grassland on a highly weathered Ultisol, therefore, involve shortterm changes in soil chemistry, followed by dissipation within a year due_x000a_to long-term buffering of the soils. "/>
    <m/>
    <m/>
    <m/>
    <m/>
  </r>
  <r>
    <x v="103"/>
    <x v="0"/>
    <s v="Soil impacts"/>
    <s v="NA"/>
    <x v="1"/>
    <s v="Sherman, L.A., Brye, K.R., Gill, D.E., Koenig, K.A., 2005. Soil chemistry as affected by first-time prescribed_x000a_burning of a grassland restoration on a coastal plain Ultisol. Soil Sci. 170 (11), 913–927."/>
    <s v="USA"/>
    <x v="36"/>
    <s v="Cfa"/>
    <x v="9"/>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year "/>
    <m/>
    <s v="76- 01 W, 39- 14 N"/>
    <s v="Not specified"/>
    <s v="Ultisols"/>
    <m/>
    <m/>
    <s v="SOM"/>
    <s v="Unchanged"/>
    <m/>
    <m/>
    <m/>
    <m/>
    <m/>
  </r>
  <r>
    <x v="103"/>
    <x v="1"/>
    <s v="Soil impacts"/>
    <s v="NA"/>
    <x v="1"/>
    <s v="Sherman, L.A., Brye, K.R., Gill, D.E., Koenig, K.A., 2005. Soil chemistry as affected by first-time prescribed_x000a_burning of a grassland restoration on a coastal plain Ultisol. Soil Sci. 170 (11), 913–927."/>
    <s v="USA"/>
    <x v="36"/>
    <s v="Cfa"/>
    <x v="9"/>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Zn"/>
    <s v="Unchanged"/>
    <s v="The impacts of prescribed burning of a grassland on a highly weathered Ultisol, therefore, involve shortterm changes in soil chemistry, followed by dissipation within a year due_x000a_to long-term buffering of the soils. "/>
    <m/>
    <m/>
    <m/>
    <m/>
  </r>
  <r>
    <x v="104"/>
    <x v="2"/>
    <s v="Soil impacts"/>
    <s v="NA"/>
    <x v="1"/>
    <s v="Simansky V. 2015. Changes in Soil Structure and Soil Organic Matter Due to Different Severities of Fire. Ekológia. Vol 34:3"/>
    <s v="Slovakia "/>
    <x v="2"/>
    <m/>
    <x v="9"/>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Aggregate Stability"/>
    <s v=" Increased"/>
    <m/>
    <m/>
    <m/>
    <m/>
    <m/>
  </r>
  <r>
    <x v="104"/>
    <x v="2"/>
    <s v="Soil impacts"/>
    <s v="NA"/>
    <x v="1"/>
    <s v="Simansky V. 2015. Changes in Soil Structure and Soil Organic Matter Due to Different Severities of Fire. Ekológia. Vol 34:3"/>
    <s v="Slovakia "/>
    <x v="2"/>
    <m/>
    <x v="9"/>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Hydraulic conductivity"/>
    <s v=" Increased"/>
    <m/>
    <m/>
    <m/>
    <m/>
    <m/>
  </r>
  <r>
    <x v="104"/>
    <x v="2"/>
    <s v="Soil impacts"/>
    <s v="NA"/>
    <x v="1"/>
    <s v="Simansky V. 2015. Changes in Soil Structure and Soil Organic Matter Due to Different Severities of Fire. Ekológia. Vol 34:3"/>
    <s v="Slovakia "/>
    <x v="2"/>
    <m/>
    <x v="9"/>
    <m/>
    <m/>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Hydraulic conductivity"/>
    <s v="Unchanged"/>
    <m/>
    <m/>
    <m/>
    <m/>
    <m/>
  </r>
  <r>
    <x v="104"/>
    <x v="2"/>
    <s v="Soil impacts"/>
    <s v="NA"/>
    <x v="1"/>
    <s v="Simansky V. 2015. Changes in Soil Structure and Soil Organic Matter Due to Different Severities of Fire. Ekológia. Vol 34:3"/>
    <s v="Slovakia "/>
    <x v="2"/>
    <m/>
    <x v="9"/>
    <m/>
    <m/>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Macroaggregates proportions (&gt;2 mm)"/>
    <s v=" Increased"/>
    <m/>
    <m/>
    <m/>
    <m/>
    <m/>
  </r>
  <r>
    <x v="104"/>
    <x v="2"/>
    <s v="Soil impacts"/>
    <s v="NA"/>
    <x v="1"/>
    <s v="Simansky V. 2015. Changes in Soil Structure and Soil Organic Matter Due to Different Severities of Fire. Ekológia. Vol 34:3"/>
    <s v="Slovakia "/>
    <x v="2"/>
    <m/>
    <x v="9"/>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Macroaggregates proportions (&gt;2 mm)"/>
    <s v=" Increased"/>
    <m/>
    <m/>
    <m/>
    <m/>
    <m/>
  </r>
  <r>
    <x v="104"/>
    <x v="2"/>
    <s v="Soil impacts"/>
    <s v="NA"/>
    <x v="1"/>
    <s v="Simansky V. 2015. Changes in Soil Structure and Soil Organic Matter Due to Different Severities of Fire. Ekológia. Vol 34:3"/>
    <s v="Slovakia "/>
    <x v="2"/>
    <m/>
    <x v="9"/>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Mean weight diameter (MWD)"/>
    <s v="Decreased"/>
    <m/>
    <m/>
    <m/>
    <m/>
    <m/>
  </r>
  <r>
    <x v="104"/>
    <x v="2"/>
    <s v="Soil impacts"/>
    <s v="NA"/>
    <x v="1"/>
    <s v="Simansky V. 2015. Changes in Soil Structure and Soil Organic Matter Due to Different Severities of Fire. Ekológia. Vol 34:3"/>
    <s v="Slovakia "/>
    <x v="2"/>
    <m/>
    <x v="9"/>
    <m/>
    <m/>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Mean weight diameter (MWD)"/>
    <s v="Unchanged"/>
    <m/>
    <m/>
    <m/>
    <m/>
    <m/>
  </r>
  <r>
    <x v="104"/>
    <x v="2"/>
    <s v="Soil impacts"/>
    <s v="NA"/>
    <x v="1"/>
    <s v="Simansky V. 2015. Changes in Soil Structure and Soil Organic Matter Due to Different Severities of Fire. Ekológia. Vol 34:3"/>
    <s v="Slovakia "/>
    <x v="2"/>
    <m/>
    <x v="9"/>
    <m/>
    <m/>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Microaggregates proportions "/>
    <s v=" Increased"/>
    <m/>
    <m/>
    <m/>
    <m/>
    <m/>
  </r>
  <r>
    <x v="104"/>
    <x v="2"/>
    <s v="Soil impacts"/>
    <s v="NA"/>
    <x v="1"/>
    <s v="Simansky V. 2015. Changes in Soil Structure and Soil Organic Matter Due to Different Severities of Fire. Ekológia. Vol 34:3"/>
    <s v="Slovakia "/>
    <x v="2"/>
    <m/>
    <x v="9"/>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Microaggregates proportions "/>
    <s v="Decreased"/>
    <m/>
    <m/>
    <m/>
    <m/>
    <m/>
  </r>
  <r>
    <x v="104"/>
    <x v="0"/>
    <s v="Soil impacts"/>
    <s v="NA"/>
    <x v="1"/>
    <s v="Simansky V. 2015. Changes in Soil Structure and Soil Organic Matter Due to Different Severities of Fire. Ekológia. Vol 34:3"/>
    <s v="Slovakia "/>
    <x v="2"/>
    <m/>
    <x v="9"/>
    <m/>
    <m/>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SOM"/>
    <s v=" Increased"/>
    <m/>
    <m/>
    <m/>
    <m/>
    <m/>
  </r>
  <r>
    <x v="104"/>
    <x v="0"/>
    <s v="Soil impacts"/>
    <s v="NA"/>
    <x v="1"/>
    <s v="Simansky V. 2015. Changes in Soil Structure and Soil Organic Matter Due to Different Severities of Fire. Ekológia. Vol 34:3"/>
    <s v="Slovakia "/>
    <x v="2"/>
    <m/>
    <x v="9"/>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SOM"/>
    <s v=" Increased"/>
    <m/>
    <m/>
    <m/>
    <m/>
    <m/>
  </r>
  <r>
    <x v="104"/>
    <x v="0"/>
    <s v="Soil impacts"/>
    <s v="NA"/>
    <x v="1"/>
    <s v="Simansky V. 2015. Changes in Soil Structure and Soil Organic Matter Due to Different Severities of Fire. Ekológia. Vol 34:3"/>
    <s v="Slovakia "/>
    <x v="2"/>
    <m/>
    <x v="9"/>
    <m/>
    <m/>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TOC"/>
    <s v=" Increased"/>
    <m/>
    <m/>
    <m/>
    <m/>
    <m/>
  </r>
  <r>
    <x v="104"/>
    <x v="0"/>
    <s v="Soil impacts"/>
    <s v="NA"/>
    <x v="1"/>
    <s v="Simansky V. 2015. Changes in Soil Structure and Soil Organic Matter Due to Different Severities of Fire. Ekológia. Vol 34:3"/>
    <s v="Slovakia "/>
    <x v="2"/>
    <m/>
    <x v="9"/>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TOC"/>
    <s v=" Increased"/>
    <m/>
    <m/>
    <m/>
    <m/>
    <m/>
  </r>
  <r>
    <x v="105"/>
    <x v="2"/>
    <s v="Soil impacts"/>
    <s v="NA"/>
    <x v="1"/>
    <s v="Strydom, T., Riddell, E. S., Rowe, T., Govender, N., Lorentz, S. A., le Roux, P. A. L., &amp; Wigley-Coetsee, C. (2019). The effect of experimental fires on soil hydrology and nutrients in an African savanna. Geoderma, 345, 114-122. doi: https://doi.org/10.1016/j.geoderma.2019.03.027"/>
    <s v="South Africa"/>
    <x v="2"/>
    <m/>
    <x v="19"/>
    <m/>
    <m/>
    <x v="2"/>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3 months"/>
    <m/>
    <m/>
    <s v="Not specified"/>
    <s v="granitic soils"/>
    <m/>
    <m/>
    <s v="Hydraulic conductivity"/>
    <s v="Decreased"/>
    <m/>
    <m/>
    <m/>
    <m/>
    <m/>
  </r>
  <r>
    <x v="105"/>
    <x v="2"/>
    <s v="Soil impacts"/>
    <s v="NA"/>
    <x v="1"/>
    <s v="Strydom, T., Riddell, E. S., Rowe, T., Govender, N., Lorentz, S. A., le Roux, P. A. L., &amp; Wigley-Coetsee, C. (2019). The effect of experimental fires on soil hydrology and nutrients in an African savanna. Geoderma, 345, 114-122. doi: https://doi.org/10.1016/j.geoderma.2019.03.027"/>
    <s v="South Africa"/>
    <x v="2"/>
    <m/>
    <x v="19"/>
    <m/>
    <m/>
    <x v="2"/>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basaltic soils"/>
    <m/>
    <m/>
    <s v="Hydraulic conductivity"/>
    <s v="Unchanged"/>
    <m/>
    <m/>
    <m/>
    <m/>
    <m/>
  </r>
  <r>
    <x v="105"/>
    <x v="1"/>
    <s v="Soil impacts"/>
    <s v="NA"/>
    <x v="1"/>
    <s v="Strydom, T., Riddell, E. S., Rowe, T., Govender, N., Lorentz, S. A., le Roux, P. A. L., &amp; Wigley-Coetsee, C. (2019). The effect of experimental fires on soil hydrology and nutrients in an African savanna. Geoderma, 345, 114-122. doi: https://doi.org/10.1016/j.geoderma.2019.03.027"/>
    <s v="South Africa"/>
    <x v="2"/>
    <m/>
    <x v="19"/>
    <m/>
    <m/>
    <x v="2"/>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basaltic soils"/>
    <m/>
    <m/>
    <s v="TC"/>
    <s v="Decreased"/>
    <m/>
    <m/>
    <m/>
    <m/>
    <m/>
  </r>
  <r>
    <x v="105"/>
    <x v="1"/>
    <s v="Soil impacts"/>
    <s v="NA"/>
    <x v="1"/>
    <s v="Strydom, T., Riddell, E. S., Rowe, T., Govender, N., Lorentz, S. A., le Roux, P. A. L., &amp; Wigley-Coetsee, C. (2019). The effect of experimental fires on soil hydrology and nutrients in an African savanna. Geoderma, 345, 114-122. doi: https://doi.org/10.1016/j.geoderma.2019.03.027"/>
    <s v="South Africa"/>
    <x v="2"/>
    <m/>
    <x v="19"/>
    <m/>
    <m/>
    <x v="2"/>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granitic soils"/>
    <m/>
    <m/>
    <s v="TC"/>
    <s v="Decreased"/>
    <m/>
    <m/>
    <m/>
    <m/>
    <m/>
  </r>
  <r>
    <x v="105"/>
    <x v="1"/>
    <s v="Soil impacts"/>
    <s v="NA"/>
    <x v="1"/>
    <s v="Strydom, T., Riddell, E. S., Rowe, T., Govender, N., Lorentz, S. A., le Roux, P. A. L., &amp; Wigley-Coetsee, C. (2019). The effect of experimental fires on soil hydrology and nutrients in an African savanna. Geoderma, 345, 114-122. doi: https://doi.org/10.1016/j.geoderma.2019.03.027"/>
    <s v="South Africa"/>
    <x v="2"/>
    <m/>
    <x v="19"/>
    <m/>
    <m/>
    <x v="2"/>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basaltic soils"/>
    <m/>
    <m/>
    <s v="TN"/>
    <s v="Decreased"/>
    <m/>
    <m/>
    <m/>
    <m/>
    <m/>
  </r>
  <r>
    <x v="105"/>
    <x v="1"/>
    <s v="Soil impacts"/>
    <s v="NA"/>
    <x v="1"/>
    <s v="Strydom, T., Riddell, E. S., Rowe, T., Govender, N., Lorentz, S. A., le Roux, P. A. L., &amp; Wigley-Coetsee, C. (2019). The effect of experimental fires on soil hydrology and nutrients in an African savanna. Geoderma, 345, 114-122. doi: https://doi.org/10.1016/j.geoderma.2019.03.027"/>
    <s v="South Africa"/>
    <x v="2"/>
    <m/>
    <x v="19"/>
    <m/>
    <m/>
    <x v="2"/>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granitic soils"/>
    <m/>
    <m/>
    <s v="TN"/>
    <s v="Decreased"/>
    <m/>
    <m/>
    <m/>
    <m/>
    <m/>
  </r>
  <r>
    <x v="105"/>
    <x v="0"/>
    <s v="Soil impacts"/>
    <s v="NA"/>
    <x v="1"/>
    <s v="Strydom, T., Riddell, E. S., Rowe, T., Govender, N., Lorentz, S. A., le Roux, P. A. L., &amp; Wigley-Coetsee, C. (2019). The effect of experimental fires on soil hydrology and nutrients in an African savanna. Geoderma, 345, 114-122. doi: https://doi.org/10.1016/j.geoderma.2019.03.027"/>
    <s v="South Africa"/>
    <x v="2"/>
    <m/>
    <x v="19"/>
    <m/>
    <m/>
    <x v="2"/>
    <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m/>
    <s v="granitic soils"/>
    <m/>
    <m/>
    <s v="TOC"/>
    <s v="Decreased"/>
    <m/>
    <m/>
    <m/>
    <m/>
    <m/>
  </r>
  <r>
    <x v="106"/>
    <x v="2"/>
    <s v="Soil impacts"/>
    <s v="NA"/>
    <x v="1"/>
    <s v="Terefe, W.T., Mariscal, S.I., Gomez, M.V., Espejo, S.R. 2008. Influence of heating on various properties of six Mediterranean soils. A laboratory study. Geoderma 143, 273-380."/>
    <s v="Spain"/>
    <x v="3"/>
    <s v="Degraded mediterranean bushes"/>
    <x v="20"/>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Aggregate Stability"/>
    <s v="Decreased"/>
    <m/>
    <m/>
    <m/>
    <m/>
    <m/>
  </r>
  <r>
    <x v="106"/>
    <x v="2"/>
    <s v="Soil impacts"/>
    <s v="NA"/>
    <x v="1"/>
    <s v="Terefe, W.T., Mariscal, S.I., Gomez, M.V., Espejo, S.R. 2008. Influence of heating on various properties of six Mediterranean soils. A laboratory study. Geoderma 143, 273-380."/>
    <s v="Spain"/>
    <x v="3"/>
    <s v="Degraded mediterranean bushes"/>
    <x v="20"/>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Aggregate Stability"/>
    <s v="Decreased"/>
    <m/>
    <m/>
    <m/>
    <m/>
    <m/>
  </r>
  <r>
    <x v="106"/>
    <x v="2"/>
    <s v="Soil impacts"/>
    <s v="NA"/>
    <x v="1"/>
    <s v="Terefe, W.T., Mariscal, S.I., Gomez, M.V., Espejo, S.R. 2008. Influence of heating on various properties of six Mediterranean soils. A laboratory study. Geoderma 143, 273-380."/>
    <s v="Spain"/>
    <x v="3"/>
    <s v="Dry agriculture"/>
    <x v="21"/>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Aggregate Stability"/>
    <s v="Decreased"/>
    <m/>
    <m/>
    <m/>
    <m/>
    <m/>
  </r>
  <r>
    <x v="106"/>
    <x v="2"/>
    <s v="Soil impacts"/>
    <s v="NA"/>
    <x v="1"/>
    <s v="Terefe, W.T., Mariscal, S.I., Gomez, M.V., Espejo, S.R. 2008. Influence of heating on various properties of six Mediterranean soils. A laboratory study. Geoderma 143, 273-380."/>
    <s v="Spain"/>
    <x v="3"/>
    <s v="Mediterranean bushes"/>
    <x v="20"/>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Aggregate Stability"/>
    <s v="Decreased"/>
    <m/>
    <m/>
    <m/>
    <m/>
    <m/>
  </r>
  <r>
    <x v="106"/>
    <x v="2"/>
    <s v="Soil impacts"/>
    <s v="NA"/>
    <x v="1"/>
    <s v="Terefe, W.T., Mariscal, S.I., Gomez, M.V., Espejo, S.R. 2008. Influence of heating on various properties of six Mediterranean soils. A laboratory study. Geoderma 143, 273-380."/>
    <s v="Spain"/>
    <x v="3"/>
    <s v="Cork oak and pasture"/>
    <x v="9"/>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Aggregate Stability"/>
    <s v="Decreased"/>
    <m/>
    <m/>
    <m/>
    <m/>
    <m/>
  </r>
  <r>
    <x v="106"/>
    <x v="2"/>
    <s v="Soil impacts"/>
    <s v="NA"/>
    <x v="1"/>
    <s v="Terefe, W.T., Mariscal, S.I., Gomez, M.V., Espejo, S.R. 2008. Influence of heating on various properties of six Mediterranean soils. A laboratory study. Geoderma 143, 273-380."/>
    <s v="Spain"/>
    <x v="3"/>
    <s v="Degraded mediterranean bushes"/>
    <x v="20"/>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Aggregate Stability"/>
    <s v=" Increased"/>
    <m/>
    <m/>
    <m/>
    <m/>
    <m/>
  </r>
  <r>
    <x v="106"/>
    <x v="2"/>
    <s v="Soil impacts"/>
    <s v="NA"/>
    <x v="1"/>
    <s v="Terefe, W.T., Mariscal, S.I., Gomez, M.V., Espejo, S.R. 2008. Influence of heating on various properties of six Mediterranean soils. A laboratory study. Geoderma 143, 273-380."/>
    <s v="Spain"/>
    <x v="3"/>
    <s v="Degraded mediterranean bushes"/>
    <x v="20"/>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Aggregate Stability"/>
    <s v=" Increased"/>
    <m/>
    <m/>
    <m/>
    <m/>
    <m/>
  </r>
  <r>
    <x v="106"/>
    <x v="2"/>
    <s v="Soil impacts"/>
    <s v="NA"/>
    <x v="1"/>
    <s v="Terefe, W.T., Mariscal, S.I., Gomez, M.V., Espejo, S.R. 2008. Influence of heating on various properties of six Mediterranean soils. A laboratory study. Geoderma 143, 273-380."/>
    <s v="Spain"/>
    <x v="3"/>
    <s v="Dry agriculture"/>
    <x v="21"/>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Aggregate Stability"/>
    <s v=" Increased"/>
    <m/>
    <m/>
    <m/>
    <m/>
    <m/>
  </r>
  <r>
    <x v="106"/>
    <x v="2"/>
    <s v="Soil impacts"/>
    <s v="NA"/>
    <x v="1"/>
    <s v="Terefe, W.T., Mariscal, S.I., Gomez, M.V., Espejo, S.R. 2008. Influence of heating on various properties of six Mediterranean soils. A laboratory study. Geoderma 143, 273-380."/>
    <s v="Spain"/>
    <x v="3"/>
    <s v="Dry agriculture"/>
    <x v="13"/>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Aggregate Stability"/>
    <s v=" Increased"/>
    <m/>
    <m/>
    <m/>
    <m/>
    <m/>
  </r>
  <r>
    <x v="106"/>
    <x v="2"/>
    <s v="Soil impacts"/>
    <s v="NA"/>
    <x v="1"/>
    <s v="Terefe, W.T., Mariscal, S.I., Gomez, M.V., Espejo, S.R. 2008. Influence of heating on various properties of six Mediterranean soils. A laboratory study. Geoderma 143, 273-380."/>
    <s v="Spain"/>
    <x v="3"/>
    <s v="Degraded mediterranean bushes"/>
    <x v="20"/>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Aggregate Stability"/>
    <s v="Unchanged"/>
    <m/>
    <m/>
    <m/>
    <m/>
    <m/>
  </r>
  <r>
    <x v="106"/>
    <x v="2"/>
    <s v="Soil impacts"/>
    <s v="NA"/>
    <x v="1"/>
    <s v="Terefe, W.T., Mariscal, S.I., Gomez, M.V., Espejo, S.R. 2008. Influence of heating on various properties of six Mediterranean soils. A laboratory study. Geoderma 143, 273-380."/>
    <s v="Spain"/>
    <x v="3"/>
    <s v="Degraded mediterranean bushes"/>
    <x v="20"/>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Aggregate Stability"/>
    <s v="Unchanged"/>
    <m/>
    <m/>
    <m/>
    <m/>
    <m/>
  </r>
  <r>
    <x v="106"/>
    <x v="2"/>
    <s v="Soil impacts"/>
    <s v="NA"/>
    <x v="1"/>
    <s v="Terefe, W.T., Mariscal, S.I., Gomez, M.V., Espejo, S.R. 2008. Influence of heating on various properties of six Mediterranean soils. A laboratory study. Geoderma 143, 273-380."/>
    <s v="Spain"/>
    <x v="3"/>
    <s v="Dry agriculture"/>
    <x v="21"/>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Aggregate Stability"/>
    <s v="Unchanged"/>
    <m/>
    <m/>
    <m/>
    <m/>
    <m/>
  </r>
  <r>
    <x v="106"/>
    <x v="2"/>
    <s v="Soil impacts"/>
    <s v="NA"/>
    <x v="1"/>
    <s v="Terefe, W.T., Mariscal, S.I., Gomez, M.V., Espejo, S.R. 2008. Influence of heating on various properties of six Mediterranean soils. A laboratory study. Geoderma 143, 273-380."/>
    <s v="Spain"/>
    <x v="3"/>
    <s v="Dry agriculture"/>
    <x v="13"/>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Aggregate Stability"/>
    <s v="Unchanged"/>
    <m/>
    <m/>
    <m/>
    <m/>
    <m/>
  </r>
  <r>
    <x v="106"/>
    <x v="2"/>
    <s v="Soil impacts"/>
    <s v="NA"/>
    <x v="1"/>
    <s v="Terefe, W.T., Mariscal, S.I., Gomez, M.V., Espejo, S.R. 2008. Influence of heating on various properties of six Mediterranean soils. A laboratory study. Geoderma 143, 273-380."/>
    <s v="Spain"/>
    <x v="3"/>
    <s v="Dry agriculture"/>
    <x v="13"/>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Aggregate Stability"/>
    <s v="Unchanged"/>
    <m/>
    <m/>
    <m/>
    <m/>
    <m/>
  </r>
  <r>
    <x v="106"/>
    <x v="2"/>
    <s v="Soil impacts"/>
    <s v="NA"/>
    <x v="1"/>
    <s v="Terefe, W.T., Mariscal, S.I., Gomez, M.V., Espejo, S.R. 2008. Influence of heating on various properties of six Mediterranean soils. A laboratory study. Geoderma 143, 273-380."/>
    <s v="Spain"/>
    <x v="3"/>
    <s v="Mediterranean bushes"/>
    <x v="20"/>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Aggregate Stability"/>
    <s v="Unchanged"/>
    <m/>
    <m/>
    <m/>
    <m/>
    <m/>
  </r>
  <r>
    <x v="106"/>
    <x v="2"/>
    <s v="Soil impacts"/>
    <s v="NA"/>
    <x v="1"/>
    <s v="Terefe, W.T., Mariscal, S.I., Gomez, M.V., Espejo, S.R. 2008. Influence of heating on various properties of six Mediterranean soils. A laboratory study. Geoderma 143, 273-380."/>
    <s v="Spain"/>
    <x v="3"/>
    <s v="Mediterranean bushes"/>
    <x v="20"/>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Aggregate Stability"/>
    <s v="Unchanged"/>
    <m/>
    <m/>
    <m/>
    <m/>
    <m/>
  </r>
  <r>
    <x v="106"/>
    <x v="2"/>
    <s v="Soil impacts"/>
    <s v="NA"/>
    <x v="1"/>
    <s v="Terefe, W.T., Mariscal, S.I., Gomez, M.V., Espejo, S.R. 2008. Influence of heating on various properties of six Mediterranean soils. A laboratory study. Geoderma 143, 273-380."/>
    <s v="Spain"/>
    <x v="3"/>
    <s v="Cork oak and pasture"/>
    <x v="9"/>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Aggregate Stability"/>
    <s v="Unchanged"/>
    <m/>
    <m/>
    <m/>
    <m/>
    <m/>
  </r>
  <r>
    <x v="106"/>
    <x v="2"/>
    <s v="Soil impacts"/>
    <s v="NA"/>
    <x v="1"/>
    <s v="Terefe, W.T., Mariscal, S.I., Gomez, M.V., Espejo, S.R. 2008. Influence of heating on various properties of six Mediterranean soils. A laboratory study. Geoderma 143, 273-380."/>
    <s v="Spain"/>
    <x v="3"/>
    <s v="Cork oak and pasture"/>
    <x v="9"/>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Aggregate Stability"/>
    <s v="Unchanged"/>
    <m/>
    <m/>
    <m/>
    <m/>
    <m/>
  </r>
  <r>
    <x v="106"/>
    <x v="1"/>
    <s v="Soil impacts"/>
    <s v="NA"/>
    <x v="1"/>
    <s v="Terefe, W.T., Mariscal, S.I., Gomez, M.V., Espejo, S.R. 2008. Influence of heating on various properties of six Mediterranean soils. A laboratory study. Geoderma 143, 273-380."/>
    <s v="Spain"/>
    <x v="3"/>
    <s v="Degraded mediterranean bushes"/>
    <x v="20"/>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Electrical conductivity"/>
    <s v=" Increased"/>
    <m/>
    <m/>
    <m/>
    <m/>
    <m/>
  </r>
  <r>
    <x v="106"/>
    <x v="1"/>
    <s v="Soil impacts"/>
    <s v="NA"/>
    <x v="1"/>
    <s v="Terefe, W.T., Mariscal, S.I., Gomez, M.V., Espejo, S.R. 2008. Influence of heating on various properties of six Mediterranean soils. A laboratory study. Geoderma 143, 273-380."/>
    <s v="Spain"/>
    <x v="3"/>
    <s v="Degraded mediterranean bushes"/>
    <x v="20"/>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Electrical conductivity"/>
    <s v=" Increased"/>
    <m/>
    <m/>
    <m/>
    <m/>
    <m/>
  </r>
  <r>
    <x v="106"/>
    <x v="1"/>
    <s v="Soil impacts"/>
    <s v="NA"/>
    <x v="1"/>
    <s v="Terefe, W.T., Mariscal, S.I., Gomez, M.V., Espejo, S.R. 2008. Influence of heating on various properties of six Mediterranean soils. A laboratory study. Geoderma 143, 273-380."/>
    <s v="Spain"/>
    <x v="3"/>
    <s v="Degraded mediterranean bushes"/>
    <x v="20"/>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Electrical conductivity"/>
    <s v=" Increased"/>
    <m/>
    <m/>
    <m/>
    <m/>
    <m/>
  </r>
  <r>
    <x v="106"/>
    <x v="1"/>
    <s v="Soil impacts"/>
    <s v="NA"/>
    <x v="1"/>
    <s v="Terefe, W.T., Mariscal, S.I., Gomez, M.V., Espejo, S.R. 2008. Influence of heating on various properties of six Mediterranean soils. A laboratory study. Geoderma 143, 273-380."/>
    <s v="Spain"/>
    <x v="3"/>
    <s v="Dry agriculture"/>
    <x v="21"/>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Electrical conductivity"/>
    <s v=" Increased"/>
    <m/>
    <m/>
    <m/>
    <m/>
    <m/>
  </r>
  <r>
    <x v="106"/>
    <x v="1"/>
    <s v="Soil impacts"/>
    <s v="NA"/>
    <x v="1"/>
    <s v="Terefe, W.T., Mariscal, S.I., Gomez, M.V., Espejo, S.R. 2008. Influence of heating on various properties of six Mediterranean soils. A laboratory study. Geoderma 143, 273-380."/>
    <s v="Spain"/>
    <x v="3"/>
    <s v="Dry agriculture"/>
    <x v="21"/>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Electrical conductivity"/>
    <s v=" Increased"/>
    <m/>
    <m/>
    <m/>
    <m/>
    <m/>
  </r>
  <r>
    <x v="106"/>
    <x v="1"/>
    <s v="Soil impacts"/>
    <s v="NA"/>
    <x v="1"/>
    <s v="Terefe, W.T., Mariscal, S.I., Gomez, M.V., Espejo, S.R. 2008. Influence of heating on various properties of six Mediterranean soils. A laboratory study. Geoderma 143, 273-380."/>
    <s v="Spain"/>
    <x v="3"/>
    <s v="Dry agriculture"/>
    <x v="13"/>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Electrical conductivity"/>
    <s v=" Increased"/>
    <m/>
    <m/>
    <m/>
    <m/>
    <m/>
  </r>
  <r>
    <x v="106"/>
    <x v="1"/>
    <s v="Soil impacts"/>
    <s v="NA"/>
    <x v="1"/>
    <s v="Terefe, W.T., Mariscal, S.I., Gomez, M.V., Espejo, S.R. 2008. Influence of heating on various properties of six Mediterranean soils. A laboratory study. Geoderma 143, 273-380."/>
    <s v="Spain"/>
    <x v="3"/>
    <s v="Dry agriculture"/>
    <x v="13"/>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Electrical conductivity"/>
    <s v=" Increased"/>
    <m/>
    <m/>
    <m/>
    <m/>
    <m/>
  </r>
  <r>
    <x v="106"/>
    <x v="1"/>
    <s v="Soil impacts"/>
    <s v="NA"/>
    <x v="1"/>
    <s v="Terefe, W.T., Mariscal, S.I., Gomez, M.V., Espejo, S.R. 2008. Influence of heating on various properties of six Mediterranean soils. A laboratory study. Geoderma 143, 273-380."/>
    <s v="Spain"/>
    <x v="3"/>
    <s v="Mediterranean bushes"/>
    <x v="20"/>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Electrical conductivity"/>
    <s v=" Increased"/>
    <m/>
    <m/>
    <m/>
    <m/>
    <m/>
  </r>
  <r>
    <x v="106"/>
    <x v="1"/>
    <s v="Soil impacts"/>
    <s v="NA"/>
    <x v="1"/>
    <s v="Terefe, W.T., Mariscal, S.I., Gomez, M.V., Espejo, S.R. 2008. Influence of heating on various properties of six Mediterranean soils. A laboratory study. Geoderma 143, 273-380."/>
    <s v="Spain"/>
    <x v="3"/>
    <s v="Mediterranean bushes"/>
    <x v="20"/>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Electrical conductivity"/>
    <s v=" Increased"/>
    <m/>
    <m/>
    <m/>
    <m/>
    <m/>
  </r>
  <r>
    <x v="106"/>
    <x v="1"/>
    <s v="Soil impacts"/>
    <s v="NA"/>
    <x v="1"/>
    <s v="Terefe, W.T., Mariscal, S.I., Gomez, M.V., Espejo, S.R. 2008. Influence of heating on various properties of six Mediterranean soils. A laboratory study. Geoderma 143, 273-380."/>
    <s v="Spain"/>
    <x v="3"/>
    <s v="Cork oak and pasture"/>
    <x v="9"/>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Electrical conductivity"/>
    <s v=" Increased"/>
    <m/>
    <m/>
    <m/>
    <m/>
    <m/>
  </r>
  <r>
    <x v="106"/>
    <x v="1"/>
    <s v="Soil impacts"/>
    <s v="NA"/>
    <x v="1"/>
    <s v="Terefe, W.T., Mariscal, S.I., Gomez, M.V., Espejo, S.R. 2008. Influence of heating on various properties of six Mediterranean soils. A laboratory study. Geoderma 143, 273-380."/>
    <s v="Spain"/>
    <x v="3"/>
    <s v="Cork oak and pasture"/>
    <x v="9"/>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Electrical conductivity"/>
    <s v=" Increased"/>
    <m/>
    <m/>
    <m/>
    <m/>
    <m/>
  </r>
  <r>
    <x v="106"/>
    <x v="1"/>
    <s v="Soil impacts"/>
    <s v="NA"/>
    <x v="1"/>
    <s v="Terefe, W.T., Mariscal, S.I., Gomez, M.V., Espejo, S.R. 2008. Influence of heating on various properties of six Mediterranean soils. A laboratory study. Geoderma 143, 273-380."/>
    <s v="Spain"/>
    <x v="3"/>
    <s v="Degraded mediterranean bushes"/>
    <x v="20"/>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Electrical conductivity"/>
    <s v="Unchanged"/>
    <m/>
    <m/>
    <m/>
    <m/>
    <m/>
  </r>
  <r>
    <x v="106"/>
    <x v="1"/>
    <s v="Soil impacts"/>
    <s v="NA"/>
    <x v="1"/>
    <s v="Terefe, W.T., Mariscal, S.I., Gomez, M.V., Espejo, S.R. 2008. Influence of heating on various properties of six Mediterranean soils. A laboratory study. Geoderma 143, 273-380."/>
    <s v="Spain"/>
    <x v="3"/>
    <s v="Degraded mediterranean bushes"/>
    <x v="20"/>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Electrical conductivity"/>
    <s v="Unchanged"/>
    <m/>
    <m/>
    <m/>
    <m/>
    <m/>
  </r>
  <r>
    <x v="106"/>
    <x v="1"/>
    <s v="Soil impacts"/>
    <s v="NA"/>
    <x v="1"/>
    <s v="Terefe, W.T., Mariscal, S.I., Gomez, M.V., Espejo, S.R. 2008. Influence of heating on various properties of six Mediterranean soils. A laboratory study. Geoderma 143, 273-380."/>
    <s v="Spain"/>
    <x v="3"/>
    <s v="Degraded mediterranean bushes"/>
    <x v="20"/>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Electrical conductivity"/>
    <s v="Unchanged"/>
    <m/>
    <m/>
    <m/>
    <m/>
    <m/>
  </r>
  <r>
    <x v="106"/>
    <x v="1"/>
    <s v="Soil impacts"/>
    <s v="NA"/>
    <x v="1"/>
    <s v="Terefe, W.T., Mariscal, S.I., Gomez, M.V., Espejo, S.R. 2008. Influence of heating on various properties of six Mediterranean soils. A laboratory study. Geoderma 143, 273-380."/>
    <s v="Spain"/>
    <x v="3"/>
    <s v="Dry agriculture"/>
    <x v="21"/>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Electrical conductivity"/>
    <s v="Unchanged"/>
    <m/>
    <m/>
    <m/>
    <m/>
    <m/>
  </r>
  <r>
    <x v="106"/>
    <x v="1"/>
    <s v="Soil impacts"/>
    <s v="NA"/>
    <x v="1"/>
    <s v="Terefe, W.T., Mariscal, S.I., Gomez, M.V., Espejo, S.R. 2008. Influence of heating on various properties of six Mediterranean soils. A laboratory study. Geoderma 143, 273-380."/>
    <s v="Spain"/>
    <x v="3"/>
    <s v="Dry agriculture"/>
    <x v="13"/>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Electrical conductivity"/>
    <s v="Unchanged"/>
    <m/>
    <m/>
    <m/>
    <m/>
    <m/>
  </r>
  <r>
    <x v="106"/>
    <x v="1"/>
    <s v="Soil impacts"/>
    <s v="NA"/>
    <x v="1"/>
    <s v="Terefe, W.T., Mariscal, S.I., Gomez, M.V., Espejo, S.R. 2008. Influence of heating on various properties of six Mediterranean soils. A laboratory study. Geoderma 143, 273-380."/>
    <s v="Spain"/>
    <x v="3"/>
    <s v="Mediterranean bushes"/>
    <x v="20"/>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Electrical conductivity"/>
    <s v="Unchanged"/>
    <m/>
    <m/>
    <m/>
    <m/>
    <m/>
  </r>
  <r>
    <x v="106"/>
    <x v="1"/>
    <s v="Soil impacts"/>
    <s v="NA"/>
    <x v="1"/>
    <s v="Terefe, W.T., Mariscal, S.I., Gomez, M.V., Espejo, S.R. 2008. Influence of heating on various properties of six Mediterranean soils. A laboratory study. Geoderma 143, 273-380."/>
    <s v="Spain"/>
    <x v="3"/>
    <s v="Cork oak and pasture"/>
    <x v="9"/>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Electrical conductivity"/>
    <s v="Unchanged"/>
    <m/>
    <m/>
    <m/>
    <m/>
    <m/>
  </r>
  <r>
    <x v="106"/>
    <x v="1"/>
    <s v="Soil impacts"/>
    <s v="NA"/>
    <x v="1"/>
    <s v="Terefe, W.T., Mariscal, S.I., Gomez, M.V., Espejo, S.R. 2008. Influence of heating on various properties of six Mediterranean soils. A laboratory study. Geoderma 143, 273-380."/>
    <s v="Spain"/>
    <x v="3"/>
    <s v="Degraded mediterranean bushes"/>
    <x v="20"/>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pH"/>
    <s v="Decreased"/>
    <m/>
    <m/>
    <m/>
    <m/>
    <m/>
  </r>
  <r>
    <x v="106"/>
    <x v="1"/>
    <s v="Soil impacts"/>
    <s v="NA"/>
    <x v="1"/>
    <s v="Terefe, W.T., Mariscal, S.I., Gomez, M.V., Espejo, S.R. 2008. Influence of heating on various properties of six Mediterranean soils. A laboratory study. Geoderma 143, 273-380."/>
    <s v="Spain"/>
    <x v="3"/>
    <s v="Degraded mediterranean bushes"/>
    <x v="20"/>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pH"/>
    <s v="Decreased"/>
    <m/>
    <m/>
    <m/>
    <m/>
    <m/>
  </r>
  <r>
    <x v="106"/>
    <x v="1"/>
    <s v="Soil impacts"/>
    <s v="NA"/>
    <x v="1"/>
    <s v="Terefe, W.T., Mariscal, S.I., Gomez, M.V., Espejo, S.R. 2008. Influence of heating on various properties of six Mediterranean soils. A laboratory study. Geoderma 143, 273-380."/>
    <s v="Spain"/>
    <x v="3"/>
    <s v="Degraded mediterranean bushes"/>
    <x v="20"/>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pH"/>
    <s v="Decreased"/>
    <m/>
    <m/>
    <m/>
    <m/>
    <m/>
  </r>
  <r>
    <x v="106"/>
    <x v="1"/>
    <s v="Soil impacts"/>
    <s v="NA"/>
    <x v="1"/>
    <s v="Terefe, W.T., Mariscal, S.I., Gomez, M.V., Espejo, S.R. 2008. Influence of heating on various properties of six Mediterranean soils. A laboratory study. Geoderma 143, 273-380."/>
    <s v="Spain"/>
    <x v="3"/>
    <s v="Degraded mediterranean bushes"/>
    <x v="20"/>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pH"/>
    <s v="Decreased"/>
    <m/>
    <m/>
    <m/>
    <m/>
    <m/>
  </r>
  <r>
    <x v="106"/>
    <x v="1"/>
    <s v="Soil impacts"/>
    <s v="NA"/>
    <x v="1"/>
    <s v="Terefe, W.T., Mariscal, S.I., Gomez, M.V., Espejo, S.R. 2008. Influence of heating on various properties of six Mediterranean soils. A laboratory study. Geoderma 143, 273-380."/>
    <s v="Spain"/>
    <x v="3"/>
    <s v="Dry agriculture"/>
    <x v="21"/>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pH"/>
    <s v="Decreased"/>
    <m/>
    <m/>
    <m/>
    <m/>
    <m/>
  </r>
  <r>
    <x v="106"/>
    <x v="1"/>
    <s v="Soil impacts"/>
    <s v="NA"/>
    <x v="1"/>
    <s v="Terefe, W.T., Mariscal, S.I., Gomez, M.V., Espejo, S.R. 2008. Influence of heating on various properties of six Mediterranean soils. A laboratory study. Geoderma 143, 273-380."/>
    <s v="Spain"/>
    <x v="3"/>
    <s v="Dry agriculture"/>
    <x v="21"/>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pH"/>
    <s v=" Increased"/>
    <m/>
    <m/>
    <m/>
    <m/>
    <m/>
  </r>
  <r>
    <x v="106"/>
    <x v="1"/>
    <s v="Soil impacts"/>
    <s v="NA"/>
    <x v="1"/>
    <s v="Terefe, W.T., Mariscal, S.I., Gomez, M.V., Espejo, S.R. 2008. Influence of heating on various properties of six Mediterranean soils. A laboratory study. Geoderma 143, 273-380."/>
    <s v="Spain"/>
    <x v="3"/>
    <s v="Dry agriculture"/>
    <x v="13"/>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pH"/>
    <s v=" Increased"/>
    <m/>
    <m/>
    <m/>
    <m/>
    <m/>
  </r>
  <r>
    <x v="106"/>
    <x v="1"/>
    <s v="Soil impacts"/>
    <s v="NA"/>
    <x v="1"/>
    <s v="Terefe, W.T., Mariscal, S.I., Gomez, M.V., Espejo, S.R. 2008. Influence of heating on various properties of six Mediterranean soils. A laboratory study. Geoderma 143, 273-380."/>
    <s v="Spain"/>
    <x v="3"/>
    <s v="Dry agriculture"/>
    <x v="13"/>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pH"/>
    <s v=" Increased"/>
    <m/>
    <m/>
    <m/>
    <m/>
    <m/>
  </r>
  <r>
    <x v="106"/>
    <x v="1"/>
    <s v="Soil impacts"/>
    <s v="NA"/>
    <x v="1"/>
    <s v="Terefe, W.T., Mariscal, S.I., Gomez, M.V., Espejo, S.R. 2008. Influence of heating on various properties of six Mediterranean soils. A laboratory study. Geoderma 143, 273-380."/>
    <s v="Spain"/>
    <x v="3"/>
    <s v="Mediterranean bushes"/>
    <x v="20"/>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pH"/>
    <s v=" Increased"/>
    <m/>
    <m/>
    <m/>
    <m/>
    <m/>
  </r>
  <r>
    <x v="106"/>
    <x v="1"/>
    <s v="Soil impacts"/>
    <s v="NA"/>
    <x v="1"/>
    <s v="Terefe, W.T., Mariscal, S.I., Gomez, M.V., Espejo, S.R. 2008. Influence of heating on various properties of six Mediterranean soils. A laboratory study. Geoderma 143, 273-380."/>
    <s v="Spain"/>
    <x v="3"/>
    <s v="Mediterranean bushes"/>
    <x v="20"/>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pH"/>
    <s v=" Increased"/>
    <m/>
    <m/>
    <m/>
    <m/>
    <m/>
  </r>
  <r>
    <x v="106"/>
    <x v="1"/>
    <s v="Soil impacts"/>
    <s v="NA"/>
    <x v="1"/>
    <s v="Terefe, W.T., Mariscal, S.I., Gomez, M.V., Espejo, S.R. 2008. Influence of heating on various properties of six Mediterranean soils. A laboratory study. Geoderma 143, 273-380."/>
    <s v="Spain"/>
    <x v="3"/>
    <s v="Cork oak and pasture"/>
    <x v="9"/>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pH"/>
    <s v=" Increased"/>
    <m/>
    <m/>
    <m/>
    <m/>
    <m/>
  </r>
  <r>
    <x v="106"/>
    <x v="1"/>
    <s v="Soil impacts"/>
    <s v="NA"/>
    <x v="1"/>
    <s v="Terefe, W.T., Mariscal, S.I., Gomez, M.V., Espejo, S.R. 2008. Influence of heating on various properties of six Mediterranean soils. A laboratory study. Geoderma 143, 273-380."/>
    <s v="Spain"/>
    <x v="3"/>
    <s v="Cork oak and pasture"/>
    <x v="9"/>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pH"/>
    <s v=" Increased"/>
    <m/>
    <m/>
    <m/>
    <m/>
    <m/>
  </r>
  <r>
    <x v="106"/>
    <x v="1"/>
    <s v="Soil impacts"/>
    <s v="NA"/>
    <x v="1"/>
    <s v="Terefe, W.T., Mariscal, S.I., Gomez, M.V., Espejo, S.R. 2008. Influence of heating on various properties of six Mediterranean soils. A laboratory study. Geoderma 143, 273-380."/>
    <s v="Spain"/>
    <x v="3"/>
    <s v="Degraded mediterranean bushes"/>
    <x v="20"/>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pH"/>
    <s v="Unchanged"/>
    <m/>
    <m/>
    <m/>
    <m/>
    <m/>
  </r>
  <r>
    <x v="106"/>
    <x v="1"/>
    <s v="Soil impacts"/>
    <s v="NA"/>
    <x v="1"/>
    <s v="Terefe, W.T., Mariscal, S.I., Gomez, M.V., Espejo, S.R. 2008. Influence of heating on various properties of six Mediterranean soils. A laboratory study. Geoderma 143, 273-380."/>
    <s v="Spain"/>
    <x v="3"/>
    <s v="Degraded mediterranean bushes"/>
    <x v="20"/>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pH"/>
    <s v="Unchanged"/>
    <m/>
    <m/>
    <m/>
    <m/>
    <m/>
  </r>
  <r>
    <x v="106"/>
    <x v="1"/>
    <s v="Soil impacts"/>
    <s v="NA"/>
    <x v="1"/>
    <s v="Terefe, W.T., Mariscal, S.I., Gomez, M.V., Espejo, S.R. 2008. Influence of heating on various properties of six Mediterranean soils. A laboratory study. Geoderma 143, 273-380."/>
    <s v="Spain"/>
    <x v="3"/>
    <s v="Dry agriculture"/>
    <x v="21"/>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pH"/>
    <s v="Unchanged"/>
    <m/>
    <m/>
    <m/>
    <m/>
    <m/>
  </r>
  <r>
    <x v="106"/>
    <x v="1"/>
    <s v="Soil impacts"/>
    <s v="NA"/>
    <x v="1"/>
    <s v="Terefe, W.T., Mariscal, S.I., Gomez, M.V., Espejo, S.R. 2008. Influence of heating on various properties of six Mediterranean soils. A laboratory study. Geoderma 143, 273-380."/>
    <s v="Spain"/>
    <x v="3"/>
    <s v="Dry agriculture"/>
    <x v="13"/>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pH"/>
    <s v="Unchanged"/>
    <m/>
    <m/>
    <m/>
    <m/>
    <m/>
  </r>
  <r>
    <x v="106"/>
    <x v="1"/>
    <s v="Soil impacts"/>
    <s v="NA"/>
    <x v="1"/>
    <s v="Terefe, W.T., Mariscal, S.I., Gomez, M.V., Espejo, S.R. 2008. Influence of heating on various properties of six Mediterranean soils. A laboratory study. Geoderma 143, 273-380."/>
    <s v="Spain"/>
    <x v="3"/>
    <s v="Mediterranean bushes"/>
    <x v="20"/>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pH"/>
    <s v="Unchanged"/>
    <m/>
    <m/>
    <m/>
    <m/>
    <m/>
  </r>
  <r>
    <x v="106"/>
    <x v="1"/>
    <s v="Soil impacts"/>
    <s v="NA"/>
    <x v="1"/>
    <s v="Terefe, W.T., Mariscal, S.I., Gomez, M.V., Espejo, S.R. 2008. Influence of heating on various properties of six Mediterranean soils. A laboratory study. Geoderma 143, 273-380."/>
    <s v="Spain"/>
    <x v="3"/>
    <s v="Cork oak and pasture"/>
    <x v="9"/>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pH"/>
    <s v="Unchanged"/>
    <m/>
    <m/>
    <m/>
    <m/>
    <m/>
  </r>
  <r>
    <x v="106"/>
    <x v="2"/>
    <s v="Soil impacts"/>
    <s v="NA"/>
    <x v="1"/>
    <s v="Terefe, W.T., Mariscal, S.I., Gomez, M.V., Espejo, S.R. 2008. Influence of heating on various properties of six Mediterranean soils. A laboratory study. Geoderma 143, 273-380."/>
    <s v="Spain"/>
    <x v="3"/>
    <s v="Degraded mediterranean bushes"/>
    <x v="20"/>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Texture"/>
    <s v="Changed"/>
    <m/>
    <m/>
    <m/>
    <m/>
    <m/>
  </r>
  <r>
    <x v="106"/>
    <x v="2"/>
    <s v="Soil impacts"/>
    <s v="NA"/>
    <x v="1"/>
    <s v="Terefe, W.T., Mariscal, S.I., Gomez, M.V., Espejo, S.R. 2008. Influence of heating on various properties of six Mediterranean soils. A laboratory study. Geoderma 143, 273-380."/>
    <s v="Spain"/>
    <x v="3"/>
    <s v="Degraded mediterranean bushes"/>
    <x v="20"/>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Texture"/>
    <s v="Changed"/>
    <m/>
    <m/>
    <m/>
    <m/>
    <m/>
  </r>
  <r>
    <x v="106"/>
    <x v="2"/>
    <s v="Soil impacts"/>
    <s v="NA"/>
    <x v="1"/>
    <s v="Terefe, W.T., Mariscal, S.I., Gomez, M.V., Espejo, S.R. 2008. Influence of heating on various properties of six Mediterranean soils. A laboratory study. Geoderma 143, 273-380."/>
    <s v="Spain"/>
    <x v="3"/>
    <s v="Degraded mediterranean bushes"/>
    <x v="20"/>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Texture"/>
    <s v="Changed"/>
    <m/>
    <m/>
    <m/>
    <m/>
    <m/>
  </r>
  <r>
    <x v="106"/>
    <x v="2"/>
    <s v="Soil impacts"/>
    <s v="NA"/>
    <x v="1"/>
    <s v="Terefe, W.T., Mariscal, S.I., Gomez, M.V., Espejo, S.R. 2008. Influence of heating on various properties of six Mediterranean soils. A laboratory study. Geoderma 143, 273-380."/>
    <s v="Spain"/>
    <x v="3"/>
    <s v="Degraded mediterranean bushes"/>
    <x v="20"/>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Texture"/>
    <s v="Changed"/>
    <m/>
    <m/>
    <m/>
    <m/>
    <m/>
  </r>
  <r>
    <x v="106"/>
    <x v="2"/>
    <s v="Soil impacts"/>
    <s v="NA"/>
    <x v="1"/>
    <s v="Terefe, W.T., Mariscal, S.I., Gomez, M.V., Espejo, S.R. 2008. Influence of heating on various properties of six Mediterranean soils. A laboratory study. Geoderma 143, 273-380."/>
    <s v="Spain"/>
    <x v="3"/>
    <s v="Dry agriculture"/>
    <x v="21"/>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Texture"/>
    <s v="Changed"/>
    <m/>
    <m/>
    <m/>
    <m/>
    <m/>
  </r>
  <r>
    <x v="106"/>
    <x v="2"/>
    <s v="Soil impacts"/>
    <s v="NA"/>
    <x v="1"/>
    <s v="Terefe, W.T., Mariscal, S.I., Gomez, M.V., Espejo, S.R. 2008. Influence of heating on various properties of six Mediterranean soils. A laboratory study. Geoderma 143, 273-380."/>
    <s v="Spain"/>
    <x v="3"/>
    <s v="Dry agriculture"/>
    <x v="21"/>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Texture"/>
    <s v="Changed"/>
    <m/>
    <m/>
    <m/>
    <m/>
    <m/>
  </r>
  <r>
    <x v="106"/>
    <x v="2"/>
    <s v="Soil impacts"/>
    <s v="NA"/>
    <x v="1"/>
    <s v="Terefe, W.T., Mariscal, S.I., Gomez, M.V., Espejo, S.R. 2008. Influence of heating on various properties of six Mediterranean soils. A laboratory study. Geoderma 143, 273-380."/>
    <s v="Spain"/>
    <x v="3"/>
    <s v="Dry agriculture"/>
    <x v="13"/>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Texture"/>
    <s v="Changed"/>
    <m/>
    <m/>
    <m/>
    <m/>
    <m/>
  </r>
  <r>
    <x v="106"/>
    <x v="2"/>
    <s v="Soil impacts"/>
    <s v="NA"/>
    <x v="1"/>
    <s v="Terefe, W.T., Mariscal, S.I., Gomez, M.V., Espejo, S.R. 2008. Influence of heating on various properties of six Mediterranean soils. A laboratory study. Geoderma 143, 273-380."/>
    <s v="Spain"/>
    <x v="3"/>
    <s v="Dry agriculture"/>
    <x v="13"/>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Texture"/>
    <s v="Changed"/>
    <m/>
    <m/>
    <m/>
    <m/>
    <m/>
  </r>
  <r>
    <x v="106"/>
    <x v="2"/>
    <s v="Soil impacts"/>
    <s v="NA"/>
    <x v="1"/>
    <s v="Terefe, W.T., Mariscal, S.I., Gomez, M.V., Espejo, S.R. 2008. Influence of heating on various properties of six Mediterranean soils. A laboratory study. Geoderma 143, 273-380."/>
    <s v="Spain"/>
    <x v="3"/>
    <s v="Mediterranean bushes"/>
    <x v="20"/>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Texture"/>
    <s v="Changed"/>
    <m/>
    <m/>
    <m/>
    <m/>
    <m/>
  </r>
  <r>
    <x v="106"/>
    <x v="2"/>
    <s v="Soil impacts"/>
    <s v="NA"/>
    <x v="1"/>
    <s v="Terefe, W.T., Mariscal, S.I., Gomez, M.V., Espejo, S.R. 2008. Influence of heating on various properties of six Mediterranean soils. A laboratory study. Geoderma 143, 273-380."/>
    <s v="Spain"/>
    <x v="3"/>
    <s v="Mediterranean bushes"/>
    <x v="20"/>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Texture"/>
    <s v="Changed"/>
    <m/>
    <m/>
    <m/>
    <m/>
    <m/>
  </r>
  <r>
    <x v="106"/>
    <x v="2"/>
    <s v="Soil impacts"/>
    <s v="NA"/>
    <x v="1"/>
    <s v="Terefe, W.T., Mariscal, S.I., Gomez, M.V., Espejo, S.R. 2008. Influence of heating on various properties of six Mediterranean soils. A laboratory study. Geoderma 143, 273-380."/>
    <s v="Spain"/>
    <x v="3"/>
    <s v="Cork oak and pasture"/>
    <x v="9"/>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Texture"/>
    <s v="Changed"/>
    <m/>
    <m/>
    <m/>
    <m/>
    <m/>
  </r>
  <r>
    <x v="106"/>
    <x v="2"/>
    <s v="Soil impacts"/>
    <s v="NA"/>
    <x v="1"/>
    <s v="Terefe, W.T., Mariscal, S.I., Gomez, M.V., Espejo, S.R. 2008. Influence of heating on various properties of six Mediterranean soils. A laboratory study. Geoderma 143, 273-380."/>
    <s v="Spain"/>
    <x v="3"/>
    <s v="Degraded mediterranean bushes"/>
    <x v="20"/>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Texture"/>
    <s v="Unchanged"/>
    <m/>
    <m/>
    <m/>
    <m/>
    <m/>
  </r>
  <r>
    <x v="106"/>
    <x v="2"/>
    <s v="Soil impacts"/>
    <s v="NA"/>
    <x v="1"/>
    <s v="Terefe, W.T., Mariscal, S.I., Gomez, M.V., Espejo, S.R. 2008. Influence of heating on various properties of six Mediterranean soils. A laboratory study. Geoderma 143, 273-380."/>
    <s v="Spain"/>
    <x v="3"/>
    <s v="Degraded mediterranean bushes"/>
    <x v="20"/>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Texture"/>
    <s v="Unchanged"/>
    <m/>
    <m/>
    <m/>
    <m/>
    <m/>
  </r>
  <r>
    <x v="106"/>
    <x v="2"/>
    <s v="Soil impacts"/>
    <s v="NA"/>
    <x v="1"/>
    <s v="Terefe, W.T., Mariscal, S.I., Gomez, M.V., Espejo, S.R. 2008. Influence of heating on various properties of six Mediterranean soils. A laboratory study. Geoderma 143, 273-380."/>
    <s v="Spain"/>
    <x v="3"/>
    <s v="Dry agriculture"/>
    <x v="21"/>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Texture"/>
    <s v="Unchanged"/>
    <m/>
    <m/>
    <m/>
    <m/>
    <m/>
  </r>
  <r>
    <x v="106"/>
    <x v="2"/>
    <s v="Soil impacts"/>
    <s v="NA"/>
    <x v="1"/>
    <s v="Terefe, W.T., Mariscal, S.I., Gomez, M.V., Espejo, S.R. 2008. Influence of heating on various properties of six Mediterranean soils. A laboratory study. Geoderma 143, 273-380."/>
    <s v="Spain"/>
    <x v="3"/>
    <s v="Dry agriculture"/>
    <x v="13"/>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Texture"/>
    <s v="Unchanged"/>
    <m/>
    <m/>
    <m/>
    <m/>
    <m/>
  </r>
  <r>
    <x v="106"/>
    <x v="2"/>
    <s v="Soil impacts"/>
    <s v="NA"/>
    <x v="1"/>
    <s v="Terefe, W.T., Mariscal, S.I., Gomez, M.V., Espejo, S.R. 2008. Influence of heating on various properties of six Mediterranean soils. A laboratory study. Geoderma 143, 273-380."/>
    <s v="Spain"/>
    <x v="3"/>
    <s v="Mediterranean bushes"/>
    <x v="20"/>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Texture"/>
    <s v="Unchanged"/>
    <m/>
    <m/>
    <m/>
    <m/>
    <m/>
  </r>
  <r>
    <x v="106"/>
    <x v="2"/>
    <s v="Soil impacts"/>
    <s v="NA"/>
    <x v="1"/>
    <s v="Terefe, W.T., Mariscal, S.I., Gomez, M.V., Espejo, S.R. 2008. Influence of heating on various properties of six Mediterranean soils. A laboratory study. Geoderma 143, 273-380."/>
    <s v="Spain"/>
    <x v="3"/>
    <s v="Cork oak and pasture"/>
    <x v="9"/>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Texture"/>
    <s v="Unchanged"/>
    <m/>
    <m/>
    <m/>
    <m/>
    <m/>
  </r>
  <r>
    <x v="106"/>
    <x v="2"/>
    <s v="Soil impacts"/>
    <s v="NA"/>
    <x v="1"/>
    <s v="Terefe, W.T., Mariscal, S.I., Gomez, M.V., Espejo, S.R. 2008. Influence of heating on various properties of six Mediterranean soils. A laboratory study. Geoderma 143, 273-380."/>
    <s v="Spain"/>
    <x v="3"/>
    <s v="Cork oak and pasture"/>
    <x v="9"/>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Texture"/>
    <s v="Unchanged"/>
    <m/>
    <m/>
    <m/>
    <m/>
    <m/>
  </r>
  <r>
    <x v="106"/>
    <x v="0"/>
    <s v="Soil impacts"/>
    <s v="NA"/>
    <x v="1"/>
    <s v="Terefe, W.T., Mariscal, S.I., Gomez, M.V., Espejo, S.R. 2008. Influence of heating on various properties of six Mediterranean soils. A laboratory study. Geoderma 143, 273-380."/>
    <s v="Spain"/>
    <x v="3"/>
    <s v="Degraded mediterranean bushes"/>
    <x v="20"/>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TOC"/>
    <s v="Decreased"/>
    <m/>
    <m/>
    <m/>
    <m/>
    <m/>
  </r>
  <r>
    <x v="106"/>
    <x v="0"/>
    <s v="Soil impacts"/>
    <s v="NA"/>
    <x v="1"/>
    <s v="Terefe, W.T., Mariscal, S.I., Gomez, M.V., Espejo, S.R. 2008. Influence of heating on various properties of six Mediterranean soils. A laboratory study. Geoderma 143, 273-380."/>
    <s v="Spain"/>
    <x v="3"/>
    <s v="Degraded mediterranean bushes"/>
    <x v="20"/>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TOC"/>
    <s v="Decreased"/>
    <m/>
    <m/>
    <m/>
    <m/>
    <m/>
  </r>
  <r>
    <x v="106"/>
    <x v="0"/>
    <s v="Soil impacts"/>
    <s v="NA"/>
    <x v="1"/>
    <s v="Terefe, W.T., Mariscal, S.I., Gomez, M.V., Espejo, S.R. 2008. Influence of heating on various properties of six Mediterranean soils. A laboratory study. Geoderma 143, 273-380."/>
    <s v="Spain"/>
    <x v="3"/>
    <s v="Degraded mediterranean bushes"/>
    <x v="20"/>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TOC"/>
    <s v="Decreased"/>
    <m/>
    <m/>
    <m/>
    <m/>
    <m/>
  </r>
  <r>
    <x v="106"/>
    <x v="0"/>
    <s v="Soil impacts"/>
    <s v="NA"/>
    <x v="1"/>
    <s v="Terefe, W.T., Mariscal, S.I., Gomez, M.V., Espejo, S.R. 2008. Influence of heating on various properties of six Mediterranean soils. A laboratory study. Geoderma 143, 273-380."/>
    <s v="Spain"/>
    <x v="3"/>
    <s v="Degraded mediterranean bushes"/>
    <x v="20"/>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TOC"/>
    <s v="Decreased"/>
    <m/>
    <m/>
    <m/>
    <m/>
    <m/>
  </r>
  <r>
    <x v="106"/>
    <x v="0"/>
    <s v="Soil impacts"/>
    <s v="NA"/>
    <x v="1"/>
    <s v="Terefe, W.T., Mariscal, S.I., Gomez, M.V., Espejo, S.R. 2008. Influence of heating on various properties of six Mediterranean soils. A laboratory study. Geoderma 143, 273-380."/>
    <s v="Spain"/>
    <x v="3"/>
    <s v="Dry agriculture"/>
    <x v="21"/>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TOC"/>
    <s v="Decreased"/>
    <m/>
    <m/>
    <m/>
    <m/>
    <m/>
  </r>
  <r>
    <x v="106"/>
    <x v="0"/>
    <s v="Soil impacts"/>
    <s v="NA"/>
    <x v="1"/>
    <s v="Terefe, W.T., Mariscal, S.I., Gomez, M.V., Espejo, S.R. 2008. Influence of heating on various properties of six Mediterranean soils. A laboratory study. Geoderma 143, 273-380."/>
    <s v="Spain"/>
    <x v="3"/>
    <s v="Dry agriculture"/>
    <x v="21"/>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TOC"/>
    <s v="Decreased"/>
    <m/>
    <m/>
    <m/>
    <m/>
    <m/>
  </r>
  <r>
    <x v="106"/>
    <x v="0"/>
    <s v="Soil impacts"/>
    <s v="NA"/>
    <x v="1"/>
    <s v="Terefe, W.T., Mariscal, S.I., Gomez, M.V., Espejo, S.R. 2008. Influence of heating on various properties of six Mediterranean soils. A laboratory study. Geoderma 143, 273-380."/>
    <s v="Spain"/>
    <x v="3"/>
    <s v="Dry agriculture"/>
    <x v="13"/>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TOC"/>
    <s v="Decreased"/>
    <m/>
    <m/>
    <m/>
    <m/>
    <m/>
  </r>
  <r>
    <x v="106"/>
    <x v="0"/>
    <s v="Soil impacts"/>
    <s v="NA"/>
    <x v="1"/>
    <s v="Terefe, W.T., Mariscal, S.I., Gomez, M.V., Espejo, S.R. 2008. Influence of heating on various properties of six Mediterranean soils. A laboratory study. Geoderma 143, 273-380."/>
    <s v="Spain"/>
    <x v="3"/>
    <s v="Dry agriculture"/>
    <x v="13"/>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TOC"/>
    <s v="Decreased"/>
    <m/>
    <m/>
    <m/>
    <m/>
    <m/>
  </r>
  <r>
    <x v="106"/>
    <x v="0"/>
    <s v="Soil impacts"/>
    <s v="NA"/>
    <x v="1"/>
    <s v="Terefe, W.T., Mariscal, S.I., Gomez, M.V., Espejo, S.R. 2008. Influence of heating on various properties of six Mediterranean soils. A laboratory study. Geoderma 143, 273-380."/>
    <s v="Spain"/>
    <x v="3"/>
    <s v="Mediterranean bushes"/>
    <x v="20"/>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TOC"/>
    <s v="Decreased"/>
    <m/>
    <m/>
    <m/>
    <m/>
    <m/>
  </r>
  <r>
    <x v="106"/>
    <x v="0"/>
    <s v="Soil impacts"/>
    <s v="NA"/>
    <x v="1"/>
    <s v="Terefe, W.T., Mariscal, S.I., Gomez, M.V., Espejo, S.R. 2008. Influence of heating on various properties of six Mediterranean soils. A laboratory study. Geoderma 143, 273-380."/>
    <s v="Spain"/>
    <x v="3"/>
    <s v="Mediterranean bushes"/>
    <x v="20"/>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TOC"/>
    <s v="Decreased"/>
    <m/>
    <m/>
    <m/>
    <m/>
    <m/>
  </r>
  <r>
    <x v="106"/>
    <x v="0"/>
    <s v="Soil impacts"/>
    <s v="NA"/>
    <x v="1"/>
    <s v="Terefe, W.T., Mariscal, S.I., Gomez, M.V., Espejo, S.R. 2008. Influence of heating on various properties of six Mediterranean soils. A laboratory study. Geoderma 143, 273-380."/>
    <s v="Spain"/>
    <x v="3"/>
    <s v="Cork oak and pasture"/>
    <x v="9"/>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TOC"/>
    <s v="Decreased"/>
    <m/>
    <m/>
    <m/>
    <m/>
    <m/>
  </r>
  <r>
    <x v="106"/>
    <x v="0"/>
    <s v="Soil impacts"/>
    <s v="NA"/>
    <x v="1"/>
    <s v="Terefe, W.T., Mariscal, S.I., Gomez, M.V., Espejo, S.R. 2008. Influence of heating on various properties of six Mediterranean soils. A laboratory study. Geoderma 143, 273-380."/>
    <s v="Spain"/>
    <x v="3"/>
    <s v="Cork oak and pasture"/>
    <x v="9"/>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TOC"/>
    <s v="Decreased"/>
    <m/>
    <m/>
    <m/>
    <m/>
    <m/>
  </r>
  <r>
    <x v="106"/>
    <x v="0"/>
    <s v="Soil impacts"/>
    <s v="NA"/>
    <x v="1"/>
    <s v="Terefe, W.T., Mariscal, S.I., Gomez, M.V., Espejo, S.R. 2008. Influence of heating on various properties of six Mediterranean soils. A laboratory study. Geoderma 143, 273-380."/>
    <s v="Spain"/>
    <x v="3"/>
    <s v="Degraded mediterranean bushes"/>
    <x v="20"/>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TOC"/>
    <s v="Unchanged"/>
    <m/>
    <m/>
    <m/>
    <m/>
    <m/>
  </r>
  <r>
    <x v="106"/>
    <x v="0"/>
    <s v="Soil impacts"/>
    <s v="NA"/>
    <x v="1"/>
    <s v="Terefe, W.T., Mariscal, S.I., Gomez, M.V., Espejo, S.R. 2008. Influence of heating on various properties of six Mediterranean soils. A laboratory study. Geoderma 143, 273-380."/>
    <s v="Spain"/>
    <x v="3"/>
    <s v="Degraded mediterranean bushes"/>
    <x v="20"/>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TOC"/>
    <s v="Unchanged"/>
    <m/>
    <m/>
    <m/>
    <m/>
    <m/>
  </r>
  <r>
    <x v="106"/>
    <x v="0"/>
    <s v="Soil impacts"/>
    <s v="NA"/>
    <x v="1"/>
    <s v="Terefe, W.T., Mariscal, S.I., Gomez, M.V., Espejo, S.R. 2008. Influence of heating on various properties of six Mediterranean soils. A laboratory study. Geoderma 143, 273-380."/>
    <s v="Spain"/>
    <x v="3"/>
    <s v="Dry agriculture"/>
    <x v="21"/>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TOC"/>
    <s v="Unchanged"/>
    <m/>
    <m/>
    <m/>
    <m/>
    <m/>
  </r>
  <r>
    <x v="106"/>
    <x v="0"/>
    <s v="Soil impacts"/>
    <s v="NA"/>
    <x v="1"/>
    <s v="Terefe, W.T., Mariscal, S.I., Gomez, M.V., Espejo, S.R. 2008. Influence of heating on various properties of six Mediterranean soils. A laboratory study. Geoderma 143, 273-380."/>
    <s v="Spain"/>
    <x v="3"/>
    <s v="Dry agriculture"/>
    <x v="13"/>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TOC"/>
    <s v="Unchanged"/>
    <m/>
    <m/>
    <m/>
    <m/>
    <m/>
  </r>
  <r>
    <x v="106"/>
    <x v="0"/>
    <s v="Soil impacts"/>
    <s v="NA"/>
    <x v="1"/>
    <s v="Terefe, W.T., Mariscal, S.I., Gomez, M.V., Espejo, S.R. 2008. Influence of heating on various properties of six Mediterranean soils. A laboratory study. Geoderma 143, 273-380."/>
    <s v="Spain"/>
    <x v="3"/>
    <s v="Mediterranean bushes"/>
    <x v="20"/>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TOC"/>
    <s v="Unchanged"/>
    <m/>
    <m/>
    <m/>
    <m/>
    <m/>
  </r>
  <r>
    <x v="106"/>
    <x v="0"/>
    <s v="Soil impacts"/>
    <s v="NA"/>
    <x v="1"/>
    <s v="Terefe, W.T., Mariscal, S.I., Gomez, M.V., Espejo, S.R. 2008. Influence of heating on various properties of six Mediterranean soils. A laboratory study. Geoderma 143, 273-380."/>
    <s v="Spain"/>
    <x v="3"/>
    <s v="Cork oak and pasture"/>
    <x v="9"/>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TOC"/>
    <s v="Unchanged"/>
    <m/>
    <m/>
    <m/>
    <m/>
    <m/>
  </r>
  <r>
    <x v="107"/>
    <x v="1"/>
    <s v="Soil impacts"/>
    <s v="NA"/>
    <x v="1"/>
    <s v="Thomaz, E. L. (2017). Realistic soil-heating gradient temperature linearly changes most of the soil chemical properties. Soil Science and Plant Nutrition, 63(1), 84-91. doi:10.1080/00380768.2016.1255538"/>
    <s v="Brazil"/>
    <x v="33"/>
    <s v="Araucaria"/>
    <x v="0"/>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0 °C"/>
    <s v="Ca"/>
    <s v="Unchanged"/>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m/>
    <m/>
  </r>
  <r>
    <x v="107"/>
    <x v="1"/>
    <s v="Soil impacts"/>
    <s v="NA"/>
    <x v="1"/>
    <s v="Thomaz, E. L. (2017). Realistic soil-heating gradient temperature linearly changes most of the soil chemical properties. Soil Science and Plant Nutrition, 63(1), 84-91. doi:10.1080/00380768.2016.1255538"/>
    <s v="Brazil"/>
    <x v="33"/>
    <s v="Araucaria"/>
    <x v="0"/>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2 °C"/>
    <s v="Ca"/>
    <s v="Unchanged"/>
    <m/>
    <m/>
    <m/>
    <m/>
    <m/>
  </r>
  <r>
    <x v="107"/>
    <x v="1"/>
    <s v="Soil impacts"/>
    <s v="NA"/>
    <x v="1"/>
    <s v="Thomaz, E. L. (2017). Realistic soil-heating gradient temperature linearly changes most of the soil chemical properties. Soil Science and Plant Nutrition, 63(1), 84-91. doi:10.1080/00380768.2016.1255538"/>
    <s v="Brazil"/>
    <x v="33"/>
    <s v="Araucaria"/>
    <x v="0"/>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1 °C"/>
    <s v="CEC  "/>
    <s v=" Increased"/>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m/>
    <m/>
  </r>
  <r>
    <x v="107"/>
    <x v="1"/>
    <s v="Soil impacts"/>
    <s v="NA"/>
    <x v="1"/>
    <s v="Thomaz, E. L. (2017). Realistic soil-heating gradient temperature linearly changes most of the soil chemical properties. Soil Science and Plant Nutrition, 63(1), 84-91. doi:10.1080/00380768.2016.1255538"/>
    <s v="Brazil"/>
    <x v="33"/>
    <s v="Araucaria"/>
    <x v="0"/>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4 °C"/>
    <s v="CEC  "/>
    <s v="Unchanged"/>
    <m/>
    <m/>
    <m/>
    <m/>
    <m/>
  </r>
  <r>
    <x v="107"/>
    <x v="1"/>
    <s v="Soil impacts"/>
    <s v="NA"/>
    <x v="1"/>
    <s v="Thomaz, E. L. (2017). Realistic soil-heating gradient temperature linearly changes most of the soil chemical properties. Soil Science and Plant Nutrition, 63(1), 84-91. doi:10.1080/00380768.2016.1255538"/>
    <s v="Brazil"/>
    <x v="33"/>
    <s v="Araucaria"/>
    <x v="0"/>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5 °C"/>
    <s v="Fe"/>
    <s v=" Increased"/>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m/>
    <m/>
  </r>
  <r>
    <x v="107"/>
    <x v="1"/>
    <s v="Soil impacts"/>
    <s v="NA"/>
    <x v="1"/>
    <s v="Thomaz, E. L. (2017). Realistic soil-heating gradient temperature linearly changes most of the soil chemical properties. Soil Science and Plant Nutrition, 63(1), 84-91. doi:10.1080/00380768.2016.1255538"/>
    <s v="Brazil"/>
    <x v="33"/>
    <s v="Araucaria"/>
    <x v="0"/>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8 °C"/>
    <s v="Fe"/>
    <s v=" Increased"/>
    <m/>
    <m/>
    <m/>
    <m/>
    <m/>
  </r>
  <r>
    <x v="107"/>
    <x v="1"/>
    <s v="Soil impacts"/>
    <s v="NA"/>
    <x v="1"/>
    <s v="Thomaz, E. L. (2017). Realistic soil-heating gradient temperature linearly changes most of the soil chemical properties. Soil Science and Plant Nutrition, 63(1), 84-91. doi:10.1080/00380768.2016.1255538"/>
    <s v="Brazil"/>
    <x v="33"/>
    <s v="Araucaria"/>
    <x v="0"/>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3 °C"/>
    <s v="K"/>
    <s v=" Increased"/>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m/>
    <m/>
  </r>
  <r>
    <x v="107"/>
    <x v="1"/>
    <s v="Soil impacts"/>
    <s v="NA"/>
    <x v="1"/>
    <s v="Thomaz, E. L. (2017). Realistic soil-heating gradient temperature linearly changes most of the soil chemical properties. Soil Science and Plant Nutrition, 63(1), 84-91. doi:10.1080/00380768.2016.1255538"/>
    <s v="Brazil"/>
    <x v="33"/>
    <s v="Araucaria"/>
    <x v="0"/>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3 °C"/>
    <s v="K"/>
    <s v="Unchanged"/>
    <m/>
    <m/>
    <m/>
    <m/>
    <m/>
  </r>
  <r>
    <x v="107"/>
    <x v="1"/>
    <s v="Soil impacts"/>
    <s v="NA"/>
    <x v="1"/>
    <s v="Thomaz, E. L. (2017). Realistic soil-heating gradient temperature linearly changes most of the soil chemical properties. Soil Science and Plant Nutrition, 63(1), 84-91. doi:10.1080/00380768.2016.1255538"/>
    <s v="Brazil"/>
    <x v="33"/>
    <s v="Araucaria"/>
    <x v="0"/>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4 °C"/>
    <s v="Mn"/>
    <s v=" Increased"/>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m/>
    <m/>
  </r>
  <r>
    <x v="107"/>
    <x v="1"/>
    <s v="Soil impacts"/>
    <s v="NA"/>
    <x v="1"/>
    <s v="Thomaz, E. L. (2017). Realistic soil-heating gradient temperature linearly changes most of the soil chemical properties. Soil Science and Plant Nutrition, 63(1), 84-91. doi:10.1080/00380768.2016.1255538"/>
    <s v="Brazil"/>
    <x v="33"/>
    <s v="Araucaria"/>
    <x v="0"/>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7 °C"/>
    <s v="Mn"/>
    <s v=" Increased"/>
    <m/>
    <m/>
    <m/>
    <m/>
    <m/>
  </r>
  <r>
    <x v="107"/>
    <x v="1"/>
    <s v="Soil impacts"/>
    <s v="NA"/>
    <x v="1"/>
    <s v="Thomaz, E. L. (2017). Realistic soil-heating gradient temperature linearly changes most of the soil chemical properties. Soil Science and Plant Nutrition, 63(1), 84-91. doi:10.1080/00380768.2016.1255538"/>
    <s v="Brazil"/>
    <x v="33"/>
    <s v="Araucaria"/>
    <x v="0"/>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2 °C"/>
    <s v="pH"/>
    <s v=" Increased"/>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m/>
    <m/>
  </r>
  <r>
    <x v="107"/>
    <x v="1"/>
    <s v="Soil impacts"/>
    <s v="NA"/>
    <x v="1"/>
    <s v="Thomaz, E. L. (2017). Realistic soil-heating gradient temperature linearly changes most of the soil chemical properties. Soil Science and Plant Nutrition, 63(1), 84-91. doi:10.1080/00380768.2016.1255538"/>
    <s v="Brazil"/>
    <x v="33"/>
    <s v="Araucaria"/>
    <x v="0"/>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1 °C"/>
    <s v="pH"/>
    <s v="Unchanged"/>
    <m/>
    <m/>
    <m/>
    <m/>
    <m/>
  </r>
  <r>
    <x v="107"/>
    <x v="1"/>
    <s v="Soil impacts"/>
    <s v="NA"/>
    <x v="1"/>
    <s v="Thomaz, E. L. (2017). Realistic soil-heating gradient temperature linearly changes most of the soil chemical properties. Soil Science and Plant Nutrition, 63(1), 84-91. doi:10.1080/00380768.2016.1255538"/>
    <s v="Brazil"/>
    <x v="33"/>
    <s v="Araucaria"/>
    <x v="0"/>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6 °C"/>
    <s v="S"/>
    <s v=" Increased"/>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m/>
    <m/>
  </r>
  <r>
    <x v="107"/>
    <x v="1"/>
    <s v="Soil impacts"/>
    <s v="NA"/>
    <x v="1"/>
    <s v="Thomaz, E. L. (2017). Realistic soil-heating gradient temperature linearly changes most of the soil chemical properties. Soil Science and Plant Nutrition, 63(1), 84-91. doi:10.1080/00380768.2016.1255538"/>
    <s v="Brazil"/>
    <x v="33"/>
    <s v="Araucaria"/>
    <x v="0"/>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9 °C"/>
    <s v="S"/>
    <s v=" Increased"/>
    <m/>
    <m/>
    <m/>
    <m/>
    <m/>
  </r>
  <r>
    <x v="107"/>
    <x v="0"/>
    <s v="Soil impacts"/>
    <s v="NA"/>
    <x v="1"/>
    <s v="Thomaz, E. L. (2017). Realistic soil-heating gradient temperature linearly changes most of the soil chemical properties. Soil Science and Plant Nutrition, 63(1), 84-91. doi:10.1080/00380768.2016.1255538"/>
    <s v="Brazil"/>
    <x v="33"/>
    <s v="Araucaria"/>
    <x v="0"/>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17 °C"/>
    <s v="SOM"/>
    <s v="Decreased"/>
    <m/>
    <m/>
    <m/>
    <m/>
    <m/>
  </r>
  <r>
    <x v="107"/>
    <x v="0"/>
    <s v="Soil impacts"/>
    <s v="NA"/>
    <x v="1"/>
    <s v="Thomaz, E. L. (2017). Realistic soil-heating gradient temperature linearly changes most of the soil chemical properties. Soil Science and Plant Nutrition, 63(1), 84-91. doi:10.1080/00380768.2016.1255538"/>
    <s v="Brazil"/>
    <x v="33"/>
    <s v="Araucaria"/>
    <x v="0"/>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18 °C"/>
    <s v="SOM"/>
    <s v="Decreased"/>
    <m/>
    <m/>
    <m/>
    <m/>
    <m/>
  </r>
  <r>
    <x v="107"/>
    <x v="1"/>
    <s v="Soil impacts"/>
    <s v="NA"/>
    <x v="1"/>
    <s v="Thomaz, E. L. (2017). Realistic soil-heating gradient temperature linearly changes most of the soil chemical properties. Soil Science and Plant Nutrition, 63(1), 84-91. doi:10.1080/00380768.2016.1255538"/>
    <s v="Brazil"/>
    <x v="33"/>
    <s v="Araucaria"/>
    <x v="0"/>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19 °C"/>
    <s v="Zn"/>
    <s v="Decreased"/>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m/>
    <m/>
  </r>
  <r>
    <x v="107"/>
    <x v="1"/>
    <s v="Soil impacts"/>
    <s v="NA"/>
    <x v="1"/>
    <s v="Thomaz, E. L. (2017). Realistic soil-heating gradient temperature linearly changes most of the soil chemical properties. Soil Science and Plant Nutrition, 63(1), 84-91. doi:10.1080/00380768.2016.1255538"/>
    <s v="Brazil"/>
    <x v="33"/>
    <s v="Araucaria"/>
    <x v="0"/>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0 °C"/>
    <s v="Zn"/>
    <s v="Decreased"/>
    <m/>
    <m/>
    <m/>
    <m/>
    <m/>
  </r>
  <r>
    <x v="108"/>
    <x v="1"/>
    <s v="Soil impacts"/>
    <s v="NA"/>
    <x v="2"/>
    <s v="Úbeda, X., Lorca, M., Outeiro, L., Bernia, S., Castellnou, M., 2005. Effects of prescribed fire on soil quality in Mediterranean grassland (Prades Mountains, north-east Spain). Int. J. Wildland_x000a_Fire 14, 379–384."/>
    <s v="Spain"/>
    <x v="2"/>
    <m/>
    <x v="9"/>
    <m/>
    <s v="Prescribed fire did not exceed 200 °C."/>
    <x v="1"/>
    <m/>
    <m/>
    <m/>
    <m/>
    <s v="Not specified"/>
    <m/>
    <m/>
    <s v="Not specified"/>
    <m/>
    <m/>
    <m/>
    <s v="Available P"/>
    <s v=" Increased"/>
    <s v="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m/>
    <m/>
    <m/>
  </r>
  <r>
    <x v="108"/>
    <x v="1"/>
    <s v="Soil impacts"/>
    <s v="NA"/>
    <x v="2"/>
    <s v="Úbeda, X., Lorca, M., Outeiro, L., Bernia, S., Castellnou, M., 2005. Effects of prescribed fire on soil quality in Mediterranean grassland (Prades Mountains, north-east Spain). Int. J. Wildland_x000a_Fire 14, 379–384."/>
    <s v="Spain"/>
    <x v="2"/>
    <m/>
    <x v="9"/>
    <m/>
    <s v="Prescribed fire did not exceed 200 °C."/>
    <x v="1"/>
    <m/>
    <m/>
    <m/>
    <m/>
    <s v="Not specified"/>
    <m/>
    <m/>
    <s v="Not specified"/>
    <m/>
    <m/>
    <m/>
    <s v="K"/>
    <s v=" Increased"/>
    <s v="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m/>
    <m/>
    <m/>
  </r>
  <r>
    <x v="108"/>
    <x v="1"/>
    <s v="Soil impacts"/>
    <s v="NA"/>
    <x v="2"/>
    <s v="Úbeda, X., Lorca, M., Outeiro, L., Bernia, S., Castellnou, M., 2005. Effects of prescribed fire on soil quality in Mediterranean grassland (Prades Mountains, north-east Spain). Int. J. Wildland_x000a_Fire 14, 379–384."/>
    <s v="Spain"/>
    <x v="2"/>
    <m/>
    <x v="9"/>
    <m/>
    <s v="Prescribed fire did not exceed 200 °C."/>
    <x v="1"/>
    <m/>
    <m/>
    <m/>
    <m/>
    <s v="Not specified"/>
    <m/>
    <m/>
    <s v="Not specified"/>
    <m/>
    <m/>
    <m/>
    <s v="pH"/>
    <s v=" Increased"/>
    <s v="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m/>
    <m/>
    <m/>
  </r>
  <r>
    <x v="108"/>
    <x v="1"/>
    <s v="Soil impacts"/>
    <s v="NA"/>
    <x v="2"/>
    <s v="Úbeda, X., Lorca, M., Outeiro, L., Bernia, S., Castellnou, M., 2005. Effects of prescribed fire on soil quality in Mediterranean grassland (Prades Mountains, north-east Spain). Int. J. Wildland_x000a_Fire 14, 379–384."/>
    <s v="Spain"/>
    <x v="2"/>
    <m/>
    <x v="9"/>
    <m/>
    <s v="Prescribed fire did not exceed 200 °C."/>
    <x v="1"/>
    <m/>
    <m/>
    <m/>
    <m/>
    <s v="Not specified"/>
    <m/>
    <m/>
    <s v="Not specified"/>
    <m/>
    <m/>
    <m/>
    <s v="TC"/>
    <s v=" Increased"/>
    <s v="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m/>
    <m/>
    <m/>
  </r>
  <r>
    <x v="108"/>
    <x v="1"/>
    <s v="Soil impacts"/>
    <s v="NA"/>
    <x v="2"/>
    <s v="Úbeda, X., Lorca, M., Outeiro, L., Bernia, S., Castellnou, M., 2005. Effects of prescribed fire on soil quality in Mediterranean grassland (Prades Mountains, north-east Spain). Int. J. Wildland_x000a_Fire 14, 379–384."/>
    <s v="Spain"/>
    <x v="2"/>
    <m/>
    <x v="9"/>
    <m/>
    <s v="Prescribed fire did not exceed 200 °C."/>
    <x v="1"/>
    <m/>
    <m/>
    <m/>
    <m/>
    <s v="Not specified"/>
    <m/>
    <m/>
    <s v="Not specified"/>
    <m/>
    <m/>
    <m/>
    <s v="TN"/>
    <s v=" Increased"/>
    <s v="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m/>
    <m/>
    <m/>
  </r>
  <r>
    <x v="109"/>
    <x v="2"/>
    <s v="Soil impacts"/>
    <s v="NA"/>
    <x v="2"/>
    <s v="Vadilonga, T., Úbeda, X., Germann, P.F., Lorca,M., 2008. Effects of prescribed burnings on soil hydrological parameters. Hydrol. Process. 22, 4249–4256"/>
    <s v="Spain"/>
    <x v="2"/>
    <m/>
    <x v="22"/>
    <m/>
    <s v="Prescribed fire (high intensity)"/>
    <x v="0"/>
    <m/>
    <m/>
    <m/>
    <m/>
    <s v="Not specified"/>
    <m/>
    <m/>
    <s v="Not specified"/>
    <m/>
    <m/>
    <m/>
    <s v="SWR"/>
    <s v=" Increased"/>
    <m/>
    <m/>
    <m/>
    <m/>
    <m/>
  </r>
  <r>
    <x v="109"/>
    <x v="2"/>
    <s v="Soil impacts"/>
    <s v="NA"/>
    <x v="2"/>
    <s v="Vadilonga, T., Úbeda, X., Germann, P.F., Lorca,M., 2008. Effects of prescribed burnings on soil hydrological parameters. Hydrol. Process. 22, 4249–4257"/>
    <s v="Spain"/>
    <x v="2"/>
    <m/>
    <x v="22"/>
    <m/>
    <s v="Prescribed fire (low intensity 200 °C)"/>
    <x v="1"/>
    <m/>
    <m/>
    <m/>
    <m/>
    <s v="Not specified"/>
    <m/>
    <m/>
    <s v="Not specified"/>
    <m/>
    <m/>
    <m/>
    <s v="SWR"/>
    <s v="Decreased"/>
    <m/>
    <m/>
    <m/>
    <m/>
    <m/>
  </r>
  <r>
    <x v="110"/>
    <x v="1"/>
    <s v="Soil impacts"/>
    <s v="NA"/>
    <x v="2"/>
    <s v="Valkó, O., Deák, B., Magura, T., Török, P., Kelemen, A., Tóth, K., Horváth, R., Nagy, D.D., Debnár, Z., Zsigrai, G., Kapocsi, I., Tóthmérész, B., 2016. Supporting biodiversity by prescribed burning in grasslands—a multi-taxa approach. Sci. Total Environ. 572, 1377–1384."/>
    <s v="Hungary"/>
    <x v="2"/>
    <m/>
    <x v="9"/>
    <s v="Prescribed burning"/>
    <s v="Prescribe and low severity"/>
    <x v="1"/>
    <m/>
    <m/>
    <s v="There are contrasting opinions on the use of prescribed burning management in European grasslands. On the one hand, prescribed burning can be effectively used for the management of open landscapes, controlling dominant species, reducing accumulated litter or decreasing wildfire risk. On the other hand burning can have a detrimental impact on grassland biodiversity by supporting competitor grasses and by threatening several rare and endangered species, especially arthropods. We studied the effects of prescribed burning in alkaline grasslands of high conservation interest. Our aim was to test whether dormant-season prescribed burning can be an alternative conservation measure in these grasslands. We selected six sites in East-Hungary: in three sites, a prescribed fire was applied in November 2011, while three sites remained unburnt. We studied the effects of burning on soil characteristics, plant biomass and on the composition of vegetation and arthropod assemblages (isopods, spiders, ground beetles and rove beetles). Soil pH, organic matter, potassium and phosphorous did not change, but soluble salt content increased significantly in the burnt sites. Prescribed burning had several positive effects from the nature conservation viewpoint. Shannon diversity and the number of flowering shoots were higher, and the cover of the dominant grass Festuca pseudovina was lower in the burnt sites. Graminoid biomass was lower, while total, green and forb biomass were higher in the burnt plots compared to the control. The key finding of our study was that prescribed burning did not decrease the abundance and diversity of arthropod taxa. Species-level analyses showed that out of the most abundant invertebrate species, 10 were not affected, 1 was negatively and 1 was positively affected by burning. Moreover, our results suggest that prescribed burning leaving unburnt patches can be a viable management tool in open landscapes, because it supports plant diversity and does not threaten arthropods."/>
    <m/>
    <s v="Not specified"/>
    <m/>
    <m/>
    <s v="Not specified"/>
    <m/>
    <m/>
    <m/>
    <s v="pH"/>
    <s v="Unchanged"/>
    <s v="Fire did not decrease the abundance and species richness of the arthropods. "/>
    <s v="On the one hand, prescribed burning can be effectively used for the management of open landscapes, controlling dominant species, reducing accumulated litter or decreasing wildfire risk. On the other hand burning can have a detrimental impact on grassland biodiversity by supporting competitor grasses and by threatening several rare and endangered species, especially arthropods. We studied the effects of prescribed burning in alkaline grasslands of high conservation interest. Our aim was to test whether dormant-season prescribed burning can be an alternative conservation measure in these grasslands. We selected six sites in East-Hungary: in three sites, a prescribed fire was applied in November 2011, while three sites remained unburnt. We studied the effects of burning on soil characteristics, plant biomass and on the composition of vegetation and arthropod assemblages (isopods, spiders, ground beetles and rove beetles). Soil pH, organic matter, potassium and phosphorous did not change, but soluble salt content increased significantly in the burnt sites. Prescribed burning had several positive effects from the nature conservation viewpoint. Shannon diversity and the number of flowering shoots were higher, and the cover of the dominant grass Festuca pseudovina was lower in the burnt sites. Graminoid biomass was lower, while total, green and forb biomass were higher in the burnt plots compared to the control. The key finding of our study was that prescribed burning did not decrease the abundance and diversity of arthropod taxa. Species-level analyses showed that out of the most abundant invertebrate species, 10 were not affected, 1 was negatively and 1 was positively affected by burning. Moreover, our results suggest that prescribed burning leaving unburnt patches can be a viable management tool in open landscapes, because it supports plant diversity and does not threaten arthropods."/>
    <m/>
    <m/>
    <m/>
  </r>
  <r>
    <x v="111"/>
    <x v="0"/>
    <s v="Soil impacts"/>
    <s v="NA"/>
    <x v="2"/>
    <s v="Varela, S. A., Gobbi, M. E., &amp; Laos, F. (2011). Can biosolids compost improve, in the short term, native vegetation and soils fertility in burned Nothofagus pumilio forest in Patagonia, Argentina?.  Bosque (Valdivia), 32, 267-278. "/>
    <s v="Argentina"/>
    <x v="37"/>
    <s v="Nothofagus"/>
    <x v="3"/>
    <m/>
    <m/>
    <x v="4"/>
    <m/>
    <m/>
    <s v="In the Patagonian Andean forests, wildfires principally have an anthropic origin and constitute one of the most important disturbances._x000a_They lead to severe losses of soil fertility and vegetation; particularly compromising the regeneration of native vegetation. Organic_x000a_amendments can facilitate the regeneration of vegetation, enhancing principally soil fertility conditions. Our objective was to evaluate_x000a_the effects of biosolids compost application as a tool for recovering soil fertility and regenerating vegetation in burnt areas of a_x000a_Nothofagus pumilio forest along two growing seasons. Considering the National Park status of the study area, low rates (2 kg m-2) of_x000a_biosolids compost application were used to minimize the polluting effect of this amendment. We considered two types of microsites,_x000a_with and without litter accumulation, in order to test whether biosolids application had a differential effect related to microsite type._x000a_Soil properties, composition and cover vegetation were evaluated. We concluded that biosolids compost application improved some_x000a_of the physical-chemical, chemical and biological soil properties but did not contribute, over a period of almost two growing seasons,_x000a_to vegetation recovery. These results confirm that organic amendment application may be used as an initial restoration strategy at_x000a_microsite level in burnt N. pumilio forests related principally to a beneficial effect on soil fertility. The creation of fertility islands can_x000a_be a valid restoration strategy, but mechanisms to increase the reinstallation of native vegetation should be also applied."/>
    <m/>
    <s v="Not specified"/>
    <m/>
    <s v="41º 14` S and 71º 17` W),"/>
    <s v="Not specified"/>
    <m/>
    <s v="1200 mm"/>
    <s v="5°C"/>
    <s v="TOC"/>
    <s v="Decreased"/>
    <m/>
    <m/>
    <m/>
    <m/>
    <m/>
  </r>
  <r>
    <x v="112"/>
    <x v="2"/>
    <s v="Soil impacts"/>
    <s v="NA"/>
    <x v="1"/>
    <s v="Varela, M.E., Benito, E., Keizer, J.J., 2015. Influence of wildfire severity on soil physical degradation in two pine forest stands of NW Spain. Catena 133; 342-354"/>
    <s v="Spain "/>
    <x v="3"/>
    <m/>
    <x v="11"/>
    <s v="Wildfire"/>
    <s v="220°C - 380°C"/>
    <x v="2"/>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4 mm"/>
    <m/>
    <s v="Aggregate Stability"/>
    <s v="Decreased"/>
    <m/>
    <m/>
    <m/>
    <m/>
    <m/>
  </r>
  <r>
    <x v="112"/>
    <x v="2"/>
    <s v="Soil impacts"/>
    <s v="NA"/>
    <x v="1"/>
    <s v="Varela, M.E., Benito, E., Keizer, J.J., 2015. Influence of wildfire severity on soil physical degradation in two pine forest stands of NW Spain. Catena 133; 342-349"/>
    <s v="Spain "/>
    <x v="3"/>
    <m/>
    <x v="11"/>
    <s v="Wildfire"/>
    <s v="220 °C"/>
    <x v="1"/>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1 mm"/>
    <m/>
    <s v="Aggregate Stability"/>
    <s v="Unchanged"/>
    <m/>
    <m/>
    <m/>
    <m/>
    <m/>
  </r>
  <r>
    <x v="112"/>
    <x v="2"/>
    <s v="Soil impacts"/>
    <s v="NA"/>
    <x v="1"/>
    <s v="Varela, M.E., Benito, E., Keizer, J.J., 2015. Influence of wildfire severity on soil physical degradation in two pine forest stands of NW Spain. Catena 133; 342-351"/>
    <s v="Spain "/>
    <x v="3"/>
    <m/>
    <x v="11"/>
    <s v="Wildfire"/>
    <s v="221 °C"/>
    <x v="1"/>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3 mm"/>
    <m/>
    <s v="Hydraulic conductivity"/>
    <s v="Decreased"/>
    <m/>
    <m/>
    <m/>
    <m/>
    <m/>
  </r>
  <r>
    <x v="112"/>
    <x v="2"/>
    <s v="Soil impacts"/>
    <s v="NA"/>
    <x v="1"/>
    <s v="Varela, M.E., Benito, E., Keizer, J.J., 2015. Influence of wildfire severity on soil physical degradation in two pine forest stands of NW Spain. Catena 133; 342-356"/>
    <s v="Spain "/>
    <x v="3"/>
    <m/>
    <x v="11"/>
    <s v="Wildfire"/>
    <s v="220°C - 380°C"/>
    <x v="2"/>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6 mm"/>
    <m/>
    <s v="Hydraulic conductivity"/>
    <s v="Decreased"/>
    <m/>
    <m/>
    <m/>
    <m/>
    <m/>
  </r>
  <r>
    <x v="112"/>
    <x v="2"/>
    <s v="Soil impacts"/>
    <s v="NA"/>
    <x v="1"/>
    <s v="Varela, M.E., Benito, E., Keizer, J.J., 2015. Influence of wildfire severity on soil physical degradation in two pine forest stands of NW Spain. Catena 133; 342-352"/>
    <s v="Spain "/>
    <x v="3"/>
    <m/>
    <x v="11"/>
    <s v="Wildfire"/>
    <s v="222 °C"/>
    <x v="1"/>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4 mm"/>
    <m/>
    <s v="Mean weight diameter (MWD)"/>
    <s v="Unchanged"/>
    <m/>
    <m/>
    <m/>
    <m/>
    <m/>
  </r>
  <r>
    <x v="112"/>
    <x v="2"/>
    <s v="Soil impacts"/>
    <s v="NA"/>
    <x v="1"/>
    <s v="Varela, M.E., Benito, E., Keizer, J.J., 2015. Influence of wildfire severity on soil physical degradation in two pine forest stands of NW Spain. Catena 133; 342-357"/>
    <s v="Spain "/>
    <x v="3"/>
    <m/>
    <x v="11"/>
    <s v="Wildfire"/>
    <s v="220°C - 380°C"/>
    <x v="2"/>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7 mm"/>
    <m/>
    <s v="Mean weight diameter (MWD)"/>
    <s v="Unchanged"/>
    <m/>
    <m/>
    <m/>
    <m/>
    <m/>
  </r>
  <r>
    <x v="112"/>
    <x v="0"/>
    <s v="Soil impacts"/>
    <s v="NA"/>
    <x v="1"/>
    <s v="Varela, M.E., Benito, E., Keizer, J.J., 2015. Influence of wildfire severity on soil physical degradation in two pine forest stands of NW Spain. Catena 133; 342-353"/>
    <s v="Spain "/>
    <x v="3"/>
    <m/>
    <x v="11"/>
    <s v="Wildfire"/>
    <s v="220°C - 380°C"/>
    <x v="2"/>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3 mm"/>
    <m/>
    <s v="TOC"/>
    <s v="Decreased"/>
    <m/>
    <m/>
    <m/>
    <m/>
    <m/>
  </r>
  <r>
    <x v="112"/>
    <x v="0"/>
    <s v="Soil impacts"/>
    <s v="NA"/>
    <x v="1"/>
    <s v="Varela, M.E., Benito, E., Keizer, J.J., 2015. Influence of wildfire severity on soil physical degradation in two pine forest stands of NW Spain. Catena 133; 342-348"/>
    <s v="Spain "/>
    <x v="3"/>
    <m/>
    <x v="11"/>
    <s v="Wildfire"/>
    <s v="220 °C"/>
    <x v="1"/>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0 mm"/>
    <m/>
    <s v="TOC"/>
    <s v="Unchanged"/>
    <m/>
    <m/>
    <m/>
    <m/>
    <m/>
  </r>
  <r>
    <x v="112"/>
    <x v="2"/>
    <s v="Soil impacts"/>
    <s v="NA"/>
    <x v="1"/>
    <s v="Varela, M.E., Benito, E., Keizer, J.J., 2015. Influence of wildfire severity on soil physical degradation in two pine forest stands of NW Spain. Catena 133; 342-355"/>
    <s v="Spain "/>
    <x v="3"/>
    <m/>
    <x v="11"/>
    <s v="Wildfire"/>
    <s v="220°C - 380°C"/>
    <x v="2"/>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5 mm"/>
    <m/>
    <s v="SWR"/>
    <s v="Decreased"/>
    <m/>
    <m/>
    <m/>
    <m/>
    <m/>
  </r>
  <r>
    <x v="112"/>
    <x v="2"/>
    <s v="Soil impacts"/>
    <s v="NA"/>
    <x v="1"/>
    <s v="Varela, M.E., Benito, E., Keizer, J.J., 2015. Influence of wildfire severity on soil physical degradation in two pine forest stands of NW Spain. Catena 133; 342-350"/>
    <s v="Spain "/>
    <x v="3"/>
    <m/>
    <x v="11"/>
    <s v="Wildfire"/>
    <s v="220 °C"/>
    <x v="1"/>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2 mm"/>
    <m/>
    <s v="SWR"/>
    <s v="Unchang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cid phosphatase"/>
    <s v="Decreas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cid phosphatase"/>
    <s v="Decreas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cid phosphatase"/>
    <s v="Decreas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x v="10"/>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cid phosphatase"/>
    <s v="Decreas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cid phosphatase"/>
    <s v="Unchang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cid phosphatase"/>
    <s v="Unchang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mmonification  "/>
    <s v="Decreas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mmonification  "/>
    <s v="Decreas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mmonification  "/>
    <s v="Decreas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x v="10"/>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mmonification  "/>
    <s v="Decreas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mmonification  "/>
    <s v="Unchang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mmonification  "/>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vailable P"/>
    <s v=" In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vailable P"/>
    <s v=" In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vailable P"/>
    <s v=" In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vailable P"/>
    <s v=" In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x v="10"/>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vailable P"/>
    <s v=" In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vailable P"/>
    <s v="Unchang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al respiration"/>
    <s v="Decreas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al respiration"/>
    <s v="Decreas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x v="10"/>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al respiration"/>
    <s v="Decreas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al respiration"/>
    <s v="Unchang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al respiration"/>
    <s v="Unchang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al respiration"/>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es"/>
    <s v=" In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x v="10"/>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es"/>
    <s v=" In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es"/>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es"/>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es"/>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es"/>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C/N ratio"/>
    <s v="De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C/N ratio"/>
    <s v="De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x v="10"/>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C/N ratio"/>
    <s v="De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C/N ratio"/>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C/N ratio"/>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C/N ratio"/>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C/N ratio"/>
    <s v="Unchang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Microbial biomass C"/>
    <s v="Decreas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Microbial biomass C"/>
    <s v="Decreas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Microbial biomass C"/>
    <s v="Decreas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x v="10"/>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Microbial biomass C"/>
    <s v="Decreas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Microbial biomass C"/>
    <s v="Unchang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Microbial biomass C"/>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 mineralization"/>
    <s v="De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 mineralization"/>
    <s v="De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 mineralization"/>
    <s v="De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 mineralization"/>
    <s v="De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x v="10"/>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 mineralization"/>
    <s v="De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 mineralization"/>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H4-N"/>
    <s v=" In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H4-N"/>
    <s v=" In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H4-N"/>
    <s v=" In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x v="10"/>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H4-N"/>
    <s v=" In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H4-N"/>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H4-N"/>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itrification"/>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itrification"/>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itrification"/>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itrification"/>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itrification"/>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x v="10"/>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itrification"/>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x v="10"/>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O3-N"/>
    <s v=" In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O3-N"/>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O3-N"/>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O3-N"/>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O3-N"/>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O3-N"/>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pH"/>
    <s v=" In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pH"/>
    <s v=" In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pH"/>
    <s v=" In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x v="10"/>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pH"/>
    <s v=" In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pH"/>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pH"/>
    <s v="Unchang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OC"/>
    <s v="Decreas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OC"/>
    <s v="Decreas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OC"/>
    <s v="Decreas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OC"/>
    <s v="Decreas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OC"/>
    <s v="Decreas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x v="10"/>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OC"/>
    <s v="De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N"/>
    <s v="De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N"/>
    <s v="De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N"/>
    <s v="De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x v="10"/>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N"/>
    <s v="De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N"/>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N"/>
    <s v="Unchanged"/>
    <m/>
    <m/>
    <m/>
    <m/>
    <m/>
  </r>
  <r>
    <x v="114"/>
    <x v="2"/>
    <s v="Soil impacts"/>
    <s v="NA"/>
    <x v="3"/>
    <s v="Wang, W., Liu, X., Liu, J., Yang, Y., &amp; Cui, Q. (2018). Effects of moderate fire disturbance on soil physical and chemical properties in Kanas Taiga Forests. Southwest China Journal of Agricultural Sciences, 31(6), 1216-1220. "/>
    <s v="China"/>
    <x v="0"/>
    <s v="Taiga"/>
    <x v="0"/>
    <s v="Moderate fire"/>
    <s v="Moderate fire"/>
    <x v="2"/>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s v="BD"/>
    <s v=" Increased"/>
    <m/>
    <m/>
    <m/>
    <m/>
    <m/>
  </r>
  <r>
    <x v="114"/>
    <x v="1"/>
    <s v="Soil impacts"/>
    <s v="NA"/>
    <x v="3"/>
    <s v="Wang, W., Liu, X., Liu, J., Yang, Y., &amp; Cui, Q. (2018). Effects of moderate fire disturbance on soil physical and chemical properties in Kanas Taiga Forests. Southwest China Journal of Agricultural Sciences, 31(6), 1216-1220. "/>
    <s v="China"/>
    <x v="0"/>
    <s v="Taiga"/>
    <x v="0"/>
    <s v="Moderate fire"/>
    <s v="Moderate fire"/>
    <x v="2"/>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s v="K"/>
    <s v=" Increased"/>
    <m/>
    <m/>
    <m/>
    <m/>
    <m/>
  </r>
  <r>
    <x v="114"/>
    <x v="2"/>
    <s v="Soil impacts"/>
    <s v="NA"/>
    <x v="3"/>
    <s v="Wang, W., Liu, X., Liu, J., Yang, Y., &amp; Cui, Q. (2018). Effects of moderate fire disturbance on soil physical and chemical properties in Kanas Taiga Forests. Southwest China Journal of Agricultural Sciences, 31(6), 1216-1220. "/>
    <s v="China"/>
    <x v="0"/>
    <s v="Taiga"/>
    <x v="0"/>
    <s v="Moderate fire"/>
    <s v="Moderate fire"/>
    <x v="2"/>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s v="Porosity"/>
    <s v="Decreased"/>
    <m/>
    <m/>
    <m/>
    <m/>
    <m/>
  </r>
  <r>
    <x v="114"/>
    <x v="0"/>
    <s v="Soil impacts"/>
    <s v="NA"/>
    <x v="3"/>
    <s v="Wang, W., Liu, X., Liu, J., Yang, Y., &amp; Cui, Q. (2018). Effects of moderate fire disturbance on soil physical and chemical properties in Kanas Taiga Forests. Southwest China Journal of Agricultural Sciences, 31(6), 1216-1220. "/>
    <s v="China"/>
    <x v="0"/>
    <s v="Taiga"/>
    <x v="0"/>
    <s v="Moderate fire"/>
    <s v="Moderate fire"/>
    <x v="2"/>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s v="TOC"/>
    <s v=" Increased"/>
    <m/>
    <m/>
    <m/>
    <m/>
    <m/>
  </r>
  <r>
    <x v="114"/>
    <x v="1"/>
    <s v="Soil impacts"/>
    <s v="NA"/>
    <x v="3"/>
    <s v="Wang, W., Liu, X., Liu, J., Yang, Y., &amp; Cui, Q. (2018). Effects of moderate fire disturbance on soil physical and chemical properties in Kanas Taiga Forests. Southwest China Journal of Agricultural Sciences, 31(6), 1216-1220. "/>
    <s v="China"/>
    <x v="0"/>
    <s v="Taiga"/>
    <x v="0"/>
    <s v="Moderate fire"/>
    <s v="Moderate fire"/>
    <x v="2"/>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s v="TN"/>
    <s v=" Increased"/>
    <m/>
    <m/>
    <m/>
    <m/>
    <m/>
  </r>
  <r>
    <x v="115"/>
    <x v="2"/>
    <s v="Soil impacts"/>
    <s v="NA"/>
    <x v="2"/>
    <s v="Weninger, T., Filipović, V., Mešić, M., Clothier, B., &amp; Filipović, L. (2019). Estimating the extent of fire induced soil water repellency in Mediterranean environment. Geoderma, 338, 187-196. doi:https://doi.org/10.1016/j.geoderma.2018.12.010"/>
    <s v="Croatia"/>
    <x v="3"/>
    <m/>
    <x v="8"/>
    <m/>
    <m/>
    <x v="4"/>
    <m/>
    <m/>
    <m/>
    <m/>
    <s v="Not specified"/>
    <m/>
    <m/>
    <s v="Not specified"/>
    <m/>
    <m/>
    <m/>
    <s v="Hydraulic conductivity"/>
    <s v="Decreased"/>
    <m/>
    <m/>
    <m/>
    <m/>
    <m/>
  </r>
  <r>
    <x v="115"/>
    <x v="2"/>
    <s v="Soil impacts"/>
    <s v="NA"/>
    <x v="2"/>
    <s v="Weninger, T., Filipović, V., Mešić, M., Clothier, B., &amp; Filipović, L. (2019). Estimating the extent of fire induced soil water repellency in Mediterranean environment. Geoderma, 338, 187-196. doi:https://doi.org/10.1016/j.geoderma.2018.12.009"/>
    <s v="Croatia"/>
    <x v="3"/>
    <m/>
    <x v="8"/>
    <m/>
    <m/>
    <x v="4"/>
    <m/>
    <m/>
    <m/>
    <m/>
    <s v="Not specified"/>
    <m/>
    <m/>
    <s v="Not specified"/>
    <m/>
    <m/>
    <m/>
    <s v="Infiltration"/>
    <s v="Decreased"/>
    <m/>
    <m/>
    <m/>
    <m/>
    <m/>
  </r>
  <r>
    <x v="115"/>
    <x v="2"/>
    <s v="Soil impacts"/>
    <s v="NA"/>
    <x v="2"/>
    <s v="Weninger, T., Filipović, V., Mešić, M., Clothier, B., &amp; Filipović, L. (2019). Estimating the extent of fire induced soil water repellency in Mediterranean environment. Geoderma, 338, 187-196. doi:https://doi.org/10.1016/j.geoderma.2018.12.008"/>
    <s v="Croatia"/>
    <x v="3"/>
    <m/>
    <x v="8"/>
    <m/>
    <m/>
    <x v="4"/>
    <m/>
    <m/>
    <m/>
    <m/>
    <s v="Not specified"/>
    <m/>
    <m/>
    <s v="Not specified"/>
    <m/>
    <m/>
    <m/>
    <s v="SWR"/>
    <s v=" Increased"/>
    <m/>
    <m/>
    <m/>
    <m/>
    <m/>
  </r>
  <r>
    <x v="116"/>
    <x v="2"/>
    <s v="Soil impacts"/>
    <s v="NA"/>
    <x v="1"/>
    <s v="2017. Queantifying the effects of wildfire on changes in soil propoerties by surface burning of soils from the Boulder Creek Critical Zone Observatory. Journal of Hydrology: Regional Studies 13: 43-57"/>
    <s v="USA"/>
    <x v="25"/>
    <m/>
    <x v="23"/>
    <s v="simulated wildfire"/>
    <s v="450-500 °C"/>
    <x v="2"/>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5"/>
    <s v="Not specified"/>
    <s v="Aquic arguidolls"/>
    <m/>
    <m/>
    <s v="BD"/>
    <s v="Unchanged"/>
    <m/>
    <m/>
    <m/>
    <m/>
    <m/>
  </r>
  <r>
    <x v="116"/>
    <x v="2"/>
    <s v="Soil impacts"/>
    <s v="NA"/>
    <x v="1"/>
    <s v="2017. Queantifying the effects of wildfire on changes in soil propoerties by surface burning of soils from the Boulder Creek Critical Zone Observatory. Journal of Hydrology: Regional Studies 13: 43-57"/>
    <s v="USA"/>
    <x v="25"/>
    <m/>
    <x v="23"/>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6"/>
    <s v="Not specified"/>
    <s v="Aquic arguidolls"/>
    <m/>
    <m/>
    <s v="BD"/>
    <s v="Unchanged"/>
    <m/>
    <m/>
    <m/>
    <m/>
    <m/>
  </r>
  <r>
    <x v="116"/>
    <x v="2"/>
    <s v="Soil impacts"/>
    <s v="NA"/>
    <x v="1"/>
    <s v="2017. Queantifying the effects of wildfire on changes in soil propoerties by surface burning of soils from the Boulder Creek Critical Zone Observatory. Journal of Hydrology: Regional Studies 13: 43-57"/>
    <s v="USA"/>
    <x v="25"/>
    <m/>
    <x v="23"/>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4"/>
    <s v="Not specified"/>
    <s v="Aquic arguidolls"/>
    <m/>
    <m/>
    <s v="Hydraulic conductivity"/>
    <s v=" Increased"/>
    <m/>
    <m/>
    <m/>
    <m/>
    <m/>
  </r>
  <r>
    <x v="116"/>
    <x v="2"/>
    <s v="Soil impacts"/>
    <s v="NA"/>
    <x v="1"/>
    <s v="2017. Queantifying the effects of wildfire on changes in soil propoerties by surface burning of soils from the Boulder Creek Critical Zone Observatory. Journal of Hydrology: Regional Studies 13: 43-57"/>
    <s v="USA"/>
    <x v="25"/>
    <m/>
    <x v="23"/>
    <s v="simulated wildfire"/>
    <s v="200-250 °C"/>
    <x v="1"/>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90"/>
    <s v="Not specified"/>
    <s v="Aquic arguidolls"/>
    <m/>
    <m/>
    <s v="Hydraulic conductivity"/>
    <s v=" Increased"/>
    <m/>
    <m/>
    <m/>
    <m/>
    <m/>
  </r>
  <r>
    <x v="116"/>
    <x v="2"/>
    <s v="Soil impacts"/>
    <s v="NA"/>
    <x v="1"/>
    <s v="2017. Queantifying the effects of wildfire on changes in soil propoerties by surface burning of soils from the Boulder Creek Critical Zone Observatory. Journal of Hydrology: Regional Studies 13: 43-57"/>
    <s v="USA"/>
    <x v="25"/>
    <m/>
    <x v="23"/>
    <s v="simulated wildfire"/>
    <s v="450-500 °C"/>
    <x v="2"/>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9"/>
    <s v="Not specified"/>
    <s v="Aquic arguidolls"/>
    <m/>
    <m/>
    <s v="Hydraulic conductivity"/>
    <s v="Decreased"/>
    <m/>
    <m/>
    <m/>
    <m/>
    <m/>
  </r>
  <r>
    <x v="116"/>
    <x v="2"/>
    <s v="Soil impacts"/>
    <s v="NA"/>
    <x v="1"/>
    <s v="2017. Queantifying the effects of wildfire on changes in soil propoerties by surface burning of soils from the Boulder Creek Critical Zone Observatory. Journal of Hydrology: Regional Studies 13: 43-57"/>
    <s v="USA"/>
    <x v="25"/>
    <m/>
    <x v="23"/>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8"/>
    <s v="Not specified"/>
    <s v="Aquic arguidolls"/>
    <m/>
    <m/>
    <s v="Infiltration"/>
    <s v=" Increased"/>
    <m/>
    <m/>
    <m/>
    <m/>
    <m/>
  </r>
  <r>
    <x v="116"/>
    <x v="2"/>
    <s v="Soil impacts"/>
    <s v="NA"/>
    <x v="1"/>
    <s v="2017. Queantifying the effects of wildfire on changes in soil propoerties by surface burning of soils from the Boulder Creek Critical Zone Observatory. Journal of Hydrology: Regional Studies 13: 43-57"/>
    <s v="USA"/>
    <x v="25"/>
    <m/>
    <x v="23"/>
    <s v="simulated wildfire"/>
    <s v="450-500 °C"/>
    <x v="2"/>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7"/>
    <s v="Not specified"/>
    <s v="Aquic arguidolls"/>
    <m/>
    <m/>
    <s v="Infiltration"/>
    <s v="Decreased"/>
    <m/>
    <m/>
    <m/>
    <m/>
    <m/>
  </r>
  <r>
    <x v="116"/>
    <x v="0"/>
    <s v="Soil impacts"/>
    <s v="NA"/>
    <x v="1"/>
    <s v="2017. Quantifying the effects of wildfire on changes in soil propoerties by surface burning of soils from the Boulder Creek Critical Zone Observatory. Journal of Hydrology: Regional Studies 13: 43-57"/>
    <s v="USA"/>
    <x v="25"/>
    <m/>
    <x v="23"/>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6"/>
    <s v="Not specified"/>
    <s v="Aquic arguidolls"/>
    <m/>
    <m/>
    <s v="SOM"/>
    <s v="Decreased"/>
    <m/>
    <m/>
    <m/>
    <m/>
    <m/>
  </r>
  <r>
    <x v="116"/>
    <x v="0"/>
    <s v="Soil impacts"/>
    <s v="NA"/>
    <x v="1"/>
    <s v="2017. Queantifying the effects of wildfire on changes in soil propoerties by surface burning of soils from the Boulder Creek Critical Zone Observatory. Journal of Hydrology: Regional Studies 13: 43-57"/>
    <s v="USA"/>
    <x v="25"/>
    <m/>
    <x v="23"/>
    <s v="simulated wildfire"/>
    <s v="450-500 °C"/>
    <x v="2"/>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7"/>
    <s v="Not specified"/>
    <s v="Aquic arguidolls"/>
    <m/>
    <m/>
    <s v="SOM"/>
    <s v="Decreased"/>
    <m/>
    <m/>
    <m/>
    <m/>
    <m/>
  </r>
  <r>
    <x v="116"/>
    <x v="2"/>
    <s v="Soil impacts"/>
    <s v="NA"/>
    <x v="1"/>
    <s v="2017. Queantifying the effects of wildfire on changes in soil propoerties by surface burning of soils from the Boulder Creek Critical Zone Observatory. Journal of Hydrology: Regional Studies 13: 43-57"/>
    <s v="USA"/>
    <x v="25"/>
    <m/>
    <x v="23"/>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2"/>
    <s v="Not specified"/>
    <s v="Aquic arguidolls"/>
    <m/>
    <m/>
    <s v="SWR"/>
    <s v=" Increased"/>
    <m/>
    <m/>
    <m/>
    <m/>
    <m/>
  </r>
  <r>
    <x v="116"/>
    <x v="2"/>
    <s v="Soil impacts"/>
    <s v="NA"/>
    <x v="1"/>
    <s v="2017. Queantifying the effects of wildfire on changes in soil propoerties by surface burning of soils from the Boulder Creek Critical Zone Observatory. Journal of Hydrology: Regional Studies 13: 43-57"/>
    <s v="USA"/>
    <x v="25"/>
    <m/>
    <x v="23"/>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0"/>
    <s v="Not specified"/>
    <s v="Aquic arguidolls"/>
    <m/>
    <m/>
    <s v="SWR"/>
    <s v=" Increased"/>
    <m/>
    <m/>
    <m/>
    <m/>
    <m/>
  </r>
  <r>
    <x v="116"/>
    <x v="2"/>
    <s v="Soil impacts"/>
    <s v="NA"/>
    <x v="1"/>
    <s v="2017. Queantifying the effects of wildfire on changes in soil propoerties by surface burning of soils from the Boulder Creek Critical Zone Observatory. Journal of Hydrology: Regional Studies 13: 43-57"/>
    <s v="USA"/>
    <x v="25"/>
    <m/>
    <x v="23"/>
    <s v="simulated wildfire"/>
    <s v="450-500 °C"/>
    <x v="2"/>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1"/>
    <s v="Not specified"/>
    <s v="Aquic arguidolls"/>
    <m/>
    <m/>
    <s v="SWR"/>
    <s v="Decreased"/>
    <m/>
    <m/>
    <m/>
    <m/>
    <m/>
  </r>
  <r>
    <x v="116"/>
    <x v="2"/>
    <s v="Soil impacts"/>
    <s v="NA"/>
    <x v="1"/>
    <s v="2017. Queantifying the effects of wildfire on changes in soil propoerties by surface burning of soils from the Boulder Creek Critical Zone Observatory. Journal of Hydrology: Regional Studies 13: 43-57"/>
    <s v="USA"/>
    <x v="25"/>
    <m/>
    <x v="23"/>
    <s v="simulated wildfire"/>
    <s v="450-500 °C"/>
    <x v="2"/>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3"/>
    <s v="Not specified"/>
    <s v="Aquic arguidolls"/>
    <m/>
    <m/>
    <s v="SWR"/>
    <s v="Unchanged"/>
    <m/>
    <m/>
    <m/>
    <m/>
    <m/>
  </r>
  <r>
    <x v="116"/>
    <x v="0"/>
    <s v="Soil impacts"/>
    <s v="NA"/>
    <x v="1"/>
    <s v="2017. Queantifying the effects of wildfire on changes in soil propoerties by surface burning of soils from the Boulder Creek Critical Zone Observatory. Journal of Hydrology: Regional Studies 13: 43-57"/>
    <s v="USA"/>
    <x v="25"/>
    <m/>
    <x v="23"/>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8"/>
    <s v="Not specified"/>
    <s v="Aquic arguidolls"/>
    <m/>
    <m/>
    <s v="TOC"/>
    <s v="Decreased"/>
    <m/>
    <m/>
    <m/>
    <m/>
    <m/>
  </r>
  <r>
    <x v="116"/>
    <x v="0"/>
    <s v="Soil impacts"/>
    <s v="NA"/>
    <x v="1"/>
    <s v="2017. Queantifying the effects of wildfire on changes in soil propoerties by surface burning of soils from the Boulder Creek Critical Zone Observatory. Journal of Hydrology: Regional Studies 13: 43-57"/>
    <s v="USA"/>
    <x v="25"/>
    <m/>
    <x v="23"/>
    <s v="simulated wildfire"/>
    <s v="450-500 °C"/>
    <x v="2"/>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9"/>
    <s v="Not specified"/>
    <s v="Aquic arguidolls"/>
    <m/>
    <m/>
    <s v="TOC"/>
    <s v="Decreased"/>
    <m/>
    <m/>
    <m/>
    <m/>
    <m/>
  </r>
  <r>
    <x v="116"/>
    <x v="2"/>
    <s v="Soil impacts"/>
    <s v="NA"/>
    <x v="1"/>
    <s v="2017. Queantifying the effects of wildfire on changes in soil propoerties by surface burning of soils from the Boulder Creek Critical Zone Observatory. Journal of Hydrology: Regional Studies 13: 43-57"/>
    <s v="USA"/>
    <x v="25"/>
    <m/>
    <x v="23"/>
    <s v="simulated wildfire"/>
    <s v="450-500 °C"/>
    <x v="2"/>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91"/>
    <s v="Not specified"/>
    <s v="Aquic arguidolls"/>
    <m/>
    <m/>
    <s v="WHC"/>
    <s v="Unchanged"/>
    <m/>
    <m/>
    <m/>
    <m/>
    <m/>
  </r>
  <r>
    <x v="116"/>
    <x v="2"/>
    <s v="Soil impacts"/>
    <s v="NA"/>
    <x v="1"/>
    <s v="2017. Queantifying the effects of wildfire on changes in soil propoerties by surface burning of soils from the Boulder Creek Critical Zone Observatory. Journal of Hydrology: Regional Studies 13: 43-57"/>
    <s v="USA"/>
    <x v="25"/>
    <m/>
    <x v="23"/>
    <s v="simulated wildfire"/>
    <s v="200-250 °C"/>
    <x v="1"/>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92"/>
    <s v="Not specified"/>
    <s v="Aquic arguidolls"/>
    <m/>
    <m/>
    <s v="WHC"/>
    <s v="Unchanged"/>
    <m/>
    <m/>
    <m/>
    <m/>
    <m/>
  </r>
  <r>
    <x v="117"/>
    <x v="2"/>
    <s v="Soil impacts"/>
    <s v="NA"/>
    <x v="2"/>
    <s v="Zavala, L.M. Grandes, A. J. P., Jordán, A., Bárcenas-Moreno, G. 2010. Effect of burning temperature on water repellency and aggregate stability in forest soils under laboratory condicions. Geoderma 158, 366-374."/>
    <s v="Spain"/>
    <x v="39"/>
    <s v="Eucalyptus"/>
    <x v="0"/>
    <s v="simulated wildfire"/>
    <s v="250-300 °C"/>
    <x v="1"/>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s v="Aggregate Stability"/>
    <s v="Decreased"/>
    <m/>
    <m/>
    <m/>
    <m/>
    <m/>
  </r>
  <r>
    <x v="117"/>
    <x v="2"/>
    <s v="Soil impacts"/>
    <s v="NA"/>
    <x v="2"/>
    <s v="Zavala, L.M. Grandes, A. J. P., Jordán, A., Bárcenas-Moreno, G. 2010. Effect of burning temperature on water repellency and aggregate stability in forest soils under laboratory condicions. Geoderma 158, 366-374."/>
    <s v="Spain"/>
    <x v="39"/>
    <s v="Eucalyptus"/>
    <x v="0"/>
    <s v="simulated wildfire"/>
    <s v="400-450"/>
    <x v="2"/>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s v="Aggregate Stability"/>
    <s v="Decreased"/>
    <m/>
    <m/>
    <m/>
    <m/>
    <m/>
  </r>
  <r>
    <x v="117"/>
    <x v="0"/>
    <s v="Soil impacts"/>
    <s v="NA"/>
    <x v="2"/>
    <s v="Zavala, L.M. Grandes, A. J. P., Jordán, A., Bárcenas-Moreno, G. 2010. Effect of burning temperature on water repellency and aggregate stability in forest soils under laboratory condicions. Geoderma 158, 366-374."/>
    <s v="Spain"/>
    <x v="39"/>
    <s v="Eucalyptus"/>
    <x v="0"/>
    <s v="simulated wildfire"/>
    <s v="Low severity (100-150)"/>
    <x v="1"/>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s v="Microbial biomass"/>
    <s v="Decreased"/>
    <m/>
    <m/>
    <m/>
    <m/>
    <m/>
  </r>
  <r>
    <x v="117"/>
    <x v="2"/>
    <s v="Soil impacts"/>
    <s v="NA"/>
    <x v="2"/>
    <s v="Zavala, L.M. Grandes, A. J. P., Jordán, A., Bárcenas-Moreno, G. 2010. Effect of burning temperature on water repellency and aggregate stability in forest soils under laboratory condicions. Geoderma 158, 366-374."/>
    <s v="Spain"/>
    <x v="39"/>
    <s v="Eucalyptus"/>
    <x v="0"/>
    <s v="simulated wildfire"/>
    <s v="250-300 °C"/>
    <x v="1"/>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s v="SWR"/>
    <s v="Decreased"/>
    <m/>
    <m/>
    <m/>
    <m/>
    <m/>
  </r>
  <r>
    <x v="117"/>
    <x v="2"/>
    <s v="Soil impacts"/>
    <s v="NA"/>
    <x v="2"/>
    <s v="Zavala, L.M. Grandes, A. J. P., Jordán, A., Bárcenas-Moreno, G. 2010. Effect of burning temperature on water repellency and aggregate stability in forest soils under laboratory condicions. Geoderma 158, 366-374."/>
    <s v="Spain"/>
    <x v="39"/>
    <s v="Eucalyptus"/>
    <x v="0"/>
    <s v="simulated wildfire"/>
    <s v="400-450"/>
    <x v="2"/>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s v="SWR"/>
    <s v="Destroyed"/>
    <m/>
    <m/>
    <m/>
    <m/>
    <m/>
  </r>
  <r>
    <x v="117"/>
    <x v="2"/>
    <s v="Soil impacts"/>
    <s v="NA"/>
    <x v="2"/>
    <s v="Zavala, L.M. Grandes, A. J. P., Jordán, A., Bárcenas-Moreno, G. 2010. Effect of burning temperature on water repellency and aggregate stability in forest soils under laboratory condicions. Geoderma 158, 366-374."/>
    <s v="Spain"/>
    <x v="39"/>
    <s v="Eucalyptus"/>
    <x v="0"/>
    <s v="simulated wildfire"/>
    <s v="Low severity (100-150)"/>
    <x v="1"/>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s v="SWR"/>
    <s v="Unchanged"/>
    <m/>
    <m/>
    <m/>
    <m/>
    <m/>
  </r>
  <r>
    <x v="117"/>
    <x v="1"/>
    <s v="Soil impacts"/>
    <s v="NA"/>
    <x v="2"/>
    <s v="Zavala, L.M. Grandes, A. J. P., Jordán, A., Bárcenas-Moreno, G. 2010. Effect of burning temperature on water repellency and aggregate stability in forest soils under laboratory condicions. Geoderma 158, 366-374."/>
    <s v="Spain"/>
    <x v="39"/>
    <s v="Eucalyptus"/>
    <x v="0"/>
    <s v="simulated wildfire"/>
    <s v="Low severity (100-150)"/>
    <x v="1"/>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s v="TN"/>
    <s v="Decreased"/>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B315137-3A88-45BD-9443-A0C9E168FAA4}" name="TablaDinámica1" cacheId="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5:H88" firstHeaderRow="1" firstDataRow="2" firstDataCol="1" rowPageCount="1" colPageCount="1"/>
  <pivotFields count="29">
    <pivotField showAll="0"/>
    <pivotField multipleItemSelectionAllowed="1"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4">
        <item h="1" x="0"/>
        <item x="1"/>
        <item x="7"/>
        <item x="3"/>
        <item x="2"/>
        <item x="5"/>
        <item x="10"/>
        <item x="4"/>
        <item h="1" x="6"/>
        <item h="1" x="11"/>
        <item h="1" x="8"/>
        <item h="1" x="12"/>
        <item h="1" x="9"/>
        <item t="default"/>
      </items>
    </pivotField>
    <pivotField showAll="0"/>
    <pivotField showAll="0"/>
    <pivotField showAll="0"/>
    <pivotField showAll="0"/>
    <pivotField showAll="0"/>
    <pivotField showAll="0"/>
    <pivotField showAll="0"/>
    <pivotField showAll="0"/>
    <pivotField showAll="0"/>
    <pivotField showAll="0"/>
    <pivotField showAll="0"/>
    <pivotField axis="axisRow" dataField="1" multipleItemSelectionAllowed="1" showAll="0">
      <items count="117">
        <item m="1" x="91"/>
        <item x="3"/>
        <item x="29"/>
        <item x="26"/>
        <item x="17"/>
        <item x="20"/>
        <item x="4"/>
        <item m="1" x="90"/>
        <item x="23"/>
        <item m="1" x="92"/>
        <item x="30"/>
        <item x="38"/>
        <item x="18"/>
        <item m="1" x="97"/>
        <item x="5"/>
        <item m="1" x="111"/>
        <item x="6"/>
        <item x="27"/>
        <item m="1" x="101"/>
        <item m="1" x="109"/>
        <item x="39"/>
        <item x="24"/>
        <item x="7"/>
        <item m="1" x="114"/>
        <item m="1" x="105"/>
        <item x="25"/>
        <item x="9"/>
        <item m="1" x="102"/>
        <item x="32"/>
        <item m="1" x="113"/>
        <item x="33"/>
        <item m="1" x="94"/>
        <item m="1" x="107"/>
        <item m="1" x="104"/>
        <item m="1" x="99"/>
        <item m="1" x="96"/>
        <item m="1" x="108"/>
        <item x="2"/>
        <item m="1" x="98"/>
        <item x="22"/>
        <item x="34"/>
        <item x="10"/>
        <item x="11"/>
        <item x="12"/>
        <item x="13"/>
        <item m="1" x="93"/>
        <item x="40"/>
        <item x="88"/>
        <item m="1" x="106"/>
        <item x="1"/>
        <item m="1" x="95"/>
        <item x="31"/>
        <item m="1" x="100"/>
        <item x="41"/>
        <item m="1" x="112"/>
        <item m="1" x="110"/>
        <item m="1" x="115"/>
        <item x="42"/>
        <item x="43"/>
        <item x="45"/>
        <item m="1" x="103"/>
        <item m="1" x="89"/>
        <item x="47"/>
        <item x="48"/>
        <item x="78"/>
        <item x="35"/>
        <item x="15"/>
        <item x="51"/>
        <item x="69"/>
        <item x="80"/>
        <item x="77"/>
        <item x="66"/>
        <item x="64"/>
        <item x="0"/>
        <item x="87"/>
        <item x="81"/>
        <item x="79"/>
        <item x="62"/>
        <item x="21"/>
        <item x="70"/>
        <item x="82"/>
        <item x="36"/>
        <item x="65"/>
        <item x="49"/>
        <item x="16"/>
        <item x="54"/>
        <item x="46"/>
        <item x="74"/>
        <item x="57"/>
        <item x="84"/>
        <item x="83"/>
        <item x="75"/>
        <item x="63"/>
        <item x="61"/>
        <item x="76"/>
        <item x="86"/>
        <item x="58"/>
        <item x="52"/>
        <item x="55"/>
        <item x="67"/>
        <item x="56"/>
        <item x="71"/>
        <item x="19"/>
        <item x="50"/>
        <item x="8"/>
        <item x="28"/>
        <item x="37"/>
        <item x="68"/>
        <item x="14"/>
        <item x="44"/>
        <item x="59"/>
        <item x="60"/>
        <item x="72"/>
        <item x="53"/>
        <item x="73"/>
        <item x="85"/>
        <item t="default"/>
      </items>
    </pivotField>
    <pivotField axis="axisCol" showAll="0">
      <items count="58">
        <item x="0"/>
        <item m="1" x="8"/>
        <item m="1" x="35"/>
        <item m="1" x="55"/>
        <item m="1" x="13"/>
        <item m="1" x="34"/>
        <item m="1" x="52"/>
        <item m="1" x="56"/>
        <item m="1" x="26"/>
        <item m="1" x="38"/>
        <item m="1" x="45"/>
        <item x="3"/>
        <item m="1" x="21"/>
        <item m="1" x="22"/>
        <item m="1" x="47"/>
        <item m="1" x="49"/>
        <item x="4"/>
        <item m="1" x="7"/>
        <item m="1" x="37"/>
        <item m="1" x="28"/>
        <item m="1" x="44"/>
        <item m="1" x="25"/>
        <item m="1" x="16"/>
        <item m="1" x="40"/>
        <item m="1" x="9"/>
        <item m="1" x="50"/>
        <item m="1" x="12"/>
        <item m="1" x="20"/>
        <item m="1" x="15"/>
        <item m="1" x="19"/>
        <item m="1" x="17"/>
        <item m="1" x="46"/>
        <item m="1" x="36"/>
        <item m="1" x="53"/>
        <item m="1" x="18"/>
        <item m="1" x="29"/>
        <item m="1" x="32"/>
        <item m="1" x="6"/>
        <item m="1" x="24"/>
        <item m="1" x="54"/>
        <item m="1" x="51"/>
        <item m="1" x="31"/>
        <item m="1" x="39"/>
        <item x="2"/>
        <item m="1" x="41"/>
        <item x="5"/>
        <item m="1" x="23"/>
        <item x="1"/>
        <item m="1" x="43"/>
        <item m="1" x="11"/>
        <item m="1" x="30"/>
        <item m="1" x="42"/>
        <item m="1" x="27"/>
        <item m="1" x="14"/>
        <item m="1" x="10"/>
        <item m="1" x="33"/>
        <item m="1" x="48"/>
        <item t="default"/>
      </items>
    </pivotField>
    <pivotField showAll="0"/>
    <pivotField showAll="0"/>
    <pivotField showAll="0"/>
  </pivotFields>
  <rowFields count="1">
    <field x="24"/>
  </rowFields>
  <rowItems count="82">
    <i>
      <x v="1"/>
    </i>
    <i>
      <x v="2"/>
    </i>
    <i>
      <x v="3"/>
    </i>
    <i>
      <x v="4"/>
    </i>
    <i>
      <x v="5"/>
    </i>
    <i>
      <x v="6"/>
    </i>
    <i>
      <x v="8"/>
    </i>
    <i>
      <x v="10"/>
    </i>
    <i>
      <x v="11"/>
    </i>
    <i>
      <x v="12"/>
    </i>
    <i>
      <x v="14"/>
    </i>
    <i>
      <x v="16"/>
    </i>
    <i>
      <x v="17"/>
    </i>
    <i>
      <x v="20"/>
    </i>
    <i>
      <x v="21"/>
    </i>
    <i>
      <x v="22"/>
    </i>
    <i>
      <x v="25"/>
    </i>
    <i>
      <x v="26"/>
    </i>
    <i>
      <x v="28"/>
    </i>
    <i>
      <x v="30"/>
    </i>
    <i>
      <x v="37"/>
    </i>
    <i>
      <x v="39"/>
    </i>
    <i>
      <x v="40"/>
    </i>
    <i>
      <x v="41"/>
    </i>
    <i>
      <x v="42"/>
    </i>
    <i>
      <x v="43"/>
    </i>
    <i>
      <x v="44"/>
    </i>
    <i>
      <x v="46"/>
    </i>
    <i>
      <x v="47"/>
    </i>
    <i>
      <x v="49"/>
    </i>
    <i>
      <x v="51"/>
    </i>
    <i>
      <x v="53"/>
    </i>
    <i>
      <x v="57"/>
    </i>
    <i>
      <x v="58"/>
    </i>
    <i>
      <x v="59"/>
    </i>
    <i>
      <x v="62"/>
    </i>
    <i>
      <x v="63"/>
    </i>
    <i>
      <x v="64"/>
    </i>
    <i>
      <x v="65"/>
    </i>
    <i>
      <x v="66"/>
    </i>
    <i>
      <x v="67"/>
    </i>
    <i>
      <x v="68"/>
    </i>
    <i>
      <x v="70"/>
    </i>
    <i>
      <x v="71"/>
    </i>
    <i>
      <x v="72"/>
    </i>
    <i>
      <x v="73"/>
    </i>
    <i>
      <x v="74"/>
    </i>
    <i>
      <x v="75"/>
    </i>
    <i>
      <x v="76"/>
    </i>
    <i>
      <x v="78"/>
    </i>
    <i>
      <x v="79"/>
    </i>
    <i>
      <x v="80"/>
    </i>
    <i>
      <x v="81"/>
    </i>
    <i>
      <x v="82"/>
    </i>
    <i>
      <x v="83"/>
    </i>
    <i>
      <x v="84"/>
    </i>
    <i>
      <x v="85"/>
    </i>
    <i>
      <x v="86"/>
    </i>
    <i>
      <x v="87"/>
    </i>
    <i>
      <x v="89"/>
    </i>
    <i>
      <x v="90"/>
    </i>
    <i>
      <x v="91"/>
    </i>
    <i>
      <x v="92"/>
    </i>
    <i>
      <x v="93"/>
    </i>
    <i>
      <x v="94"/>
    </i>
    <i>
      <x v="95"/>
    </i>
    <i>
      <x v="97"/>
    </i>
    <i>
      <x v="98"/>
    </i>
    <i>
      <x v="100"/>
    </i>
    <i>
      <x v="101"/>
    </i>
    <i>
      <x v="102"/>
    </i>
    <i>
      <x v="103"/>
    </i>
    <i>
      <x v="104"/>
    </i>
    <i>
      <x v="105"/>
    </i>
    <i>
      <x v="106"/>
    </i>
    <i>
      <x v="108"/>
    </i>
    <i>
      <x v="109"/>
    </i>
    <i>
      <x v="112"/>
    </i>
    <i>
      <x v="113"/>
    </i>
    <i>
      <x v="114"/>
    </i>
    <i>
      <x v="115"/>
    </i>
    <i t="grand">
      <x/>
    </i>
  </rowItems>
  <colFields count="1">
    <field x="25"/>
  </colFields>
  <colItems count="7">
    <i>
      <x/>
    </i>
    <i>
      <x v="11"/>
    </i>
    <i>
      <x v="16"/>
    </i>
    <i>
      <x v="43"/>
    </i>
    <i>
      <x v="45"/>
    </i>
    <i>
      <x v="47"/>
    </i>
    <i t="grand">
      <x/>
    </i>
  </colItems>
  <pageFields count="1">
    <pageField fld="12" hier="-1"/>
  </pageFields>
  <dataFields count="1">
    <dataField name="Cuenta de Variable" fld="2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C7E62C2-4594-4387-AE15-30DA0A1A2E64}" name="TablaDinámica2" cacheId="1"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7:F20" firstHeaderRow="1" firstDataRow="2" firstDataCol="1" rowPageCount="5" colPageCount="1"/>
  <pivotFields count="31">
    <pivotField axis="axisPage" multipleItemSelectionAllowed="1" showAll="0">
      <items count="12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h="1" x="106"/>
        <item x="107"/>
        <item x="108"/>
        <item x="109"/>
        <item x="110"/>
        <item x="111"/>
        <item x="112"/>
        <item x="113"/>
        <item x="114"/>
        <item x="115"/>
        <item x="116"/>
        <item x="117"/>
        <item x="118"/>
        <item t="default"/>
      </items>
    </pivotField>
    <pivotField axis="axisPage" multipleItemSelectionAllowed="1" showAll="0">
      <items count="9">
        <item h="1" x="0"/>
        <item h="1" x="1"/>
        <item h="1" x="5"/>
        <item x="2"/>
        <item h="1" x="4"/>
        <item h="1" x="6"/>
        <item h="1" x="3"/>
        <item h="1" x="7"/>
        <item t="default"/>
      </items>
    </pivotField>
    <pivotField showAll="0"/>
    <pivotField showAll="0"/>
    <pivotField axis="axisPage" multipleItemSelectionAllowed="1" showAll="0">
      <items count="6">
        <item h="1" x="3"/>
        <item x="0"/>
        <item h="1" x="2"/>
        <item x="1"/>
        <item h="1" x="4"/>
        <item t="default"/>
      </items>
    </pivotField>
    <pivotField showAll="0"/>
    <pivotField showAll="0"/>
    <pivotField axis="axisPage" multipleItemSelectionAllowed="1" showAll="0">
      <items count="53">
        <item m="1" x="44"/>
        <item h="1" m="1" x="47"/>
        <item h="1" x="33"/>
        <item h="1" x="0"/>
        <item h="1" x="30"/>
        <item h="1" x="26"/>
        <item h="1" x="36"/>
        <item m="1" x="40"/>
        <item m="1" x="51"/>
        <item h="1" x="5"/>
        <item h="1" x="21"/>
        <item h="1" x="32"/>
        <item h="1" x="28"/>
        <item h="1" x="39"/>
        <item m="1" x="45"/>
        <item h="1" m="1" x="46"/>
        <item x="3"/>
        <item x="18"/>
        <item m="1" x="48"/>
        <item x="31"/>
        <item h="1" x="8"/>
        <item h="1" x="24"/>
        <item h="1" x="17"/>
        <item h="1" x="37"/>
        <item h="1" x="34"/>
        <item m="1" x="41"/>
        <item h="1" x="20"/>
        <item h="1" x="10"/>
        <item h="1" x="23"/>
        <item h="1" x="27"/>
        <item h="1" x="4"/>
        <item h="1" x="29"/>
        <item m="1" x="43"/>
        <item m="1" x="49"/>
        <item m="1" x="50"/>
        <item h="1" x="38"/>
        <item h="1" x="6"/>
        <item h="1" x="7"/>
        <item h="1" x="22"/>
        <item m="1" x="42"/>
        <item h="1" x="2"/>
        <item h="1" x="1"/>
        <item h="1" x="9"/>
        <item h="1" x="11"/>
        <item h="1" x="12"/>
        <item h="1" x="13"/>
        <item h="1" x="14"/>
        <item h="1" x="15"/>
        <item h="1" x="16"/>
        <item h="1" x="19"/>
        <item h="1" x="25"/>
        <item h="1" x="35"/>
        <item t="default"/>
      </items>
    </pivotField>
    <pivotField showAll="0"/>
    <pivotField showAll="0"/>
    <pivotField showAll="0"/>
    <pivotField showAll="0"/>
    <pivotField axis="axisPage" multipleItemSelectionAllowed="1" showAll="0">
      <items count="14">
        <item h="1" x="0"/>
        <item x="1"/>
        <item x="11"/>
        <item x="6"/>
        <item x="9"/>
        <item x="7"/>
        <item x="3"/>
        <item x="8"/>
        <item x="2"/>
        <item x="12"/>
        <item h="1" x="5"/>
        <item h="1" x="10"/>
        <item h="1" x="4"/>
        <item t="default"/>
      </items>
    </pivotField>
    <pivotField showAll="0"/>
    <pivotField showAll="0"/>
    <pivotField showAll="0"/>
    <pivotField showAll="0"/>
    <pivotField showAll="0"/>
    <pivotField showAll="0"/>
    <pivotField showAll="0"/>
    <pivotField showAll="0"/>
    <pivotField showAll="0"/>
    <pivotField showAll="0"/>
    <pivotField showAll="0"/>
    <pivotField axis="axisRow" dataField="1" showAll="0">
      <items count="91">
        <item x="35"/>
        <item x="15"/>
        <item x="51"/>
        <item x="69"/>
        <item x="48"/>
        <item x="80"/>
        <item x="77"/>
        <item x="66"/>
        <item x="3"/>
        <item x="64"/>
        <item x="0"/>
        <item x="87"/>
        <item x="29"/>
        <item x="78"/>
        <item x="26"/>
        <item x="81"/>
        <item x="17"/>
        <item x="79"/>
        <item x="20"/>
        <item x="4"/>
        <item x="62"/>
        <item x="21"/>
        <item x="70"/>
        <item x="82"/>
        <item x="36"/>
        <item x="23"/>
        <item x="65"/>
        <item x="49"/>
        <item x="41"/>
        <item x="16"/>
        <item x="30"/>
        <item x="54"/>
        <item x="38"/>
        <item x="18"/>
        <item x="46"/>
        <item x="74"/>
        <item x="45"/>
        <item x="57"/>
        <item x="84"/>
        <item x="83"/>
        <item x="5"/>
        <item x="75"/>
        <item x="42"/>
        <item x="43"/>
        <item x="63"/>
        <item x="61"/>
        <item x="6"/>
        <item x="76"/>
        <item x="86"/>
        <item x="58"/>
        <item x="52"/>
        <item x="27"/>
        <item x="55"/>
        <item x="67"/>
        <item x="39"/>
        <item x="24"/>
        <item x="56"/>
        <item x="47"/>
        <item x="7"/>
        <item x="71"/>
        <item x="19"/>
        <item x="50"/>
        <item x="8"/>
        <item x="25"/>
        <item x="9"/>
        <item x="37"/>
        <item x="31"/>
        <item x="68"/>
        <item x="14"/>
        <item x="32"/>
        <item x="33"/>
        <item x="44"/>
        <item m="1" x="89"/>
        <item x="59"/>
        <item x="60"/>
        <item x="1"/>
        <item x="2"/>
        <item x="22"/>
        <item x="34"/>
        <item x="10"/>
        <item x="11"/>
        <item x="12"/>
        <item x="28"/>
        <item x="13"/>
        <item x="53"/>
        <item x="72"/>
        <item x="73"/>
        <item x="40"/>
        <item x="88"/>
        <item x="85"/>
        <item t="default"/>
      </items>
    </pivotField>
    <pivotField axis="axisCol" showAll="0">
      <items count="9">
        <item x="0"/>
        <item x="1"/>
        <item x="3"/>
        <item x="4"/>
        <item m="1" x="7"/>
        <item x="5"/>
        <item x="2"/>
        <item m="1" x="6"/>
        <item t="default"/>
      </items>
    </pivotField>
    <pivotField showAll="0"/>
    <pivotField showAll="0"/>
    <pivotField showAll="0"/>
    <pivotField showAll="0"/>
    <pivotField showAll="0"/>
  </pivotFields>
  <rowFields count="1">
    <field x="24"/>
  </rowFields>
  <rowItems count="12">
    <i>
      <x v="1"/>
    </i>
    <i>
      <x v="12"/>
    </i>
    <i>
      <x v="34"/>
    </i>
    <i>
      <x v="35"/>
    </i>
    <i>
      <x v="42"/>
    </i>
    <i>
      <x v="43"/>
    </i>
    <i>
      <x v="44"/>
    </i>
    <i>
      <x v="66"/>
    </i>
    <i>
      <x v="78"/>
    </i>
    <i>
      <x v="80"/>
    </i>
    <i>
      <x v="85"/>
    </i>
    <i t="grand">
      <x/>
    </i>
  </rowItems>
  <colFields count="1">
    <field x="25"/>
  </colFields>
  <colItems count="5">
    <i>
      <x/>
    </i>
    <i>
      <x v="1"/>
    </i>
    <i>
      <x v="2"/>
    </i>
    <i>
      <x v="6"/>
    </i>
    <i t="grand">
      <x/>
    </i>
  </colItems>
  <pageFields count="5">
    <pageField fld="4" hier="-1"/>
    <pageField fld="0" hier="-1"/>
    <pageField fld="7" hier="-1"/>
    <pageField fld="1" hier="-1"/>
    <pageField fld="12" hier="-1"/>
  </pageFields>
  <dataFields count="1">
    <dataField name="Cuenta de Variable" fld="2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B4DDCFE-D72F-42D6-B417-46FA54783249}" name="TablaDinámica2" cacheId="2"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7:B41" firstHeaderRow="1" firstDataRow="1" firstDataCol="1" rowPageCount="5" colPageCount="1"/>
  <pivotFields count="31">
    <pivotField axis="axisRow" showAll="0">
      <items count="1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t="default"/>
      </items>
    </pivotField>
    <pivotField axis="axisPage" multipleItemSelectionAllowed="1" showAll="0">
      <items count="8">
        <item x="0"/>
        <item x="1"/>
        <item h="1" x="5"/>
        <item x="2"/>
        <item h="1" x="4"/>
        <item h="1" x="6"/>
        <item h="1" x="3"/>
        <item t="default"/>
      </items>
    </pivotField>
    <pivotField showAll="0"/>
    <pivotField showAll="0"/>
    <pivotField axis="axisPage" multipleItemSelectionAllowed="1" showAll="0">
      <items count="5">
        <item h="1" x="3"/>
        <item x="0"/>
        <item h="1" x="2"/>
        <item x="1"/>
        <item t="default"/>
      </items>
    </pivotField>
    <pivotField showAll="0"/>
    <pivotField showAll="0"/>
    <pivotField axis="axisPage" multipleItemSelectionAllowed="1" showAll="0">
      <items count="43">
        <item h="1" m="1" x="41"/>
        <item h="1" x="1"/>
        <item h="1" x="33"/>
        <item h="1" x="11"/>
        <item h="1" x="0"/>
        <item h="1" x="30"/>
        <item h="1" x="25"/>
        <item h="1" x="14"/>
        <item h="1" x="26"/>
        <item h="1" x="12"/>
        <item h="1" x="13"/>
        <item h="1" x="36"/>
        <item h="1" x="35"/>
        <item h="1" x="5"/>
        <item h="1" x="21"/>
        <item h="1" x="32"/>
        <item h="1" x="28"/>
        <item h="1" x="15"/>
        <item h="1" x="39"/>
        <item h="1" m="1" x="40"/>
        <item x="3"/>
        <item x="18"/>
        <item x="31"/>
        <item h="1" x="8"/>
        <item h="1" x="24"/>
        <item h="1" x="16"/>
        <item h="1" x="17"/>
        <item h="1" x="37"/>
        <item h="1" x="34"/>
        <item h="1" x="20"/>
        <item h="1" x="10"/>
        <item h="1" x="23"/>
        <item h="1" x="27"/>
        <item h="1" x="4"/>
        <item h="1" x="29"/>
        <item h="1" x="9"/>
        <item h="1" x="38"/>
        <item h="1" x="6"/>
        <item h="1" x="19"/>
        <item h="1" x="7"/>
        <item h="1" x="22"/>
        <item h="1" x="2"/>
        <item t="default"/>
      </items>
    </pivotField>
    <pivotField showAll="0"/>
    <pivotField axis="axisPage" showAll="0">
      <items count="25">
        <item x="6"/>
        <item x="19"/>
        <item x="10"/>
        <item x="21"/>
        <item x="13"/>
        <item x="16"/>
        <item x="18"/>
        <item x="17"/>
        <item x="12"/>
        <item x="0"/>
        <item x="3"/>
        <item x="22"/>
        <item x="9"/>
        <item x="7"/>
        <item x="15"/>
        <item x="23"/>
        <item x="1"/>
        <item x="8"/>
        <item x="11"/>
        <item x="2"/>
        <item x="20"/>
        <item x="14"/>
        <item x="4"/>
        <item x="5"/>
        <item t="default"/>
      </items>
    </pivotField>
    <pivotField showAll="0"/>
    <pivotField showAll="0"/>
    <pivotField axis="axisPage" multipleItemSelectionAllowed="1" showAll="0">
      <items count="14">
        <item h="1" x="0"/>
        <item x="1"/>
        <item x="11"/>
        <item x="6"/>
        <item x="9"/>
        <item x="7"/>
        <item x="3"/>
        <item x="8"/>
        <item x="2"/>
        <item x="12"/>
        <item h="1" x="5"/>
        <item h="1" x="10"/>
        <item h="1" x="4"/>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s>
  <rowFields count="1">
    <field x="0"/>
  </rowFields>
  <rowItems count="34">
    <i>
      <x v="4"/>
    </i>
    <i>
      <x v="19"/>
    </i>
    <i>
      <x v="28"/>
    </i>
    <i>
      <x v="29"/>
    </i>
    <i>
      <x v="30"/>
    </i>
    <i>
      <x v="31"/>
    </i>
    <i>
      <x v="32"/>
    </i>
    <i>
      <x v="35"/>
    </i>
    <i>
      <x v="41"/>
    </i>
    <i>
      <x v="48"/>
    </i>
    <i>
      <x v="50"/>
    </i>
    <i>
      <x v="52"/>
    </i>
    <i>
      <x v="57"/>
    </i>
    <i>
      <x v="58"/>
    </i>
    <i>
      <x v="59"/>
    </i>
    <i>
      <x v="60"/>
    </i>
    <i>
      <x v="61"/>
    </i>
    <i>
      <x v="62"/>
    </i>
    <i>
      <x v="67"/>
    </i>
    <i>
      <x v="68"/>
    </i>
    <i>
      <x v="69"/>
    </i>
    <i>
      <x v="77"/>
    </i>
    <i>
      <x v="80"/>
    </i>
    <i>
      <x v="81"/>
    </i>
    <i>
      <x v="84"/>
    </i>
    <i>
      <x v="89"/>
    </i>
    <i>
      <x v="93"/>
    </i>
    <i>
      <x v="94"/>
    </i>
    <i>
      <x v="98"/>
    </i>
    <i>
      <x v="99"/>
    </i>
    <i>
      <x v="106"/>
    </i>
    <i>
      <x v="112"/>
    </i>
    <i>
      <x v="113"/>
    </i>
    <i t="grand">
      <x/>
    </i>
  </rowItems>
  <colItems count="1">
    <i/>
  </colItems>
  <pageFields count="5">
    <pageField fld="1" hier="-1"/>
    <pageField fld="4" hier="-1"/>
    <pageField fld="12" hier="-1"/>
    <pageField fld="9" hier="-1"/>
    <pageField fld="7" hier="-1"/>
  </pageFields>
  <dataFields count="1">
    <dataField name="Cuenta de Variable" fld="2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5B126FBE-F86B-4CCE-B7A3-55DF1A53AA51}" name="BD_fire_disturbances10" displayName="BD_fire_disturbances10" ref="A1:X1879" totalsRowShown="0" dataDxfId="24">
  <autoFilter ref="A1:X1879" xr:uid="{3F44E30B-BE87-44D2-B738-5868BCE1A544}">
    <filterColumn colId="9">
      <filters blank="1"/>
    </filterColumn>
  </autoFilter>
  <sortState xmlns:xlrd2="http://schemas.microsoft.com/office/spreadsheetml/2017/richdata2" ref="A2:X1879">
    <sortCondition ref="J2:J1879"/>
  </sortState>
  <tableColumns count="24">
    <tableColumn id="1" xr3:uid="{221F510E-9476-4853-A994-824FEB9F7F27}" name="Autor" dataDxfId="23"/>
    <tableColumn id="2" xr3:uid="{9B3A3F4A-55D2-4B70-9895-AF8A04A9F822}" name="Tipo de propiedad" dataDxfId="22">
      <calculatedColumnFormula>+VLOOKUP(BD_fire_disturbances10[[#This Row],[Propiedad]],Tabla2[],2,0)</calculatedColumnFormula>
    </tableColumn>
    <tableColumn id="24" xr3:uid="{EACC802E-11EE-40B1-B7E6-75309B38AE76}" name="Plazo" dataDxfId="21"/>
    <tableColumn id="4" xr3:uid="{EDD3BEA8-2BB7-427A-81A5-764E63F4468A}" name="Referencia" dataDxfId="20"/>
    <tableColumn id="5" xr3:uid="{BD428FF1-14D2-4A7E-AB26-4873E9795271}" name="País" dataDxfId="19"/>
    <tableColumn id="26" xr3:uid="{132A5C0C-9DC8-491A-82BF-6FB3BBF586EC}" name="Clima" dataDxfId="18"/>
    <tableColumn id="16" xr3:uid="{6658C12B-EEDF-46B2-BEDA-39E94B6B5AF2}" name="Tipo clima" dataDxfId="17">
      <calculatedColumnFormula>+VLOOKUP(BD_fire_disturbances10[[#This Row],[Cod_Koppen]],Tabla8[],2,0)</calculatedColumnFormula>
    </tableColumn>
    <tableColumn id="3" xr3:uid="{66031774-2A29-4F39-9D82-5F8C84482BE8}" name="Cod_Koppen" dataDxfId="16"/>
    <tableColumn id="6" xr3:uid="{B573E9B8-8B1F-46E9-9F98-C68C668C3D64}" name="Ecosistema" dataDxfId="15"/>
    <tableColumn id="7" xr3:uid="{A3BFA75E-2F23-4772-A5BF-A1C437763D00}" name="Tipo de Fuego" dataDxfId="14"/>
    <tableColumn id="8" xr3:uid="{65A2F2AB-00F4-4F5C-800A-80B6EE11C864}" name="Severidad del Fuego" dataDxfId="13"/>
    <tableColumn id="9" xr3:uid="{CFA79891-A0AC-4298-A94E-22F0DDD178FA}" name="Effect  " dataDxfId="12"/>
    <tableColumn id="31" xr3:uid="{2958E2C2-AA94-41D8-AD77-9625F84AAAD3}" name="Effect ranges" dataDxfId="11"/>
    <tableColumn id="10" xr3:uid="{3E901112-ED63-4702-8057-71EEBA215980}" name="Resumen" dataDxfId="10"/>
    <tableColumn id="11" xr3:uid="{CC7907C5-42E1-4172-957E-FCC8CB9CEC03}" name="Conclusión" dataDxfId="9"/>
    <tableColumn id="12" xr3:uid="{C55C8308-A0EF-4AC4-9C20-9969EE9C141C}" name="Evaluación post incendio" dataDxfId="8"/>
    <tableColumn id="30" xr3:uid="{A9EACC20-876C-4E40-B8D6-B7C15726D041}" name="Evaluation ranges" dataDxfId="7"/>
    <tableColumn id="13" xr3:uid="{4A2EC2E0-0BB7-4105-A811-1CAB83B09526}" name="Ubicación" dataDxfId="6"/>
    <tableColumn id="21" xr3:uid="{F6D002E8-1935-43F6-9A09-C09D1C9F2FE8}" name="Textura de Suelo" dataDxfId="5"/>
    <tableColumn id="29" xr3:uid="{DAB71D9A-459B-483E-A41C-A86230AEFA97}" name="Tipo de Suelo" dataDxfId="4"/>
    <tableColumn id="22" xr3:uid="{CAEE3232-B1C3-419E-A97F-7A36F4B2FC71}" name="Precipitación media anual" dataDxfId="3"/>
    <tableColumn id="23" xr3:uid="{7F0911E1-6AB3-418F-9B29-313742004F5F}" name="Temperatura media anual" dataDxfId="2"/>
    <tableColumn id="14" xr3:uid="{A6B3A430-9E43-4DCD-B35E-27CB3345BB61}" name="Propiedad" dataDxfId="1"/>
    <tableColumn id="15" xr3:uid="{7FE888EB-31A1-4513-A66F-93D2B8DF8964}" name="Comportamiento" dataDxfId="0"/>
  </tableColumns>
  <tableStyleInfo name="TableStyleMedium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C8275CB-6B4A-4418-860A-ED44DDD6E9A8}" name="BD_fire_disturbances" displayName="BD_fire_disturbances" ref="A1:Z1879" totalsRowShown="0" dataDxfId="51">
  <autoFilter ref="A1:Z1879" xr:uid="{3F44E30B-BE87-44D2-B738-5868BCE1A544}"/>
  <sortState xmlns:xlrd2="http://schemas.microsoft.com/office/spreadsheetml/2017/richdata2" ref="A2:Z1879">
    <sortCondition ref="I2:I1879"/>
  </sortState>
  <tableColumns count="26">
    <tableColumn id="1" xr3:uid="{AD4C5890-56F8-4038-85CC-4FF4E18F18EC}" name="Autor" dataDxfId="50"/>
    <tableColumn id="2" xr3:uid="{E51813D9-3EA4-431A-B9F8-691BFDD1650E}" name="Tipo de propiedad" dataDxfId="49">
      <calculatedColumnFormula>+VLOOKUP(BD_fire_disturbances[[#This Row],[Propiedad]],Tabla2[],2,0)</calculatedColumnFormula>
    </tableColumn>
    <tableColumn id="24" xr3:uid="{5E49C1B0-5DCE-42A9-A944-0396DBCE57B1}" name="Plazo" dataDxfId="48"/>
    <tableColumn id="4" xr3:uid="{B70B3A6A-0826-408B-96A0-6033FFE20125}" name="Referencia" dataDxfId="47"/>
    <tableColumn id="5" xr3:uid="{A0BC8AEF-CEFE-4DB3-B210-B438E058EB93}" name="País" dataDxfId="46"/>
    <tableColumn id="26" xr3:uid="{C431F2C6-FA93-467B-ADCD-EFBF4FA8BE1E}" name="Clima" dataDxfId="45"/>
    <tableColumn id="16" xr3:uid="{D3B8C8A8-72B8-4C45-948C-6BED518E486B}" name="Tipo clima" dataDxfId="25">
      <calculatedColumnFormula>+VLOOKUP(BD_fire_disturbances[[#This Row],[Cod_Koppen]],Tabla8[],2,0)</calculatedColumnFormula>
    </tableColumn>
    <tableColumn id="3" xr3:uid="{C3EF1CE6-1373-4D3E-9676-62F4730DC8B2}" name="Cod_Koppen" dataDxfId="26"/>
    <tableColumn id="28" xr3:uid="{B4775008-ADBE-4B98-A7E7-19DBA76E5E09}" name="Vegetación" dataDxfId="44"/>
    <tableColumn id="6" xr3:uid="{25AD4C0E-43F8-474C-BD19-EE361B75D45E}" name="Ecosistema" dataDxfId="43"/>
    <tableColumn id="7" xr3:uid="{52B175D6-9C41-490A-AF73-1E35F7E1EAFE}" name="Tipo de Fuego" dataDxfId="42"/>
    <tableColumn id="25" xr3:uid="{478509CC-6F44-4ECC-B4F8-2ED45D45794E}" name="Fire intensity" dataDxfId="41"/>
    <tableColumn id="8" xr3:uid="{B39A7FF5-02FC-4799-8A5B-0C893AF950FC}" name="Severidad del Fuego" dataDxfId="40"/>
    <tableColumn id="9" xr3:uid="{7E879593-77F3-4512-8AEE-1DA846B4C161}" name="Effect  " dataDxfId="39"/>
    <tableColumn id="31" xr3:uid="{63F9992B-F0F8-4036-84F5-2CC5C49C111F}" name="Effect ranges" dataDxfId="38"/>
    <tableColumn id="10" xr3:uid="{7204CAAE-5ECD-48BF-A231-4F39971C61F4}" name="Resumen" dataDxfId="37"/>
    <tableColumn id="11" xr3:uid="{BE84F63D-7C4F-44AB-8F8D-8C43F5FE5E07}" name="Conclusión" dataDxfId="36"/>
    <tableColumn id="12" xr3:uid="{712B959B-78D9-4120-990E-4CF3DD66E1E3}" name="Evaluación post incendio" dataDxfId="35"/>
    <tableColumn id="30" xr3:uid="{1C62D631-EE60-4419-A457-E830D6A2F16A}" name="Evaluation ranges" dataDxfId="34"/>
    <tableColumn id="13" xr3:uid="{0269B552-225A-4371-924D-65CDFF7A98FB}" name="Ubicación" dataDxfId="33"/>
    <tableColumn id="21" xr3:uid="{623D03EA-D8C7-4AA7-A114-57B67D021FFF}" name="Textura de Suelo" dataDxfId="32"/>
    <tableColumn id="29" xr3:uid="{29A3FAAC-667F-46EE-BB01-777CC9D027CD}" name="Tipo de Suelo" dataDxfId="31"/>
    <tableColumn id="22" xr3:uid="{5254896E-F458-4504-BC2E-D6DC4F1089D3}" name="Precipitación media anual" dataDxfId="30"/>
    <tableColumn id="23" xr3:uid="{07A80EFC-1FDA-4F8C-B18F-7503C3036B77}" name="Temperatura media anual" dataDxfId="29"/>
    <tableColumn id="14" xr3:uid="{3CB4DBD4-6A1C-4C47-B30D-F621742F2D78}" name="Propiedad" dataDxfId="28"/>
    <tableColumn id="15" xr3:uid="{5915D303-959F-4788-A7F0-E875568A6AD7}" name="Comportamiento" dataDxfId="27"/>
  </tableColumns>
  <tableStyleInfo name="TableStyleMedium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0EE901E-6A15-4FFE-A9B6-2A1040640C12}" name="Tabla2" displayName="Tabla2" ref="A1:B162" totalsRowShown="0">
  <autoFilter ref="A1:B162" xr:uid="{FA2B3777-4C53-42B9-8AD9-D2C6732C5020}"/>
  <sortState xmlns:xlrd2="http://schemas.microsoft.com/office/spreadsheetml/2017/richdata2" ref="A2:B162">
    <sortCondition ref="B2:B162"/>
  </sortState>
  <tableColumns count="2">
    <tableColumn id="1" xr3:uid="{75AB5402-397B-4188-A365-CA37B393E50E}" name="Variable"/>
    <tableColumn id="2" xr3:uid="{C35E66F8-5CD0-4619-8A15-E3A0A1D1011F}" name="Tipo"/>
  </tableColumns>
  <tableStyleInfo name="TableStyleMedium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819C355-6A34-4BC7-9ABA-D0C4F79A1BDE}" name="Tabla5" displayName="Tabla5" ref="E1:F46" totalsRowShown="0">
  <autoFilter ref="E1:F46" xr:uid="{E01B1495-289D-48F1-8D91-3A19E1A9D5B3}"/>
  <sortState xmlns:xlrd2="http://schemas.microsoft.com/office/spreadsheetml/2017/richdata2" ref="E2:F46">
    <sortCondition ref="F2:F46"/>
  </sortState>
  <tableColumns count="2">
    <tableColumn id="1" xr3:uid="{9BFA3952-40ED-4E29-B875-24D5D0125362}" name="Código"/>
    <tableColumn id="2" xr3:uid="{C33B8C57-CDC3-412F-8FEA-8AB813AE86FB}" name="Tipo"/>
  </tableColumns>
  <tableStyleInfo name="TableStyleMedium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539F029-D413-40D0-B9EB-0BBD8C2C44ED}" name="Tabla8" displayName="Tabla8" ref="I1:J18" totalsRowShown="0">
  <autoFilter ref="I1:J18" xr:uid="{644AAFC7-4227-4D9E-8CC4-2A1A3230EBB1}"/>
  <tableColumns count="2">
    <tableColumn id="1" xr3:uid="{77C68EE4-DDF0-456C-90B5-CC4DDD637B71}" name="Código"/>
    <tableColumn id="2" xr3:uid="{0773B91B-ED43-4673-9B46-0FEE945C7777}" name="Tipo clima"/>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330F5D4-E578-4598-B44A-219EE39D2F11}" name="Tabla147" displayName="Tabla147" ref="A1:F22" totalsRowShown="0">
  <autoFilter ref="A1:F22" xr:uid="{00F621E6-0181-4B4F-8D03-58748E631531}"/>
  <sortState xmlns:xlrd2="http://schemas.microsoft.com/office/spreadsheetml/2017/richdata2" ref="A2:F22">
    <sortCondition ref="A2:A22"/>
    <sortCondition ref="B2:B22"/>
  </sortState>
  <tableColumns count="6">
    <tableColumn id="1" xr3:uid="{E9CA9F78-1476-4A41-90D0-ABC0723486E8}" name="Type"/>
    <tableColumn id="2" xr3:uid="{B83EDB84-CBBC-4A73-88B4-E3E97DD44A2C}" name="Variable"/>
    <tableColumn id="3" xr3:uid="{1EA2D707-DC03-4E79-B8F7-13DB2B6E8726}" name="Decreased"/>
    <tableColumn id="4" xr3:uid="{544FE40A-2388-47D1-B9FB-0D3920194B4B}" name="Increased"/>
    <tableColumn id="5" xr3:uid="{7DA9D9F7-3966-46D9-AE8D-0C76A485BEBE}" name="Unchanged"/>
    <tableColumn id="6" xr3:uid="{56E7FB54-41FA-4042-8F72-3878BD823D22}" name="Total">
      <calculatedColumnFormula>SUM(C2:E2)</calculatedColumnFormula>
    </tableColumn>
  </tableColumns>
  <tableStyleInfo name="TableStyleMedium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F4AE4B1-4B73-4D49-9872-5B37182DF32B}" name="Tabla14" displayName="Tabla14" ref="A1:F22" totalsRowShown="0">
  <autoFilter ref="A1:F22" xr:uid="{00F621E6-0181-4B4F-8D03-58748E631531}"/>
  <sortState xmlns:xlrd2="http://schemas.microsoft.com/office/spreadsheetml/2017/richdata2" ref="A2:F22">
    <sortCondition ref="A2:A22"/>
    <sortCondition ref="B2:B22"/>
  </sortState>
  <tableColumns count="6">
    <tableColumn id="1" xr3:uid="{4AB58FE9-FD40-4862-8DD3-CA8B7CDB0068}" name="Type"/>
    <tableColumn id="2" xr3:uid="{974836DE-AFA0-4921-8FFD-AA482606F0EA}" name="Variable"/>
    <tableColumn id="3" xr3:uid="{50EB2F34-1B57-4192-ABD6-90F28F7DCEEF}" name="Decreased"/>
    <tableColumn id="4" xr3:uid="{C2562E2D-4FE7-4684-AB9F-0F802819B459}" name="Increased"/>
    <tableColumn id="5" xr3:uid="{E192475F-19ED-4816-9397-920711B5422E}" name="Unchanged"/>
    <tableColumn id="6" xr3:uid="{5B229B41-003D-41B0-A390-74537C8C028C}" name="Total">
      <calculatedColumnFormula>SUM(C2:E2)</calculatedColumnFormula>
    </tableColumn>
  </tableColumns>
  <tableStyleInfo name="TableStyleMedium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2E34F3E-E184-4A74-A5C0-C7A8DB8ABB91}" name="Tabla1" displayName="Tabla1" ref="A1:F22" totalsRowShown="0">
  <autoFilter ref="A1:F22" xr:uid="{00F621E6-0181-4B4F-8D03-58748E631531}"/>
  <sortState xmlns:xlrd2="http://schemas.microsoft.com/office/spreadsheetml/2017/richdata2" ref="A2:F22">
    <sortCondition ref="A2:A22"/>
    <sortCondition ref="B2:B22"/>
  </sortState>
  <tableColumns count="6">
    <tableColumn id="1" xr3:uid="{25FC9DD9-E4A4-48B4-930A-A130A7392E77}" name="Type"/>
    <tableColumn id="2" xr3:uid="{A60FAEC6-CABA-4779-BBED-20E804BAFD8D}" name="Variable"/>
    <tableColumn id="3" xr3:uid="{A57A7F0B-025F-42EF-A110-90512F75C826}" name="Decreased"/>
    <tableColumn id="4" xr3:uid="{36B623D5-DA8A-4228-A1B0-6154C6D14FFF}" name="Increased"/>
    <tableColumn id="5" xr3:uid="{7F282AFA-509C-4774-8DA3-F3F9A8594869}" name="Unchanged"/>
    <tableColumn id="6" xr3:uid="{85686702-B024-4382-B79D-14BFEB02ADDD}" name="Total">
      <calculatedColumnFormula>SUM(C2:E2)</calculatedColumnFormula>
    </tableColumn>
  </tableColumns>
  <tableStyleInfo name="TableStyleMedium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FDE043D-62AB-4E26-A29A-9F8F13AF1784}" name="Tabla7" displayName="Tabla7" ref="P3:X34" totalsRowShown="0" dataDxfId="62" headerRowBorderDxfId="63" tableBorderDxfId="61">
  <autoFilter ref="P3:X34" xr:uid="{AEF792CD-5832-49F7-99D0-91136D480919}"/>
  <sortState xmlns:xlrd2="http://schemas.microsoft.com/office/spreadsheetml/2017/richdata2" ref="P4:U34">
    <sortCondition descending="1" ref="S4:S34"/>
  </sortState>
  <tableColumns count="9">
    <tableColumn id="1" xr3:uid="{FA9BD62E-B05E-45F4-89EF-17BF21E258F8}" name="Authors" dataDxfId="60"/>
    <tableColumn id="2" xr3:uid="{A9EA59BB-66C4-44BB-853A-CC3DFD76F02D}" name="Effects measured" dataDxfId="59"/>
    <tableColumn id="3" xr3:uid="{A58C3D09-B26B-4068-8C4E-D3D703AEDA10}" name="Country" dataDxfId="58"/>
    <tableColumn id="4" xr3:uid="{8D8D88A8-8B8F-4AE7-8C1D-6B6B712424F7}" name="Type of fire" dataDxfId="57"/>
    <tableColumn id="5" xr3:uid="{F2A522FF-1C13-4CB2-8128-9DD5BCBE4B1F}" name="Soil" dataDxfId="56"/>
    <tableColumn id="6" xr3:uid="{71197755-B976-48A4-8BE7-85955B315BF0}" name="Variables " dataDxfId="55"/>
    <tableColumn id="7" xr3:uid="{2A3D438F-A010-49F7-A569-C8A5EADAE450}" name="Biological" dataDxfId="54">
      <calculatedColumnFormula>+VLOOKUP(Tabla7[[#This Row],[Authors]],Tabla_paper!$E$39:$F$60,2,0)</calculatedColumnFormula>
    </tableColumn>
    <tableColumn id="8" xr3:uid="{D892F24C-1839-44C2-B7CB-070E9FF49804}" name="Chemical" dataDxfId="53">
      <calculatedColumnFormula>+VLOOKUP(Tabla7[[#This Row],[Authors]],Tabla_paper!$H$39:$I$63,2,0)</calculatedColumnFormula>
    </tableColumn>
    <tableColumn id="9" xr3:uid="{92AB774B-DB98-4824-BEC9-475D99401271}" name="Physical" dataDxfId="52">
      <calculatedColumnFormula>+VLOOKUP(Tabla7[[#This Row],[Authors]],Tabla_paper!$K$39:$L$49,2,0)</calculatedColumnFormula>
    </tableColumn>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table" Target="../tables/table4.xml"/><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C9C93-89FD-48DE-A262-AB65F5ECA4EF}">
  <dimension ref="A1:X1879"/>
  <sheetViews>
    <sheetView tabSelected="1" topLeftCell="B1860" zoomScale="47" zoomScaleNormal="47" workbookViewId="0">
      <selection activeCell="J1880" sqref="J1880"/>
    </sheetView>
  </sheetViews>
  <sheetFormatPr baseColWidth="10" defaultColWidth="25.7265625" defaultRowHeight="14.5" x14ac:dyDescent="0.35"/>
  <cols>
    <col min="1" max="1" width="32.26953125" customWidth="1"/>
    <col min="2" max="2" width="12.81640625" customWidth="1"/>
    <col min="3" max="3" width="17.54296875" customWidth="1"/>
    <col min="4" max="4" width="75.90625" customWidth="1"/>
    <col min="5" max="5" width="12" customWidth="1"/>
    <col min="6" max="8" width="17.6328125" customWidth="1"/>
    <col min="9" max="9" width="20.90625" customWidth="1"/>
    <col min="10" max="10" width="14.54296875" customWidth="1"/>
    <col min="11" max="11" width="13.453125" customWidth="1"/>
    <col min="12" max="12" width="19.26953125" customWidth="1"/>
    <col min="13" max="13" width="15.7265625" style="1" customWidth="1"/>
    <col min="14" max="14" width="100.453125" customWidth="1"/>
    <col min="15" max="15" width="65.90625" customWidth="1"/>
    <col min="16" max="16" width="17.1796875" customWidth="1"/>
    <col min="17" max="17" width="29.08984375" customWidth="1"/>
    <col min="18" max="18" width="25.7265625" customWidth="1"/>
    <col min="19" max="19" width="18.6328125" customWidth="1"/>
    <col min="20" max="20" width="15" customWidth="1"/>
    <col min="21" max="21" width="27.1796875" customWidth="1"/>
  </cols>
  <sheetData>
    <row r="1" spans="1:24" x14ac:dyDescent="0.35">
      <c r="A1" t="s">
        <v>1388</v>
      </c>
      <c r="B1" t="s">
        <v>1404</v>
      </c>
      <c r="C1" t="s">
        <v>1389</v>
      </c>
      <c r="D1" t="s">
        <v>1390</v>
      </c>
      <c r="E1" t="s">
        <v>2</v>
      </c>
      <c r="F1" t="s">
        <v>1391</v>
      </c>
      <c r="G1" t="s">
        <v>1757</v>
      </c>
      <c r="H1" t="s">
        <v>1756</v>
      </c>
      <c r="I1" t="s">
        <v>1393</v>
      </c>
      <c r="J1" t="s">
        <v>1394</v>
      </c>
      <c r="K1" t="s">
        <v>1395</v>
      </c>
      <c r="L1" t="s">
        <v>296</v>
      </c>
      <c r="M1" t="s">
        <v>1286</v>
      </c>
      <c r="N1" t="s">
        <v>1396</v>
      </c>
      <c r="O1" t="s">
        <v>1397</v>
      </c>
      <c r="P1" s="1" t="s">
        <v>1398</v>
      </c>
      <c r="Q1" s="1" t="s">
        <v>1285</v>
      </c>
      <c r="R1" t="s">
        <v>1399</v>
      </c>
      <c r="S1" t="s">
        <v>1400</v>
      </c>
      <c r="T1" t="s">
        <v>1401</v>
      </c>
      <c r="U1" t="s">
        <v>1402</v>
      </c>
      <c r="V1" t="s">
        <v>1403</v>
      </c>
      <c r="W1" t="s">
        <v>1405</v>
      </c>
      <c r="X1" t="s">
        <v>1406</v>
      </c>
    </row>
    <row r="2" spans="1:24" s="1" customFormat="1" ht="43.5" hidden="1" x14ac:dyDescent="0.35">
      <c r="A2" s="1" t="s">
        <v>285</v>
      </c>
      <c r="B2" s="1" t="str">
        <f>+VLOOKUP(BD_fire_disturbances10[[#This Row],[Propiedad]],Tabla2[],2,0)</f>
        <v>Biológica</v>
      </c>
      <c r="C2" s="1" t="str">
        <f>+VLOOKUP(BD_fire_disturbances10[[#This Row],[Evaluación post incendio]],Tabla5[],2,0)</f>
        <v>Efecto a corto plazo</v>
      </c>
      <c r="D2" s="6" t="s">
        <v>1614</v>
      </c>
      <c r="E2" s="1" t="s">
        <v>1604</v>
      </c>
      <c r="F2" s="1" t="s">
        <v>1606</v>
      </c>
      <c r="G2" s="1" t="str">
        <f>+VLOOKUP(BD_fire_disturbances10[[#This Row],[Cod_Koppen]],Tabla8[],2,0)</f>
        <v>Seco (árido y semiárido)</v>
      </c>
      <c r="H2" s="1" t="s">
        <v>1335</v>
      </c>
      <c r="I2" s="1" t="s">
        <v>1767</v>
      </c>
      <c r="J2" s="1" t="s">
        <v>68</v>
      </c>
      <c r="K2" s="1" t="s">
        <v>176</v>
      </c>
      <c r="L2" s="1" t="s">
        <v>447</v>
      </c>
      <c r="N2" s="1" t="s">
        <v>515</v>
      </c>
      <c r="P2" s="1" t="s">
        <v>842</v>
      </c>
      <c r="R2" s="1" t="s">
        <v>516</v>
      </c>
      <c r="S2" s="1" t="s">
        <v>359</v>
      </c>
      <c r="U2" s="1" t="s">
        <v>518</v>
      </c>
      <c r="V2" s="1" t="s">
        <v>517</v>
      </c>
      <c r="W2" s="1" t="s">
        <v>15</v>
      </c>
      <c r="X2" s="1" t="s">
        <v>108</v>
      </c>
    </row>
    <row r="3" spans="1:24" s="1" customFormat="1" ht="43.5" hidden="1" x14ac:dyDescent="0.35">
      <c r="A3" s="1" t="s">
        <v>285</v>
      </c>
      <c r="B3" s="1" t="str">
        <f>+VLOOKUP(BD_fire_disturbances10[[#This Row],[Propiedad]],Tabla2[],2,0)</f>
        <v>Física</v>
      </c>
      <c r="C3" s="1" t="str">
        <f>+VLOOKUP(BD_fire_disturbances10[[#This Row],[Evaluación post incendio]],Tabla5[],2,0)</f>
        <v>Efecto a corto plazo</v>
      </c>
      <c r="D3" s="6" t="s">
        <v>1614</v>
      </c>
      <c r="E3" s="1" t="s">
        <v>1604</v>
      </c>
      <c r="F3" s="1" t="s">
        <v>1606</v>
      </c>
      <c r="G3" s="1" t="str">
        <f>+VLOOKUP(BD_fire_disturbances10[[#This Row],[Cod_Koppen]],Tabla8[],2,0)</f>
        <v>Seco (árido y semiárido)</v>
      </c>
      <c r="H3" s="1" t="s">
        <v>1335</v>
      </c>
      <c r="I3" s="1" t="s">
        <v>1767</v>
      </c>
      <c r="J3" s="1" t="s">
        <v>68</v>
      </c>
      <c r="K3" s="1" t="s">
        <v>176</v>
      </c>
      <c r="L3" s="1" t="s">
        <v>447</v>
      </c>
      <c r="N3" s="1" t="s">
        <v>515</v>
      </c>
      <c r="P3" s="1" t="s">
        <v>804</v>
      </c>
      <c r="R3" s="1" t="s">
        <v>516</v>
      </c>
      <c r="S3" s="1" t="s">
        <v>359</v>
      </c>
      <c r="U3" s="1" t="s">
        <v>518</v>
      </c>
      <c r="V3" s="1" t="s">
        <v>517</v>
      </c>
      <c r="W3" s="1" t="s">
        <v>1024</v>
      </c>
      <c r="X3" s="1" t="s">
        <v>12</v>
      </c>
    </row>
    <row r="4" spans="1:24" s="1" customFormat="1" ht="43.5" hidden="1" x14ac:dyDescent="0.35">
      <c r="A4" s="1" t="s">
        <v>285</v>
      </c>
      <c r="B4" s="1" t="str">
        <f>+VLOOKUP(BD_fire_disturbances10[[#This Row],[Propiedad]],Tabla2[],2,0)</f>
        <v>Física</v>
      </c>
      <c r="C4" s="1" t="str">
        <f>+VLOOKUP(BD_fire_disturbances10[[#This Row],[Evaluación post incendio]],Tabla5[],2,0)</f>
        <v>Efecto inmediato</v>
      </c>
      <c r="D4" s="6" t="s">
        <v>1614</v>
      </c>
      <c r="E4" s="1" t="s">
        <v>1604</v>
      </c>
      <c r="F4" s="1" t="s">
        <v>1606</v>
      </c>
      <c r="G4" s="1" t="str">
        <f>+VLOOKUP(BD_fire_disturbances10[[#This Row],[Cod_Koppen]],Tabla8[],2,0)</f>
        <v>Seco (árido y semiárido)</v>
      </c>
      <c r="H4" s="1" t="s">
        <v>1335</v>
      </c>
      <c r="I4" s="1" t="s">
        <v>1767</v>
      </c>
      <c r="J4" s="1" t="s">
        <v>68</v>
      </c>
      <c r="K4" s="1" t="s">
        <v>176</v>
      </c>
      <c r="L4" s="1" t="s">
        <v>447</v>
      </c>
      <c r="N4" s="1" t="s">
        <v>515</v>
      </c>
      <c r="P4" s="1" t="s">
        <v>513</v>
      </c>
      <c r="R4" s="1" t="s">
        <v>516</v>
      </c>
      <c r="S4" s="1" t="s">
        <v>359</v>
      </c>
      <c r="U4" s="1" t="s">
        <v>518</v>
      </c>
      <c r="V4" s="1" t="s">
        <v>517</v>
      </c>
      <c r="W4" s="1" t="s">
        <v>160</v>
      </c>
      <c r="X4" s="1" t="s">
        <v>12</v>
      </c>
    </row>
    <row r="5" spans="1:24" s="1" customFormat="1" ht="43.5" hidden="1" x14ac:dyDescent="0.35">
      <c r="A5" s="1" t="s">
        <v>285</v>
      </c>
      <c r="B5" s="1" t="str">
        <f>+VLOOKUP(BD_fire_disturbances10[[#This Row],[Propiedad]],Tabla2[],2,0)</f>
        <v>Física</v>
      </c>
      <c r="C5" s="1" t="str">
        <f>+VLOOKUP(BD_fire_disturbances10[[#This Row],[Evaluación post incendio]],Tabla5[],2,0)</f>
        <v>Efecto a corto plazo</v>
      </c>
      <c r="D5" s="6" t="s">
        <v>1614</v>
      </c>
      <c r="E5" s="1" t="s">
        <v>1604</v>
      </c>
      <c r="F5" s="1" t="s">
        <v>1606</v>
      </c>
      <c r="G5" s="1" t="str">
        <f>+VLOOKUP(BD_fire_disturbances10[[#This Row],[Cod_Koppen]],Tabla8[],2,0)</f>
        <v>Seco (árido y semiárido)</v>
      </c>
      <c r="H5" s="1" t="s">
        <v>1335</v>
      </c>
      <c r="I5" s="1" t="s">
        <v>1767</v>
      </c>
      <c r="J5" s="1" t="s">
        <v>68</v>
      </c>
      <c r="K5" s="1" t="s">
        <v>176</v>
      </c>
      <c r="L5" s="1" t="s">
        <v>447</v>
      </c>
      <c r="N5" s="1" t="s">
        <v>515</v>
      </c>
      <c r="P5" s="1" t="s">
        <v>842</v>
      </c>
      <c r="R5" s="1" t="s">
        <v>516</v>
      </c>
      <c r="S5" s="1" t="s">
        <v>359</v>
      </c>
      <c r="U5" s="1" t="s">
        <v>518</v>
      </c>
      <c r="V5" s="1" t="s">
        <v>517</v>
      </c>
      <c r="W5" s="1" t="s">
        <v>828</v>
      </c>
      <c r="X5" s="1" t="s">
        <v>108</v>
      </c>
    </row>
    <row r="6" spans="1:24" s="1" customFormat="1" ht="43.5" hidden="1" x14ac:dyDescent="0.35">
      <c r="A6" s="1" t="s">
        <v>285</v>
      </c>
      <c r="B6" s="1" t="str">
        <f>+VLOOKUP(BD_fire_disturbances10[[#This Row],[Propiedad]],Tabla2[],2,0)</f>
        <v>Física</v>
      </c>
      <c r="C6" s="1" t="str">
        <f>+VLOOKUP(BD_fire_disturbances10[[#This Row],[Evaluación post incendio]],Tabla5[],2,0)</f>
        <v>Efecto a corto plazo</v>
      </c>
      <c r="D6" s="6" t="s">
        <v>1614</v>
      </c>
      <c r="E6" s="1" t="s">
        <v>1604</v>
      </c>
      <c r="F6" s="1" t="s">
        <v>1606</v>
      </c>
      <c r="G6" s="1" t="str">
        <f>+VLOOKUP(BD_fire_disturbances10[[#This Row],[Cod_Koppen]],Tabla8[],2,0)</f>
        <v>Seco (árido y semiárido)</v>
      </c>
      <c r="H6" s="1" t="s">
        <v>1335</v>
      </c>
      <c r="I6" s="1" t="s">
        <v>1767</v>
      </c>
      <c r="J6" s="1" t="s">
        <v>68</v>
      </c>
      <c r="K6" s="1" t="s">
        <v>176</v>
      </c>
      <c r="L6" s="1" t="s">
        <v>447</v>
      </c>
      <c r="N6" s="1" t="s">
        <v>515</v>
      </c>
      <c r="P6" s="1" t="s">
        <v>842</v>
      </c>
      <c r="R6" s="1" t="s">
        <v>516</v>
      </c>
      <c r="S6" s="1" t="s">
        <v>359</v>
      </c>
      <c r="U6" s="1" t="s">
        <v>518</v>
      </c>
      <c r="V6" s="1" t="s">
        <v>517</v>
      </c>
      <c r="W6" s="1" t="s">
        <v>161</v>
      </c>
      <c r="X6" s="1" t="s">
        <v>218</v>
      </c>
    </row>
    <row r="7" spans="1:24" s="1" customFormat="1" ht="43.5" hidden="1" x14ac:dyDescent="0.35">
      <c r="A7" s="1" t="s">
        <v>25</v>
      </c>
      <c r="B7" s="1" t="str">
        <f>+VLOOKUP(BD_fire_disturbances10[[#This Row],[Propiedad]],Tabla2[],2,0)</f>
        <v>Biológica</v>
      </c>
      <c r="C7" s="1" t="str">
        <f>+VLOOKUP(BD_fire_disturbances10[[#This Row],[Evaluación post incendio]],Tabla5[],2,0)</f>
        <v>Efecto inmediato</v>
      </c>
      <c r="D7" s="6" t="s">
        <v>26</v>
      </c>
      <c r="E7" s="1" t="s">
        <v>1602</v>
      </c>
      <c r="F7" s="1" t="s">
        <v>1608</v>
      </c>
      <c r="G7" s="1" t="str">
        <f>+VLOOKUP(BD_fire_disturbances10[[#This Row],[Cod_Koppen]],Tabla8[],2,0)</f>
        <v>Templado o mesotérmico</v>
      </c>
      <c r="H7" s="1" t="s">
        <v>1334</v>
      </c>
      <c r="I7" s="1" t="s">
        <v>87</v>
      </c>
      <c r="J7" s="1" t="s">
        <v>68</v>
      </c>
      <c r="K7" s="1" t="s">
        <v>432</v>
      </c>
      <c r="L7" s="1" t="s">
        <v>453</v>
      </c>
      <c r="N7" s="1" t="s">
        <v>452</v>
      </c>
      <c r="P7" s="1" t="s">
        <v>513</v>
      </c>
      <c r="R7" s="1" t="s">
        <v>447</v>
      </c>
      <c r="S7" s="1" t="s">
        <v>1284</v>
      </c>
      <c r="U7" s="1" t="s">
        <v>454</v>
      </c>
      <c r="V7" s="1">
        <v>5</v>
      </c>
      <c r="W7" s="1" t="s">
        <v>14</v>
      </c>
      <c r="X7" s="1" t="s">
        <v>12</v>
      </c>
    </row>
    <row r="8" spans="1:24" s="1" customFormat="1" ht="43.5" hidden="1" x14ac:dyDescent="0.35">
      <c r="A8" s="1" t="s">
        <v>25</v>
      </c>
      <c r="B8" s="1" t="str">
        <f>+VLOOKUP(BD_fire_disturbances10[[#This Row],[Propiedad]],Tabla2[],2,0)</f>
        <v>Biológica</v>
      </c>
      <c r="C8" s="1" t="str">
        <f>+VLOOKUP(BD_fire_disturbances10[[#This Row],[Evaluación post incendio]],Tabla5[],2,0)</f>
        <v>Efecto inmediato</v>
      </c>
      <c r="D8" s="6" t="s">
        <v>26</v>
      </c>
      <c r="E8" s="1" t="s">
        <v>1602</v>
      </c>
      <c r="F8" s="1" t="s">
        <v>1608</v>
      </c>
      <c r="G8" s="1" t="str">
        <f>+VLOOKUP(BD_fire_disturbances10[[#This Row],[Cod_Koppen]],Tabla8[],2,0)</f>
        <v>Templado o mesotérmico</v>
      </c>
      <c r="H8" s="1" t="s">
        <v>1334</v>
      </c>
      <c r="I8" s="1" t="s">
        <v>87</v>
      </c>
      <c r="J8" s="1" t="s">
        <v>68</v>
      </c>
      <c r="K8" s="1" t="s">
        <v>432</v>
      </c>
      <c r="L8" s="1" t="s">
        <v>453</v>
      </c>
      <c r="N8" s="1" t="s">
        <v>452</v>
      </c>
      <c r="P8" s="1" t="s">
        <v>513</v>
      </c>
      <c r="R8" s="1" t="s">
        <v>447</v>
      </c>
      <c r="S8" s="1" t="s">
        <v>1284</v>
      </c>
      <c r="U8" s="1" t="s">
        <v>454</v>
      </c>
      <c r="V8" s="1">
        <v>5</v>
      </c>
      <c r="W8" s="1" t="s">
        <v>351</v>
      </c>
      <c r="X8" s="1" t="s">
        <v>218</v>
      </c>
    </row>
    <row r="9" spans="1:24" s="1" customFormat="1" ht="43.5" hidden="1" x14ac:dyDescent="0.35">
      <c r="A9" s="1" t="s">
        <v>25</v>
      </c>
      <c r="B9" s="1" t="str">
        <f>+VLOOKUP(BD_fire_disturbances10[[#This Row],[Propiedad]],Tabla2[],2,0)</f>
        <v>Biológica</v>
      </c>
      <c r="C9" s="1" t="str">
        <f>+VLOOKUP(BD_fire_disturbances10[[#This Row],[Evaluación post incendio]],Tabla5[],2,0)</f>
        <v>Efecto inmediato</v>
      </c>
      <c r="D9" s="6" t="s">
        <v>26</v>
      </c>
      <c r="E9" s="1" t="s">
        <v>1602</v>
      </c>
      <c r="F9" s="1" t="s">
        <v>1608</v>
      </c>
      <c r="G9" s="1" t="str">
        <f>+VLOOKUP(BD_fire_disturbances10[[#This Row],[Cod_Koppen]],Tabla8[],2,0)</f>
        <v>Templado o mesotérmico</v>
      </c>
      <c r="H9" s="1" t="s">
        <v>1334</v>
      </c>
      <c r="I9" s="1" t="s">
        <v>87</v>
      </c>
      <c r="J9" s="1" t="s">
        <v>68</v>
      </c>
      <c r="K9" s="1" t="s">
        <v>432</v>
      </c>
      <c r="L9" s="1" t="s">
        <v>453</v>
      </c>
      <c r="N9" s="1" t="s">
        <v>452</v>
      </c>
      <c r="P9" s="1" t="s">
        <v>513</v>
      </c>
      <c r="R9" s="1" t="s">
        <v>447</v>
      </c>
      <c r="S9" s="1" t="s">
        <v>1284</v>
      </c>
      <c r="U9" s="1" t="s">
        <v>454</v>
      </c>
      <c r="V9" s="1">
        <v>5</v>
      </c>
      <c r="W9" s="1" t="s">
        <v>28</v>
      </c>
      <c r="X9" s="1" t="s">
        <v>12</v>
      </c>
    </row>
    <row r="10" spans="1:24" s="1" customFormat="1" ht="43.5" hidden="1" x14ac:dyDescent="0.35">
      <c r="A10" s="1" t="s">
        <v>25</v>
      </c>
      <c r="B10" s="1" t="str">
        <f>+VLOOKUP(BD_fire_disturbances10[[#This Row],[Propiedad]],Tabla2[],2,0)</f>
        <v>Biológica</v>
      </c>
      <c r="C10" s="1" t="str">
        <f>+VLOOKUP(BD_fire_disturbances10[[#This Row],[Evaluación post incendio]],Tabla5[],2,0)</f>
        <v>Efecto inmediato</v>
      </c>
      <c r="D10" s="6" t="s">
        <v>26</v>
      </c>
      <c r="E10" s="1" t="s">
        <v>1602</v>
      </c>
      <c r="F10" s="1" t="s">
        <v>1608</v>
      </c>
      <c r="G10" s="1" t="str">
        <f>+VLOOKUP(BD_fire_disturbances10[[#This Row],[Cod_Koppen]],Tabla8[],2,0)</f>
        <v>Templado o mesotérmico</v>
      </c>
      <c r="H10" s="1" t="s">
        <v>1334</v>
      </c>
      <c r="I10" s="1" t="s">
        <v>87</v>
      </c>
      <c r="J10" s="1" t="s">
        <v>68</v>
      </c>
      <c r="K10" s="1" t="s">
        <v>432</v>
      </c>
      <c r="L10" s="1" t="s">
        <v>455</v>
      </c>
      <c r="N10" s="1" t="s">
        <v>452</v>
      </c>
      <c r="P10" s="1" t="s">
        <v>513</v>
      </c>
      <c r="R10" s="1" t="s">
        <v>447</v>
      </c>
      <c r="S10" s="1" t="s">
        <v>1284</v>
      </c>
      <c r="U10" s="1" t="s">
        <v>454</v>
      </c>
      <c r="V10" s="1">
        <v>5</v>
      </c>
      <c r="W10" s="1" t="s">
        <v>639</v>
      </c>
      <c r="X10" s="1" t="s">
        <v>12</v>
      </c>
    </row>
    <row r="11" spans="1:24" s="1" customFormat="1" ht="43.5" hidden="1" x14ac:dyDescent="0.35">
      <c r="A11" s="1" t="s">
        <v>25</v>
      </c>
      <c r="B11" s="1" t="str">
        <f>+VLOOKUP(BD_fire_disturbances10[[#This Row],[Propiedad]],Tabla2[],2,0)</f>
        <v>Biológica</v>
      </c>
      <c r="C11" s="1" t="str">
        <f>+VLOOKUP(BD_fire_disturbances10[[#This Row],[Evaluación post incendio]],Tabla5[],2,0)</f>
        <v>Efecto inmediato</v>
      </c>
      <c r="D11" s="6" t="s">
        <v>26</v>
      </c>
      <c r="E11" s="1" t="s">
        <v>1602</v>
      </c>
      <c r="F11" s="1" t="s">
        <v>1608</v>
      </c>
      <c r="G11" s="1" t="str">
        <f>+VLOOKUP(BD_fire_disturbances10[[#This Row],[Cod_Koppen]],Tabla8[],2,0)</f>
        <v>Templado o mesotérmico</v>
      </c>
      <c r="H11" s="1" t="s">
        <v>1334</v>
      </c>
      <c r="I11" s="1" t="s">
        <v>87</v>
      </c>
      <c r="J11" s="1" t="s">
        <v>68</v>
      </c>
      <c r="K11" s="1" t="s">
        <v>432</v>
      </c>
      <c r="L11" s="1" t="s">
        <v>453</v>
      </c>
      <c r="N11" s="1" t="s">
        <v>452</v>
      </c>
      <c r="P11" s="1" t="s">
        <v>513</v>
      </c>
      <c r="R11" s="1" t="s">
        <v>447</v>
      </c>
      <c r="S11" s="1" t="s">
        <v>1284</v>
      </c>
      <c r="U11" s="1" t="s">
        <v>454</v>
      </c>
      <c r="V11" s="1">
        <v>5</v>
      </c>
      <c r="W11" s="1" t="s">
        <v>17</v>
      </c>
      <c r="X11" s="1" t="s">
        <v>12</v>
      </c>
    </row>
    <row r="12" spans="1:24" s="1" customFormat="1" ht="43.5" hidden="1" x14ac:dyDescent="0.35">
      <c r="A12" s="1" t="s">
        <v>25</v>
      </c>
      <c r="B12" s="1" t="str">
        <f>+VLOOKUP(BD_fire_disturbances10[[#This Row],[Propiedad]],Tabla2[],2,0)</f>
        <v>Química</v>
      </c>
      <c r="C12" s="1" t="str">
        <f>+VLOOKUP(BD_fire_disturbances10[[#This Row],[Evaluación post incendio]],Tabla5[],2,0)</f>
        <v>Efecto inmediato</v>
      </c>
      <c r="D12" s="6" t="s">
        <v>26</v>
      </c>
      <c r="E12" s="1" t="s">
        <v>1602</v>
      </c>
      <c r="F12" s="1" t="s">
        <v>1608</v>
      </c>
      <c r="G12" s="1" t="str">
        <f>+VLOOKUP(BD_fire_disturbances10[[#This Row],[Cod_Koppen]],Tabla8[],2,0)</f>
        <v>Templado o mesotérmico</v>
      </c>
      <c r="H12" s="1" t="s">
        <v>1334</v>
      </c>
      <c r="I12" s="1" t="s">
        <v>87</v>
      </c>
      <c r="J12" s="1" t="s">
        <v>68</v>
      </c>
      <c r="K12" s="1" t="s">
        <v>432</v>
      </c>
      <c r="L12" s="1" t="s">
        <v>455</v>
      </c>
      <c r="N12" s="1" t="s">
        <v>452</v>
      </c>
      <c r="P12" s="1" t="s">
        <v>513</v>
      </c>
      <c r="R12" s="1" t="s">
        <v>447</v>
      </c>
      <c r="S12" s="1" t="s">
        <v>1284</v>
      </c>
      <c r="U12" s="1" t="s">
        <v>454</v>
      </c>
      <c r="V12" s="1">
        <v>5</v>
      </c>
      <c r="W12" s="1" t="s">
        <v>53</v>
      </c>
      <c r="X12" s="1" t="s">
        <v>12</v>
      </c>
    </row>
    <row r="13" spans="1:24" s="1" customFormat="1" ht="43.5" hidden="1" x14ac:dyDescent="0.35">
      <c r="A13" s="1" t="s">
        <v>25</v>
      </c>
      <c r="B13" s="1" t="str">
        <f>+VLOOKUP(BD_fire_disturbances10[[#This Row],[Propiedad]],Tabla2[],2,0)</f>
        <v>Química</v>
      </c>
      <c r="C13" s="1" t="str">
        <f>+VLOOKUP(BD_fire_disturbances10[[#This Row],[Evaluación post incendio]],Tabla5[],2,0)</f>
        <v>Efecto inmediato</v>
      </c>
      <c r="D13" s="6" t="s">
        <v>26</v>
      </c>
      <c r="E13" s="1" t="s">
        <v>1602</v>
      </c>
      <c r="F13" s="1" t="s">
        <v>1608</v>
      </c>
      <c r="G13" s="1" t="str">
        <f>+VLOOKUP(BD_fire_disturbances10[[#This Row],[Cod_Koppen]],Tabla8[],2,0)</f>
        <v>Templado o mesotérmico</v>
      </c>
      <c r="H13" s="1" t="s">
        <v>1334</v>
      </c>
      <c r="I13" s="1" t="s">
        <v>87</v>
      </c>
      <c r="J13" s="1" t="s">
        <v>68</v>
      </c>
      <c r="K13" s="1" t="s">
        <v>432</v>
      </c>
      <c r="L13" s="1" t="s">
        <v>453</v>
      </c>
      <c r="N13" s="1" t="s">
        <v>452</v>
      </c>
      <c r="P13" s="1" t="s">
        <v>513</v>
      </c>
      <c r="R13" s="1" t="s">
        <v>447</v>
      </c>
      <c r="S13" s="1" t="s">
        <v>1284</v>
      </c>
      <c r="U13" s="1" t="s">
        <v>454</v>
      </c>
      <c r="V13" s="1">
        <v>5</v>
      </c>
      <c r="W13" s="1" t="s">
        <v>43</v>
      </c>
      <c r="X13" s="1" t="s">
        <v>108</v>
      </c>
    </row>
    <row r="14" spans="1:24" s="1" customFormat="1" ht="43.5" hidden="1" x14ac:dyDescent="0.35">
      <c r="A14" s="1" t="s">
        <v>25</v>
      </c>
      <c r="B14" s="1" t="str">
        <f>+VLOOKUP(BD_fire_disturbances10[[#This Row],[Propiedad]],Tabla2[],2,0)</f>
        <v>Química</v>
      </c>
      <c r="C14" s="1" t="str">
        <f>+VLOOKUP(BD_fire_disturbances10[[#This Row],[Evaluación post incendio]],Tabla5[],2,0)</f>
        <v>Efecto inmediato</v>
      </c>
      <c r="D14" s="6" t="s">
        <v>26</v>
      </c>
      <c r="E14" s="1" t="s">
        <v>1602</v>
      </c>
      <c r="F14" s="1" t="s">
        <v>1608</v>
      </c>
      <c r="G14" s="1" t="str">
        <f>+VLOOKUP(BD_fire_disturbances10[[#This Row],[Cod_Koppen]],Tabla8[],2,0)</f>
        <v>Templado o mesotérmico</v>
      </c>
      <c r="H14" s="1" t="s">
        <v>1334</v>
      </c>
      <c r="I14" s="1" t="s">
        <v>87</v>
      </c>
      <c r="J14" s="1" t="s">
        <v>68</v>
      </c>
      <c r="K14" s="1" t="s">
        <v>432</v>
      </c>
      <c r="L14" s="1" t="s">
        <v>453</v>
      </c>
      <c r="N14" s="1" t="s">
        <v>452</v>
      </c>
      <c r="P14" s="1" t="s">
        <v>513</v>
      </c>
      <c r="R14" s="1" t="s">
        <v>447</v>
      </c>
      <c r="S14" s="1" t="s">
        <v>1284</v>
      </c>
      <c r="U14" s="1" t="s">
        <v>454</v>
      </c>
      <c r="V14" s="1">
        <v>5</v>
      </c>
      <c r="W14" s="1" t="s">
        <v>42</v>
      </c>
      <c r="X14" s="1" t="s">
        <v>12</v>
      </c>
    </row>
    <row r="15" spans="1:24" s="1" customFormat="1" ht="43.5" hidden="1" x14ac:dyDescent="0.35">
      <c r="A15" s="1" t="s">
        <v>115</v>
      </c>
      <c r="B15" s="1" t="str">
        <f>+VLOOKUP(BD_fire_disturbances10[[#This Row],[Propiedad]],Tabla2[],2,0)</f>
        <v>Química</v>
      </c>
      <c r="C15" s="1" t="str">
        <f>+VLOOKUP(BD_fire_disturbances10[[#This Row],[Evaluación post incendio]],Tabla5[],2,0)</f>
        <v>Efecto inmediato</v>
      </c>
      <c r="D15" s="6" t="s">
        <v>116</v>
      </c>
      <c r="E15" s="1" t="s">
        <v>1602</v>
      </c>
      <c r="F15" s="1" t="s">
        <v>1694</v>
      </c>
      <c r="G15" s="1" t="str">
        <f>+VLOOKUP(BD_fire_disturbances10[[#This Row],[Cod_Koppen]],Tabla8[],2,0)</f>
        <v>Templado o mesotérmico</v>
      </c>
      <c r="H15" s="1" t="s">
        <v>1678</v>
      </c>
      <c r="I15" s="1" t="s">
        <v>1767</v>
      </c>
      <c r="J15" s="1" t="s">
        <v>66</v>
      </c>
      <c r="K15" s="1" t="s">
        <v>432</v>
      </c>
      <c r="L15" s="1" t="s">
        <v>317</v>
      </c>
      <c r="N15" s="1" t="s">
        <v>836</v>
      </c>
      <c r="O15" s="1" t="s">
        <v>837</v>
      </c>
      <c r="P15" s="1" t="s">
        <v>513</v>
      </c>
      <c r="S15" s="1" t="s">
        <v>359</v>
      </c>
      <c r="U15" s="1" t="s">
        <v>839</v>
      </c>
      <c r="W15" s="1" t="s">
        <v>34</v>
      </c>
      <c r="X15" s="1" t="s">
        <v>218</v>
      </c>
    </row>
    <row r="16" spans="1:24" s="1" customFormat="1" ht="43.5" hidden="1" x14ac:dyDescent="0.35">
      <c r="A16" s="1" t="s">
        <v>115</v>
      </c>
      <c r="B16" s="1" t="str">
        <f>+VLOOKUP(BD_fire_disturbances10[[#This Row],[Propiedad]],Tabla2[],2,0)</f>
        <v>Química</v>
      </c>
      <c r="C16" s="1" t="str">
        <f>+VLOOKUP(BD_fire_disturbances10[[#This Row],[Evaluación post incendio]],Tabla5[],2,0)</f>
        <v>Efecto inmediato</v>
      </c>
      <c r="D16" s="6" t="s">
        <v>116</v>
      </c>
      <c r="E16" s="1" t="s">
        <v>1602</v>
      </c>
      <c r="F16" s="1" t="s">
        <v>1694</v>
      </c>
      <c r="G16" s="1" t="str">
        <f>+VLOOKUP(BD_fire_disturbances10[[#This Row],[Cod_Koppen]],Tabla8[],2,0)</f>
        <v>Templado o mesotérmico</v>
      </c>
      <c r="H16" s="1" t="s">
        <v>1678</v>
      </c>
      <c r="I16" s="1" t="s">
        <v>1767</v>
      </c>
      <c r="J16" s="1" t="s">
        <v>66</v>
      </c>
      <c r="K16" s="1" t="s">
        <v>200</v>
      </c>
      <c r="L16" s="1" t="s">
        <v>317</v>
      </c>
      <c r="N16" s="1" t="s">
        <v>836</v>
      </c>
      <c r="O16" s="1" t="s">
        <v>837</v>
      </c>
      <c r="P16" s="1" t="s">
        <v>513</v>
      </c>
      <c r="S16" s="1" t="s">
        <v>359</v>
      </c>
      <c r="U16" s="1" t="s">
        <v>839</v>
      </c>
      <c r="W16" s="1" t="s">
        <v>121</v>
      </c>
      <c r="X16" s="1" t="s">
        <v>12</v>
      </c>
    </row>
    <row r="17" spans="1:24" s="1" customFormat="1" ht="43.5" hidden="1" x14ac:dyDescent="0.35">
      <c r="A17" s="1" t="s">
        <v>115</v>
      </c>
      <c r="B17" s="1" t="str">
        <f>+VLOOKUP(BD_fire_disturbances10[[#This Row],[Propiedad]],Tabla2[],2,0)</f>
        <v>Química</v>
      </c>
      <c r="C17" s="1" t="str">
        <f>+VLOOKUP(BD_fire_disturbances10[[#This Row],[Evaluación post incendio]],Tabla5[],2,0)</f>
        <v>Efecto inmediato</v>
      </c>
      <c r="D17" s="6" t="s">
        <v>116</v>
      </c>
      <c r="E17" s="1" t="s">
        <v>1602</v>
      </c>
      <c r="F17" s="1" t="s">
        <v>1694</v>
      </c>
      <c r="G17" s="1" t="str">
        <f>+VLOOKUP(BD_fire_disturbances10[[#This Row],[Cod_Koppen]],Tabla8[],2,0)</f>
        <v>Templado o mesotérmico</v>
      </c>
      <c r="H17" s="1" t="s">
        <v>1678</v>
      </c>
      <c r="I17" s="1" t="s">
        <v>1767</v>
      </c>
      <c r="J17" s="1" t="s">
        <v>66</v>
      </c>
      <c r="K17" s="1" t="s">
        <v>200</v>
      </c>
      <c r="L17" s="1" t="s">
        <v>317</v>
      </c>
      <c r="N17" s="1" t="s">
        <v>836</v>
      </c>
      <c r="O17" s="1" t="s">
        <v>837</v>
      </c>
      <c r="P17" s="1" t="s">
        <v>513</v>
      </c>
      <c r="S17" s="1" t="s">
        <v>359</v>
      </c>
      <c r="U17" s="1" t="s">
        <v>839</v>
      </c>
      <c r="W17" s="1" t="s">
        <v>657</v>
      </c>
      <c r="X17" s="1" t="s">
        <v>12</v>
      </c>
    </row>
    <row r="18" spans="1:24" s="1" customFormat="1" ht="43.5" hidden="1" x14ac:dyDescent="0.35">
      <c r="A18" s="1" t="s">
        <v>115</v>
      </c>
      <c r="B18" s="1" t="str">
        <f>+VLOOKUP(BD_fire_disturbances10[[#This Row],[Propiedad]],Tabla2[],2,0)</f>
        <v>Química</v>
      </c>
      <c r="C18" s="1" t="str">
        <f>+VLOOKUP(BD_fire_disturbances10[[#This Row],[Evaluación post incendio]],Tabla5[],2,0)</f>
        <v>Efecto inmediato</v>
      </c>
      <c r="D18" s="6" t="s">
        <v>116</v>
      </c>
      <c r="E18" s="1" t="s">
        <v>1602</v>
      </c>
      <c r="F18" s="1" t="s">
        <v>1694</v>
      </c>
      <c r="G18" s="1" t="str">
        <f>+VLOOKUP(BD_fire_disturbances10[[#This Row],[Cod_Koppen]],Tabla8[],2,0)</f>
        <v>Templado o mesotérmico</v>
      </c>
      <c r="H18" s="1" t="s">
        <v>1678</v>
      </c>
      <c r="I18" s="1" t="s">
        <v>1767</v>
      </c>
      <c r="J18" s="1" t="s">
        <v>66</v>
      </c>
      <c r="K18" s="1" t="s">
        <v>432</v>
      </c>
      <c r="L18" s="1" t="s">
        <v>317</v>
      </c>
      <c r="N18" s="1" t="s">
        <v>836</v>
      </c>
      <c r="O18" s="1" t="s">
        <v>837</v>
      </c>
      <c r="P18" s="1" t="s">
        <v>513</v>
      </c>
      <c r="S18" s="1" t="s">
        <v>359</v>
      </c>
      <c r="U18" s="1" t="s">
        <v>839</v>
      </c>
      <c r="W18" s="1" t="s">
        <v>1026</v>
      </c>
      <c r="X18" s="1" t="s">
        <v>12</v>
      </c>
    </row>
    <row r="19" spans="1:24" s="1" customFormat="1" ht="43.5" hidden="1" x14ac:dyDescent="0.35">
      <c r="A19" s="1" t="s">
        <v>115</v>
      </c>
      <c r="B19" s="1" t="str">
        <f>+VLOOKUP(BD_fire_disturbances10[[#This Row],[Propiedad]],Tabla2[],2,0)</f>
        <v>Química</v>
      </c>
      <c r="C19" s="1" t="str">
        <f>+VLOOKUP(BD_fire_disturbances10[[#This Row],[Evaluación post incendio]],Tabla5[],2,0)</f>
        <v>Efecto inmediato</v>
      </c>
      <c r="D19" s="6" t="s">
        <v>116</v>
      </c>
      <c r="E19" s="1" t="s">
        <v>1602</v>
      </c>
      <c r="F19" s="1" t="s">
        <v>1694</v>
      </c>
      <c r="G19" s="1" t="str">
        <f>+VLOOKUP(BD_fire_disturbances10[[#This Row],[Cod_Koppen]],Tabla8[],2,0)</f>
        <v>Templado o mesotérmico</v>
      </c>
      <c r="H19" s="1" t="s">
        <v>1678</v>
      </c>
      <c r="I19" s="1" t="s">
        <v>1767</v>
      </c>
      <c r="J19" s="1" t="s">
        <v>66</v>
      </c>
      <c r="K19" s="1" t="s">
        <v>200</v>
      </c>
      <c r="L19" s="1" t="s">
        <v>317</v>
      </c>
      <c r="N19" s="1" t="s">
        <v>836</v>
      </c>
      <c r="O19" s="1" t="s">
        <v>837</v>
      </c>
      <c r="P19" s="1" t="s">
        <v>513</v>
      </c>
      <c r="S19" s="1" t="s">
        <v>359</v>
      </c>
      <c r="U19" s="1" t="s">
        <v>839</v>
      </c>
      <c r="W19" s="1" t="s">
        <v>1026</v>
      </c>
      <c r="X19" s="1" t="s">
        <v>12</v>
      </c>
    </row>
    <row r="20" spans="1:24" s="1" customFormat="1" ht="43.5" hidden="1" x14ac:dyDescent="0.35">
      <c r="A20" s="1" t="s">
        <v>115</v>
      </c>
      <c r="B20" s="1" t="str">
        <f>+VLOOKUP(BD_fire_disturbances10[[#This Row],[Propiedad]],Tabla2[],2,0)</f>
        <v>Química</v>
      </c>
      <c r="C20" s="1" t="str">
        <f>+VLOOKUP(BD_fire_disturbances10[[#This Row],[Evaluación post incendio]],Tabla5[],2,0)</f>
        <v>Efecto inmediato</v>
      </c>
      <c r="D20" s="6" t="s">
        <v>116</v>
      </c>
      <c r="E20" s="1" t="s">
        <v>1602</v>
      </c>
      <c r="F20" s="1" t="s">
        <v>1694</v>
      </c>
      <c r="G20" s="1" t="str">
        <f>+VLOOKUP(BD_fire_disturbances10[[#This Row],[Cod_Koppen]],Tabla8[],2,0)</f>
        <v>Templado o mesotérmico</v>
      </c>
      <c r="H20" s="1" t="s">
        <v>1678</v>
      </c>
      <c r="I20" s="1" t="s">
        <v>1767</v>
      </c>
      <c r="J20" s="1" t="s">
        <v>66</v>
      </c>
      <c r="K20" s="1" t="s">
        <v>432</v>
      </c>
      <c r="L20" s="1" t="s">
        <v>317</v>
      </c>
      <c r="N20" s="1" t="s">
        <v>836</v>
      </c>
      <c r="O20" s="1" t="s">
        <v>837</v>
      </c>
      <c r="P20" s="1" t="s">
        <v>513</v>
      </c>
      <c r="S20" s="1" t="s">
        <v>359</v>
      </c>
      <c r="U20" s="1" t="s">
        <v>839</v>
      </c>
      <c r="W20" s="1" t="s">
        <v>43</v>
      </c>
      <c r="X20" s="1" t="s">
        <v>218</v>
      </c>
    </row>
    <row r="21" spans="1:24" s="1" customFormat="1" ht="43.5" hidden="1" x14ac:dyDescent="0.35">
      <c r="A21" s="1" t="s">
        <v>115</v>
      </c>
      <c r="B21" s="1" t="str">
        <f>+VLOOKUP(BD_fire_disturbances10[[#This Row],[Propiedad]],Tabla2[],2,0)</f>
        <v>Química</v>
      </c>
      <c r="C21" s="1" t="str">
        <f>+VLOOKUP(BD_fire_disturbances10[[#This Row],[Evaluación post incendio]],Tabla5[],2,0)</f>
        <v>Efecto inmediato</v>
      </c>
      <c r="D21" s="6" t="s">
        <v>116</v>
      </c>
      <c r="E21" s="1" t="s">
        <v>1602</v>
      </c>
      <c r="F21" s="1" t="s">
        <v>1694</v>
      </c>
      <c r="G21" s="1" t="str">
        <f>+VLOOKUP(BD_fire_disturbances10[[#This Row],[Cod_Koppen]],Tabla8[],2,0)</f>
        <v>Templado o mesotérmico</v>
      </c>
      <c r="H21" s="1" t="s">
        <v>1678</v>
      </c>
      <c r="I21" s="1" t="s">
        <v>1767</v>
      </c>
      <c r="J21" s="1" t="s">
        <v>66</v>
      </c>
      <c r="K21" s="1" t="s">
        <v>200</v>
      </c>
      <c r="L21" s="1" t="s">
        <v>317</v>
      </c>
      <c r="N21" s="1" t="s">
        <v>836</v>
      </c>
      <c r="O21" s="1" t="s">
        <v>837</v>
      </c>
      <c r="P21" s="1" t="s">
        <v>513</v>
      </c>
      <c r="S21" s="1" t="s">
        <v>359</v>
      </c>
      <c r="U21" s="1" t="s">
        <v>839</v>
      </c>
      <c r="W21" s="1" t="s">
        <v>122</v>
      </c>
      <c r="X21" s="1" t="s">
        <v>218</v>
      </c>
    </row>
    <row r="22" spans="1:24" s="1" customFormat="1" ht="43.5" hidden="1" x14ac:dyDescent="0.35">
      <c r="A22" s="1" t="s">
        <v>115</v>
      </c>
      <c r="B22" s="1" t="str">
        <f>+VLOOKUP(BD_fire_disturbances10[[#This Row],[Propiedad]],Tabla2[],2,0)</f>
        <v>Química</v>
      </c>
      <c r="C22" s="1" t="str">
        <f>+VLOOKUP(BD_fire_disturbances10[[#This Row],[Evaluación post incendio]],Tabla5[],2,0)</f>
        <v>Efecto inmediato</v>
      </c>
      <c r="D22" s="6" t="s">
        <v>116</v>
      </c>
      <c r="E22" s="1" t="s">
        <v>1602</v>
      </c>
      <c r="F22" s="1" t="s">
        <v>1694</v>
      </c>
      <c r="G22" s="1" t="str">
        <f>+VLOOKUP(BD_fire_disturbances10[[#This Row],[Cod_Koppen]],Tabla8[],2,0)</f>
        <v>Templado o mesotérmico</v>
      </c>
      <c r="H22" s="1" t="s">
        <v>1678</v>
      </c>
      <c r="I22" s="1" t="s">
        <v>1767</v>
      </c>
      <c r="J22" s="1" t="s">
        <v>66</v>
      </c>
      <c r="K22" s="1" t="s">
        <v>432</v>
      </c>
      <c r="L22" s="1" t="s">
        <v>317</v>
      </c>
      <c r="N22" s="1" t="s">
        <v>836</v>
      </c>
      <c r="O22" s="1" t="s">
        <v>837</v>
      </c>
      <c r="P22" s="1" t="s">
        <v>513</v>
      </c>
      <c r="S22" s="1" t="s">
        <v>359</v>
      </c>
      <c r="U22" s="1" t="s">
        <v>839</v>
      </c>
      <c r="W22" s="1" t="s">
        <v>118</v>
      </c>
      <c r="X22" s="1" t="s">
        <v>218</v>
      </c>
    </row>
    <row r="23" spans="1:24" s="1" customFormat="1" ht="43.5" hidden="1" x14ac:dyDescent="0.35">
      <c r="A23" s="1" t="s">
        <v>115</v>
      </c>
      <c r="B23" s="1" t="str">
        <f>+VLOOKUP(BD_fire_disturbances10[[#This Row],[Propiedad]],Tabla2[],2,0)</f>
        <v>Química</v>
      </c>
      <c r="C23" s="1" t="str">
        <f>+VLOOKUP(BD_fire_disturbances10[[#This Row],[Evaluación post incendio]],Tabla5[],2,0)</f>
        <v>Efecto inmediato</v>
      </c>
      <c r="D23" s="6" t="s">
        <v>116</v>
      </c>
      <c r="E23" s="1" t="s">
        <v>1602</v>
      </c>
      <c r="F23" s="1" t="s">
        <v>1694</v>
      </c>
      <c r="G23" s="1" t="str">
        <f>+VLOOKUP(BD_fire_disturbances10[[#This Row],[Cod_Koppen]],Tabla8[],2,0)</f>
        <v>Templado o mesotérmico</v>
      </c>
      <c r="H23" s="1" t="s">
        <v>1678</v>
      </c>
      <c r="I23" s="1" t="s">
        <v>1767</v>
      </c>
      <c r="J23" s="1" t="s">
        <v>66</v>
      </c>
      <c r="K23" s="1" t="s">
        <v>432</v>
      </c>
      <c r="L23" s="1" t="s">
        <v>317</v>
      </c>
      <c r="N23" s="1" t="s">
        <v>836</v>
      </c>
      <c r="O23" s="1" t="s">
        <v>837</v>
      </c>
      <c r="P23" s="1" t="s">
        <v>513</v>
      </c>
      <c r="S23" s="1" t="s">
        <v>359</v>
      </c>
      <c r="U23" s="1" t="s">
        <v>839</v>
      </c>
      <c r="W23" s="1" t="s">
        <v>1030</v>
      </c>
      <c r="X23" s="1" t="s">
        <v>218</v>
      </c>
    </row>
    <row r="24" spans="1:24" s="1" customFormat="1" ht="43.5" hidden="1" x14ac:dyDescent="0.35">
      <c r="A24" s="1" t="s">
        <v>115</v>
      </c>
      <c r="B24" s="1" t="str">
        <f>+VLOOKUP(BD_fire_disturbances10[[#This Row],[Propiedad]],Tabla2[],2,0)</f>
        <v>Química</v>
      </c>
      <c r="C24" s="1" t="str">
        <f>+VLOOKUP(BD_fire_disturbances10[[#This Row],[Evaluación post incendio]],Tabla5[],2,0)</f>
        <v>Efecto inmediato</v>
      </c>
      <c r="D24" s="6" t="s">
        <v>116</v>
      </c>
      <c r="E24" s="1" t="s">
        <v>1602</v>
      </c>
      <c r="F24" s="1" t="s">
        <v>1694</v>
      </c>
      <c r="G24" s="1" t="str">
        <f>+VLOOKUP(BD_fire_disturbances10[[#This Row],[Cod_Koppen]],Tabla8[],2,0)</f>
        <v>Templado o mesotérmico</v>
      </c>
      <c r="H24" s="1" t="s">
        <v>1678</v>
      </c>
      <c r="I24" s="1" t="s">
        <v>1767</v>
      </c>
      <c r="J24" s="1" t="s">
        <v>66</v>
      </c>
      <c r="K24" s="1" t="s">
        <v>432</v>
      </c>
      <c r="L24" s="1" t="s">
        <v>317</v>
      </c>
      <c r="N24" s="1" t="s">
        <v>836</v>
      </c>
      <c r="O24" s="1" t="s">
        <v>837</v>
      </c>
      <c r="P24" s="1" t="s">
        <v>513</v>
      </c>
      <c r="S24" s="1" t="s">
        <v>359</v>
      </c>
      <c r="U24" s="1" t="s">
        <v>839</v>
      </c>
      <c r="W24" s="1" t="s">
        <v>1029</v>
      </c>
      <c r="X24" s="1" t="s">
        <v>12</v>
      </c>
    </row>
    <row r="25" spans="1:24" s="1" customFormat="1" ht="43.5" hidden="1" x14ac:dyDescent="0.35">
      <c r="A25" s="1" t="s">
        <v>115</v>
      </c>
      <c r="B25" s="1" t="str">
        <f>+VLOOKUP(BD_fire_disturbances10[[#This Row],[Propiedad]],Tabla2[],2,0)</f>
        <v>Química</v>
      </c>
      <c r="C25" s="1" t="str">
        <f>+VLOOKUP(BD_fire_disturbances10[[#This Row],[Evaluación post incendio]],Tabla5[],2,0)</f>
        <v>Efecto inmediato</v>
      </c>
      <c r="D25" s="6" t="s">
        <v>116</v>
      </c>
      <c r="E25" s="1" t="s">
        <v>1602</v>
      </c>
      <c r="F25" s="1" t="s">
        <v>1694</v>
      </c>
      <c r="G25" s="1" t="str">
        <f>+VLOOKUP(BD_fire_disturbances10[[#This Row],[Cod_Koppen]],Tabla8[],2,0)</f>
        <v>Templado o mesotérmico</v>
      </c>
      <c r="H25" s="1" t="s">
        <v>1678</v>
      </c>
      <c r="I25" s="1" t="s">
        <v>1767</v>
      </c>
      <c r="J25" s="1" t="s">
        <v>66</v>
      </c>
      <c r="K25" s="1" t="s">
        <v>200</v>
      </c>
      <c r="L25" s="1" t="s">
        <v>317</v>
      </c>
      <c r="N25" s="1" t="s">
        <v>836</v>
      </c>
      <c r="O25" s="1" t="s">
        <v>837</v>
      </c>
      <c r="P25" s="1" t="s">
        <v>513</v>
      </c>
      <c r="S25" s="1" t="s">
        <v>359</v>
      </c>
      <c r="U25" s="1" t="s">
        <v>839</v>
      </c>
      <c r="W25" s="1" t="s">
        <v>1029</v>
      </c>
      <c r="X25" s="1" t="s">
        <v>12</v>
      </c>
    </row>
    <row r="26" spans="1:24" s="1" customFormat="1" ht="43.5" hidden="1" x14ac:dyDescent="0.35">
      <c r="A26" s="1" t="s">
        <v>115</v>
      </c>
      <c r="B26" s="1" t="str">
        <f>+VLOOKUP(BD_fire_disturbances10[[#This Row],[Propiedad]],Tabla2[],2,0)</f>
        <v>Química</v>
      </c>
      <c r="C26" s="1" t="str">
        <f>+VLOOKUP(BD_fire_disturbances10[[#This Row],[Evaluación post incendio]],Tabla5[],2,0)</f>
        <v>Efecto inmediato</v>
      </c>
      <c r="D26" s="6" t="s">
        <v>116</v>
      </c>
      <c r="E26" s="1" t="s">
        <v>1602</v>
      </c>
      <c r="F26" s="1" t="s">
        <v>1694</v>
      </c>
      <c r="G26" s="1" t="str">
        <f>+VLOOKUP(BD_fire_disturbances10[[#This Row],[Cod_Koppen]],Tabla8[],2,0)</f>
        <v>Templado o mesotérmico</v>
      </c>
      <c r="H26" s="1" t="s">
        <v>1678</v>
      </c>
      <c r="I26" s="1" t="s">
        <v>1767</v>
      </c>
      <c r="J26" s="1" t="s">
        <v>66</v>
      </c>
      <c r="K26" s="1" t="s">
        <v>432</v>
      </c>
      <c r="L26" s="1" t="s">
        <v>317</v>
      </c>
      <c r="N26" s="1" t="s">
        <v>836</v>
      </c>
      <c r="O26" s="1" t="s">
        <v>837</v>
      </c>
      <c r="P26" s="1" t="s">
        <v>513</v>
      </c>
      <c r="S26" s="1" t="s">
        <v>359</v>
      </c>
      <c r="U26" s="1" t="s">
        <v>839</v>
      </c>
      <c r="W26" s="1" t="s">
        <v>42</v>
      </c>
      <c r="X26" s="1" t="s">
        <v>108</v>
      </c>
    </row>
    <row r="27" spans="1:24" s="1" customFormat="1" ht="43.5" hidden="1" x14ac:dyDescent="0.35">
      <c r="A27" s="1" t="s">
        <v>58</v>
      </c>
      <c r="B27" s="1" t="str">
        <f>+VLOOKUP(BD_fire_disturbances10[[#This Row],[Propiedad]],Tabla2[],2,0)</f>
        <v>Biológica</v>
      </c>
      <c r="C27" s="1" t="str">
        <f>+VLOOKUP(BD_fire_disturbances10[[#This Row],[Evaluación post incendio]],Tabla5[],2,0)</f>
        <v>Efecto a corto plazo</v>
      </c>
      <c r="D27" s="6" t="s">
        <v>59</v>
      </c>
      <c r="E27" s="1" t="s">
        <v>1602</v>
      </c>
      <c r="F27" s="1" t="s">
        <v>1636</v>
      </c>
      <c r="G27" s="1" t="str">
        <f>+VLOOKUP(BD_fire_disturbances10[[#This Row],[Cod_Koppen]],Tabla8[],2,0)</f>
        <v>Templado o mesotérmico</v>
      </c>
      <c r="H27" s="1" t="s">
        <v>1635</v>
      </c>
      <c r="I27" s="1" t="s">
        <v>1767</v>
      </c>
      <c r="J27" s="1" t="s">
        <v>66</v>
      </c>
      <c r="K27" s="1" t="s">
        <v>433</v>
      </c>
      <c r="L27" s="1" t="s">
        <v>317</v>
      </c>
      <c r="N27" s="1" t="s">
        <v>712</v>
      </c>
      <c r="O27" s="1" t="s">
        <v>723</v>
      </c>
      <c r="P27" s="1" t="s">
        <v>842</v>
      </c>
      <c r="R27" s="1" t="s">
        <v>715</v>
      </c>
      <c r="S27" s="1" t="s">
        <v>447</v>
      </c>
      <c r="U27" s="1" t="s">
        <v>717</v>
      </c>
      <c r="V27" s="1" t="s">
        <v>716</v>
      </c>
      <c r="W27" s="1" t="s">
        <v>633</v>
      </c>
      <c r="X27" s="1" t="s">
        <v>12</v>
      </c>
    </row>
    <row r="28" spans="1:24" s="1" customFormat="1" ht="43.5" hidden="1" x14ac:dyDescent="0.35">
      <c r="A28" s="1" t="s">
        <v>58</v>
      </c>
      <c r="B28" s="1" t="str">
        <f>+VLOOKUP(BD_fire_disturbances10[[#This Row],[Propiedad]],Tabla2[],2,0)</f>
        <v>Biológica</v>
      </c>
      <c r="C28" s="1" t="str">
        <f>+VLOOKUP(BD_fire_disturbances10[[#This Row],[Evaluación post incendio]],Tabla5[],2,0)</f>
        <v>Efecto a corto plazo</v>
      </c>
      <c r="D28" s="6" t="s">
        <v>59</v>
      </c>
      <c r="E28" s="1" t="s">
        <v>1602</v>
      </c>
      <c r="F28" s="1" t="s">
        <v>1636</v>
      </c>
      <c r="G28" s="1" t="str">
        <f>+VLOOKUP(BD_fire_disturbances10[[#This Row],[Cod_Koppen]],Tabla8[],2,0)</f>
        <v>Templado o mesotérmico</v>
      </c>
      <c r="H28" s="1" t="s">
        <v>1635</v>
      </c>
      <c r="I28" s="1" t="s">
        <v>1767</v>
      </c>
      <c r="J28" s="1" t="s">
        <v>66</v>
      </c>
      <c r="K28" s="1" t="s">
        <v>433</v>
      </c>
      <c r="L28" s="1" t="s">
        <v>317</v>
      </c>
      <c r="N28" s="1" t="s">
        <v>712</v>
      </c>
      <c r="O28" s="1" t="s">
        <v>723</v>
      </c>
      <c r="P28" s="1" t="s">
        <v>718</v>
      </c>
      <c r="R28" s="1" t="s">
        <v>715</v>
      </c>
      <c r="S28" s="1" t="s">
        <v>447</v>
      </c>
      <c r="U28" s="1" t="s">
        <v>717</v>
      </c>
      <c r="V28" s="1" t="s">
        <v>716</v>
      </c>
      <c r="W28" s="1" t="s">
        <v>633</v>
      </c>
      <c r="X28" s="1" t="s">
        <v>108</v>
      </c>
    </row>
    <row r="29" spans="1:24" s="1" customFormat="1" ht="43.5" hidden="1" x14ac:dyDescent="0.35">
      <c r="A29" s="1" t="s">
        <v>58</v>
      </c>
      <c r="B29" s="1" t="str">
        <f>+VLOOKUP(BD_fire_disturbances10[[#This Row],[Propiedad]],Tabla2[],2,0)</f>
        <v>Biológica</v>
      </c>
      <c r="C29" s="1" t="str">
        <f>+VLOOKUP(BD_fire_disturbances10[[#This Row],[Evaluación post incendio]],Tabla5[],2,0)</f>
        <v>Efecto a corto plazo</v>
      </c>
      <c r="D29" s="6" t="s">
        <v>59</v>
      </c>
      <c r="E29" s="1" t="s">
        <v>1602</v>
      </c>
      <c r="F29" s="1" t="s">
        <v>1636</v>
      </c>
      <c r="G29" s="1" t="str">
        <f>+VLOOKUP(BD_fire_disturbances10[[#This Row],[Cod_Koppen]],Tabla8[],2,0)</f>
        <v>Templado o mesotérmico</v>
      </c>
      <c r="H29" s="1" t="s">
        <v>1635</v>
      </c>
      <c r="I29" s="1" t="s">
        <v>1767</v>
      </c>
      <c r="J29" s="1" t="s">
        <v>66</v>
      </c>
      <c r="K29" s="1" t="s">
        <v>433</v>
      </c>
      <c r="L29" s="1" t="s">
        <v>317</v>
      </c>
      <c r="N29" s="1" t="s">
        <v>712</v>
      </c>
      <c r="O29" s="1" t="s">
        <v>723</v>
      </c>
      <c r="P29" s="1" t="s">
        <v>706</v>
      </c>
      <c r="R29" s="1" t="s">
        <v>715</v>
      </c>
      <c r="S29" s="1" t="s">
        <v>447</v>
      </c>
      <c r="U29" s="1" t="s">
        <v>717</v>
      </c>
      <c r="V29" s="1" t="s">
        <v>716</v>
      </c>
      <c r="W29" s="1" t="s">
        <v>633</v>
      </c>
      <c r="X29" s="1" t="s">
        <v>108</v>
      </c>
    </row>
    <row r="30" spans="1:24" s="1" customFormat="1" ht="43.5" hidden="1" x14ac:dyDescent="0.35">
      <c r="A30" s="1" t="s">
        <v>58</v>
      </c>
      <c r="B30" s="1" t="str">
        <f>+VLOOKUP(BD_fire_disturbances10[[#This Row],[Propiedad]],Tabla2[],2,0)</f>
        <v>Biológica</v>
      </c>
      <c r="C30" s="1" t="str">
        <f>+VLOOKUP(BD_fire_disturbances10[[#This Row],[Evaluación post incendio]],Tabla5[],2,0)</f>
        <v>Efecto inmediato</v>
      </c>
      <c r="D30" s="6" t="s">
        <v>59</v>
      </c>
      <c r="E30" s="1" t="s">
        <v>1602</v>
      </c>
      <c r="F30" s="1" t="s">
        <v>1636</v>
      </c>
      <c r="G30" s="1" t="str">
        <f>+VLOOKUP(BD_fire_disturbances10[[#This Row],[Cod_Koppen]],Tabla8[],2,0)</f>
        <v>Templado o mesotérmico</v>
      </c>
      <c r="H30" s="1" t="s">
        <v>1635</v>
      </c>
      <c r="I30" s="1" t="s">
        <v>1767</v>
      </c>
      <c r="J30" s="1" t="s">
        <v>66</v>
      </c>
      <c r="K30" s="1" t="s">
        <v>433</v>
      </c>
      <c r="L30" s="1" t="s">
        <v>317</v>
      </c>
      <c r="N30" s="1" t="s">
        <v>712</v>
      </c>
      <c r="O30" s="1" t="s">
        <v>723</v>
      </c>
      <c r="P30" s="1" t="s">
        <v>513</v>
      </c>
      <c r="R30" s="1" t="s">
        <v>715</v>
      </c>
      <c r="S30" s="1" t="s">
        <v>447</v>
      </c>
      <c r="U30" s="1" t="s">
        <v>717</v>
      </c>
      <c r="V30" s="1" t="s">
        <v>716</v>
      </c>
      <c r="W30" s="1" t="s">
        <v>633</v>
      </c>
      <c r="X30" s="1" t="s">
        <v>108</v>
      </c>
    </row>
    <row r="31" spans="1:24" s="1" customFormat="1" ht="43.5" hidden="1" x14ac:dyDescent="0.35">
      <c r="A31" s="1" t="s">
        <v>58</v>
      </c>
      <c r="B31" s="1" t="str">
        <f>+VLOOKUP(BD_fire_disturbances10[[#This Row],[Propiedad]],Tabla2[],2,0)</f>
        <v>Biológica</v>
      </c>
      <c r="C31" s="1" t="str">
        <f>+VLOOKUP(BD_fire_disturbances10[[#This Row],[Evaluación post incendio]],Tabla5[],2,0)</f>
        <v>Efecto a corto plazo</v>
      </c>
      <c r="D31" s="6" t="s">
        <v>59</v>
      </c>
      <c r="E31" s="1" t="s">
        <v>1602</v>
      </c>
      <c r="F31" s="1" t="s">
        <v>1636</v>
      </c>
      <c r="G31" s="1" t="str">
        <f>+VLOOKUP(BD_fire_disturbances10[[#This Row],[Cod_Koppen]],Tabla8[],2,0)</f>
        <v>Templado o mesotérmico</v>
      </c>
      <c r="H31" s="1" t="s">
        <v>1635</v>
      </c>
      <c r="I31" s="1" t="s">
        <v>1767</v>
      </c>
      <c r="J31" s="1" t="s">
        <v>66</v>
      </c>
      <c r="K31" s="1" t="s">
        <v>433</v>
      </c>
      <c r="L31" s="1" t="s">
        <v>317</v>
      </c>
      <c r="N31" s="1" t="s">
        <v>712</v>
      </c>
      <c r="O31" s="1" t="s">
        <v>723</v>
      </c>
      <c r="P31" s="1" t="s">
        <v>718</v>
      </c>
      <c r="R31" s="1" t="s">
        <v>715</v>
      </c>
      <c r="S31" s="1" t="s">
        <v>447</v>
      </c>
      <c r="U31" s="1" t="s">
        <v>717</v>
      </c>
      <c r="V31" s="1" t="s">
        <v>716</v>
      </c>
      <c r="W31" s="1" t="s">
        <v>1025</v>
      </c>
      <c r="X31" s="1" t="s">
        <v>12</v>
      </c>
    </row>
    <row r="32" spans="1:24" s="1" customFormat="1" ht="43.5" hidden="1" x14ac:dyDescent="0.35">
      <c r="A32" s="1" t="s">
        <v>58</v>
      </c>
      <c r="B32" s="1" t="str">
        <f>+VLOOKUP(BD_fire_disturbances10[[#This Row],[Propiedad]],Tabla2[],2,0)</f>
        <v>Biológica</v>
      </c>
      <c r="C32" s="1" t="str">
        <f>+VLOOKUP(BD_fire_disturbances10[[#This Row],[Evaluación post incendio]],Tabla5[],2,0)</f>
        <v>Efecto a corto plazo</v>
      </c>
      <c r="D32" s="6" t="s">
        <v>59</v>
      </c>
      <c r="E32" s="1" t="s">
        <v>1602</v>
      </c>
      <c r="F32" s="1" t="s">
        <v>1636</v>
      </c>
      <c r="G32" s="1" t="str">
        <f>+VLOOKUP(BD_fire_disturbances10[[#This Row],[Cod_Koppen]],Tabla8[],2,0)</f>
        <v>Templado o mesotérmico</v>
      </c>
      <c r="H32" s="1" t="s">
        <v>1635</v>
      </c>
      <c r="I32" s="1" t="s">
        <v>1767</v>
      </c>
      <c r="J32" s="1" t="s">
        <v>66</v>
      </c>
      <c r="K32" s="1" t="s">
        <v>433</v>
      </c>
      <c r="L32" s="1" t="s">
        <v>317</v>
      </c>
      <c r="N32" s="1" t="s">
        <v>712</v>
      </c>
      <c r="O32" s="1" t="s">
        <v>723</v>
      </c>
      <c r="P32" s="1" t="s">
        <v>842</v>
      </c>
      <c r="R32" s="1" t="s">
        <v>715</v>
      </c>
      <c r="S32" s="1" t="s">
        <v>447</v>
      </c>
      <c r="U32" s="1" t="s">
        <v>717</v>
      </c>
      <c r="V32" s="1" t="s">
        <v>716</v>
      </c>
      <c r="W32" s="1" t="s">
        <v>1025</v>
      </c>
      <c r="X32" s="1" t="s">
        <v>108</v>
      </c>
    </row>
    <row r="33" spans="1:24" s="1" customFormat="1" ht="43.5" hidden="1" x14ac:dyDescent="0.35">
      <c r="A33" s="1" t="s">
        <v>58</v>
      </c>
      <c r="B33" s="1" t="str">
        <f>+VLOOKUP(BD_fire_disturbances10[[#This Row],[Propiedad]],Tabla2[],2,0)</f>
        <v>Biológica</v>
      </c>
      <c r="C33" s="1" t="str">
        <f>+VLOOKUP(BD_fire_disturbances10[[#This Row],[Evaluación post incendio]],Tabla5[],2,0)</f>
        <v>Efecto a corto plazo</v>
      </c>
      <c r="D33" s="6" t="s">
        <v>59</v>
      </c>
      <c r="E33" s="1" t="s">
        <v>1602</v>
      </c>
      <c r="F33" s="1" t="s">
        <v>1636</v>
      </c>
      <c r="G33" s="1" t="str">
        <f>+VLOOKUP(BD_fire_disturbances10[[#This Row],[Cod_Koppen]],Tabla8[],2,0)</f>
        <v>Templado o mesotérmico</v>
      </c>
      <c r="H33" s="1" t="s">
        <v>1635</v>
      </c>
      <c r="I33" s="1" t="s">
        <v>1767</v>
      </c>
      <c r="J33" s="1" t="s">
        <v>66</v>
      </c>
      <c r="K33" s="1" t="s">
        <v>433</v>
      </c>
      <c r="L33" s="1" t="s">
        <v>317</v>
      </c>
      <c r="N33" s="1" t="s">
        <v>712</v>
      </c>
      <c r="O33" s="1" t="s">
        <v>723</v>
      </c>
      <c r="P33" s="1" t="s">
        <v>706</v>
      </c>
      <c r="R33" s="1" t="s">
        <v>715</v>
      </c>
      <c r="S33" s="1" t="s">
        <v>447</v>
      </c>
      <c r="U33" s="1" t="s">
        <v>717</v>
      </c>
      <c r="V33" s="1" t="s">
        <v>716</v>
      </c>
      <c r="W33" s="1" t="s">
        <v>1025</v>
      </c>
      <c r="X33" s="1" t="s">
        <v>108</v>
      </c>
    </row>
    <row r="34" spans="1:24" s="1" customFormat="1" ht="43.5" hidden="1" x14ac:dyDescent="0.35">
      <c r="A34" s="1" t="s">
        <v>58</v>
      </c>
      <c r="B34" s="1" t="str">
        <f>+VLOOKUP(BD_fire_disturbances10[[#This Row],[Propiedad]],Tabla2[],2,0)</f>
        <v>Biológica</v>
      </c>
      <c r="C34" s="1" t="str">
        <f>+VLOOKUP(BD_fire_disturbances10[[#This Row],[Evaluación post incendio]],Tabla5[],2,0)</f>
        <v>Efecto inmediato</v>
      </c>
      <c r="D34" s="6" t="s">
        <v>59</v>
      </c>
      <c r="E34" s="1" t="s">
        <v>1602</v>
      </c>
      <c r="F34" s="1" t="s">
        <v>1636</v>
      </c>
      <c r="G34" s="1" t="str">
        <f>+VLOOKUP(BD_fire_disturbances10[[#This Row],[Cod_Koppen]],Tabla8[],2,0)</f>
        <v>Templado o mesotérmico</v>
      </c>
      <c r="H34" s="1" t="s">
        <v>1635</v>
      </c>
      <c r="I34" s="1" t="s">
        <v>1767</v>
      </c>
      <c r="J34" s="1" t="s">
        <v>66</v>
      </c>
      <c r="K34" s="1" t="s">
        <v>433</v>
      </c>
      <c r="L34" s="1" t="s">
        <v>317</v>
      </c>
      <c r="N34" s="1" t="s">
        <v>712</v>
      </c>
      <c r="O34" s="1" t="s">
        <v>723</v>
      </c>
      <c r="P34" s="1" t="s">
        <v>513</v>
      </c>
      <c r="R34" s="1" t="s">
        <v>715</v>
      </c>
      <c r="S34" s="1" t="s">
        <v>447</v>
      </c>
      <c r="U34" s="1" t="s">
        <v>717</v>
      </c>
      <c r="V34" s="1" t="s">
        <v>716</v>
      </c>
      <c r="W34" s="1" t="s">
        <v>1025</v>
      </c>
      <c r="X34" s="1" t="s">
        <v>108</v>
      </c>
    </row>
    <row r="35" spans="1:24" s="1" customFormat="1" ht="43.5" hidden="1" x14ac:dyDescent="0.35">
      <c r="A35" s="1" t="s">
        <v>58</v>
      </c>
      <c r="B35" s="1" t="str">
        <f>+VLOOKUP(BD_fire_disturbances10[[#This Row],[Propiedad]],Tabla2[],2,0)</f>
        <v>Biológica</v>
      </c>
      <c r="C35" s="1" t="str">
        <f>+VLOOKUP(BD_fire_disturbances10[[#This Row],[Evaluación post incendio]],Tabla5[],2,0)</f>
        <v>Efecto a corto plazo</v>
      </c>
      <c r="D35" s="6" t="s">
        <v>59</v>
      </c>
      <c r="E35" s="1" t="s">
        <v>1602</v>
      </c>
      <c r="F35" s="1" t="s">
        <v>1636</v>
      </c>
      <c r="G35" s="1" t="str">
        <f>+VLOOKUP(BD_fire_disturbances10[[#This Row],[Cod_Koppen]],Tabla8[],2,0)</f>
        <v>Templado o mesotérmico</v>
      </c>
      <c r="H35" s="1" t="s">
        <v>1635</v>
      </c>
      <c r="I35" s="1" t="s">
        <v>1767</v>
      </c>
      <c r="J35" s="1" t="s">
        <v>66</v>
      </c>
      <c r="K35" s="1" t="s">
        <v>433</v>
      </c>
      <c r="L35" s="1" t="s">
        <v>317</v>
      </c>
      <c r="N35" s="1" t="s">
        <v>712</v>
      </c>
      <c r="O35" s="1" t="s">
        <v>723</v>
      </c>
      <c r="P35" s="1" t="s">
        <v>842</v>
      </c>
      <c r="R35" s="1" t="s">
        <v>715</v>
      </c>
      <c r="S35" s="1" t="s">
        <v>447</v>
      </c>
      <c r="U35" s="1" t="s">
        <v>717</v>
      </c>
      <c r="V35" s="1" t="s">
        <v>716</v>
      </c>
      <c r="W35" s="1" t="s">
        <v>14</v>
      </c>
      <c r="X35" s="1" t="s">
        <v>12</v>
      </c>
    </row>
    <row r="36" spans="1:24" s="1" customFormat="1" ht="43.5" hidden="1" x14ac:dyDescent="0.35">
      <c r="A36" s="1" t="s">
        <v>58</v>
      </c>
      <c r="B36" s="1" t="str">
        <f>+VLOOKUP(BD_fire_disturbances10[[#This Row],[Propiedad]],Tabla2[],2,0)</f>
        <v>Biológica</v>
      </c>
      <c r="C36" s="1" t="str">
        <f>+VLOOKUP(BD_fire_disturbances10[[#This Row],[Evaluación post incendio]],Tabla5[],2,0)</f>
        <v>Efecto a corto plazo</v>
      </c>
      <c r="D36" s="6" t="s">
        <v>59</v>
      </c>
      <c r="E36" s="1" t="s">
        <v>1602</v>
      </c>
      <c r="F36" s="1" t="s">
        <v>1636</v>
      </c>
      <c r="G36" s="1" t="str">
        <f>+VLOOKUP(BD_fire_disturbances10[[#This Row],[Cod_Koppen]],Tabla8[],2,0)</f>
        <v>Templado o mesotérmico</v>
      </c>
      <c r="H36" s="1" t="s">
        <v>1635</v>
      </c>
      <c r="I36" s="1" t="s">
        <v>1767</v>
      </c>
      <c r="J36" s="1" t="s">
        <v>66</v>
      </c>
      <c r="K36" s="1" t="s">
        <v>433</v>
      </c>
      <c r="L36" s="1" t="s">
        <v>317</v>
      </c>
      <c r="N36" s="1" t="s">
        <v>712</v>
      </c>
      <c r="O36" s="1" t="s">
        <v>723</v>
      </c>
      <c r="P36" s="1" t="s">
        <v>718</v>
      </c>
      <c r="R36" s="1" t="s">
        <v>715</v>
      </c>
      <c r="S36" s="1" t="s">
        <v>447</v>
      </c>
      <c r="U36" s="1" t="s">
        <v>717</v>
      </c>
      <c r="V36" s="1" t="s">
        <v>716</v>
      </c>
      <c r="W36" s="1" t="s">
        <v>14</v>
      </c>
      <c r="X36" s="1" t="s">
        <v>12</v>
      </c>
    </row>
    <row r="37" spans="1:24" s="1" customFormat="1" ht="43.5" hidden="1" x14ac:dyDescent="0.35">
      <c r="A37" s="1" t="s">
        <v>58</v>
      </c>
      <c r="B37" s="1" t="str">
        <f>+VLOOKUP(BD_fire_disturbances10[[#This Row],[Propiedad]],Tabla2[],2,0)</f>
        <v>Biológica</v>
      </c>
      <c r="C37" s="1" t="str">
        <f>+VLOOKUP(BD_fire_disturbances10[[#This Row],[Evaluación post incendio]],Tabla5[],2,0)</f>
        <v>Efecto a corto plazo</v>
      </c>
      <c r="D37" s="6" t="s">
        <v>59</v>
      </c>
      <c r="E37" s="1" t="s">
        <v>1602</v>
      </c>
      <c r="F37" s="1" t="s">
        <v>1636</v>
      </c>
      <c r="G37" s="1" t="str">
        <f>+VLOOKUP(BD_fire_disturbances10[[#This Row],[Cod_Koppen]],Tabla8[],2,0)</f>
        <v>Templado o mesotérmico</v>
      </c>
      <c r="H37" s="1" t="s">
        <v>1635</v>
      </c>
      <c r="I37" s="1" t="s">
        <v>1767</v>
      </c>
      <c r="J37" s="1" t="s">
        <v>66</v>
      </c>
      <c r="K37" s="1" t="s">
        <v>433</v>
      </c>
      <c r="L37" s="1" t="s">
        <v>317</v>
      </c>
      <c r="N37" s="1" t="s">
        <v>712</v>
      </c>
      <c r="O37" s="1" t="s">
        <v>723</v>
      </c>
      <c r="P37" s="1" t="s">
        <v>706</v>
      </c>
      <c r="R37" s="1" t="s">
        <v>715</v>
      </c>
      <c r="S37" s="1" t="s">
        <v>447</v>
      </c>
      <c r="U37" s="1" t="s">
        <v>717</v>
      </c>
      <c r="V37" s="1" t="s">
        <v>716</v>
      </c>
      <c r="W37" s="1" t="s">
        <v>14</v>
      </c>
      <c r="X37" s="1" t="s">
        <v>108</v>
      </c>
    </row>
    <row r="38" spans="1:24" s="1" customFormat="1" ht="43.5" hidden="1" x14ac:dyDescent="0.35">
      <c r="A38" s="1" t="s">
        <v>58</v>
      </c>
      <c r="B38" s="1" t="str">
        <f>+VLOOKUP(BD_fire_disturbances10[[#This Row],[Propiedad]],Tabla2[],2,0)</f>
        <v>Biológica</v>
      </c>
      <c r="C38" s="1" t="str">
        <f>+VLOOKUP(BD_fire_disturbances10[[#This Row],[Evaluación post incendio]],Tabla5[],2,0)</f>
        <v>Efecto inmediato</v>
      </c>
      <c r="D38" s="6" t="s">
        <v>59</v>
      </c>
      <c r="E38" s="1" t="s">
        <v>1602</v>
      </c>
      <c r="F38" s="1" t="s">
        <v>1636</v>
      </c>
      <c r="G38" s="1" t="str">
        <f>+VLOOKUP(BD_fire_disturbances10[[#This Row],[Cod_Koppen]],Tabla8[],2,0)</f>
        <v>Templado o mesotérmico</v>
      </c>
      <c r="H38" s="1" t="s">
        <v>1635</v>
      </c>
      <c r="I38" s="1" t="s">
        <v>1767</v>
      </c>
      <c r="J38" s="1" t="s">
        <v>66</v>
      </c>
      <c r="K38" s="1" t="s">
        <v>433</v>
      </c>
      <c r="L38" s="1" t="s">
        <v>317</v>
      </c>
      <c r="N38" s="1" t="s">
        <v>712</v>
      </c>
      <c r="O38" s="1" t="s">
        <v>723</v>
      </c>
      <c r="P38" s="1" t="s">
        <v>513</v>
      </c>
      <c r="R38" s="1" t="s">
        <v>715</v>
      </c>
      <c r="S38" s="1" t="s">
        <v>447</v>
      </c>
      <c r="U38" s="1" t="s">
        <v>717</v>
      </c>
      <c r="V38" s="1" t="s">
        <v>716</v>
      </c>
      <c r="W38" s="1" t="s">
        <v>14</v>
      </c>
      <c r="X38" s="1" t="s">
        <v>108</v>
      </c>
    </row>
    <row r="39" spans="1:24" s="1" customFormat="1" ht="43.5" hidden="1" x14ac:dyDescent="0.35">
      <c r="A39" s="1" t="s">
        <v>58</v>
      </c>
      <c r="B39" s="1" t="str">
        <f>+VLOOKUP(BD_fire_disturbances10[[#This Row],[Propiedad]],Tabla2[],2,0)</f>
        <v>Biológica</v>
      </c>
      <c r="C39" s="1" t="str">
        <f>+VLOOKUP(BD_fire_disturbances10[[#This Row],[Evaluación post incendio]],Tabla5[],2,0)</f>
        <v>Efecto a corto plazo</v>
      </c>
      <c r="D39" s="6" t="s">
        <v>59</v>
      </c>
      <c r="E39" s="1" t="s">
        <v>1602</v>
      </c>
      <c r="F39" s="1" t="s">
        <v>1636</v>
      </c>
      <c r="G39" s="1" t="str">
        <f>+VLOOKUP(BD_fire_disturbances10[[#This Row],[Cod_Koppen]],Tabla8[],2,0)</f>
        <v>Templado o mesotérmico</v>
      </c>
      <c r="H39" s="1" t="s">
        <v>1635</v>
      </c>
      <c r="I39" s="1" t="s">
        <v>1767</v>
      </c>
      <c r="J39" s="1" t="s">
        <v>66</v>
      </c>
      <c r="K39" s="1" t="s">
        <v>433</v>
      </c>
      <c r="L39" s="1" t="s">
        <v>317</v>
      </c>
      <c r="N39" s="1" t="s">
        <v>712</v>
      </c>
      <c r="O39" s="1" t="s">
        <v>723</v>
      </c>
      <c r="P39" s="1" t="s">
        <v>706</v>
      </c>
      <c r="R39" s="1" t="s">
        <v>715</v>
      </c>
      <c r="S39" s="1" t="s">
        <v>447</v>
      </c>
      <c r="U39" s="1" t="s">
        <v>717</v>
      </c>
      <c r="V39" s="1" t="s">
        <v>716</v>
      </c>
      <c r="W39" s="1" t="s">
        <v>28</v>
      </c>
      <c r="X39" s="1" t="s">
        <v>12</v>
      </c>
    </row>
    <row r="40" spans="1:24" s="1" customFormat="1" ht="43.5" hidden="1" x14ac:dyDescent="0.35">
      <c r="A40" s="1" t="s">
        <v>58</v>
      </c>
      <c r="B40" s="1" t="str">
        <f>+VLOOKUP(BD_fire_disturbances10[[#This Row],[Propiedad]],Tabla2[],2,0)</f>
        <v>Biológica</v>
      </c>
      <c r="C40" s="1" t="str">
        <f>+VLOOKUP(BD_fire_disturbances10[[#This Row],[Evaluación post incendio]],Tabla5[],2,0)</f>
        <v>Efecto inmediato</v>
      </c>
      <c r="D40" s="6" t="s">
        <v>59</v>
      </c>
      <c r="E40" s="1" t="s">
        <v>1602</v>
      </c>
      <c r="F40" s="1" t="s">
        <v>1636</v>
      </c>
      <c r="G40" s="1" t="str">
        <f>+VLOOKUP(BD_fire_disturbances10[[#This Row],[Cod_Koppen]],Tabla8[],2,0)</f>
        <v>Templado o mesotérmico</v>
      </c>
      <c r="H40" s="1" t="s">
        <v>1635</v>
      </c>
      <c r="I40" s="1" t="s">
        <v>1767</v>
      </c>
      <c r="J40" s="1" t="s">
        <v>66</v>
      </c>
      <c r="K40" s="1" t="s">
        <v>433</v>
      </c>
      <c r="L40" s="1" t="s">
        <v>317</v>
      </c>
      <c r="N40" s="1" t="s">
        <v>712</v>
      </c>
      <c r="O40" s="1" t="s">
        <v>723</v>
      </c>
      <c r="P40" s="1" t="s">
        <v>513</v>
      </c>
      <c r="R40" s="1" t="s">
        <v>715</v>
      </c>
      <c r="S40" s="1" t="s">
        <v>447</v>
      </c>
      <c r="U40" s="1" t="s">
        <v>717</v>
      </c>
      <c r="V40" s="1" t="s">
        <v>716</v>
      </c>
      <c r="W40" s="1" t="s">
        <v>28</v>
      </c>
      <c r="X40" s="1" t="s">
        <v>12</v>
      </c>
    </row>
    <row r="41" spans="1:24" s="1" customFormat="1" ht="43.5" hidden="1" x14ac:dyDescent="0.35">
      <c r="A41" s="1" t="s">
        <v>58</v>
      </c>
      <c r="B41" s="1" t="str">
        <f>+VLOOKUP(BD_fire_disturbances10[[#This Row],[Propiedad]],Tabla2[],2,0)</f>
        <v>Biológica</v>
      </c>
      <c r="C41" s="1" t="str">
        <f>+VLOOKUP(BD_fire_disturbances10[[#This Row],[Evaluación post incendio]],Tabla5[],2,0)</f>
        <v>Efecto a corto plazo</v>
      </c>
      <c r="D41" s="6" t="s">
        <v>59</v>
      </c>
      <c r="E41" s="1" t="s">
        <v>1602</v>
      </c>
      <c r="F41" s="1" t="s">
        <v>1636</v>
      </c>
      <c r="G41" s="1" t="str">
        <f>+VLOOKUP(BD_fire_disturbances10[[#This Row],[Cod_Koppen]],Tabla8[],2,0)</f>
        <v>Templado o mesotérmico</v>
      </c>
      <c r="H41" s="1" t="s">
        <v>1635</v>
      </c>
      <c r="I41" s="1" t="s">
        <v>1767</v>
      </c>
      <c r="J41" s="1" t="s">
        <v>66</v>
      </c>
      <c r="K41" s="1" t="s">
        <v>433</v>
      </c>
      <c r="L41" s="1" t="s">
        <v>317</v>
      </c>
      <c r="N41" s="1" t="s">
        <v>712</v>
      </c>
      <c r="O41" s="1" t="s">
        <v>723</v>
      </c>
      <c r="P41" s="1" t="s">
        <v>842</v>
      </c>
      <c r="R41" s="1" t="s">
        <v>715</v>
      </c>
      <c r="S41" s="1" t="s">
        <v>447</v>
      </c>
      <c r="U41" s="1" t="s">
        <v>717</v>
      </c>
      <c r="V41" s="1" t="s">
        <v>716</v>
      </c>
      <c r="W41" s="1" t="s">
        <v>28</v>
      </c>
      <c r="X41" s="1" t="s">
        <v>108</v>
      </c>
    </row>
    <row r="42" spans="1:24" s="1" customFormat="1" ht="43.5" hidden="1" x14ac:dyDescent="0.35">
      <c r="A42" s="1" t="s">
        <v>58</v>
      </c>
      <c r="B42" s="1" t="str">
        <f>+VLOOKUP(BD_fire_disturbances10[[#This Row],[Propiedad]],Tabla2[],2,0)</f>
        <v>Biológica</v>
      </c>
      <c r="C42" s="1" t="str">
        <f>+VLOOKUP(BD_fire_disturbances10[[#This Row],[Evaluación post incendio]],Tabla5[],2,0)</f>
        <v>Efecto a corto plazo</v>
      </c>
      <c r="D42" s="6" t="s">
        <v>59</v>
      </c>
      <c r="E42" s="1" t="s">
        <v>1602</v>
      </c>
      <c r="F42" s="1" t="s">
        <v>1636</v>
      </c>
      <c r="G42" s="1" t="str">
        <f>+VLOOKUP(BD_fire_disturbances10[[#This Row],[Cod_Koppen]],Tabla8[],2,0)</f>
        <v>Templado o mesotérmico</v>
      </c>
      <c r="H42" s="1" t="s">
        <v>1635</v>
      </c>
      <c r="I42" s="1" t="s">
        <v>1767</v>
      </c>
      <c r="J42" s="1" t="s">
        <v>66</v>
      </c>
      <c r="K42" s="1" t="s">
        <v>433</v>
      </c>
      <c r="L42" s="1" t="s">
        <v>317</v>
      </c>
      <c r="N42" s="1" t="s">
        <v>712</v>
      </c>
      <c r="O42" s="1" t="s">
        <v>723</v>
      </c>
      <c r="P42" s="1" t="s">
        <v>718</v>
      </c>
      <c r="R42" s="1" t="s">
        <v>715</v>
      </c>
      <c r="S42" s="1" t="s">
        <v>447</v>
      </c>
      <c r="U42" s="1" t="s">
        <v>717</v>
      </c>
      <c r="V42" s="1" t="s">
        <v>716</v>
      </c>
      <c r="W42" s="1" t="s">
        <v>28</v>
      </c>
      <c r="X42" s="1" t="s">
        <v>108</v>
      </c>
    </row>
    <row r="43" spans="1:24" s="1" customFormat="1" ht="43.5" hidden="1" x14ac:dyDescent="0.35">
      <c r="A43" s="1" t="s">
        <v>58</v>
      </c>
      <c r="B43" s="1" t="str">
        <f>+VLOOKUP(BD_fire_disturbances10[[#This Row],[Propiedad]],Tabla2[],2,0)</f>
        <v>Biológica</v>
      </c>
      <c r="C43" s="1" t="str">
        <f>+VLOOKUP(BD_fire_disturbances10[[#This Row],[Evaluación post incendio]],Tabla5[],2,0)</f>
        <v>Efecto a corto plazo</v>
      </c>
      <c r="D43" s="6" t="s">
        <v>59</v>
      </c>
      <c r="E43" s="1" t="s">
        <v>1602</v>
      </c>
      <c r="F43" s="1" t="s">
        <v>1636</v>
      </c>
      <c r="G43" s="1" t="str">
        <f>+VLOOKUP(BD_fire_disturbances10[[#This Row],[Cod_Koppen]],Tabla8[],2,0)</f>
        <v>Templado o mesotérmico</v>
      </c>
      <c r="H43" s="1" t="s">
        <v>1635</v>
      </c>
      <c r="I43" s="1" t="s">
        <v>1767</v>
      </c>
      <c r="J43" s="1" t="s">
        <v>66</v>
      </c>
      <c r="K43" s="1" t="s">
        <v>433</v>
      </c>
      <c r="L43" s="1" t="s">
        <v>317</v>
      </c>
      <c r="N43" s="1" t="s">
        <v>712</v>
      </c>
      <c r="O43" s="1" t="s">
        <v>723</v>
      </c>
      <c r="P43" s="1" t="s">
        <v>718</v>
      </c>
      <c r="R43" s="1" t="s">
        <v>715</v>
      </c>
      <c r="S43" s="1" t="s">
        <v>447</v>
      </c>
      <c r="U43" s="1" t="s">
        <v>717</v>
      </c>
      <c r="V43" s="1" t="s">
        <v>716</v>
      </c>
      <c r="W43" s="1" t="s">
        <v>1028</v>
      </c>
      <c r="X43" s="1" t="s">
        <v>218</v>
      </c>
    </row>
    <row r="44" spans="1:24" s="1" customFormat="1" ht="43.5" hidden="1" x14ac:dyDescent="0.35">
      <c r="A44" s="1" t="s">
        <v>58</v>
      </c>
      <c r="B44" s="1" t="str">
        <f>+VLOOKUP(BD_fire_disturbances10[[#This Row],[Propiedad]],Tabla2[],2,0)</f>
        <v>Biológica</v>
      </c>
      <c r="C44" s="1" t="str">
        <f>+VLOOKUP(BD_fire_disturbances10[[#This Row],[Evaluación post incendio]],Tabla5[],2,0)</f>
        <v>Efecto a corto plazo</v>
      </c>
      <c r="D44" s="6" t="s">
        <v>59</v>
      </c>
      <c r="E44" s="1" t="s">
        <v>1602</v>
      </c>
      <c r="F44" s="1" t="s">
        <v>1636</v>
      </c>
      <c r="G44" s="1" t="str">
        <f>+VLOOKUP(BD_fire_disturbances10[[#This Row],[Cod_Koppen]],Tabla8[],2,0)</f>
        <v>Templado o mesotérmico</v>
      </c>
      <c r="H44" s="1" t="s">
        <v>1635</v>
      </c>
      <c r="I44" s="1" t="s">
        <v>1767</v>
      </c>
      <c r="J44" s="1" t="s">
        <v>66</v>
      </c>
      <c r="K44" s="1" t="s">
        <v>433</v>
      </c>
      <c r="L44" s="1" t="s">
        <v>317</v>
      </c>
      <c r="N44" s="1" t="s">
        <v>712</v>
      </c>
      <c r="O44" s="1" t="s">
        <v>723</v>
      </c>
      <c r="P44" s="1" t="s">
        <v>842</v>
      </c>
      <c r="R44" s="1" t="s">
        <v>715</v>
      </c>
      <c r="S44" s="1" t="s">
        <v>447</v>
      </c>
      <c r="U44" s="1" t="s">
        <v>717</v>
      </c>
      <c r="V44" s="1" t="s">
        <v>716</v>
      </c>
      <c r="W44" s="1" t="s">
        <v>1028</v>
      </c>
      <c r="X44" s="1" t="s">
        <v>108</v>
      </c>
    </row>
    <row r="45" spans="1:24" s="1" customFormat="1" ht="43.5" hidden="1" x14ac:dyDescent="0.35">
      <c r="A45" s="1" t="s">
        <v>58</v>
      </c>
      <c r="B45" s="1" t="str">
        <f>+VLOOKUP(BD_fire_disturbances10[[#This Row],[Propiedad]],Tabla2[],2,0)</f>
        <v>Biológica</v>
      </c>
      <c r="C45" s="1" t="str">
        <f>+VLOOKUP(BD_fire_disturbances10[[#This Row],[Evaluación post incendio]],Tabla5[],2,0)</f>
        <v>Efecto a corto plazo</v>
      </c>
      <c r="D45" s="6" t="s">
        <v>59</v>
      </c>
      <c r="E45" s="1" t="s">
        <v>1602</v>
      </c>
      <c r="F45" s="1" t="s">
        <v>1636</v>
      </c>
      <c r="G45" s="1" t="str">
        <f>+VLOOKUP(BD_fire_disturbances10[[#This Row],[Cod_Koppen]],Tabla8[],2,0)</f>
        <v>Templado o mesotérmico</v>
      </c>
      <c r="H45" s="1" t="s">
        <v>1635</v>
      </c>
      <c r="I45" s="1" t="s">
        <v>1767</v>
      </c>
      <c r="J45" s="1" t="s">
        <v>66</v>
      </c>
      <c r="K45" s="1" t="s">
        <v>433</v>
      </c>
      <c r="L45" s="1" t="s">
        <v>317</v>
      </c>
      <c r="N45" s="1" t="s">
        <v>712</v>
      </c>
      <c r="O45" s="1" t="s">
        <v>723</v>
      </c>
      <c r="P45" s="1" t="s">
        <v>706</v>
      </c>
      <c r="R45" s="1" t="s">
        <v>715</v>
      </c>
      <c r="S45" s="1" t="s">
        <v>447</v>
      </c>
      <c r="U45" s="1" t="s">
        <v>717</v>
      </c>
      <c r="V45" s="1" t="s">
        <v>716</v>
      </c>
      <c r="W45" s="1" t="s">
        <v>1028</v>
      </c>
      <c r="X45" s="1" t="s">
        <v>108</v>
      </c>
    </row>
    <row r="46" spans="1:24" s="1" customFormat="1" ht="43.5" hidden="1" x14ac:dyDescent="0.35">
      <c r="A46" s="1" t="s">
        <v>58</v>
      </c>
      <c r="B46" s="1" t="str">
        <f>+VLOOKUP(BD_fire_disturbances10[[#This Row],[Propiedad]],Tabla2[],2,0)</f>
        <v>Biológica</v>
      </c>
      <c r="C46" s="1" t="str">
        <f>+VLOOKUP(BD_fire_disturbances10[[#This Row],[Evaluación post incendio]],Tabla5[],2,0)</f>
        <v>Efecto inmediato</v>
      </c>
      <c r="D46" s="6" t="s">
        <v>59</v>
      </c>
      <c r="E46" s="1" t="s">
        <v>1602</v>
      </c>
      <c r="F46" s="1" t="s">
        <v>1636</v>
      </c>
      <c r="G46" s="1" t="str">
        <f>+VLOOKUP(BD_fire_disturbances10[[#This Row],[Cod_Koppen]],Tabla8[],2,0)</f>
        <v>Templado o mesotérmico</v>
      </c>
      <c r="H46" s="1" t="s">
        <v>1635</v>
      </c>
      <c r="I46" s="1" t="s">
        <v>1767</v>
      </c>
      <c r="J46" s="1" t="s">
        <v>66</v>
      </c>
      <c r="K46" s="1" t="s">
        <v>433</v>
      </c>
      <c r="L46" s="1" t="s">
        <v>317</v>
      </c>
      <c r="N46" s="1" t="s">
        <v>712</v>
      </c>
      <c r="O46" s="1" t="s">
        <v>723</v>
      </c>
      <c r="P46" s="1" t="s">
        <v>513</v>
      </c>
      <c r="R46" s="1" t="s">
        <v>715</v>
      </c>
      <c r="S46" s="1" t="s">
        <v>447</v>
      </c>
      <c r="U46" s="1" t="s">
        <v>717</v>
      </c>
      <c r="V46" s="1" t="s">
        <v>716</v>
      </c>
      <c r="W46" s="1" t="s">
        <v>1028</v>
      </c>
      <c r="X46" s="1" t="s">
        <v>108</v>
      </c>
    </row>
    <row r="47" spans="1:24" s="1" customFormat="1" ht="43.5" hidden="1" x14ac:dyDescent="0.35">
      <c r="A47" s="1" t="s">
        <v>58</v>
      </c>
      <c r="B47" s="1" t="str">
        <f>+VLOOKUP(BD_fire_disturbances10[[#This Row],[Propiedad]],Tabla2[],2,0)</f>
        <v>Biológica</v>
      </c>
      <c r="C47" s="1" t="str">
        <f>+VLOOKUP(BD_fire_disturbances10[[#This Row],[Evaluación post incendio]],Tabla5[],2,0)</f>
        <v>Efecto a corto plazo</v>
      </c>
      <c r="D47" s="6" t="s">
        <v>59</v>
      </c>
      <c r="E47" s="1" t="s">
        <v>1602</v>
      </c>
      <c r="F47" s="1" t="s">
        <v>1636</v>
      </c>
      <c r="G47" s="1" t="str">
        <f>+VLOOKUP(BD_fire_disturbances10[[#This Row],[Cod_Koppen]],Tabla8[],2,0)</f>
        <v>Templado o mesotérmico</v>
      </c>
      <c r="H47" s="1" t="s">
        <v>1635</v>
      </c>
      <c r="I47" s="1" t="s">
        <v>1767</v>
      </c>
      <c r="J47" s="1" t="s">
        <v>66</v>
      </c>
      <c r="K47" s="1" t="s">
        <v>433</v>
      </c>
      <c r="L47" s="1" t="s">
        <v>317</v>
      </c>
      <c r="N47" s="1" t="s">
        <v>712</v>
      </c>
      <c r="O47" s="1" t="s">
        <v>723</v>
      </c>
      <c r="P47" s="1" t="s">
        <v>718</v>
      </c>
      <c r="R47" s="1" t="s">
        <v>715</v>
      </c>
      <c r="S47" s="1" t="s">
        <v>447</v>
      </c>
      <c r="U47" s="1" t="s">
        <v>717</v>
      </c>
      <c r="V47" s="1" t="s">
        <v>716</v>
      </c>
      <c r="W47" s="1" t="s">
        <v>1032</v>
      </c>
      <c r="X47" s="1" t="s">
        <v>12</v>
      </c>
    </row>
    <row r="48" spans="1:24" s="1" customFormat="1" ht="43.5" hidden="1" x14ac:dyDescent="0.35">
      <c r="A48" s="1" t="s">
        <v>58</v>
      </c>
      <c r="B48" s="1" t="str">
        <f>+VLOOKUP(BD_fire_disturbances10[[#This Row],[Propiedad]],Tabla2[],2,0)</f>
        <v>Biológica</v>
      </c>
      <c r="C48" s="1" t="str">
        <f>+VLOOKUP(BD_fire_disturbances10[[#This Row],[Evaluación post incendio]],Tabla5[],2,0)</f>
        <v>Efecto inmediato</v>
      </c>
      <c r="D48" s="6" t="s">
        <v>59</v>
      </c>
      <c r="E48" s="1" t="s">
        <v>1602</v>
      </c>
      <c r="F48" s="1" t="s">
        <v>1636</v>
      </c>
      <c r="G48" s="1" t="str">
        <f>+VLOOKUP(BD_fire_disturbances10[[#This Row],[Cod_Koppen]],Tabla8[],2,0)</f>
        <v>Templado o mesotérmico</v>
      </c>
      <c r="H48" s="1" t="s">
        <v>1635</v>
      </c>
      <c r="I48" s="1" t="s">
        <v>1767</v>
      </c>
      <c r="J48" s="1" t="s">
        <v>66</v>
      </c>
      <c r="K48" s="1" t="s">
        <v>433</v>
      </c>
      <c r="L48" s="1" t="s">
        <v>317</v>
      </c>
      <c r="N48" s="1" t="s">
        <v>712</v>
      </c>
      <c r="O48" s="1" t="s">
        <v>723</v>
      </c>
      <c r="P48" s="1" t="s">
        <v>513</v>
      </c>
      <c r="R48" s="1" t="s">
        <v>715</v>
      </c>
      <c r="S48" s="1" t="s">
        <v>447</v>
      </c>
      <c r="U48" s="1" t="s">
        <v>717</v>
      </c>
      <c r="V48" s="1" t="s">
        <v>716</v>
      </c>
      <c r="W48" s="1" t="s">
        <v>1032</v>
      </c>
      <c r="X48" s="1" t="s">
        <v>12</v>
      </c>
    </row>
    <row r="49" spans="1:24" s="1" customFormat="1" ht="43.5" hidden="1" x14ac:dyDescent="0.35">
      <c r="A49" s="1" t="s">
        <v>58</v>
      </c>
      <c r="B49" s="1" t="str">
        <f>+VLOOKUP(BD_fire_disturbances10[[#This Row],[Propiedad]],Tabla2[],2,0)</f>
        <v>Biológica</v>
      </c>
      <c r="C49" s="1" t="str">
        <f>+VLOOKUP(BD_fire_disturbances10[[#This Row],[Evaluación post incendio]],Tabla5[],2,0)</f>
        <v>Efecto a corto plazo</v>
      </c>
      <c r="D49" s="6" t="s">
        <v>59</v>
      </c>
      <c r="E49" s="1" t="s">
        <v>1602</v>
      </c>
      <c r="F49" s="1" t="s">
        <v>1636</v>
      </c>
      <c r="G49" s="1" t="str">
        <f>+VLOOKUP(BD_fire_disturbances10[[#This Row],[Cod_Koppen]],Tabla8[],2,0)</f>
        <v>Templado o mesotérmico</v>
      </c>
      <c r="H49" s="1" t="s">
        <v>1635</v>
      </c>
      <c r="I49" s="1" t="s">
        <v>1767</v>
      </c>
      <c r="J49" s="1" t="s">
        <v>66</v>
      </c>
      <c r="K49" s="1" t="s">
        <v>433</v>
      </c>
      <c r="L49" s="1" t="s">
        <v>317</v>
      </c>
      <c r="N49" s="1" t="s">
        <v>712</v>
      </c>
      <c r="O49" s="1" t="s">
        <v>723</v>
      </c>
      <c r="P49" s="1" t="s">
        <v>842</v>
      </c>
      <c r="R49" s="1" t="s">
        <v>715</v>
      </c>
      <c r="S49" s="1" t="s">
        <v>447</v>
      </c>
      <c r="U49" s="1" t="s">
        <v>717</v>
      </c>
      <c r="V49" s="1" t="s">
        <v>716</v>
      </c>
      <c r="W49" s="1" t="s">
        <v>1032</v>
      </c>
      <c r="X49" s="1" t="s">
        <v>108</v>
      </c>
    </row>
    <row r="50" spans="1:24" s="1" customFormat="1" ht="43.5" hidden="1" x14ac:dyDescent="0.35">
      <c r="A50" s="1" t="s">
        <v>58</v>
      </c>
      <c r="B50" s="1" t="str">
        <f>+VLOOKUP(BD_fire_disturbances10[[#This Row],[Propiedad]],Tabla2[],2,0)</f>
        <v>Biológica</v>
      </c>
      <c r="C50" s="1" t="str">
        <f>+VLOOKUP(BD_fire_disturbances10[[#This Row],[Evaluación post incendio]],Tabla5[],2,0)</f>
        <v>Efecto a corto plazo</v>
      </c>
      <c r="D50" s="6" t="s">
        <v>59</v>
      </c>
      <c r="E50" s="1" t="s">
        <v>1602</v>
      </c>
      <c r="F50" s="1" t="s">
        <v>1636</v>
      </c>
      <c r="G50" s="1" t="str">
        <f>+VLOOKUP(BD_fire_disturbances10[[#This Row],[Cod_Koppen]],Tabla8[],2,0)</f>
        <v>Templado o mesotérmico</v>
      </c>
      <c r="H50" s="1" t="s">
        <v>1635</v>
      </c>
      <c r="I50" s="1" t="s">
        <v>1767</v>
      </c>
      <c r="J50" s="1" t="s">
        <v>66</v>
      </c>
      <c r="K50" s="1" t="s">
        <v>433</v>
      </c>
      <c r="L50" s="1" t="s">
        <v>317</v>
      </c>
      <c r="N50" s="1" t="s">
        <v>712</v>
      </c>
      <c r="O50" s="1" t="s">
        <v>723</v>
      </c>
      <c r="P50" s="1" t="s">
        <v>706</v>
      </c>
      <c r="R50" s="1" t="s">
        <v>715</v>
      </c>
      <c r="S50" s="1" t="s">
        <v>447</v>
      </c>
      <c r="U50" s="1" t="s">
        <v>717</v>
      </c>
      <c r="V50" s="1" t="s">
        <v>716</v>
      </c>
      <c r="W50" s="1" t="s">
        <v>1032</v>
      </c>
      <c r="X50" s="1" t="s">
        <v>108</v>
      </c>
    </row>
    <row r="51" spans="1:24" s="1" customFormat="1" ht="43.5" hidden="1" x14ac:dyDescent="0.35">
      <c r="A51" s="1" t="s">
        <v>58</v>
      </c>
      <c r="B51" s="1" t="str">
        <f>+VLOOKUP(BD_fire_disturbances10[[#This Row],[Propiedad]],Tabla2[],2,0)</f>
        <v>Química</v>
      </c>
      <c r="C51" s="1" t="str">
        <f>+VLOOKUP(BD_fire_disturbances10[[#This Row],[Evaluación post incendio]],Tabla5[],2,0)</f>
        <v>Efecto a corto plazo</v>
      </c>
      <c r="D51" s="6" t="s">
        <v>59</v>
      </c>
      <c r="E51" s="1" t="s">
        <v>1602</v>
      </c>
      <c r="F51" s="1" t="s">
        <v>1636</v>
      </c>
      <c r="G51" s="1" t="str">
        <f>+VLOOKUP(BD_fire_disturbances10[[#This Row],[Cod_Koppen]],Tabla8[],2,0)</f>
        <v>Templado o mesotérmico</v>
      </c>
      <c r="H51" s="1" t="s">
        <v>1635</v>
      </c>
      <c r="I51" s="1" t="s">
        <v>1767</v>
      </c>
      <c r="J51" s="1" t="s">
        <v>66</v>
      </c>
      <c r="K51" s="1" t="s">
        <v>433</v>
      </c>
      <c r="L51" s="1" t="s">
        <v>317</v>
      </c>
      <c r="N51" s="1" t="s">
        <v>712</v>
      </c>
      <c r="O51" s="1" t="s">
        <v>723</v>
      </c>
      <c r="P51" s="1" t="s">
        <v>842</v>
      </c>
      <c r="R51" s="1" t="s">
        <v>715</v>
      </c>
      <c r="S51" s="1" t="s">
        <v>447</v>
      </c>
      <c r="U51" s="1" t="s">
        <v>717</v>
      </c>
      <c r="V51" s="1" t="s">
        <v>716</v>
      </c>
      <c r="W51" s="1" t="s">
        <v>707</v>
      </c>
      <c r="X51" s="1" t="s">
        <v>108</v>
      </c>
    </row>
    <row r="52" spans="1:24" s="1" customFormat="1" ht="43.5" hidden="1" x14ac:dyDescent="0.35">
      <c r="A52" s="1" t="s">
        <v>58</v>
      </c>
      <c r="B52" s="1" t="str">
        <f>+VLOOKUP(BD_fire_disturbances10[[#This Row],[Propiedad]],Tabla2[],2,0)</f>
        <v>Química</v>
      </c>
      <c r="C52" s="1" t="str">
        <f>+VLOOKUP(BD_fire_disturbances10[[#This Row],[Evaluación post incendio]],Tabla5[],2,0)</f>
        <v>Efecto a corto plazo</v>
      </c>
      <c r="D52" s="6" t="s">
        <v>59</v>
      </c>
      <c r="E52" s="1" t="s">
        <v>1602</v>
      </c>
      <c r="F52" s="1" t="s">
        <v>1636</v>
      </c>
      <c r="G52" s="1" t="str">
        <f>+VLOOKUP(BD_fire_disturbances10[[#This Row],[Cod_Koppen]],Tabla8[],2,0)</f>
        <v>Templado o mesotérmico</v>
      </c>
      <c r="H52" s="1" t="s">
        <v>1635</v>
      </c>
      <c r="I52" s="1" t="s">
        <v>1767</v>
      </c>
      <c r="J52" s="1" t="s">
        <v>66</v>
      </c>
      <c r="K52" s="1" t="s">
        <v>433</v>
      </c>
      <c r="L52" s="1" t="s">
        <v>317</v>
      </c>
      <c r="N52" s="1" t="s">
        <v>712</v>
      </c>
      <c r="O52" s="1" t="s">
        <v>723</v>
      </c>
      <c r="P52" s="1" t="s">
        <v>718</v>
      </c>
      <c r="R52" s="1" t="s">
        <v>715</v>
      </c>
      <c r="S52" s="1" t="s">
        <v>447</v>
      </c>
      <c r="U52" s="1" t="s">
        <v>717</v>
      </c>
      <c r="V52" s="1" t="s">
        <v>716</v>
      </c>
      <c r="W52" s="1" t="s">
        <v>707</v>
      </c>
      <c r="X52" s="1" t="s">
        <v>108</v>
      </c>
    </row>
    <row r="53" spans="1:24" s="1" customFormat="1" ht="43.5" hidden="1" x14ac:dyDescent="0.35">
      <c r="A53" s="1" t="s">
        <v>58</v>
      </c>
      <c r="B53" s="1" t="str">
        <f>+VLOOKUP(BD_fire_disturbances10[[#This Row],[Propiedad]],Tabla2[],2,0)</f>
        <v>Química</v>
      </c>
      <c r="C53" s="1" t="str">
        <f>+VLOOKUP(BD_fire_disturbances10[[#This Row],[Evaluación post incendio]],Tabla5[],2,0)</f>
        <v>Efecto a corto plazo</v>
      </c>
      <c r="D53" s="6" t="s">
        <v>59</v>
      </c>
      <c r="E53" s="1" t="s">
        <v>1602</v>
      </c>
      <c r="F53" s="1" t="s">
        <v>1636</v>
      </c>
      <c r="G53" s="1" t="str">
        <f>+VLOOKUP(BD_fire_disturbances10[[#This Row],[Cod_Koppen]],Tabla8[],2,0)</f>
        <v>Templado o mesotérmico</v>
      </c>
      <c r="H53" s="1" t="s">
        <v>1635</v>
      </c>
      <c r="I53" s="1" t="s">
        <v>1767</v>
      </c>
      <c r="J53" s="1" t="s">
        <v>66</v>
      </c>
      <c r="K53" s="1" t="s">
        <v>433</v>
      </c>
      <c r="L53" s="1" t="s">
        <v>317</v>
      </c>
      <c r="N53" s="1" t="s">
        <v>712</v>
      </c>
      <c r="O53" s="1" t="s">
        <v>723</v>
      </c>
      <c r="P53" s="1" t="s">
        <v>706</v>
      </c>
      <c r="R53" s="1" t="s">
        <v>715</v>
      </c>
      <c r="S53" s="1" t="s">
        <v>447</v>
      </c>
      <c r="U53" s="1" t="s">
        <v>717</v>
      </c>
      <c r="V53" s="1" t="s">
        <v>716</v>
      </c>
      <c r="W53" s="1" t="s">
        <v>707</v>
      </c>
      <c r="X53" s="1" t="s">
        <v>108</v>
      </c>
    </row>
    <row r="54" spans="1:24" s="1" customFormat="1" ht="43.5" hidden="1" x14ac:dyDescent="0.35">
      <c r="A54" s="1" t="s">
        <v>58</v>
      </c>
      <c r="B54" s="1" t="str">
        <f>+VLOOKUP(BD_fire_disturbances10[[#This Row],[Propiedad]],Tabla2[],2,0)</f>
        <v>Química</v>
      </c>
      <c r="C54" s="1" t="str">
        <f>+VLOOKUP(BD_fire_disturbances10[[#This Row],[Evaluación post incendio]],Tabla5[],2,0)</f>
        <v>Efecto inmediato</v>
      </c>
      <c r="D54" s="6" t="s">
        <v>59</v>
      </c>
      <c r="E54" s="1" t="s">
        <v>1602</v>
      </c>
      <c r="F54" s="1" t="s">
        <v>1636</v>
      </c>
      <c r="G54" s="1" t="str">
        <f>+VLOOKUP(BD_fire_disturbances10[[#This Row],[Cod_Koppen]],Tabla8[],2,0)</f>
        <v>Templado o mesotérmico</v>
      </c>
      <c r="H54" s="1" t="s">
        <v>1635</v>
      </c>
      <c r="I54" s="1" t="s">
        <v>1767</v>
      </c>
      <c r="J54" s="1" t="s">
        <v>66</v>
      </c>
      <c r="K54" s="1" t="s">
        <v>433</v>
      </c>
      <c r="L54" s="1" t="s">
        <v>317</v>
      </c>
      <c r="N54" s="1" t="s">
        <v>712</v>
      </c>
      <c r="O54" s="1" t="s">
        <v>723</v>
      </c>
      <c r="P54" s="1" t="s">
        <v>513</v>
      </c>
      <c r="R54" s="1" t="s">
        <v>715</v>
      </c>
      <c r="S54" s="1" t="s">
        <v>447</v>
      </c>
      <c r="U54" s="1" t="s">
        <v>717</v>
      </c>
      <c r="V54" s="1" t="s">
        <v>716</v>
      </c>
      <c r="W54" s="1" t="s">
        <v>707</v>
      </c>
      <c r="X54" s="1" t="s">
        <v>108</v>
      </c>
    </row>
    <row r="55" spans="1:24" s="1" customFormat="1" ht="43.5" hidden="1" x14ac:dyDescent="0.35">
      <c r="A55" s="1" t="s">
        <v>58</v>
      </c>
      <c r="B55" s="1" t="str">
        <f>+VLOOKUP(BD_fire_disturbances10[[#This Row],[Propiedad]],Tabla2[],2,0)</f>
        <v>Química</v>
      </c>
      <c r="C55" s="1" t="str">
        <f>+VLOOKUP(BD_fire_disturbances10[[#This Row],[Evaluación post incendio]],Tabla5[],2,0)</f>
        <v>Efecto a corto plazo</v>
      </c>
      <c r="D55" s="6" t="s">
        <v>59</v>
      </c>
      <c r="E55" s="1" t="s">
        <v>1602</v>
      </c>
      <c r="F55" s="1" t="s">
        <v>1636</v>
      </c>
      <c r="G55" s="1" t="str">
        <f>+VLOOKUP(BD_fire_disturbances10[[#This Row],[Cod_Koppen]],Tabla8[],2,0)</f>
        <v>Templado o mesotérmico</v>
      </c>
      <c r="H55" s="1" t="s">
        <v>1635</v>
      </c>
      <c r="I55" s="1" t="s">
        <v>1767</v>
      </c>
      <c r="J55" s="1" t="s">
        <v>66</v>
      </c>
      <c r="K55" s="1" t="s">
        <v>433</v>
      </c>
      <c r="L55" s="1" t="s">
        <v>317</v>
      </c>
      <c r="N55" s="1" t="s">
        <v>712</v>
      </c>
      <c r="O55" s="1" t="s">
        <v>723</v>
      </c>
      <c r="P55" s="1" t="s">
        <v>842</v>
      </c>
      <c r="R55" s="1" t="s">
        <v>715</v>
      </c>
      <c r="S55" s="1" t="s">
        <v>447</v>
      </c>
      <c r="U55" s="1" t="s">
        <v>717</v>
      </c>
      <c r="V55" s="1" t="s">
        <v>716</v>
      </c>
      <c r="W55" s="1" t="s">
        <v>52</v>
      </c>
      <c r="X55" s="1" t="s">
        <v>218</v>
      </c>
    </row>
    <row r="56" spans="1:24" s="1" customFormat="1" ht="43.5" hidden="1" x14ac:dyDescent="0.35">
      <c r="A56" s="1" t="s">
        <v>58</v>
      </c>
      <c r="B56" s="1" t="str">
        <f>+VLOOKUP(BD_fire_disturbances10[[#This Row],[Propiedad]],Tabla2[],2,0)</f>
        <v>Química</v>
      </c>
      <c r="C56" s="1" t="str">
        <f>+VLOOKUP(BD_fire_disturbances10[[#This Row],[Evaluación post incendio]],Tabla5[],2,0)</f>
        <v>Efecto a corto plazo</v>
      </c>
      <c r="D56" s="6" t="s">
        <v>59</v>
      </c>
      <c r="E56" s="1" t="s">
        <v>1602</v>
      </c>
      <c r="F56" s="1" t="s">
        <v>1636</v>
      </c>
      <c r="G56" s="1" t="str">
        <f>+VLOOKUP(BD_fire_disturbances10[[#This Row],[Cod_Koppen]],Tabla8[],2,0)</f>
        <v>Templado o mesotérmico</v>
      </c>
      <c r="H56" s="1" t="s">
        <v>1635</v>
      </c>
      <c r="I56" s="1" t="s">
        <v>1767</v>
      </c>
      <c r="J56" s="1" t="s">
        <v>66</v>
      </c>
      <c r="K56" s="1" t="s">
        <v>433</v>
      </c>
      <c r="L56" s="1" t="s">
        <v>317</v>
      </c>
      <c r="N56" s="1" t="s">
        <v>712</v>
      </c>
      <c r="O56" s="1" t="s">
        <v>723</v>
      </c>
      <c r="P56" s="1" t="s">
        <v>718</v>
      </c>
      <c r="R56" s="1" t="s">
        <v>715</v>
      </c>
      <c r="S56" s="1" t="s">
        <v>447</v>
      </c>
      <c r="U56" s="1" t="s">
        <v>717</v>
      </c>
      <c r="V56" s="1" t="s">
        <v>716</v>
      </c>
      <c r="W56" s="1" t="s">
        <v>52</v>
      </c>
      <c r="X56" s="1" t="s">
        <v>218</v>
      </c>
    </row>
    <row r="57" spans="1:24" s="1" customFormat="1" ht="43.5" hidden="1" x14ac:dyDescent="0.35">
      <c r="A57" s="1" t="s">
        <v>58</v>
      </c>
      <c r="B57" s="1" t="str">
        <f>+VLOOKUP(BD_fire_disturbances10[[#This Row],[Propiedad]],Tabla2[],2,0)</f>
        <v>Química</v>
      </c>
      <c r="C57" s="1" t="str">
        <f>+VLOOKUP(BD_fire_disturbances10[[#This Row],[Evaluación post incendio]],Tabla5[],2,0)</f>
        <v>Efecto a corto plazo</v>
      </c>
      <c r="D57" s="6" t="s">
        <v>59</v>
      </c>
      <c r="E57" s="1" t="s">
        <v>1602</v>
      </c>
      <c r="F57" s="1" t="s">
        <v>1636</v>
      </c>
      <c r="G57" s="1" t="str">
        <f>+VLOOKUP(BD_fire_disturbances10[[#This Row],[Cod_Koppen]],Tabla8[],2,0)</f>
        <v>Templado o mesotérmico</v>
      </c>
      <c r="H57" s="1" t="s">
        <v>1635</v>
      </c>
      <c r="I57" s="1" t="s">
        <v>1767</v>
      </c>
      <c r="J57" s="1" t="s">
        <v>66</v>
      </c>
      <c r="K57" s="1" t="s">
        <v>433</v>
      </c>
      <c r="L57" s="1" t="s">
        <v>317</v>
      </c>
      <c r="N57" s="1" t="s">
        <v>712</v>
      </c>
      <c r="O57" s="1" t="s">
        <v>723</v>
      </c>
      <c r="P57" s="1" t="s">
        <v>706</v>
      </c>
      <c r="R57" s="1" t="s">
        <v>715</v>
      </c>
      <c r="S57" s="1" t="s">
        <v>447</v>
      </c>
      <c r="U57" s="1" t="s">
        <v>717</v>
      </c>
      <c r="V57" s="1" t="s">
        <v>716</v>
      </c>
      <c r="W57" s="1" t="s">
        <v>52</v>
      </c>
      <c r="X57" s="1" t="s">
        <v>218</v>
      </c>
    </row>
    <row r="58" spans="1:24" s="1" customFormat="1" ht="43.5" hidden="1" x14ac:dyDescent="0.35">
      <c r="A58" s="1" t="s">
        <v>58</v>
      </c>
      <c r="B58" s="1" t="str">
        <f>+VLOOKUP(BD_fire_disturbances10[[#This Row],[Propiedad]],Tabla2[],2,0)</f>
        <v>Química</v>
      </c>
      <c r="C58" s="1" t="str">
        <f>+VLOOKUP(BD_fire_disturbances10[[#This Row],[Evaluación post incendio]],Tabla5[],2,0)</f>
        <v>Efecto inmediato</v>
      </c>
      <c r="D58" s="6" t="s">
        <v>59</v>
      </c>
      <c r="E58" s="1" t="s">
        <v>1602</v>
      </c>
      <c r="F58" s="1" t="s">
        <v>1636</v>
      </c>
      <c r="G58" s="1" t="str">
        <f>+VLOOKUP(BD_fire_disturbances10[[#This Row],[Cod_Koppen]],Tabla8[],2,0)</f>
        <v>Templado o mesotérmico</v>
      </c>
      <c r="H58" s="1" t="s">
        <v>1635</v>
      </c>
      <c r="I58" s="1" t="s">
        <v>1767</v>
      </c>
      <c r="J58" s="1" t="s">
        <v>66</v>
      </c>
      <c r="K58" s="1" t="s">
        <v>433</v>
      </c>
      <c r="L58" s="1" t="s">
        <v>317</v>
      </c>
      <c r="N58" s="1" t="s">
        <v>712</v>
      </c>
      <c r="O58" s="1" t="s">
        <v>723</v>
      </c>
      <c r="P58" s="1" t="s">
        <v>513</v>
      </c>
      <c r="R58" s="1" t="s">
        <v>715</v>
      </c>
      <c r="S58" s="1" t="s">
        <v>447</v>
      </c>
      <c r="U58" s="1" t="s">
        <v>717</v>
      </c>
      <c r="V58" s="1" t="s">
        <v>716</v>
      </c>
      <c r="W58" s="1" t="s">
        <v>52</v>
      </c>
      <c r="X58" s="1" t="s">
        <v>218</v>
      </c>
    </row>
    <row r="59" spans="1:24" s="1" customFormat="1" ht="43.5" hidden="1" x14ac:dyDescent="0.35">
      <c r="A59" s="1" t="s">
        <v>58</v>
      </c>
      <c r="B59" s="1" t="str">
        <f>+VLOOKUP(BD_fire_disturbances10[[#This Row],[Propiedad]],Tabla2[],2,0)</f>
        <v>Química</v>
      </c>
      <c r="C59" s="1" t="str">
        <f>+VLOOKUP(BD_fire_disturbances10[[#This Row],[Evaluación post incendio]],Tabla5[],2,0)</f>
        <v>Efecto a corto plazo</v>
      </c>
      <c r="D59" s="6" t="s">
        <v>59</v>
      </c>
      <c r="E59" s="1" t="s">
        <v>1602</v>
      </c>
      <c r="F59" s="1" t="s">
        <v>1636</v>
      </c>
      <c r="G59" s="1" t="str">
        <f>+VLOOKUP(BD_fire_disturbances10[[#This Row],[Cod_Koppen]],Tabla8[],2,0)</f>
        <v>Templado o mesotérmico</v>
      </c>
      <c r="H59" s="1" t="s">
        <v>1635</v>
      </c>
      <c r="I59" s="1" t="s">
        <v>1767</v>
      </c>
      <c r="J59" s="1" t="s">
        <v>66</v>
      </c>
      <c r="K59" s="1" t="s">
        <v>433</v>
      </c>
      <c r="L59" s="1" t="s">
        <v>317</v>
      </c>
      <c r="N59" s="1" t="s">
        <v>712</v>
      </c>
      <c r="O59" s="1" t="s">
        <v>723</v>
      </c>
      <c r="P59" s="1" t="s">
        <v>842</v>
      </c>
      <c r="R59" s="1" t="s">
        <v>715</v>
      </c>
      <c r="S59" s="1" t="s">
        <v>447</v>
      </c>
      <c r="U59" s="1" t="s">
        <v>717</v>
      </c>
      <c r="V59" s="1" t="s">
        <v>716</v>
      </c>
      <c r="W59" s="1" t="s">
        <v>21</v>
      </c>
      <c r="X59" s="1" t="s">
        <v>108</v>
      </c>
    </row>
    <row r="60" spans="1:24" s="1" customFormat="1" ht="43.5" hidden="1" x14ac:dyDescent="0.35">
      <c r="A60" s="1" t="s">
        <v>58</v>
      </c>
      <c r="B60" s="1" t="str">
        <f>+VLOOKUP(BD_fire_disturbances10[[#This Row],[Propiedad]],Tabla2[],2,0)</f>
        <v>Química</v>
      </c>
      <c r="C60" s="1" t="str">
        <f>+VLOOKUP(BD_fire_disturbances10[[#This Row],[Evaluación post incendio]],Tabla5[],2,0)</f>
        <v>Efecto a corto plazo</v>
      </c>
      <c r="D60" s="6" t="s">
        <v>59</v>
      </c>
      <c r="E60" s="1" t="s">
        <v>1602</v>
      </c>
      <c r="F60" s="1" t="s">
        <v>1636</v>
      </c>
      <c r="G60" s="1" t="str">
        <f>+VLOOKUP(BD_fire_disturbances10[[#This Row],[Cod_Koppen]],Tabla8[],2,0)</f>
        <v>Templado o mesotérmico</v>
      </c>
      <c r="H60" s="1" t="s">
        <v>1635</v>
      </c>
      <c r="I60" s="1" t="s">
        <v>1767</v>
      </c>
      <c r="J60" s="1" t="s">
        <v>66</v>
      </c>
      <c r="K60" s="1" t="s">
        <v>433</v>
      </c>
      <c r="L60" s="1" t="s">
        <v>317</v>
      </c>
      <c r="N60" s="1" t="s">
        <v>712</v>
      </c>
      <c r="O60" s="1" t="s">
        <v>723</v>
      </c>
      <c r="P60" s="1" t="s">
        <v>718</v>
      </c>
      <c r="R60" s="1" t="s">
        <v>715</v>
      </c>
      <c r="S60" s="1" t="s">
        <v>447</v>
      </c>
      <c r="U60" s="1" t="s">
        <v>717</v>
      </c>
      <c r="V60" s="1" t="s">
        <v>716</v>
      </c>
      <c r="W60" s="1" t="s">
        <v>21</v>
      </c>
      <c r="X60" s="1" t="s">
        <v>108</v>
      </c>
    </row>
    <row r="61" spans="1:24" s="1" customFormat="1" ht="43.5" hidden="1" x14ac:dyDescent="0.35">
      <c r="A61" s="1" t="s">
        <v>58</v>
      </c>
      <c r="B61" s="1" t="str">
        <f>+VLOOKUP(BD_fire_disturbances10[[#This Row],[Propiedad]],Tabla2[],2,0)</f>
        <v>Química</v>
      </c>
      <c r="C61" s="1" t="str">
        <f>+VLOOKUP(BD_fire_disturbances10[[#This Row],[Evaluación post incendio]],Tabla5[],2,0)</f>
        <v>Efecto a corto plazo</v>
      </c>
      <c r="D61" s="6" t="s">
        <v>59</v>
      </c>
      <c r="E61" s="1" t="s">
        <v>1602</v>
      </c>
      <c r="F61" s="1" t="s">
        <v>1636</v>
      </c>
      <c r="G61" s="1" t="str">
        <f>+VLOOKUP(BD_fire_disturbances10[[#This Row],[Cod_Koppen]],Tabla8[],2,0)</f>
        <v>Templado o mesotérmico</v>
      </c>
      <c r="H61" s="1" t="s">
        <v>1635</v>
      </c>
      <c r="I61" s="1" t="s">
        <v>1767</v>
      </c>
      <c r="J61" s="1" t="s">
        <v>66</v>
      </c>
      <c r="K61" s="1" t="s">
        <v>433</v>
      </c>
      <c r="L61" s="1" t="s">
        <v>317</v>
      </c>
      <c r="N61" s="1" t="s">
        <v>712</v>
      </c>
      <c r="O61" s="1" t="s">
        <v>723</v>
      </c>
      <c r="P61" s="1" t="s">
        <v>706</v>
      </c>
      <c r="R61" s="1" t="s">
        <v>715</v>
      </c>
      <c r="S61" s="1" t="s">
        <v>447</v>
      </c>
      <c r="U61" s="1" t="s">
        <v>717</v>
      </c>
      <c r="V61" s="1" t="s">
        <v>716</v>
      </c>
      <c r="W61" s="1" t="s">
        <v>21</v>
      </c>
      <c r="X61" s="1" t="s">
        <v>108</v>
      </c>
    </row>
    <row r="62" spans="1:24" s="1" customFormat="1" ht="43.5" hidden="1" x14ac:dyDescent="0.35">
      <c r="A62" s="1" t="s">
        <v>58</v>
      </c>
      <c r="B62" s="1" t="str">
        <f>+VLOOKUP(BD_fire_disturbances10[[#This Row],[Propiedad]],Tabla2[],2,0)</f>
        <v>Química</v>
      </c>
      <c r="C62" s="1" t="str">
        <f>+VLOOKUP(BD_fire_disturbances10[[#This Row],[Evaluación post incendio]],Tabla5[],2,0)</f>
        <v>Efecto inmediato</v>
      </c>
      <c r="D62" s="6" t="s">
        <v>59</v>
      </c>
      <c r="E62" s="1" t="s">
        <v>1602</v>
      </c>
      <c r="F62" s="1" t="s">
        <v>1636</v>
      </c>
      <c r="G62" s="1" t="str">
        <f>+VLOOKUP(BD_fire_disturbances10[[#This Row],[Cod_Koppen]],Tabla8[],2,0)</f>
        <v>Templado o mesotérmico</v>
      </c>
      <c r="H62" s="1" t="s">
        <v>1635</v>
      </c>
      <c r="I62" s="1" t="s">
        <v>1767</v>
      </c>
      <c r="J62" s="1" t="s">
        <v>66</v>
      </c>
      <c r="K62" s="1" t="s">
        <v>433</v>
      </c>
      <c r="L62" s="1" t="s">
        <v>317</v>
      </c>
      <c r="N62" s="1" t="s">
        <v>712</v>
      </c>
      <c r="O62" s="1" t="s">
        <v>723</v>
      </c>
      <c r="P62" s="1" t="s">
        <v>513</v>
      </c>
      <c r="R62" s="1" t="s">
        <v>715</v>
      </c>
      <c r="S62" s="1" t="s">
        <v>447</v>
      </c>
      <c r="U62" s="1" t="s">
        <v>717</v>
      </c>
      <c r="V62" s="1" t="s">
        <v>716</v>
      </c>
      <c r="W62" s="1" t="s">
        <v>21</v>
      </c>
      <c r="X62" s="1" t="s">
        <v>108</v>
      </c>
    </row>
    <row r="63" spans="1:24" s="1" customFormat="1" ht="43.5" hidden="1" x14ac:dyDescent="0.35">
      <c r="A63" s="1" t="s">
        <v>58</v>
      </c>
      <c r="B63" s="1" t="str">
        <f>+VLOOKUP(BD_fire_disturbances10[[#This Row],[Propiedad]],Tabla2[],2,0)</f>
        <v>Física</v>
      </c>
      <c r="C63" s="1" t="str">
        <f>+VLOOKUP(BD_fire_disturbances10[[#This Row],[Evaluación post incendio]],Tabla5[],2,0)</f>
        <v>Efecto a corto plazo</v>
      </c>
      <c r="D63" s="6" t="s">
        <v>59</v>
      </c>
      <c r="E63" s="1" t="s">
        <v>1602</v>
      </c>
      <c r="F63" s="1" t="s">
        <v>1636</v>
      </c>
      <c r="G63" s="1" t="str">
        <f>+VLOOKUP(BD_fire_disturbances10[[#This Row],[Cod_Koppen]],Tabla8[],2,0)</f>
        <v>Templado o mesotérmico</v>
      </c>
      <c r="H63" s="1" t="s">
        <v>1635</v>
      </c>
      <c r="I63" s="1" t="s">
        <v>1767</v>
      </c>
      <c r="J63" s="1" t="s">
        <v>66</v>
      </c>
      <c r="K63" s="1" t="s">
        <v>433</v>
      </c>
      <c r="L63" s="1" t="s">
        <v>317</v>
      </c>
      <c r="N63" s="1" t="s">
        <v>712</v>
      </c>
      <c r="O63" s="1" t="s">
        <v>723</v>
      </c>
      <c r="P63" s="1" t="s">
        <v>842</v>
      </c>
      <c r="R63" s="1" t="s">
        <v>715</v>
      </c>
      <c r="S63" s="1" t="s">
        <v>447</v>
      </c>
      <c r="U63" s="1" t="s">
        <v>717</v>
      </c>
      <c r="V63" s="1" t="s">
        <v>716</v>
      </c>
      <c r="W63" s="1" t="s">
        <v>720</v>
      </c>
      <c r="X63" s="1" t="s">
        <v>108</v>
      </c>
    </row>
    <row r="64" spans="1:24" s="1" customFormat="1" ht="43.5" hidden="1" x14ac:dyDescent="0.35">
      <c r="A64" s="1" t="s">
        <v>58</v>
      </c>
      <c r="B64" s="1" t="str">
        <f>+VLOOKUP(BD_fire_disturbances10[[#This Row],[Propiedad]],Tabla2[],2,0)</f>
        <v>Física</v>
      </c>
      <c r="C64" s="1" t="str">
        <f>+VLOOKUP(BD_fire_disturbances10[[#This Row],[Evaluación post incendio]],Tabla5[],2,0)</f>
        <v>Efecto a corto plazo</v>
      </c>
      <c r="D64" s="6" t="s">
        <v>59</v>
      </c>
      <c r="E64" s="1" t="s">
        <v>1602</v>
      </c>
      <c r="F64" s="1" t="s">
        <v>1636</v>
      </c>
      <c r="G64" s="1" t="str">
        <f>+VLOOKUP(BD_fire_disturbances10[[#This Row],[Cod_Koppen]],Tabla8[],2,0)</f>
        <v>Templado o mesotérmico</v>
      </c>
      <c r="H64" s="1" t="s">
        <v>1635</v>
      </c>
      <c r="I64" s="1" t="s">
        <v>1767</v>
      </c>
      <c r="J64" s="1" t="s">
        <v>66</v>
      </c>
      <c r="K64" s="1" t="s">
        <v>433</v>
      </c>
      <c r="L64" s="1" t="s">
        <v>317</v>
      </c>
      <c r="N64" s="1" t="s">
        <v>712</v>
      </c>
      <c r="O64" s="1" t="s">
        <v>723</v>
      </c>
      <c r="P64" s="1" t="s">
        <v>718</v>
      </c>
      <c r="R64" s="1" t="s">
        <v>715</v>
      </c>
      <c r="S64" s="1" t="s">
        <v>447</v>
      </c>
      <c r="U64" s="1" t="s">
        <v>717</v>
      </c>
      <c r="V64" s="1" t="s">
        <v>716</v>
      </c>
      <c r="W64" s="1" t="s">
        <v>720</v>
      </c>
      <c r="X64" s="1" t="s">
        <v>108</v>
      </c>
    </row>
    <row r="65" spans="1:24" s="1" customFormat="1" ht="43.5" hidden="1" x14ac:dyDescent="0.35">
      <c r="A65" s="1" t="s">
        <v>58</v>
      </c>
      <c r="B65" s="1" t="str">
        <f>+VLOOKUP(BD_fire_disturbances10[[#This Row],[Propiedad]],Tabla2[],2,0)</f>
        <v>Física</v>
      </c>
      <c r="C65" s="1" t="str">
        <f>+VLOOKUP(BD_fire_disturbances10[[#This Row],[Evaluación post incendio]],Tabla5[],2,0)</f>
        <v>Efecto a corto plazo</v>
      </c>
      <c r="D65" s="6" t="s">
        <v>59</v>
      </c>
      <c r="E65" s="1" t="s">
        <v>1602</v>
      </c>
      <c r="F65" s="1" t="s">
        <v>1636</v>
      </c>
      <c r="G65" s="1" t="str">
        <f>+VLOOKUP(BD_fire_disturbances10[[#This Row],[Cod_Koppen]],Tabla8[],2,0)</f>
        <v>Templado o mesotérmico</v>
      </c>
      <c r="H65" s="1" t="s">
        <v>1635</v>
      </c>
      <c r="I65" s="1" t="s">
        <v>1767</v>
      </c>
      <c r="J65" s="1" t="s">
        <v>66</v>
      </c>
      <c r="K65" s="1" t="s">
        <v>433</v>
      </c>
      <c r="L65" s="1" t="s">
        <v>317</v>
      </c>
      <c r="N65" s="1" t="s">
        <v>712</v>
      </c>
      <c r="O65" s="1" t="s">
        <v>723</v>
      </c>
      <c r="P65" s="1" t="s">
        <v>706</v>
      </c>
      <c r="R65" s="1" t="s">
        <v>715</v>
      </c>
      <c r="S65" s="1" t="s">
        <v>447</v>
      </c>
      <c r="U65" s="1" t="s">
        <v>717</v>
      </c>
      <c r="V65" s="1" t="s">
        <v>716</v>
      </c>
      <c r="W65" s="1" t="s">
        <v>720</v>
      </c>
      <c r="X65" s="1" t="s">
        <v>108</v>
      </c>
    </row>
    <row r="66" spans="1:24" s="1" customFormat="1" ht="43.5" hidden="1" x14ac:dyDescent="0.35">
      <c r="A66" s="1" t="s">
        <v>58</v>
      </c>
      <c r="B66" s="1" t="str">
        <f>+VLOOKUP(BD_fire_disturbances10[[#This Row],[Propiedad]],Tabla2[],2,0)</f>
        <v>Física</v>
      </c>
      <c r="C66" s="1" t="str">
        <f>+VLOOKUP(BD_fire_disturbances10[[#This Row],[Evaluación post incendio]],Tabla5[],2,0)</f>
        <v>Efecto inmediato</v>
      </c>
      <c r="D66" s="6" t="s">
        <v>59</v>
      </c>
      <c r="E66" s="1" t="s">
        <v>1602</v>
      </c>
      <c r="F66" s="1" t="s">
        <v>1636</v>
      </c>
      <c r="G66" s="1" t="str">
        <f>+VLOOKUP(BD_fire_disturbances10[[#This Row],[Cod_Koppen]],Tabla8[],2,0)</f>
        <v>Templado o mesotérmico</v>
      </c>
      <c r="H66" s="1" t="s">
        <v>1635</v>
      </c>
      <c r="I66" s="1" t="s">
        <v>1767</v>
      </c>
      <c r="J66" s="1" t="s">
        <v>66</v>
      </c>
      <c r="K66" s="1" t="s">
        <v>433</v>
      </c>
      <c r="L66" s="1" t="s">
        <v>317</v>
      </c>
      <c r="N66" s="1" t="s">
        <v>712</v>
      </c>
      <c r="O66" s="1" t="s">
        <v>723</v>
      </c>
      <c r="P66" s="1" t="s">
        <v>513</v>
      </c>
      <c r="R66" s="1" t="s">
        <v>715</v>
      </c>
      <c r="S66" s="1" t="s">
        <v>447</v>
      </c>
      <c r="U66" s="1" t="s">
        <v>717</v>
      </c>
      <c r="V66" s="1" t="s">
        <v>716</v>
      </c>
      <c r="W66" s="1" t="s">
        <v>720</v>
      </c>
      <c r="X66" s="1" t="s">
        <v>108</v>
      </c>
    </row>
    <row r="67" spans="1:24" s="1" customFormat="1" ht="43.5" hidden="1" x14ac:dyDescent="0.35">
      <c r="A67" s="1" t="s">
        <v>58</v>
      </c>
      <c r="B67" s="1" t="str">
        <f>+VLOOKUP(BD_fire_disturbances10[[#This Row],[Propiedad]],Tabla2[],2,0)</f>
        <v>Física</v>
      </c>
      <c r="C67" s="1" t="str">
        <f>+VLOOKUP(BD_fire_disturbances10[[#This Row],[Evaluación post incendio]],Tabla5[],2,0)</f>
        <v>Efecto a corto plazo</v>
      </c>
      <c r="D67" s="6" t="s">
        <v>59</v>
      </c>
      <c r="E67" s="1" t="s">
        <v>1602</v>
      </c>
      <c r="F67" s="1" t="s">
        <v>1636</v>
      </c>
      <c r="G67" s="1" t="str">
        <f>+VLOOKUP(BD_fire_disturbances10[[#This Row],[Cod_Koppen]],Tabla8[],2,0)</f>
        <v>Templado o mesotérmico</v>
      </c>
      <c r="H67" s="1" t="s">
        <v>1635</v>
      </c>
      <c r="I67" s="1" t="s">
        <v>1767</v>
      </c>
      <c r="J67" s="1" t="s">
        <v>66</v>
      </c>
      <c r="K67" s="1" t="s">
        <v>433</v>
      </c>
      <c r="L67" s="1" t="s">
        <v>317</v>
      </c>
      <c r="N67" s="1" t="s">
        <v>712</v>
      </c>
      <c r="O67" s="1" t="s">
        <v>723</v>
      </c>
      <c r="P67" s="1" t="s">
        <v>842</v>
      </c>
      <c r="R67" s="1" t="s">
        <v>715</v>
      </c>
      <c r="S67" s="1" t="s">
        <v>447</v>
      </c>
      <c r="U67" s="1" t="s">
        <v>717</v>
      </c>
      <c r="V67" s="1" t="s">
        <v>716</v>
      </c>
      <c r="W67" s="1" t="s">
        <v>719</v>
      </c>
      <c r="X67" s="1" t="s">
        <v>218</v>
      </c>
    </row>
    <row r="68" spans="1:24" s="1" customFormat="1" ht="43.5" hidden="1" x14ac:dyDescent="0.35">
      <c r="A68" s="1" t="s">
        <v>58</v>
      </c>
      <c r="B68" s="1" t="str">
        <f>+VLOOKUP(BD_fire_disturbances10[[#This Row],[Propiedad]],Tabla2[],2,0)</f>
        <v>Física</v>
      </c>
      <c r="C68" s="1" t="str">
        <f>+VLOOKUP(BD_fire_disturbances10[[#This Row],[Evaluación post incendio]],Tabla5[],2,0)</f>
        <v>Efecto a corto plazo</v>
      </c>
      <c r="D68" s="6" t="s">
        <v>59</v>
      </c>
      <c r="E68" s="1" t="s">
        <v>1602</v>
      </c>
      <c r="F68" s="1" t="s">
        <v>1636</v>
      </c>
      <c r="G68" s="1" t="str">
        <f>+VLOOKUP(BD_fire_disturbances10[[#This Row],[Cod_Koppen]],Tabla8[],2,0)</f>
        <v>Templado o mesotérmico</v>
      </c>
      <c r="H68" s="1" t="s">
        <v>1635</v>
      </c>
      <c r="I68" s="1" t="s">
        <v>1767</v>
      </c>
      <c r="J68" s="1" t="s">
        <v>66</v>
      </c>
      <c r="K68" s="1" t="s">
        <v>433</v>
      </c>
      <c r="L68" s="1" t="s">
        <v>317</v>
      </c>
      <c r="N68" s="1" t="s">
        <v>712</v>
      </c>
      <c r="O68" s="1" t="s">
        <v>723</v>
      </c>
      <c r="P68" s="1" t="s">
        <v>718</v>
      </c>
      <c r="R68" s="1" t="s">
        <v>715</v>
      </c>
      <c r="S68" s="1" t="s">
        <v>447</v>
      </c>
      <c r="U68" s="1" t="s">
        <v>717</v>
      </c>
      <c r="V68" s="1" t="s">
        <v>716</v>
      </c>
      <c r="W68" s="1" t="s">
        <v>719</v>
      </c>
      <c r="X68" s="1" t="s">
        <v>108</v>
      </c>
    </row>
    <row r="69" spans="1:24" s="1" customFormat="1" ht="43.5" hidden="1" x14ac:dyDescent="0.35">
      <c r="A69" s="1" t="s">
        <v>58</v>
      </c>
      <c r="B69" s="1" t="str">
        <f>+VLOOKUP(BD_fire_disturbances10[[#This Row],[Propiedad]],Tabla2[],2,0)</f>
        <v>Física</v>
      </c>
      <c r="C69" s="1" t="str">
        <f>+VLOOKUP(BD_fire_disturbances10[[#This Row],[Evaluación post incendio]],Tabla5[],2,0)</f>
        <v>Efecto a corto plazo</v>
      </c>
      <c r="D69" s="6" t="s">
        <v>59</v>
      </c>
      <c r="E69" s="1" t="s">
        <v>1602</v>
      </c>
      <c r="F69" s="1" t="s">
        <v>1636</v>
      </c>
      <c r="G69" s="1" t="str">
        <f>+VLOOKUP(BD_fire_disturbances10[[#This Row],[Cod_Koppen]],Tabla8[],2,0)</f>
        <v>Templado o mesotérmico</v>
      </c>
      <c r="H69" s="1" t="s">
        <v>1635</v>
      </c>
      <c r="I69" s="1" t="s">
        <v>1767</v>
      </c>
      <c r="J69" s="1" t="s">
        <v>66</v>
      </c>
      <c r="K69" s="1" t="s">
        <v>433</v>
      </c>
      <c r="L69" s="1" t="s">
        <v>317</v>
      </c>
      <c r="N69" s="1" t="s">
        <v>712</v>
      </c>
      <c r="O69" s="1" t="s">
        <v>723</v>
      </c>
      <c r="P69" s="1" t="s">
        <v>706</v>
      </c>
      <c r="R69" s="1" t="s">
        <v>715</v>
      </c>
      <c r="S69" s="1" t="s">
        <v>447</v>
      </c>
      <c r="U69" s="1" t="s">
        <v>717</v>
      </c>
      <c r="V69" s="1" t="s">
        <v>716</v>
      </c>
      <c r="W69" s="1" t="s">
        <v>719</v>
      </c>
      <c r="X69" s="1" t="s">
        <v>108</v>
      </c>
    </row>
    <row r="70" spans="1:24" s="1" customFormat="1" ht="43.5" hidden="1" x14ac:dyDescent="0.35">
      <c r="A70" s="1" t="s">
        <v>58</v>
      </c>
      <c r="B70" s="1" t="str">
        <f>+VLOOKUP(BD_fire_disturbances10[[#This Row],[Propiedad]],Tabla2[],2,0)</f>
        <v>Física</v>
      </c>
      <c r="C70" s="1" t="str">
        <f>+VLOOKUP(BD_fire_disturbances10[[#This Row],[Evaluación post incendio]],Tabla5[],2,0)</f>
        <v>Efecto inmediato</v>
      </c>
      <c r="D70" s="6" t="s">
        <v>59</v>
      </c>
      <c r="E70" s="1" t="s">
        <v>1602</v>
      </c>
      <c r="F70" s="1" t="s">
        <v>1636</v>
      </c>
      <c r="G70" s="1" t="str">
        <f>+VLOOKUP(BD_fire_disturbances10[[#This Row],[Cod_Koppen]],Tabla8[],2,0)</f>
        <v>Templado o mesotérmico</v>
      </c>
      <c r="H70" s="1" t="s">
        <v>1635</v>
      </c>
      <c r="I70" s="1" t="s">
        <v>1767</v>
      </c>
      <c r="J70" s="1" t="s">
        <v>66</v>
      </c>
      <c r="K70" s="1" t="s">
        <v>433</v>
      </c>
      <c r="L70" s="1" t="s">
        <v>317</v>
      </c>
      <c r="N70" s="1" t="s">
        <v>712</v>
      </c>
      <c r="O70" s="1" t="s">
        <v>723</v>
      </c>
      <c r="P70" s="1" t="s">
        <v>513</v>
      </c>
      <c r="R70" s="1" t="s">
        <v>715</v>
      </c>
      <c r="S70" s="1" t="s">
        <v>447</v>
      </c>
      <c r="U70" s="1" t="s">
        <v>717</v>
      </c>
      <c r="V70" s="1" t="s">
        <v>716</v>
      </c>
      <c r="W70" s="1" t="s">
        <v>719</v>
      </c>
      <c r="X70" s="1" t="s">
        <v>108</v>
      </c>
    </row>
    <row r="71" spans="1:24" s="1" customFormat="1" ht="43.5" hidden="1" x14ac:dyDescent="0.35">
      <c r="A71" s="1" t="s">
        <v>667</v>
      </c>
      <c r="B71" s="1" t="str">
        <f>+VLOOKUP(BD_fire_disturbances10[[#This Row],[Propiedad]],Tabla2[],2,0)</f>
        <v>Biológica</v>
      </c>
      <c r="C71" s="1" t="str">
        <f>+VLOOKUP(BD_fire_disturbances10[[#This Row],[Evaluación post incendio]],Tabla5[],2,0)</f>
        <v>Efecto a corto plazo</v>
      </c>
      <c r="D71" s="6" t="s">
        <v>1355</v>
      </c>
      <c r="E71" s="1" t="s">
        <v>1602</v>
      </c>
      <c r="F71" s="1" t="s">
        <v>1694</v>
      </c>
      <c r="G71" s="1" t="str">
        <f>+VLOOKUP(BD_fire_disturbances10[[#This Row],[Cod_Koppen]],Tabla8[],2,0)</f>
        <v>Templado o mesotérmico</v>
      </c>
      <c r="H71" s="1" t="s">
        <v>1678</v>
      </c>
      <c r="I71" s="1" t="s">
        <v>1767</v>
      </c>
      <c r="J71" s="1" t="s">
        <v>66</v>
      </c>
      <c r="K71" s="1" t="s">
        <v>432</v>
      </c>
      <c r="L71" s="1" t="s">
        <v>317</v>
      </c>
      <c r="P71" s="1" t="s">
        <v>706</v>
      </c>
      <c r="S71" s="1" t="s">
        <v>447</v>
      </c>
      <c r="W71" s="1" t="s">
        <v>526</v>
      </c>
      <c r="X71" s="1" t="s">
        <v>218</v>
      </c>
    </row>
    <row r="72" spans="1:24" s="1" customFormat="1" ht="43.5" hidden="1" x14ac:dyDescent="0.35">
      <c r="A72" s="1" t="s">
        <v>667</v>
      </c>
      <c r="B72" s="1" t="str">
        <f>+VLOOKUP(BD_fire_disturbances10[[#This Row],[Propiedad]],Tabla2[],2,0)</f>
        <v>Biológica</v>
      </c>
      <c r="C72" s="1" t="str">
        <f>+VLOOKUP(BD_fire_disturbances10[[#This Row],[Evaluación post incendio]],Tabla5[],2,0)</f>
        <v>Efecto a corto plazo</v>
      </c>
      <c r="D72" s="6" t="s">
        <v>1355</v>
      </c>
      <c r="E72" s="1" t="s">
        <v>1602</v>
      </c>
      <c r="F72" s="1" t="s">
        <v>1694</v>
      </c>
      <c r="G72" s="1" t="str">
        <f>+VLOOKUP(BD_fire_disturbances10[[#This Row],[Cod_Koppen]],Tabla8[],2,0)</f>
        <v>Templado o mesotérmico</v>
      </c>
      <c r="H72" s="1" t="s">
        <v>1678</v>
      </c>
      <c r="I72" s="1" t="s">
        <v>1767</v>
      </c>
      <c r="J72" s="1" t="s">
        <v>66</v>
      </c>
      <c r="K72" s="1" t="s">
        <v>432</v>
      </c>
      <c r="L72" s="1" t="s">
        <v>317</v>
      </c>
      <c r="P72" s="1" t="s">
        <v>706</v>
      </c>
      <c r="S72" s="1" t="s">
        <v>447</v>
      </c>
      <c r="W72" s="1" t="s">
        <v>526</v>
      </c>
      <c r="X72" s="1" t="s">
        <v>218</v>
      </c>
    </row>
    <row r="73" spans="1:24" s="1" customFormat="1" ht="43.5" hidden="1" x14ac:dyDescent="0.35">
      <c r="A73" s="1" t="s">
        <v>667</v>
      </c>
      <c r="B73" s="1" t="str">
        <f>+VLOOKUP(BD_fire_disturbances10[[#This Row],[Propiedad]],Tabla2[],2,0)</f>
        <v>Química</v>
      </c>
      <c r="C73" s="1" t="str">
        <f>+VLOOKUP(BD_fire_disturbances10[[#This Row],[Evaluación post incendio]],Tabla5[],2,0)</f>
        <v>Efecto inmediato</v>
      </c>
      <c r="D73" s="6" t="s">
        <v>1355</v>
      </c>
      <c r="E73" s="1" t="s">
        <v>1602</v>
      </c>
      <c r="F73" s="1" t="s">
        <v>1694</v>
      </c>
      <c r="G73" s="1" t="str">
        <f>+VLOOKUP(BD_fire_disturbances10[[#This Row],[Cod_Koppen]],Tabla8[],2,0)</f>
        <v>Templado o mesotérmico</v>
      </c>
      <c r="H73" s="1" t="s">
        <v>1678</v>
      </c>
      <c r="I73" s="1" t="s">
        <v>1767</v>
      </c>
      <c r="J73" s="1" t="s">
        <v>66</v>
      </c>
      <c r="K73" s="1" t="s">
        <v>432</v>
      </c>
      <c r="L73" s="1" t="s">
        <v>317</v>
      </c>
      <c r="P73" s="1" t="s">
        <v>513</v>
      </c>
      <c r="S73" s="1" t="s">
        <v>447</v>
      </c>
      <c r="W73" s="1" t="s">
        <v>1029</v>
      </c>
      <c r="X73" s="1" t="s">
        <v>218</v>
      </c>
    </row>
    <row r="74" spans="1:24" s="1" customFormat="1" ht="43.5" hidden="1" x14ac:dyDescent="0.35">
      <c r="A74" s="1" t="s">
        <v>65</v>
      </c>
      <c r="B74" s="1" t="str">
        <f>+VLOOKUP(BD_fire_disturbances10[[#This Row],[Propiedad]],Tabla2[],2,0)</f>
        <v>Física</v>
      </c>
      <c r="C74" s="1" t="str">
        <f>+VLOOKUP(BD_fire_disturbances10[[#This Row],[Evaluación post incendio]],Tabla5[],2,0)</f>
        <v>Efecto inmediato</v>
      </c>
      <c r="D74" s="6" t="s">
        <v>1353</v>
      </c>
      <c r="E74" s="1" t="s">
        <v>159</v>
      </c>
      <c r="F74" s="1" t="s">
        <v>1608</v>
      </c>
      <c r="G74" s="1" t="str">
        <f>+VLOOKUP(BD_fire_disturbances10[[#This Row],[Cod_Koppen]],Tabla8[],2,0)</f>
        <v>Templado o mesotérmico</v>
      </c>
      <c r="H74" s="1" t="s">
        <v>1334</v>
      </c>
      <c r="I74" s="1" t="s">
        <v>181</v>
      </c>
      <c r="J74" s="1" t="s">
        <v>66</v>
      </c>
      <c r="K74" s="1" t="s">
        <v>432</v>
      </c>
      <c r="N74" s="1" t="s">
        <v>1144</v>
      </c>
      <c r="P74" s="1" t="s">
        <v>513</v>
      </c>
      <c r="S74" s="1" t="s">
        <v>359</v>
      </c>
      <c r="T74" s="1" t="s">
        <v>995</v>
      </c>
      <c r="U74" s="1" t="s">
        <v>1148</v>
      </c>
      <c r="W74" s="1" t="s">
        <v>161</v>
      </c>
      <c r="X74" s="1" t="s">
        <v>218</v>
      </c>
    </row>
    <row r="75" spans="1:24" s="1" customFormat="1" ht="43.5" hidden="1" x14ac:dyDescent="0.35">
      <c r="A75" s="1" t="s">
        <v>65</v>
      </c>
      <c r="B75" s="1" t="str">
        <f>+VLOOKUP(BD_fire_disturbances10[[#This Row],[Propiedad]],Tabla2[],2,0)</f>
        <v>Física</v>
      </c>
      <c r="C75" s="1" t="str">
        <f>+VLOOKUP(BD_fire_disturbances10[[#This Row],[Evaluación post incendio]],Tabla5[],2,0)</f>
        <v>Efecto inmediato</v>
      </c>
      <c r="D75" s="6" t="s">
        <v>1353</v>
      </c>
      <c r="E75" s="1" t="s">
        <v>159</v>
      </c>
      <c r="F75" s="1" t="s">
        <v>1608</v>
      </c>
      <c r="G75" s="1" t="str">
        <f>+VLOOKUP(BD_fire_disturbances10[[#This Row],[Cod_Koppen]],Tabla8[],2,0)</f>
        <v>Templado o mesotérmico</v>
      </c>
      <c r="H75" s="1" t="s">
        <v>1334</v>
      </c>
      <c r="I75" s="1" t="s">
        <v>181</v>
      </c>
      <c r="J75" s="1" t="s">
        <v>66</v>
      </c>
      <c r="K75" s="1" t="s">
        <v>200</v>
      </c>
      <c r="N75" s="1" t="s">
        <v>1144</v>
      </c>
      <c r="P75" s="1" t="s">
        <v>513</v>
      </c>
      <c r="S75" s="1" t="s">
        <v>359</v>
      </c>
      <c r="T75" s="1" t="s">
        <v>995</v>
      </c>
      <c r="U75" s="1" t="s">
        <v>1148</v>
      </c>
      <c r="W75" s="1" t="s">
        <v>161</v>
      </c>
      <c r="X75" s="1" t="s">
        <v>108</v>
      </c>
    </row>
    <row r="76" spans="1:24" s="1" customFormat="1" ht="43.5" hidden="1" x14ac:dyDescent="0.35">
      <c r="A76" s="1" t="s">
        <v>65</v>
      </c>
      <c r="B76" s="1" t="str">
        <f>+VLOOKUP(BD_fire_disturbances10[[#This Row],[Propiedad]],Tabla2[],2,0)</f>
        <v>Física</v>
      </c>
      <c r="C76" s="1" t="str">
        <f>+VLOOKUP(BD_fire_disturbances10[[#This Row],[Evaluación post incendio]],Tabla5[],2,0)</f>
        <v>Efecto inmediato</v>
      </c>
      <c r="D76" s="6" t="s">
        <v>1353</v>
      </c>
      <c r="E76" s="1" t="s">
        <v>159</v>
      </c>
      <c r="F76" s="1" t="s">
        <v>1608</v>
      </c>
      <c r="G76" s="1" t="str">
        <f>+VLOOKUP(BD_fire_disturbances10[[#This Row],[Cod_Koppen]],Tabla8[],2,0)</f>
        <v>Templado o mesotérmico</v>
      </c>
      <c r="H76" s="1" t="s">
        <v>1334</v>
      </c>
      <c r="I76" s="1" t="s">
        <v>181</v>
      </c>
      <c r="J76" s="1" t="s">
        <v>66</v>
      </c>
      <c r="K76" s="1" t="s">
        <v>432</v>
      </c>
      <c r="N76" s="1" t="s">
        <v>1144</v>
      </c>
      <c r="P76" s="1" t="s">
        <v>513</v>
      </c>
      <c r="S76" s="1" t="s">
        <v>359</v>
      </c>
      <c r="T76" s="1" t="s">
        <v>995</v>
      </c>
      <c r="U76" s="1" t="s">
        <v>1148</v>
      </c>
      <c r="W76" s="1" t="s">
        <v>161</v>
      </c>
      <c r="X76" s="1" t="s">
        <v>108</v>
      </c>
    </row>
    <row r="77" spans="1:24" s="1" customFormat="1" ht="43.5" hidden="1" x14ac:dyDescent="0.35">
      <c r="A77" s="1" t="s">
        <v>65</v>
      </c>
      <c r="B77" s="1" t="str">
        <f>+VLOOKUP(BD_fire_disturbances10[[#This Row],[Propiedad]],Tabla2[],2,0)</f>
        <v>Biológica</v>
      </c>
      <c r="C77" s="1" t="str">
        <f>+VLOOKUP(BD_fire_disturbances10[[#This Row],[Evaluación post incendio]],Tabla5[],2,0)</f>
        <v>Efecto inmediato</v>
      </c>
      <c r="D77" s="6" t="s">
        <v>1353</v>
      </c>
      <c r="E77" s="1" t="s">
        <v>159</v>
      </c>
      <c r="F77" s="1" t="s">
        <v>1608</v>
      </c>
      <c r="G77" s="1" t="str">
        <f>+VLOOKUP(BD_fire_disturbances10[[#This Row],[Cod_Koppen]],Tabla8[],2,0)</f>
        <v>Templado o mesotérmico</v>
      </c>
      <c r="H77" s="1" t="s">
        <v>1334</v>
      </c>
      <c r="I77" s="1" t="s">
        <v>181</v>
      </c>
      <c r="J77" s="1" t="s">
        <v>66</v>
      </c>
      <c r="K77" s="1" t="s">
        <v>176</v>
      </c>
      <c r="N77" s="1" t="s">
        <v>1144</v>
      </c>
      <c r="P77" s="1" t="s">
        <v>513</v>
      </c>
      <c r="S77" s="1" t="s">
        <v>359</v>
      </c>
      <c r="T77" s="1" t="s">
        <v>995</v>
      </c>
      <c r="U77" s="1" t="s">
        <v>1148</v>
      </c>
      <c r="W77" s="1" t="s">
        <v>639</v>
      </c>
      <c r="X77" s="1" t="s">
        <v>218</v>
      </c>
    </row>
    <row r="78" spans="1:24" s="1" customFormat="1" ht="43.5" hidden="1" x14ac:dyDescent="0.35">
      <c r="A78" s="1" t="s">
        <v>65</v>
      </c>
      <c r="B78" s="1" t="str">
        <f>+VLOOKUP(BD_fire_disturbances10[[#This Row],[Propiedad]],Tabla2[],2,0)</f>
        <v>Biológica</v>
      </c>
      <c r="C78" s="1" t="str">
        <f>+VLOOKUP(BD_fire_disturbances10[[#This Row],[Evaluación post incendio]],Tabla5[],2,0)</f>
        <v>Efecto inmediato</v>
      </c>
      <c r="D78" s="6" t="s">
        <v>1353</v>
      </c>
      <c r="E78" s="1" t="s">
        <v>159</v>
      </c>
      <c r="F78" s="1" t="s">
        <v>1608</v>
      </c>
      <c r="G78" s="1" t="str">
        <f>+VLOOKUP(BD_fire_disturbances10[[#This Row],[Cod_Koppen]],Tabla8[],2,0)</f>
        <v>Templado o mesotérmico</v>
      </c>
      <c r="H78" s="1" t="s">
        <v>1334</v>
      </c>
      <c r="I78" s="1" t="s">
        <v>181</v>
      </c>
      <c r="J78" s="1" t="s">
        <v>66</v>
      </c>
      <c r="K78" s="1" t="s">
        <v>432</v>
      </c>
      <c r="N78" s="1" t="s">
        <v>1144</v>
      </c>
      <c r="P78" s="1" t="s">
        <v>513</v>
      </c>
      <c r="S78" s="1" t="s">
        <v>359</v>
      </c>
      <c r="T78" s="1" t="s">
        <v>995</v>
      </c>
      <c r="U78" s="1" t="s">
        <v>1148</v>
      </c>
      <c r="W78" s="1" t="s">
        <v>639</v>
      </c>
      <c r="X78" s="1" t="s">
        <v>12</v>
      </c>
    </row>
    <row r="79" spans="1:24" s="1" customFormat="1" ht="43.5" hidden="1" x14ac:dyDescent="0.35">
      <c r="A79" s="1" t="s">
        <v>65</v>
      </c>
      <c r="B79" s="1" t="str">
        <f>+VLOOKUP(BD_fire_disturbances10[[#This Row],[Propiedad]],Tabla2[],2,0)</f>
        <v>Biológica</v>
      </c>
      <c r="C79" s="1" t="str">
        <f>+VLOOKUP(BD_fire_disturbances10[[#This Row],[Evaluación post incendio]],Tabla5[],2,0)</f>
        <v>Efecto inmediato</v>
      </c>
      <c r="D79" s="6" t="s">
        <v>1353</v>
      </c>
      <c r="E79" s="1" t="s">
        <v>159</v>
      </c>
      <c r="F79" s="1" t="s">
        <v>1608</v>
      </c>
      <c r="G79" s="1" t="str">
        <f>+VLOOKUP(BD_fire_disturbances10[[#This Row],[Cod_Koppen]],Tabla8[],2,0)</f>
        <v>Templado o mesotérmico</v>
      </c>
      <c r="H79" s="1" t="s">
        <v>1334</v>
      </c>
      <c r="I79" s="1" t="s">
        <v>181</v>
      </c>
      <c r="J79" s="1" t="s">
        <v>66</v>
      </c>
      <c r="K79" s="1" t="s">
        <v>200</v>
      </c>
      <c r="N79" s="1" t="s">
        <v>1144</v>
      </c>
      <c r="P79" s="1" t="s">
        <v>513</v>
      </c>
      <c r="S79" s="1" t="s">
        <v>359</v>
      </c>
      <c r="T79" s="1" t="s">
        <v>995</v>
      </c>
      <c r="U79" s="1" t="s">
        <v>1148</v>
      </c>
      <c r="W79" s="1" t="s">
        <v>639</v>
      </c>
      <c r="X79" s="1" t="s">
        <v>12</v>
      </c>
    </row>
    <row r="80" spans="1:24" s="1" customFormat="1" ht="43.5" hidden="1" x14ac:dyDescent="0.35">
      <c r="A80" s="1" t="s">
        <v>65</v>
      </c>
      <c r="B80" s="1" t="str">
        <f>+VLOOKUP(BD_fire_disturbances10[[#This Row],[Propiedad]],Tabla2[],2,0)</f>
        <v>Química</v>
      </c>
      <c r="C80" s="1" t="str">
        <f>+VLOOKUP(BD_fire_disturbances10[[#This Row],[Evaluación post incendio]],Tabla5[],2,0)</f>
        <v>Efecto inmediato</v>
      </c>
      <c r="D80" s="6" t="s">
        <v>1353</v>
      </c>
      <c r="E80" s="1" t="s">
        <v>159</v>
      </c>
      <c r="F80" s="1" t="s">
        <v>1608</v>
      </c>
      <c r="G80" s="1" t="str">
        <f>+VLOOKUP(BD_fire_disturbances10[[#This Row],[Cod_Koppen]],Tabla8[],2,0)</f>
        <v>Templado o mesotérmico</v>
      </c>
      <c r="H80" s="1" t="s">
        <v>1334</v>
      </c>
      <c r="I80" s="1" t="s">
        <v>181</v>
      </c>
      <c r="J80" s="1" t="s">
        <v>66</v>
      </c>
      <c r="K80" s="1" t="s">
        <v>176</v>
      </c>
      <c r="N80" s="1" t="s">
        <v>1144</v>
      </c>
      <c r="P80" s="1" t="s">
        <v>513</v>
      </c>
      <c r="S80" s="1" t="s">
        <v>359</v>
      </c>
      <c r="T80" s="1" t="s">
        <v>995</v>
      </c>
      <c r="U80" s="1" t="s">
        <v>1148</v>
      </c>
      <c r="W80" s="1" t="s">
        <v>52</v>
      </c>
      <c r="X80" s="1" t="s">
        <v>218</v>
      </c>
    </row>
    <row r="81" spans="1:24" s="1" customFormat="1" ht="43.5" hidden="1" x14ac:dyDescent="0.35">
      <c r="A81" s="1" t="s">
        <v>65</v>
      </c>
      <c r="B81" s="1" t="str">
        <f>+VLOOKUP(BD_fire_disturbances10[[#This Row],[Propiedad]],Tabla2[],2,0)</f>
        <v>Química</v>
      </c>
      <c r="C81" s="1" t="str">
        <f>+VLOOKUP(BD_fire_disturbances10[[#This Row],[Evaluación post incendio]],Tabla5[],2,0)</f>
        <v>Efecto inmediato</v>
      </c>
      <c r="D81" s="6" t="s">
        <v>1353</v>
      </c>
      <c r="E81" s="1" t="s">
        <v>159</v>
      </c>
      <c r="F81" s="1" t="s">
        <v>1608</v>
      </c>
      <c r="G81" s="1" t="str">
        <f>+VLOOKUP(BD_fire_disturbances10[[#This Row],[Cod_Koppen]],Tabla8[],2,0)</f>
        <v>Templado o mesotérmico</v>
      </c>
      <c r="H81" s="1" t="s">
        <v>1334</v>
      </c>
      <c r="I81" s="1" t="s">
        <v>181</v>
      </c>
      <c r="J81" s="1" t="s">
        <v>66</v>
      </c>
      <c r="K81" s="1" t="s">
        <v>432</v>
      </c>
      <c r="N81" s="1" t="s">
        <v>1144</v>
      </c>
      <c r="P81" s="1" t="s">
        <v>513</v>
      </c>
      <c r="S81" s="1" t="s">
        <v>359</v>
      </c>
      <c r="T81" s="1" t="s">
        <v>995</v>
      </c>
      <c r="U81" s="1" t="s">
        <v>1148</v>
      </c>
      <c r="W81" s="1" t="s">
        <v>52</v>
      </c>
      <c r="X81" s="1" t="s">
        <v>218</v>
      </c>
    </row>
    <row r="82" spans="1:24" s="1" customFormat="1" ht="43.5" hidden="1" x14ac:dyDescent="0.35">
      <c r="A82" s="1" t="s">
        <v>65</v>
      </c>
      <c r="B82" s="1" t="str">
        <f>+VLOOKUP(BD_fire_disturbances10[[#This Row],[Propiedad]],Tabla2[],2,0)</f>
        <v>Química</v>
      </c>
      <c r="C82" s="1" t="str">
        <f>+VLOOKUP(BD_fire_disturbances10[[#This Row],[Evaluación post incendio]],Tabla5[],2,0)</f>
        <v>Efecto inmediato</v>
      </c>
      <c r="D82" s="6" t="s">
        <v>1353</v>
      </c>
      <c r="E82" s="1" t="s">
        <v>159</v>
      </c>
      <c r="F82" s="1" t="s">
        <v>1608</v>
      </c>
      <c r="G82" s="1" t="str">
        <f>+VLOOKUP(BD_fire_disturbances10[[#This Row],[Cod_Koppen]],Tabla8[],2,0)</f>
        <v>Templado o mesotérmico</v>
      </c>
      <c r="H82" s="1" t="s">
        <v>1334</v>
      </c>
      <c r="I82" s="1" t="s">
        <v>181</v>
      </c>
      <c r="J82" s="1" t="s">
        <v>66</v>
      </c>
      <c r="K82" s="1" t="s">
        <v>200</v>
      </c>
      <c r="N82" s="1" t="s">
        <v>1144</v>
      </c>
      <c r="P82" s="1" t="s">
        <v>513</v>
      </c>
      <c r="S82" s="1" t="s">
        <v>359</v>
      </c>
      <c r="T82" s="1" t="s">
        <v>995</v>
      </c>
      <c r="U82" s="1" t="s">
        <v>1148</v>
      </c>
      <c r="W82" s="1" t="s">
        <v>52</v>
      </c>
      <c r="X82" s="1" t="s">
        <v>218</v>
      </c>
    </row>
    <row r="83" spans="1:24" s="1" customFormat="1" ht="43.5" hidden="1" x14ac:dyDescent="0.35">
      <c r="A83" s="1" t="s">
        <v>65</v>
      </c>
      <c r="B83" s="1" t="str">
        <f>+VLOOKUP(BD_fire_disturbances10[[#This Row],[Propiedad]],Tabla2[],2,0)</f>
        <v>Física</v>
      </c>
      <c r="C83" s="1" t="str">
        <f>+VLOOKUP(BD_fire_disturbances10[[#This Row],[Evaluación post incendio]],Tabla5[],2,0)</f>
        <v>Efecto inmediato</v>
      </c>
      <c r="D83" s="6" t="s">
        <v>1353</v>
      </c>
      <c r="E83" s="1" t="s">
        <v>159</v>
      </c>
      <c r="F83" s="1" t="s">
        <v>1608</v>
      </c>
      <c r="G83" s="1" t="str">
        <f>+VLOOKUP(BD_fire_disturbances10[[#This Row],[Cod_Koppen]],Tabla8[],2,0)</f>
        <v>Templado o mesotérmico</v>
      </c>
      <c r="H83" s="1" t="s">
        <v>1334</v>
      </c>
      <c r="I83" s="1" t="s">
        <v>181</v>
      </c>
      <c r="J83" s="1" t="s">
        <v>66</v>
      </c>
      <c r="K83" s="1" t="s">
        <v>176</v>
      </c>
      <c r="N83" s="1" t="s">
        <v>1144</v>
      </c>
      <c r="P83" s="1" t="s">
        <v>513</v>
      </c>
      <c r="S83" s="1" t="s">
        <v>359</v>
      </c>
      <c r="T83" s="1" t="s">
        <v>995</v>
      </c>
      <c r="U83" s="1" t="s">
        <v>1148</v>
      </c>
      <c r="W83" s="1" t="s">
        <v>990</v>
      </c>
      <c r="X83" s="1" t="s">
        <v>218</v>
      </c>
    </row>
    <row r="84" spans="1:24" s="1" customFormat="1" ht="43.5" hidden="1" x14ac:dyDescent="0.35">
      <c r="A84" s="1" t="s">
        <v>65</v>
      </c>
      <c r="B84" s="1" t="str">
        <f>+VLOOKUP(BD_fire_disturbances10[[#This Row],[Propiedad]],Tabla2[],2,0)</f>
        <v>Física</v>
      </c>
      <c r="C84" s="1" t="str">
        <f>+VLOOKUP(BD_fire_disturbances10[[#This Row],[Evaluación post incendio]],Tabla5[],2,0)</f>
        <v>Efecto inmediato</v>
      </c>
      <c r="D84" s="6" t="s">
        <v>1353</v>
      </c>
      <c r="E84" s="1" t="s">
        <v>159</v>
      </c>
      <c r="F84" s="1" t="s">
        <v>1608</v>
      </c>
      <c r="G84" s="1" t="str">
        <f>+VLOOKUP(BD_fire_disturbances10[[#This Row],[Cod_Koppen]],Tabla8[],2,0)</f>
        <v>Templado o mesotérmico</v>
      </c>
      <c r="H84" s="1" t="s">
        <v>1334</v>
      </c>
      <c r="I84" s="1" t="s">
        <v>181</v>
      </c>
      <c r="J84" s="1" t="s">
        <v>66</v>
      </c>
      <c r="K84" s="1" t="s">
        <v>432</v>
      </c>
      <c r="N84" s="1" t="s">
        <v>1144</v>
      </c>
      <c r="P84" s="1" t="s">
        <v>513</v>
      </c>
      <c r="S84" s="1" t="s">
        <v>359</v>
      </c>
      <c r="T84" s="1" t="s">
        <v>995</v>
      </c>
      <c r="U84" s="1" t="s">
        <v>1148</v>
      </c>
      <c r="W84" s="1" t="s">
        <v>990</v>
      </c>
      <c r="X84" s="1" t="s">
        <v>218</v>
      </c>
    </row>
    <row r="85" spans="1:24" s="1" customFormat="1" ht="43.5" hidden="1" x14ac:dyDescent="0.35">
      <c r="A85" s="1" t="s">
        <v>65</v>
      </c>
      <c r="B85" s="1" t="str">
        <f>+VLOOKUP(BD_fire_disturbances10[[#This Row],[Propiedad]],Tabla2[],2,0)</f>
        <v>Física</v>
      </c>
      <c r="C85" s="1" t="str">
        <f>+VLOOKUP(BD_fire_disturbances10[[#This Row],[Evaluación post incendio]],Tabla5[],2,0)</f>
        <v>Efecto inmediato</v>
      </c>
      <c r="D85" s="6" t="s">
        <v>1353</v>
      </c>
      <c r="E85" s="1" t="s">
        <v>159</v>
      </c>
      <c r="F85" s="1" t="s">
        <v>1608</v>
      </c>
      <c r="G85" s="1" t="str">
        <f>+VLOOKUP(BD_fire_disturbances10[[#This Row],[Cod_Koppen]],Tabla8[],2,0)</f>
        <v>Templado o mesotérmico</v>
      </c>
      <c r="H85" s="1" t="s">
        <v>1334</v>
      </c>
      <c r="I85" s="1" t="s">
        <v>181</v>
      </c>
      <c r="J85" s="1" t="s">
        <v>66</v>
      </c>
      <c r="K85" s="1" t="s">
        <v>200</v>
      </c>
      <c r="N85" s="1" t="s">
        <v>1144</v>
      </c>
      <c r="P85" s="1" t="s">
        <v>513</v>
      </c>
      <c r="S85" s="1" t="s">
        <v>359</v>
      </c>
      <c r="T85" s="1" t="s">
        <v>995</v>
      </c>
      <c r="U85" s="1" t="s">
        <v>1148</v>
      </c>
      <c r="W85" s="1" t="s">
        <v>990</v>
      </c>
      <c r="X85" s="1" t="s">
        <v>218</v>
      </c>
    </row>
    <row r="86" spans="1:24" s="1" customFormat="1" ht="43.5" hidden="1" x14ac:dyDescent="0.35">
      <c r="A86" s="1" t="s">
        <v>667</v>
      </c>
      <c r="B86" s="1" t="str">
        <f>+VLOOKUP(BD_fire_disturbances10[[#This Row],[Propiedad]],Tabla2[],2,0)</f>
        <v>Biológica</v>
      </c>
      <c r="C86" s="1" t="str">
        <f>+VLOOKUP(BD_fire_disturbances10[[#This Row],[Evaluación post incendio]],Tabla5[],2,0)</f>
        <v>Efecto a corto plazo</v>
      </c>
      <c r="D86" s="6" t="s">
        <v>1355</v>
      </c>
      <c r="E86" s="1" t="s">
        <v>1602</v>
      </c>
      <c r="F86" s="1" t="s">
        <v>1694</v>
      </c>
      <c r="G86" s="1" t="str">
        <f>+VLOOKUP(BD_fire_disturbances10[[#This Row],[Cod_Koppen]],Tabla8[],2,0)</f>
        <v>Templado o mesotérmico</v>
      </c>
      <c r="H86" s="1" t="s">
        <v>1678</v>
      </c>
      <c r="I86" s="1" t="s">
        <v>204</v>
      </c>
      <c r="J86" s="1" t="s">
        <v>66</v>
      </c>
      <c r="K86" s="1" t="s">
        <v>432</v>
      </c>
      <c r="L86" s="1" t="s">
        <v>317</v>
      </c>
      <c r="P86" s="1" t="s">
        <v>718</v>
      </c>
      <c r="S86" s="1" t="s">
        <v>447</v>
      </c>
      <c r="W86" s="1" t="s">
        <v>526</v>
      </c>
      <c r="X86" s="1" t="s">
        <v>12</v>
      </c>
    </row>
    <row r="87" spans="1:24" s="1" customFormat="1" ht="43.5" hidden="1" x14ac:dyDescent="0.35">
      <c r="A87" s="1" t="s">
        <v>667</v>
      </c>
      <c r="B87" s="1" t="str">
        <f>+VLOOKUP(BD_fire_disturbances10[[#This Row],[Propiedad]],Tabla2[],2,0)</f>
        <v>Biológica</v>
      </c>
      <c r="C87" s="1" t="str">
        <f>+VLOOKUP(BD_fire_disturbances10[[#This Row],[Evaluación post incendio]],Tabla5[],2,0)</f>
        <v>Efecto a corto plazo</v>
      </c>
      <c r="D87" s="6" t="s">
        <v>1355</v>
      </c>
      <c r="E87" s="1" t="s">
        <v>1602</v>
      </c>
      <c r="F87" s="1" t="s">
        <v>1694</v>
      </c>
      <c r="G87" s="1" t="str">
        <f>+VLOOKUP(BD_fire_disturbances10[[#This Row],[Cod_Koppen]],Tabla8[],2,0)</f>
        <v>Templado o mesotérmico</v>
      </c>
      <c r="H87" s="1" t="s">
        <v>1678</v>
      </c>
      <c r="I87" s="1" t="s">
        <v>204</v>
      </c>
      <c r="J87" s="1" t="s">
        <v>66</v>
      </c>
      <c r="K87" s="1" t="s">
        <v>432</v>
      </c>
      <c r="L87" s="1" t="s">
        <v>317</v>
      </c>
      <c r="P87" s="1" t="s">
        <v>841</v>
      </c>
      <c r="S87" s="1" t="s">
        <v>447</v>
      </c>
      <c r="W87" s="1" t="s">
        <v>526</v>
      </c>
      <c r="X87" s="1" t="s">
        <v>108</v>
      </c>
    </row>
    <row r="88" spans="1:24" s="1" customFormat="1" ht="43.5" hidden="1" x14ac:dyDescent="0.35">
      <c r="A88" s="1" t="s">
        <v>667</v>
      </c>
      <c r="B88" s="1" t="str">
        <f>+VLOOKUP(BD_fire_disturbances10[[#This Row],[Propiedad]],Tabla2[],2,0)</f>
        <v>Química</v>
      </c>
      <c r="C88" s="1" t="str">
        <f>+VLOOKUP(BD_fire_disturbances10[[#This Row],[Evaluación post incendio]],Tabla5[],2,0)</f>
        <v>Efecto inmediato</v>
      </c>
      <c r="D88" s="6" t="s">
        <v>1355</v>
      </c>
      <c r="E88" s="1" t="s">
        <v>1602</v>
      </c>
      <c r="F88" s="1" t="s">
        <v>1694</v>
      </c>
      <c r="G88" s="1" t="str">
        <f>+VLOOKUP(BD_fire_disturbances10[[#This Row],[Cod_Koppen]],Tabla8[],2,0)</f>
        <v>Templado o mesotérmico</v>
      </c>
      <c r="H88" s="1" t="s">
        <v>1678</v>
      </c>
      <c r="I88" s="1" t="s">
        <v>204</v>
      </c>
      <c r="J88" s="1" t="s">
        <v>66</v>
      </c>
      <c r="K88" s="1" t="s">
        <v>432</v>
      </c>
      <c r="L88" s="1" t="s">
        <v>317</v>
      </c>
      <c r="P88" s="1" t="s">
        <v>513</v>
      </c>
      <c r="S88" s="1" t="s">
        <v>447</v>
      </c>
      <c r="W88" s="1" t="s">
        <v>1030</v>
      </c>
      <c r="X88" s="1" t="s">
        <v>218</v>
      </c>
    </row>
    <row r="89" spans="1:24" s="1" customFormat="1" ht="43.5" hidden="1" x14ac:dyDescent="0.35">
      <c r="A89" s="1" t="s">
        <v>667</v>
      </c>
      <c r="B89" s="1" t="str">
        <f>+VLOOKUP(BD_fire_disturbances10[[#This Row],[Propiedad]],Tabla2[],2,0)</f>
        <v>Química</v>
      </c>
      <c r="C89" s="1" t="str">
        <f>+VLOOKUP(BD_fire_disturbances10[[#This Row],[Evaluación post incendio]],Tabla5[],2,0)</f>
        <v>No específico</v>
      </c>
      <c r="D89" s="6" t="s">
        <v>1355</v>
      </c>
      <c r="E89" s="1" t="s">
        <v>1602</v>
      </c>
      <c r="F89" s="1" t="s">
        <v>1694</v>
      </c>
      <c r="G89" s="1" t="str">
        <f>+VLOOKUP(BD_fire_disturbances10[[#This Row],[Cod_Koppen]],Tabla8[],2,0)</f>
        <v>Templado o mesotérmico</v>
      </c>
      <c r="H89" s="1" t="s">
        <v>1678</v>
      </c>
      <c r="I89" s="1" t="s">
        <v>204</v>
      </c>
      <c r="J89" s="1" t="s">
        <v>66</v>
      </c>
      <c r="K89" s="1" t="s">
        <v>432</v>
      </c>
      <c r="L89" s="1" t="s">
        <v>317</v>
      </c>
      <c r="P89" s="1" t="s">
        <v>447</v>
      </c>
      <c r="S89" s="1" t="s">
        <v>447</v>
      </c>
      <c r="U89" s="1" t="s">
        <v>674</v>
      </c>
      <c r="V89" s="1" t="s">
        <v>675</v>
      </c>
      <c r="W89" s="1" t="s">
        <v>1029</v>
      </c>
      <c r="X89" s="1" t="s">
        <v>218</v>
      </c>
    </row>
    <row r="90" spans="1:24" s="1" customFormat="1" ht="58" hidden="1" x14ac:dyDescent="0.35">
      <c r="A90" s="1" t="s">
        <v>65</v>
      </c>
      <c r="B90" s="1" t="str">
        <f>+VLOOKUP(BD_fire_disturbances10[[#This Row],[Propiedad]],Tabla2[],2,0)</f>
        <v>Biológica</v>
      </c>
      <c r="C90" s="1" t="str">
        <f>+VLOOKUP(BD_fire_disturbances10[[#This Row],[Evaluación post incendio]],Tabla5[],2,0)</f>
        <v>Efecto a corto plazo</v>
      </c>
      <c r="D90" s="6" t="s">
        <v>67</v>
      </c>
      <c r="E90" s="1" t="s">
        <v>1602</v>
      </c>
      <c r="F90" s="1" t="s">
        <v>1694</v>
      </c>
      <c r="G90" s="1" t="str">
        <f>+VLOOKUP(BD_fire_disturbances10[[#This Row],[Cod_Koppen]],Tabla8[],2,0)</f>
        <v>Templado o mesotérmico</v>
      </c>
      <c r="H90" s="1" t="s">
        <v>1678</v>
      </c>
      <c r="I90" s="1" t="s">
        <v>875</v>
      </c>
      <c r="J90" s="1" t="s">
        <v>66</v>
      </c>
      <c r="K90" s="1" t="s">
        <v>432</v>
      </c>
      <c r="L90" s="1" t="s">
        <v>478</v>
      </c>
      <c r="N90" s="1" t="s">
        <v>1139</v>
      </c>
      <c r="P90" s="1" t="s">
        <v>842</v>
      </c>
      <c r="R90" s="1" t="s">
        <v>1140</v>
      </c>
      <c r="S90" s="1" t="s">
        <v>1142</v>
      </c>
      <c r="T90" s="1" t="s">
        <v>995</v>
      </c>
      <c r="U90" s="1" t="s">
        <v>1141</v>
      </c>
      <c r="V90" s="1" t="s">
        <v>887</v>
      </c>
      <c r="W90" s="1" t="s">
        <v>15</v>
      </c>
      <c r="X90" s="1" t="s">
        <v>218</v>
      </c>
    </row>
    <row r="91" spans="1:24" s="1" customFormat="1" ht="58" hidden="1" x14ac:dyDescent="0.35">
      <c r="A91" s="1" t="s">
        <v>65</v>
      </c>
      <c r="B91" s="1" t="str">
        <f>+VLOOKUP(BD_fire_disturbances10[[#This Row],[Propiedad]],Tabla2[],2,0)</f>
        <v>Biológica</v>
      </c>
      <c r="C91" s="1" t="str">
        <f>+VLOOKUP(BD_fire_disturbances10[[#This Row],[Evaluación post incendio]],Tabla5[],2,0)</f>
        <v>Efecto a medio plazo</v>
      </c>
      <c r="D91" s="6" t="s">
        <v>67</v>
      </c>
      <c r="E91" s="1" t="s">
        <v>1602</v>
      </c>
      <c r="F91" s="1" t="s">
        <v>1694</v>
      </c>
      <c r="G91" s="1" t="str">
        <f>+VLOOKUP(BD_fire_disturbances10[[#This Row],[Cod_Koppen]],Tabla8[],2,0)</f>
        <v>Templado o mesotérmico</v>
      </c>
      <c r="H91" s="1" t="s">
        <v>1678</v>
      </c>
      <c r="I91" s="1" t="s">
        <v>875</v>
      </c>
      <c r="J91" s="1" t="s">
        <v>66</v>
      </c>
      <c r="K91" s="1" t="s">
        <v>432</v>
      </c>
      <c r="L91" s="1" t="s">
        <v>478</v>
      </c>
      <c r="N91" s="1" t="s">
        <v>1139</v>
      </c>
      <c r="P91" s="1" t="s">
        <v>1143</v>
      </c>
      <c r="R91" s="1" t="s">
        <v>1140</v>
      </c>
      <c r="S91" s="1" t="s">
        <v>1142</v>
      </c>
      <c r="T91" s="1" t="s">
        <v>995</v>
      </c>
      <c r="U91" s="1" t="s">
        <v>1141</v>
      </c>
      <c r="V91" s="1" t="s">
        <v>887</v>
      </c>
      <c r="W91" s="1" t="s">
        <v>15</v>
      </c>
      <c r="X91" s="1" t="s">
        <v>218</v>
      </c>
    </row>
    <row r="92" spans="1:24" s="1" customFormat="1" ht="58" hidden="1" x14ac:dyDescent="0.35">
      <c r="A92" s="1" t="s">
        <v>65</v>
      </c>
      <c r="B92" s="1" t="str">
        <f>+VLOOKUP(BD_fire_disturbances10[[#This Row],[Propiedad]],Tabla2[],2,0)</f>
        <v>Biológica</v>
      </c>
      <c r="C92" s="1" t="str">
        <f>+VLOOKUP(BD_fire_disturbances10[[#This Row],[Evaluación post incendio]],Tabla5[],2,0)</f>
        <v>Efecto a medio plazo</v>
      </c>
      <c r="D92" s="6" t="s">
        <v>67</v>
      </c>
      <c r="E92" s="1" t="s">
        <v>1602</v>
      </c>
      <c r="F92" s="1" t="s">
        <v>1694</v>
      </c>
      <c r="G92" s="1" t="str">
        <f>+VLOOKUP(BD_fire_disturbances10[[#This Row],[Cod_Koppen]],Tabla8[],2,0)</f>
        <v>Templado o mesotérmico</v>
      </c>
      <c r="H92" s="1" t="s">
        <v>1678</v>
      </c>
      <c r="I92" s="1" t="s">
        <v>875</v>
      </c>
      <c r="J92" s="1" t="s">
        <v>66</v>
      </c>
      <c r="K92" s="1" t="s">
        <v>432</v>
      </c>
      <c r="L92" s="1" t="s">
        <v>478</v>
      </c>
      <c r="N92" s="1" t="s">
        <v>1139</v>
      </c>
      <c r="P92" s="1" t="s">
        <v>300</v>
      </c>
      <c r="R92" s="1" t="s">
        <v>1140</v>
      </c>
      <c r="S92" s="1" t="s">
        <v>1142</v>
      </c>
      <c r="T92" s="1" t="s">
        <v>995</v>
      </c>
      <c r="U92" s="1" t="s">
        <v>1141</v>
      </c>
      <c r="V92" s="1" t="s">
        <v>887</v>
      </c>
      <c r="W92" s="1" t="s">
        <v>15</v>
      </c>
      <c r="X92" s="1" t="s">
        <v>218</v>
      </c>
    </row>
    <row r="93" spans="1:24" s="1" customFormat="1" ht="58" hidden="1" x14ac:dyDescent="0.35">
      <c r="A93" s="1" t="s">
        <v>65</v>
      </c>
      <c r="B93" s="1" t="str">
        <f>+VLOOKUP(BD_fire_disturbances10[[#This Row],[Propiedad]],Tabla2[],2,0)</f>
        <v>Biológica</v>
      </c>
      <c r="C93" s="1" t="str">
        <f>+VLOOKUP(BD_fire_disturbances10[[#This Row],[Evaluación post incendio]],Tabla5[],2,0)</f>
        <v>Efecto inmediato</v>
      </c>
      <c r="D93" s="6" t="s">
        <v>67</v>
      </c>
      <c r="E93" s="1" t="s">
        <v>1602</v>
      </c>
      <c r="F93" s="1" t="s">
        <v>1694</v>
      </c>
      <c r="G93" s="1" t="str">
        <f>+VLOOKUP(BD_fire_disturbances10[[#This Row],[Cod_Koppen]],Tabla8[],2,0)</f>
        <v>Templado o mesotérmico</v>
      </c>
      <c r="H93" s="1" t="s">
        <v>1678</v>
      </c>
      <c r="I93" s="1" t="s">
        <v>875</v>
      </c>
      <c r="J93" s="1" t="s">
        <v>66</v>
      </c>
      <c r="K93" s="1" t="s">
        <v>432</v>
      </c>
      <c r="L93" s="1" t="s">
        <v>478</v>
      </c>
      <c r="N93" s="1" t="s">
        <v>1139</v>
      </c>
      <c r="P93" s="1" t="s">
        <v>513</v>
      </c>
      <c r="R93" s="1" t="s">
        <v>1140</v>
      </c>
      <c r="S93" s="1" t="s">
        <v>1142</v>
      </c>
      <c r="T93" s="1" t="s">
        <v>995</v>
      </c>
      <c r="U93" s="1" t="s">
        <v>1141</v>
      </c>
      <c r="V93" s="1" t="s">
        <v>887</v>
      </c>
      <c r="W93" s="1" t="s">
        <v>15</v>
      </c>
      <c r="X93" s="1" t="s">
        <v>12</v>
      </c>
    </row>
    <row r="94" spans="1:24" s="1" customFormat="1" ht="58" hidden="1" x14ac:dyDescent="0.35">
      <c r="A94" s="1" t="s">
        <v>65</v>
      </c>
      <c r="B94" s="1" t="str">
        <f>+VLOOKUP(BD_fire_disturbances10[[#This Row],[Propiedad]],Tabla2[],2,0)</f>
        <v>Química</v>
      </c>
      <c r="C94" s="1" t="str">
        <f>+VLOOKUP(BD_fire_disturbances10[[#This Row],[Evaluación post incendio]],Tabla5[],2,0)</f>
        <v>Efecto inmediato</v>
      </c>
      <c r="D94" s="6" t="s">
        <v>67</v>
      </c>
      <c r="E94" s="1" t="s">
        <v>1602</v>
      </c>
      <c r="F94" s="1" t="s">
        <v>1694</v>
      </c>
      <c r="G94" s="1" t="str">
        <f>+VLOOKUP(BD_fire_disturbances10[[#This Row],[Cod_Koppen]],Tabla8[],2,0)</f>
        <v>Templado o mesotérmico</v>
      </c>
      <c r="H94" s="1" t="s">
        <v>1678</v>
      </c>
      <c r="I94" s="1" t="s">
        <v>875</v>
      </c>
      <c r="J94" s="1" t="s">
        <v>66</v>
      </c>
      <c r="K94" s="1" t="s">
        <v>432</v>
      </c>
      <c r="L94" s="1" t="s">
        <v>478</v>
      </c>
      <c r="N94" s="1" t="s">
        <v>1139</v>
      </c>
      <c r="P94" s="1" t="s">
        <v>513</v>
      </c>
      <c r="R94" s="1" t="s">
        <v>1140</v>
      </c>
      <c r="S94" s="1" t="s">
        <v>1142</v>
      </c>
      <c r="T94" s="1" t="s">
        <v>995</v>
      </c>
      <c r="U94" s="1" t="s">
        <v>1141</v>
      </c>
      <c r="V94" s="1" t="s">
        <v>887</v>
      </c>
      <c r="W94" s="1" t="s">
        <v>707</v>
      </c>
      <c r="X94" s="1" t="s">
        <v>218</v>
      </c>
    </row>
    <row r="95" spans="1:24" s="1" customFormat="1" ht="58" hidden="1" x14ac:dyDescent="0.35">
      <c r="A95" s="1" t="s">
        <v>65</v>
      </c>
      <c r="B95" s="1" t="str">
        <f>+VLOOKUP(BD_fire_disturbances10[[#This Row],[Propiedad]],Tabla2[],2,0)</f>
        <v>Química</v>
      </c>
      <c r="C95" s="1" t="str">
        <f>+VLOOKUP(BD_fire_disturbances10[[#This Row],[Evaluación post incendio]],Tabla5[],2,0)</f>
        <v>Efecto a corto plazo</v>
      </c>
      <c r="D95" s="6" t="s">
        <v>67</v>
      </c>
      <c r="E95" s="1" t="s">
        <v>1602</v>
      </c>
      <c r="F95" s="1" t="s">
        <v>1694</v>
      </c>
      <c r="G95" s="1" t="str">
        <f>+VLOOKUP(BD_fire_disturbances10[[#This Row],[Cod_Koppen]],Tabla8[],2,0)</f>
        <v>Templado o mesotérmico</v>
      </c>
      <c r="H95" s="1" t="s">
        <v>1678</v>
      </c>
      <c r="I95" s="1" t="s">
        <v>875</v>
      </c>
      <c r="J95" s="1" t="s">
        <v>66</v>
      </c>
      <c r="K95" s="1" t="s">
        <v>432</v>
      </c>
      <c r="L95" s="1" t="s">
        <v>478</v>
      </c>
      <c r="N95" s="1" t="s">
        <v>1139</v>
      </c>
      <c r="P95" s="1" t="s">
        <v>842</v>
      </c>
      <c r="R95" s="1" t="s">
        <v>1140</v>
      </c>
      <c r="S95" s="1" t="s">
        <v>1142</v>
      </c>
      <c r="T95" s="1" t="s">
        <v>995</v>
      </c>
      <c r="U95" s="1" t="s">
        <v>1141</v>
      </c>
      <c r="V95" s="1" t="s">
        <v>887</v>
      </c>
      <c r="W95" s="1" t="s">
        <v>707</v>
      </c>
      <c r="X95" s="1" t="s">
        <v>108</v>
      </c>
    </row>
    <row r="96" spans="1:24" s="1" customFormat="1" ht="58" hidden="1" x14ac:dyDescent="0.35">
      <c r="A96" s="1" t="s">
        <v>65</v>
      </c>
      <c r="B96" s="1" t="str">
        <f>+VLOOKUP(BD_fire_disturbances10[[#This Row],[Propiedad]],Tabla2[],2,0)</f>
        <v>Química</v>
      </c>
      <c r="C96" s="1" t="str">
        <f>+VLOOKUP(BD_fire_disturbances10[[#This Row],[Evaluación post incendio]],Tabla5[],2,0)</f>
        <v>Efecto a medio plazo</v>
      </c>
      <c r="D96" s="6" t="s">
        <v>67</v>
      </c>
      <c r="E96" s="1" t="s">
        <v>1602</v>
      </c>
      <c r="F96" s="1" t="s">
        <v>1694</v>
      </c>
      <c r="G96" s="1" t="str">
        <f>+VLOOKUP(BD_fire_disturbances10[[#This Row],[Cod_Koppen]],Tabla8[],2,0)</f>
        <v>Templado o mesotérmico</v>
      </c>
      <c r="H96" s="1" t="s">
        <v>1678</v>
      </c>
      <c r="I96" s="1" t="s">
        <v>875</v>
      </c>
      <c r="J96" s="1" t="s">
        <v>66</v>
      </c>
      <c r="K96" s="1" t="s">
        <v>432</v>
      </c>
      <c r="L96" s="1" t="s">
        <v>478</v>
      </c>
      <c r="N96" s="1" t="s">
        <v>1139</v>
      </c>
      <c r="P96" s="1" t="s">
        <v>1143</v>
      </c>
      <c r="R96" s="1" t="s">
        <v>1140</v>
      </c>
      <c r="S96" s="1" t="s">
        <v>1142</v>
      </c>
      <c r="T96" s="1" t="s">
        <v>995</v>
      </c>
      <c r="U96" s="1" t="s">
        <v>1141</v>
      </c>
      <c r="V96" s="1" t="s">
        <v>887</v>
      </c>
      <c r="W96" s="1" t="s">
        <v>707</v>
      </c>
      <c r="X96" s="1" t="s">
        <v>108</v>
      </c>
    </row>
    <row r="97" spans="1:24" s="1" customFormat="1" ht="58" hidden="1" x14ac:dyDescent="0.35">
      <c r="A97" s="1" t="s">
        <v>65</v>
      </c>
      <c r="B97" s="1" t="str">
        <f>+VLOOKUP(BD_fire_disturbances10[[#This Row],[Propiedad]],Tabla2[],2,0)</f>
        <v>Química</v>
      </c>
      <c r="C97" s="1" t="str">
        <f>+VLOOKUP(BD_fire_disturbances10[[#This Row],[Evaluación post incendio]],Tabla5[],2,0)</f>
        <v>Efecto a medio plazo</v>
      </c>
      <c r="D97" s="6" t="s">
        <v>67</v>
      </c>
      <c r="E97" s="1" t="s">
        <v>1602</v>
      </c>
      <c r="F97" s="1" t="s">
        <v>1694</v>
      </c>
      <c r="G97" s="1" t="str">
        <f>+VLOOKUP(BD_fire_disturbances10[[#This Row],[Cod_Koppen]],Tabla8[],2,0)</f>
        <v>Templado o mesotérmico</v>
      </c>
      <c r="H97" s="1" t="s">
        <v>1678</v>
      </c>
      <c r="I97" s="1" t="s">
        <v>875</v>
      </c>
      <c r="J97" s="1" t="s">
        <v>66</v>
      </c>
      <c r="K97" s="1" t="s">
        <v>432</v>
      </c>
      <c r="L97" s="1" t="s">
        <v>478</v>
      </c>
      <c r="N97" s="1" t="s">
        <v>1139</v>
      </c>
      <c r="P97" s="1" t="s">
        <v>300</v>
      </c>
      <c r="R97" s="1" t="s">
        <v>1140</v>
      </c>
      <c r="S97" s="1" t="s">
        <v>1142</v>
      </c>
      <c r="T97" s="1" t="s">
        <v>995</v>
      </c>
      <c r="U97" s="1" t="s">
        <v>1141</v>
      </c>
      <c r="V97" s="1" t="s">
        <v>887</v>
      </c>
      <c r="W97" s="1" t="s">
        <v>707</v>
      </c>
      <c r="X97" s="1" t="s">
        <v>108</v>
      </c>
    </row>
    <row r="98" spans="1:24" s="1" customFormat="1" ht="58" hidden="1" x14ac:dyDescent="0.35">
      <c r="A98" s="1" t="s">
        <v>65</v>
      </c>
      <c r="B98" s="1" t="str">
        <f>+VLOOKUP(BD_fire_disturbances10[[#This Row],[Propiedad]],Tabla2[],2,0)</f>
        <v>Química</v>
      </c>
      <c r="C98" s="1" t="str">
        <f>+VLOOKUP(BD_fire_disturbances10[[#This Row],[Evaluación post incendio]],Tabla5[],2,0)</f>
        <v>Efecto inmediato</v>
      </c>
      <c r="D98" s="6" t="s">
        <v>67</v>
      </c>
      <c r="E98" s="1" t="s">
        <v>1602</v>
      </c>
      <c r="F98" s="1" t="s">
        <v>1694</v>
      </c>
      <c r="G98" s="1" t="str">
        <f>+VLOOKUP(BD_fire_disturbances10[[#This Row],[Cod_Koppen]],Tabla8[],2,0)</f>
        <v>Templado o mesotérmico</v>
      </c>
      <c r="H98" s="1" t="s">
        <v>1678</v>
      </c>
      <c r="I98" s="1" t="s">
        <v>875</v>
      </c>
      <c r="J98" s="1" t="s">
        <v>66</v>
      </c>
      <c r="K98" s="1" t="s">
        <v>432</v>
      </c>
      <c r="L98" s="1" t="s">
        <v>478</v>
      </c>
      <c r="N98" s="1" t="s">
        <v>1139</v>
      </c>
      <c r="P98" s="1" t="s">
        <v>513</v>
      </c>
      <c r="R98" s="1" t="s">
        <v>1140</v>
      </c>
      <c r="S98" s="1" t="s">
        <v>1142</v>
      </c>
      <c r="T98" s="1" t="s">
        <v>995</v>
      </c>
      <c r="U98" s="1" t="s">
        <v>1141</v>
      </c>
      <c r="V98" s="1" t="s">
        <v>887</v>
      </c>
      <c r="W98" s="1" t="s">
        <v>52</v>
      </c>
      <c r="X98" s="1" t="s">
        <v>218</v>
      </c>
    </row>
    <row r="99" spans="1:24" s="1" customFormat="1" ht="58" hidden="1" x14ac:dyDescent="0.35">
      <c r="A99" s="1" t="s">
        <v>65</v>
      </c>
      <c r="B99" s="1" t="str">
        <f>+VLOOKUP(BD_fire_disturbances10[[#This Row],[Propiedad]],Tabla2[],2,0)</f>
        <v>Química</v>
      </c>
      <c r="C99" s="1" t="str">
        <f>+VLOOKUP(BD_fire_disturbances10[[#This Row],[Evaluación post incendio]],Tabla5[],2,0)</f>
        <v>Efecto a corto plazo</v>
      </c>
      <c r="D99" s="6" t="s">
        <v>67</v>
      </c>
      <c r="E99" s="1" t="s">
        <v>1602</v>
      </c>
      <c r="F99" s="1" t="s">
        <v>1694</v>
      </c>
      <c r="G99" s="1" t="str">
        <f>+VLOOKUP(BD_fire_disturbances10[[#This Row],[Cod_Koppen]],Tabla8[],2,0)</f>
        <v>Templado o mesotérmico</v>
      </c>
      <c r="H99" s="1" t="s">
        <v>1678</v>
      </c>
      <c r="I99" s="1" t="s">
        <v>875</v>
      </c>
      <c r="J99" s="1" t="s">
        <v>66</v>
      </c>
      <c r="K99" s="1" t="s">
        <v>432</v>
      </c>
      <c r="L99" s="1" t="s">
        <v>478</v>
      </c>
      <c r="N99" s="1" t="s">
        <v>1139</v>
      </c>
      <c r="P99" s="1" t="s">
        <v>842</v>
      </c>
      <c r="R99" s="1" t="s">
        <v>1140</v>
      </c>
      <c r="S99" s="1" t="s">
        <v>1142</v>
      </c>
      <c r="T99" s="1" t="s">
        <v>995</v>
      </c>
      <c r="U99" s="1" t="s">
        <v>1141</v>
      </c>
      <c r="V99" s="1" t="s">
        <v>887</v>
      </c>
      <c r="W99" s="1" t="s">
        <v>52</v>
      </c>
      <c r="X99" s="1" t="s">
        <v>218</v>
      </c>
    </row>
    <row r="100" spans="1:24" s="1" customFormat="1" ht="58" hidden="1" x14ac:dyDescent="0.35">
      <c r="A100" s="1" t="s">
        <v>65</v>
      </c>
      <c r="B100" s="1" t="str">
        <f>+VLOOKUP(BD_fire_disturbances10[[#This Row],[Propiedad]],Tabla2[],2,0)</f>
        <v>Química</v>
      </c>
      <c r="C100" s="1" t="str">
        <f>+VLOOKUP(BD_fire_disturbances10[[#This Row],[Evaluación post incendio]],Tabla5[],2,0)</f>
        <v>Efecto a medio plazo</v>
      </c>
      <c r="D100" s="6" t="s">
        <v>67</v>
      </c>
      <c r="E100" s="1" t="s">
        <v>1602</v>
      </c>
      <c r="F100" s="1" t="s">
        <v>1694</v>
      </c>
      <c r="G100" s="1" t="str">
        <f>+VLOOKUP(BD_fire_disturbances10[[#This Row],[Cod_Koppen]],Tabla8[],2,0)</f>
        <v>Templado o mesotérmico</v>
      </c>
      <c r="H100" s="1" t="s">
        <v>1678</v>
      </c>
      <c r="I100" s="1" t="s">
        <v>875</v>
      </c>
      <c r="J100" s="1" t="s">
        <v>66</v>
      </c>
      <c r="K100" s="1" t="s">
        <v>432</v>
      </c>
      <c r="L100" s="1" t="s">
        <v>478</v>
      </c>
      <c r="N100" s="1" t="s">
        <v>1139</v>
      </c>
      <c r="P100" s="1" t="s">
        <v>1143</v>
      </c>
      <c r="R100" s="1" t="s">
        <v>1140</v>
      </c>
      <c r="S100" s="1" t="s">
        <v>1142</v>
      </c>
      <c r="T100" s="1" t="s">
        <v>995</v>
      </c>
      <c r="U100" s="1" t="s">
        <v>1141</v>
      </c>
      <c r="V100" s="1" t="s">
        <v>887</v>
      </c>
      <c r="W100" s="1" t="s">
        <v>52</v>
      </c>
      <c r="X100" s="1" t="s">
        <v>218</v>
      </c>
    </row>
    <row r="101" spans="1:24" s="1" customFormat="1" ht="58" hidden="1" x14ac:dyDescent="0.35">
      <c r="A101" s="1" t="s">
        <v>65</v>
      </c>
      <c r="B101" s="1" t="str">
        <f>+VLOOKUP(BD_fire_disturbances10[[#This Row],[Propiedad]],Tabla2[],2,0)</f>
        <v>Química</v>
      </c>
      <c r="C101" s="1" t="str">
        <f>+VLOOKUP(BD_fire_disturbances10[[#This Row],[Evaluación post incendio]],Tabla5[],2,0)</f>
        <v>Efecto a medio plazo</v>
      </c>
      <c r="D101" s="6" t="s">
        <v>67</v>
      </c>
      <c r="E101" s="1" t="s">
        <v>1602</v>
      </c>
      <c r="F101" s="1" t="s">
        <v>1694</v>
      </c>
      <c r="G101" s="1" t="str">
        <f>+VLOOKUP(BD_fire_disturbances10[[#This Row],[Cod_Koppen]],Tabla8[],2,0)</f>
        <v>Templado o mesotérmico</v>
      </c>
      <c r="H101" s="1" t="s">
        <v>1678</v>
      </c>
      <c r="I101" s="1" t="s">
        <v>875</v>
      </c>
      <c r="J101" s="1" t="s">
        <v>66</v>
      </c>
      <c r="K101" s="1" t="s">
        <v>432</v>
      </c>
      <c r="L101" s="1" t="s">
        <v>478</v>
      </c>
      <c r="N101" s="1" t="s">
        <v>1139</v>
      </c>
      <c r="P101" s="1" t="s">
        <v>300</v>
      </c>
      <c r="R101" s="1" t="s">
        <v>1140</v>
      </c>
      <c r="S101" s="1" t="s">
        <v>1142</v>
      </c>
      <c r="T101" s="1" t="s">
        <v>995</v>
      </c>
      <c r="U101" s="1" t="s">
        <v>1141</v>
      </c>
      <c r="V101" s="1" t="s">
        <v>887</v>
      </c>
      <c r="W101" s="1" t="s">
        <v>52</v>
      </c>
      <c r="X101" s="1" t="s">
        <v>108</v>
      </c>
    </row>
    <row r="102" spans="1:24" s="1" customFormat="1" ht="58" hidden="1" x14ac:dyDescent="0.35">
      <c r="A102" s="1" t="s">
        <v>65</v>
      </c>
      <c r="B102" s="1" t="str">
        <f>+VLOOKUP(BD_fire_disturbances10[[#This Row],[Propiedad]],Tabla2[],2,0)</f>
        <v>Física</v>
      </c>
      <c r="C102" s="1" t="str">
        <f>+VLOOKUP(BD_fire_disturbances10[[#This Row],[Evaluación post incendio]],Tabla5[],2,0)</f>
        <v>Efecto inmediato</v>
      </c>
      <c r="D102" s="6" t="s">
        <v>67</v>
      </c>
      <c r="E102" s="1" t="s">
        <v>1602</v>
      </c>
      <c r="F102" s="1" t="s">
        <v>1694</v>
      </c>
      <c r="G102" s="1" t="str">
        <f>+VLOOKUP(BD_fire_disturbances10[[#This Row],[Cod_Koppen]],Tabla8[],2,0)</f>
        <v>Templado o mesotérmico</v>
      </c>
      <c r="H102" s="1" t="s">
        <v>1678</v>
      </c>
      <c r="I102" s="1" t="s">
        <v>875</v>
      </c>
      <c r="J102" s="1" t="s">
        <v>66</v>
      </c>
      <c r="K102" s="1" t="s">
        <v>432</v>
      </c>
      <c r="L102" s="1" t="s">
        <v>478</v>
      </c>
      <c r="N102" s="1" t="s">
        <v>1139</v>
      </c>
      <c r="P102" s="1" t="s">
        <v>513</v>
      </c>
      <c r="R102" s="1" t="s">
        <v>1140</v>
      </c>
      <c r="S102" s="1" t="s">
        <v>1142</v>
      </c>
      <c r="T102" s="1" t="s">
        <v>995</v>
      </c>
      <c r="U102" s="1" t="s">
        <v>1141</v>
      </c>
      <c r="V102" s="1" t="s">
        <v>887</v>
      </c>
      <c r="W102" s="1" t="s">
        <v>1024</v>
      </c>
      <c r="X102" s="1" t="s">
        <v>12</v>
      </c>
    </row>
    <row r="103" spans="1:24" s="1" customFormat="1" ht="58" hidden="1" x14ac:dyDescent="0.35">
      <c r="A103" s="1" t="s">
        <v>65</v>
      </c>
      <c r="B103" s="1" t="str">
        <f>+VLOOKUP(BD_fire_disturbances10[[#This Row],[Propiedad]],Tabla2[],2,0)</f>
        <v>Física</v>
      </c>
      <c r="C103" s="1" t="str">
        <f>+VLOOKUP(BD_fire_disturbances10[[#This Row],[Evaluación post incendio]],Tabla5[],2,0)</f>
        <v>Efecto a corto plazo</v>
      </c>
      <c r="D103" s="6" t="s">
        <v>67</v>
      </c>
      <c r="E103" s="1" t="s">
        <v>1602</v>
      </c>
      <c r="F103" s="1" t="s">
        <v>1694</v>
      </c>
      <c r="G103" s="1" t="str">
        <f>+VLOOKUP(BD_fire_disturbances10[[#This Row],[Cod_Koppen]],Tabla8[],2,0)</f>
        <v>Templado o mesotérmico</v>
      </c>
      <c r="H103" s="1" t="s">
        <v>1678</v>
      </c>
      <c r="I103" s="1" t="s">
        <v>875</v>
      </c>
      <c r="J103" s="1" t="s">
        <v>66</v>
      </c>
      <c r="K103" s="1" t="s">
        <v>432</v>
      </c>
      <c r="L103" s="1" t="s">
        <v>478</v>
      </c>
      <c r="N103" s="1" t="s">
        <v>1139</v>
      </c>
      <c r="P103" s="1" t="s">
        <v>842</v>
      </c>
      <c r="R103" s="1" t="s">
        <v>1140</v>
      </c>
      <c r="S103" s="1" t="s">
        <v>1142</v>
      </c>
      <c r="T103" s="1" t="s">
        <v>995</v>
      </c>
      <c r="U103" s="1" t="s">
        <v>1141</v>
      </c>
      <c r="V103" s="1" t="s">
        <v>887</v>
      </c>
      <c r="W103" s="1" t="s">
        <v>1024</v>
      </c>
      <c r="X103" s="1" t="s">
        <v>12</v>
      </c>
    </row>
    <row r="104" spans="1:24" s="1" customFormat="1" ht="58" hidden="1" x14ac:dyDescent="0.35">
      <c r="A104" s="1" t="s">
        <v>65</v>
      </c>
      <c r="B104" s="1" t="str">
        <f>+VLOOKUP(BD_fire_disturbances10[[#This Row],[Propiedad]],Tabla2[],2,0)</f>
        <v>Física</v>
      </c>
      <c r="C104" s="1" t="str">
        <f>+VLOOKUP(BD_fire_disturbances10[[#This Row],[Evaluación post incendio]],Tabla5[],2,0)</f>
        <v>Efecto a medio plazo</v>
      </c>
      <c r="D104" s="6" t="s">
        <v>67</v>
      </c>
      <c r="E104" s="1" t="s">
        <v>1602</v>
      </c>
      <c r="F104" s="1" t="s">
        <v>1694</v>
      </c>
      <c r="G104" s="1" t="str">
        <f>+VLOOKUP(BD_fire_disturbances10[[#This Row],[Cod_Koppen]],Tabla8[],2,0)</f>
        <v>Templado o mesotérmico</v>
      </c>
      <c r="H104" s="1" t="s">
        <v>1678</v>
      </c>
      <c r="I104" s="1" t="s">
        <v>875</v>
      </c>
      <c r="J104" s="1" t="s">
        <v>66</v>
      </c>
      <c r="K104" s="1" t="s">
        <v>432</v>
      </c>
      <c r="L104" s="1" t="s">
        <v>478</v>
      </c>
      <c r="N104" s="1" t="s">
        <v>1139</v>
      </c>
      <c r="P104" s="1" t="s">
        <v>1143</v>
      </c>
      <c r="R104" s="1" t="s">
        <v>1140</v>
      </c>
      <c r="S104" s="1" t="s">
        <v>1142</v>
      </c>
      <c r="T104" s="1" t="s">
        <v>995</v>
      </c>
      <c r="U104" s="1" t="s">
        <v>1141</v>
      </c>
      <c r="V104" s="1" t="s">
        <v>887</v>
      </c>
      <c r="W104" s="1" t="s">
        <v>1024</v>
      </c>
      <c r="X104" s="1" t="s">
        <v>12</v>
      </c>
    </row>
    <row r="105" spans="1:24" s="1" customFormat="1" ht="58" hidden="1" x14ac:dyDescent="0.35">
      <c r="A105" s="1" t="s">
        <v>65</v>
      </c>
      <c r="B105" s="1" t="str">
        <f>+VLOOKUP(BD_fire_disturbances10[[#This Row],[Propiedad]],Tabla2[],2,0)</f>
        <v>Física</v>
      </c>
      <c r="C105" s="1" t="str">
        <f>+VLOOKUP(BD_fire_disturbances10[[#This Row],[Evaluación post incendio]],Tabla5[],2,0)</f>
        <v>Efecto a medio plazo</v>
      </c>
      <c r="D105" s="6" t="s">
        <v>67</v>
      </c>
      <c r="E105" s="1" t="s">
        <v>1602</v>
      </c>
      <c r="F105" s="1" t="s">
        <v>1694</v>
      </c>
      <c r="G105" s="1" t="str">
        <f>+VLOOKUP(BD_fire_disturbances10[[#This Row],[Cod_Koppen]],Tabla8[],2,0)</f>
        <v>Templado o mesotérmico</v>
      </c>
      <c r="H105" s="1" t="s">
        <v>1678</v>
      </c>
      <c r="I105" s="1" t="s">
        <v>875</v>
      </c>
      <c r="J105" s="1" t="s">
        <v>66</v>
      </c>
      <c r="K105" s="1" t="s">
        <v>432</v>
      </c>
      <c r="L105" s="1" t="s">
        <v>478</v>
      </c>
      <c r="N105" s="1" t="s">
        <v>1139</v>
      </c>
      <c r="P105" s="1" t="s">
        <v>300</v>
      </c>
      <c r="R105" s="1" t="s">
        <v>1140</v>
      </c>
      <c r="S105" s="1" t="s">
        <v>1142</v>
      </c>
      <c r="T105" s="1" t="s">
        <v>995</v>
      </c>
      <c r="U105" s="1" t="s">
        <v>1141</v>
      </c>
      <c r="V105" s="1" t="s">
        <v>887</v>
      </c>
      <c r="W105" s="1" t="s">
        <v>1024</v>
      </c>
      <c r="X105" s="1" t="s">
        <v>12</v>
      </c>
    </row>
    <row r="106" spans="1:24" s="1" customFormat="1" ht="58" hidden="1" x14ac:dyDescent="0.35">
      <c r="A106" s="1" t="s">
        <v>65</v>
      </c>
      <c r="B106" s="1" t="str">
        <f>+VLOOKUP(BD_fire_disturbances10[[#This Row],[Propiedad]],Tabla2[],2,0)</f>
        <v>Física</v>
      </c>
      <c r="C106" s="1" t="str">
        <f>+VLOOKUP(BD_fire_disturbances10[[#This Row],[Evaluación post incendio]],Tabla5[],2,0)</f>
        <v>Efecto inmediato</v>
      </c>
      <c r="D106" s="6" t="s">
        <v>67</v>
      </c>
      <c r="E106" s="1" t="s">
        <v>1602</v>
      </c>
      <c r="F106" s="1" t="s">
        <v>1694</v>
      </c>
      <c r="G106" s="1" t="str">
        <f>+VLOOKUP(BD_fire_disturbances10[[#This Row],[Cod_Koppen]],Tabla8[],2,0)</f>
        <v>Templado o mesotérmico</v>
      </c>
      <c r="H106" s="1" t="s">
        <v>1678</v>
      </c>
      <c r="I106" s="1" t="s">
        <v>875</v>
      </c>
      <c r="J106" s="1" t="s">
        <v>66</v>
      </c>
      <c r="K106" s="1" t="s">
        <v>432</v>
      </c>
      <c r="L106" s="1" t="s">
        <v>478</v>
      </c>
      <c r="N106" s="1" t="s">
        <v>1139</v>
      </c>
      <c r="P106" s="1" t="s">
        <v>513</v>
      </c>
      <c r="R106" s="1" t="s">
        <v>1140</v>
      </c>
      <c r="S106" s="1" t="s">
        <v>1142</v>
      </c>
      <c r="T106" s="1" t="s">
        <v>995</v>
      </c>
      <c r="U106" s="1" t="s">
        <v>1141</v>
      </c>
      <c r="V106" s="1" t="s">
        <v>887</v>
      </c>
      <c r="W106" s="1" t="s">
        <v>160</v>
      </c>
      <c r="X106" s="1" t="s">
        <v>218</v>
      </c>
    </row>
    <row r="107" spans="1:24" s="1" customFormat="1" ht="58" hidden="1" x14ac:dyDescent="0.35">
      <c r="A107" s="1" t="s">
        <v>65</v>
      </c>
      <c r="B107" s="1" t="str">
        <f>+VLOOKUP(BD_fire_disturbances10[[#This Row],[Propiedad]],Tabla2[],2,0)</f>
        <v>Física</v>
      </c>
      <c r="C107" s="1" t="str">
        <f>+VLOOKUP(BD_fire_disturbances10[[#This Row],[Evaluación post incendio]],Tabla5[],2,0)</f>
        <v>Efecto a corto plazo</v>
      </c>
      <c r="D107" s="6" t="s">
        <v>67</v>
      </c>
      <c r="E107" s="1" t="s">
        <v>1602</v>
      </c>
      <c r="F107" s="1" t="s">
        <v>1694</v>
      </c>
      <c r="G107" s="1" t="str">
        <f>+VLOOKUP(BD_fire_disturbances10[[#This Row],[Cod_Koppen]],Tabla8[],2,0)</f>
        <v>Templado o mesotérmico</v>
      </c>
      <c r="H107" s="1" t="s">
        <v>1678</v>
      </c>
      <c r="I107" s="1" t="s">
        <v>875</v>
      </c>
      <c r="J107" s="1" t="s">
        <v>66</v>
      </c>
      <c r="K107" s="1" t="s">
        <v>432</v>
      </c>
      <c r="L107" s="1" t="s">
        <v>478</v>
      </c>
      <c r="N107" s="1" t="s">
        <v>1139</v>
      </c>
      <c r="P107" s="1" t="s">
        <v>842</v>
      </c>
      <c r="R107" s="1" t="s">
        <v>1140</v>
      </c>
      <c r="S107" s="1" t="s">
        <v>1142</v>
      </c>
      <c r="T107" s="1" t="s">
        <v>995</v>
      </c>
      <c r="U107" s="1" t="s">
        <v>1141</v>
      </c>
      <c r="V107" s="1" t="s">
        <v>887</v>
      </c>
      <c r="W107" s="1" t="s">
        <v>160</v>
      </c>
      <c r="X107" s="1" t="s">
        <v>218</v>
      </c>
    </row>
    <row r="108" spans="1:24" s="1" customFormat="1" ht="58" hidden="1" x14ac:dyDescent="0.35">
      <c r="A108" s="1" t="s">
        <v>65</v>
      </c>
      <c r="B108" s="1" t="str">
        <f>+VLOOKUP(BD_fire_disturbances10[[#This Row],[Propiedad]],Tabla2[],2,0)</f>
        <v>Física</v>
      </c>
      <c r="C108" s="1" t="str">
        <f>+VLOOKUP(BD_fire_disturbances10[[#This Row],[Evaluación post incendio]],Tabla5[],2,0)</f>
        <v>Efecto a medio plazo</v>
      </c>
      <c r="D108" s="6" t="s">
        <v>67</v>
      </c>
      <c r="E108" s="1" t="s">
        <v>1602</v>
      </c>
      <c r="F108" s="1" t="s">
        <v>1694</v>
      </c>
      <c r="G108" s="1" t="str">
        <f>+VLOOKUP(BD_fire_disturbances10[[#This Row],[Cod_Koppen]],Tabla8[],2,0)</f>
        <v>Templado o mesotérmico</v>
      </c>
      <c r="H108" s="1" t="s">
        <v>1678</v>
      </c>
      <c r="I108" s="1" t="s">
        <v>875</v>
      </c>
      <c r="J108" s="1" t="s">
        <v>66</v>
      </c>
      <c r="K108" s="1" t="s">
        <v>432</v>
      </c>
      <c r="L108" s="1" t="s">
        <v>478</v>
      </c>
      <c r="N108" s="1" t="s">
        <v>1139</v>
      </c>
      <c r="P108" s="1" t="s">
        <v>1143</v>
      </c>
      <c r="R108" s="1" t="s">
        <v>1140</v>
      </c>
      <c r="S108" s="1" t="s">
        <v>1142</v>
      </c>
      <c r="T108" s="1" t="s">
        <v>995</v>
      </c>
      <c r="U108" s="1" t="s">
        <v>1141</v>
      </c>
      <c r="V108" s="1" t="s">
        <v>887</v>
      </c>
      <c r="W108" s="1" t="s">
        <v>160</v>
      </c>
      <c r="X108" s="1" t="s">
        <v>218</v>
      </c>
    </row>
    <row r="109" spans="1:24" s="1" customFormat="1" ht="58" hidden="1" x14ac:dyDescent="0.35">
      <c r="A109" s="1" t="s">
        <v>65</v>
      </c>
      <c r="B109" s="1" t="str">
        <f>+VLOOKUP(BD_fire_disturbances10[[#This Row],[Propiedad]],Tabla2[],2,0)</f>
        <v>Física</v>
      </c>
      <c r="C109" s="1" t="str">
        <f>+VLOOKUP(BD_fire_disturbances10[[#This Row],[Evaluación post incendio]],Tabla5[],2,0)</f>
        <v>Efecto a medio plazo</v>
      </c>
      <c r="D109" s="6" t="s">
        <v>67</v>
      </c>
      <c r="E109" s="1" t="s">
        <v>1602</v>
      </c>
      <c r="F109" s="1" t="s">
        <v>1694</v>
      </c>
      <c r="G109" s="1" t="str">
        <f>+VLOOKUP(BD_fire_disturbances10[[#This Row],[Cod_Koppen]],Tabla8[],2,0)</f>
        <v>Templado o mesotérmico</v>
      </c>
      <c r="H109" s="1" t="s">
        <v>1678</v>
      </c>
      <c r="I109" s="1" t="s">
        <v>875</v>
      </c>
      <c r="J109" s="1" t="s">
        <v>66</v>
      </c>
      <c r="K109" s="1" t="s">
        <v>432</v>
      </c>
      <c r="L109" s="1" t="s">
        <v>478</v>
      </c>
      <c r="N109" s="1" t="s">
        <v>1139</v>
      </c>
      <c r="P109" s="1" t="s">
        <v>300</v>
      </c>
      <c r="R109" s="1" t="s">
        <v>1140</v>
      </c>
      <c r="S109" s="1" t="s">
        <v>1142</v>
      </c>
      <c r="T109" s="1" t="s">
        <v>995</v>
      </c>
      <c r="U109" s="1" t="s">
        <v>1141</v>
      </c>
      <c r="V109" s="1" t="s">
        <v>887</v>
      </c>
      <c r="W109" s="1" t="s">
        <v>160</v>
      </c>
      <c r="X109" s="1" t="s">
        <v>218</v>
      </c>
    </row>
    <row r="110" spans="1:24" s="1" customFormat="1" ht="58" hidden="1" x14ac:dyDescent="0.35">
      <c r="A110" s="1" t="s">
        <v>65</v>
      </c>
      <c r="B110" s="1" t="str">
        <f>+VLOOKUP(BD_fire_disturbances10[[#This Row],[Propiedad]],Tabla2[],2,0)</f>
        <v>Física</v>
      </c>
      <c r="C110" s="1" t="str">
        <f>+VLOOKUP(BD_fire_disturbances10[[#This Row],[Evaluación post incendio]],Tabla5[],2,0)</f>
        <v>Efecto inmediato</v>
      </c>
      <c r="D110" s="6" t="s">
        <v>67</v>
      </c>
      <c r="E110" s="1" t="s">
        <v>1602</v>
      </c>
      <c r="F110" s="1" t="s">
        <v>1694</v>
      </c>
      <c r="G110" s="1" t="str">
        <f>+VLOOKUP(BD_fire_disturbances10[[#This Row],[Cod_Koppen]],Tabla8[],2,0)</f>
        <v>Templado o mesotérmico</v>
      </c>
      <c r="H110" s="1" t="s">
        <v>1678</v>
      </c>
      <c r="I110" s="1" t="s">
        <v>875</v>
      </c>
      <c r="J110" s="1" t="s">
        <v>66</v>
      </c>
      <c r="K110" s="1" t="s">
        <v>432</v>
      </c>
      <c r="L110" s="1" t="s">
        <v>478</v>
      </c>
      <c r="N110" s="1" t="s">
        <v>1139</v>
      </c>
      <c r="P110" s="1" t="s">
        <v>513</v>
      </c>
      <c r="R110" s="1" t="s">
        <v>1140</v>
      </c>
      <c r="S110" s="1" t="s">
        <v>1142</v>
      </c>
      <c r="T110" s="1" t="s">
        <v>995</v>
      </c>
      <c r="U110" s="1" t="s">
        <v>1141</v>
      </c>
      <c r="V110" s="1" t="s">
        <v>887</v>
      </c>
      <c r="W110" s="1" t="s">
        <v>161</v>
      </c>
      <c r="X110" s="1" t="s">
        <v>12</v>
      </c>
    </row>
    <row r="111" spans="1:24" s="1" customFormat="1" ht="58" hidden="1" x14ac:dyDescent="0.35">
      <c r="A111" s="1" t="s">
        <v>65</v>
      </c>
      <c r="B111" s="1" t="str">
        <f>+VLOOKUP(BD_fire_disturbances10[[#This Row],[Propiedad]],Tabla2[],2,0)</f>
        <v>Física</v>
      </c>
      <c r="C111" s="1" t="str">
        <f>+VLOOKUP(BD_fire_disturbances10[[#This Row],[Evaluación post incendio]],Tabla5[],2,0)</f>
        <v>Efecto a corto plazo</v>
      </c>
      <c r="D111" s="6" t="s">
        <v>67</v>
      </c>
      <c r="E111" s="1" t="s">
        <v>1602</v>
      </c>
      <c r="F111" s="1" t="s">
        <v>1694</v>
      </c>
      <c r="G111" s="1" t="str">
        <f>+VLOOKUP(BD_fire_disturbances10[[#This Row],[Cod_Koppen]],Tabla8[],2,0)</f>
        <v>Templado o mesotérmico</v>
      </c>
      <c r="H111" s="1" t="s">
        <v>1678</v>
      </c>
      <c r="I111" s="1" t="s">
        <v>875</v>
      </c>
      <c r="J111" s="1" t="s">
        <v>66</v>
      </c>
      <c r="K111" s="1" t="s">
        <v>432</v>
      </c>
      <c r="L111" s="1" t="s">
        <v>478</v>
      </c>
      <c r="N111" s="1" t="s">
        <v>1139</v>
      </c>
      <c r="P111" s="1" t="s">
        <v>842</v>
      </c>
      <c r="R111" s="1" t="s">
        <v>1140</v>
      </c>
      <c r="S111" s="1" t="s">
        <v>1142</v>
      </c>
      <c r="T111" s="1" t="s">
        <v>995</v>
      </c>
      <c r="U111" s="1" t="s">
        <v>1141</v>
      </c>
      <c r="V111" s="1" t="s">
        <v>887</v>
      </c>
      <c r="W111" s="1" t="s">
        <v>161</v>
      </c>
      <c r="X111" s="1" t="s">
        <v>108</v>
      </c>
    </row>
    <row r="112" spans="1:24" s="1" customFormat="1" ht="58" hidden="1" x14ac:dyDescent="0.35">
      <c r="A112" s="1" t="s">
        <v>65</v>
      </c>
      <c r="B112" s="1" t="str">
        <f>+VLOOKUP(BD_fire_disturbances10[[#This Row],[Propiedad]],Tabla2[],2,0)</f>
        <v>Física</v>
      </c>
      <c r="C112" s="1" t="str">
        <f>+VLOOKUP(BD_fire_disturbances10[[#This Row],[Evaluación post incendio]],Tabla5[],2,0)</f>
        <v>Efecto a medio plazo</v>
      </c>
      <c r="D112" s="6" t="s">
        <v>67</v>
      </c>
      <c r="E112" s="1" t="s">
        <v>1602</v>
      </c>
      <c r="F112" s="1" t="s">
        <v>1694</v>
      </c>
      <c r="G112" s="1" t="str">
        <f>+VLOOKUP(BD_fire_disturbances10[[#This Row],[Cod_Koppen]],Tabla8[],2,0)</f>
        <v>Templado o mesotérmico</v>
      </c>
      <c r="H112" s="1" t="s">
        <v>1678</v>
      </c>
      <c r="I112" s="1" t="s">
        <v>875</v>
      </c>
      <c r="J112" s="1" t="s">
        <v>66</v>
      </c>
      <c r="K112" s="1" t="s">
        <v>432</v>
      </c>
      <c r="L112" s="1" t="s">
        <v>478</v>
      </c>
      <c r="N112" s="1" t="s">
        <v>1139</v>
      </c>
      <c r="P112" s="1" t="s">
        <v>1143</v>
      </c>
      <c r="R112" s="1" t="s">
        <v>1140</v>
      </c>
      <c r="S112" s="1" t="s">
        <v>1142</v>
      </c>
      <c r="T112" s="1" t="s">
        <v>995</v>
      </c>
      <c r="U112" s="1" t="s">
        <v>1141</v>
      </c>
      <c r="V112" s="1" t="s">
        <v>887</v>
      </c>
      <c r="W112" s="1" t="s">
        <v>161</v>
      </c>
      <c r="X112" s="1" t="s">
        <v>108</v>
      </c>
    </row>
    <row r="113" spans="1:24" s="1" customFormat="1" ht="58" hidden="1" x14ac:dyDescent="0.35">
      <c r="A113" s="1" t="s">
        <v>65</v>
      </c>
      <c r="B113" s="1" t="str">
        <f>+VLOOKUP(BD_fire_disturbances10[[#This Row],[Propiedad]],Tabla2[],2,0)</f>
        <v>Física</v>
      </c>
      <c r="C113" s="1" t="str">
        <f>+VLOOKUP(BD_fire_disturbances10[[#This Row],[Evaluación post incendio]],Tabla5[],2,0)</f>
        <v>Efecto a medio plazo</v>
      </c>
      <c r="D113" s="6" t="s">
        <v>67</v>
      </c>
      <c r="E113" s="1" t="s">
        <v>1602</v>
      </c>
      <c r="F113" s="1" t="s">
        <v>1694</v>
      </c>
      <c r="G113" s="1" t="str">
        <f>+VLOOKUP(BD_fire_disturbances10[[#This Row],[Cod_Koppen]],Tabla8[],2,0)</f>
        <v>Templado o mesotérmico</v>
      </c>
      <c r="H113" s="1" t="s">
        <v>1678</v>
      </c>
      <c r="I113" s="1" t="s">
        <v>875</v>
      </c>
      <c r="J113" s="1" t="s">
        <v>66</v>
      </c>
      <c r="K113" s="1" t="s">
        <v>432</v>
      </c>
      <c r="L113" s="1" t="s">
        <v>478</v>
      </c>
      <c r="N113" s="1" t="s">
        <v>1139</v>
      </c>
      <c r="P113" s="1" t="s">
        <v>300</v>
      </c>
      <c r="R113" s="1" t="s">
        <v>1140</v>
      </c>
      <c r="S113" s="1" t="s">
        <v>1142</v>
      </c>
      <c r="T113" s="1" t="s">
        <v>995</v>
      </c>
      <c r="U113" s="1" t="s">
        <v>1141</v>
      </c>
      <c r="V113" s="1" t="s">
        <v>887</v>
      </c>
      <c r="W113" s="1" t="s">
        <v>161</v>
      </c>
      <c r="X113" s="1" t="s">
        <v>108</v>
      </c>
    </row>
    <row r="114" spans="1:24" s="1" customFormat="1" ht="58" hidden="1" x14ac:dyDescent="0.35">
      <c r="A114" s="1" t="s">
        <v>65</v>
      </c>
      <c r="B114" s="1" t="str">
        <f>+VLOOKUP(BD_fire_disturbances10[[#This Row],[Propiedad]],Tabla2[],2,0)</f>
        <v>Física</v>
      </c>
      <c r="C114" s="1" t="str">
        <f>+VLOOKUP(BD_fire_disturbances10[[#This Row],[Evaluación post incendio]],Tabla5[],2,0)</f>
        <v>Efecto inmediato</v>
      </c>
      <c r="D114" s="6" t="s">
        <v>67</v>
      </c>
      <c r="E114" s="1" t="s">
        <v>1602</v>
      </c>
      <c r="F114" s="1" t="s">
        <v>1694</v>
      </c>
      <c r="G114" s="1" t="str">
        <f>+VLOOKUP(BD_fire_disturbances10[[#This Row],[Cod_Koppen]],Tabla8[],2,0)</f>
        <v>Templado o mesotérmico</v>
      </c>
      <c r="H114" s="1" t="s">
        <v>1678</v>
      </c>
      <c r="I114" s="1" t="s">
        <v>875</v>
      </c>
      <c r="J114" s="1" t="s">
        <v>66</v>
      </c>
      <c r="K114" s="1" t="s">
        <v>432</v>
      </c>
      <c r="L114" s="1" t="s">
        <v>478</v>
      </c>
      <c r="N114" s="1" t="s">
        <v>1139</v>
      </c>
      <c r="P114" s="1" t="s">
        <v>513</v>
      </c>
      <c r="R114" s="1" t="s">
        <v>1140</v>
      </c>
      <c r="S114" s="1" t="s">
        <v>1142</v>
      </c>
      <c r="T114" s="1" t="s">
        <v>995</v>
      </c>
      <c r="U114" s="1" t="s">
        <v>1141</v>
      </c>
      <c r="V114" s="1" t="s">
        <v>887</v>
      </c>
      <c r="W114" s="1" t="s">
        <v>413</v>
      </c>
      <c r="X114" s="1" t="s">
        <v>430</v>
      </c>
    </row>
    <row r="115" spans="1:24" s="1" customFormat="1" ht="58" hidden="1" x14ac:dyDescent="0.35">
      <c r="A115" s="1" t="s">
        <v>65</v>
      </c>
      <c r="B115" s="1" t="str">
        <f>+VLOOKUP(BD_fire_disturbances10[[#This Row],[Propiedad]],Tabla2[],2,0)</f>
        <v>Física</v>
      </c>
      <c r="C115" s="1" t="str">
        <f>+VLOOKUP(BD_fire_disturbances10[[#This Row],[Evaluación post incendio]],Tabla5[],2,0)</f>
        <v>Efecto a corto plazo</v>
      </c>
      <c r="D115" s="6" t="s">
        <v>67</v>
      </c>
      <c r="E115" s="1" t="s">
        <v>1602</v>
      </c>
      <c r="F115" s="1" t="s">
        <v>1694</v>
      </c>
      <c r="G115" s="1" t="str">
        <f>+VLOOKUP(BD_fire_disturbances10[[#This Row],[Cod_Koppen]],Tabla8[],2,0)</f>
        <v>Templado o mesotérmico</v>
      </c>
      <c r="H115" s="1" t="s">
        <v>1678</v>
      </c>
      <c r="I115" s="1" t="s">
        <v>875</v>
      </c>
      <c r="J115" s="1" t="s">
        <v>66</v>
      </c>
      <c r="K115" s="1" t="s">
        <v>432</v>
      </c>
      <c r="L115" s="1" t="s">
        <v>478</v>
      </c>
      <c r="N115" s="1" t="s">
        <v>1139</v>
      </c>
      <c r="P115" s="1" t="s">
        <v>842</v>
      </c>
      <c r="R115" s="1" t="s">
        <v>1140</v>
      </c>
      <c r="S115" s="1" t="s">
        <v>1142</v>
      </c>
      <c r="T115" s="1" t="s">
        <v>995</v>
      </c>
      <c r="U115" s="1" t="s">
        <v>1141</v>
      </c>
      <c r="V115" s="1" t="s">
        <v>887</v>
      </c>
      <c r="W115" s="1" t="s">
        <v>413</v>
      </c>
      <c r="X115" s="1" t="s">
        <v>430</v>
      </c>
    </row>
    <row r="116" spans="1:24" s="1" customFormat="1" ht="58" hidden="1" x14ac:dyDescent="0.35">
      <c r="A116" s="1" t="s">
        <v>65</v>
      </c>
      <c r="B116" s="1" t="str">
        <f>+VLOOKUP(BD_fire_disturbances10[[#This Row],[Propiedad]],Tabla2[],2,0)</f>
        <v>Física</v>
      </c>
      <c r="C116" s="1" t="str">
        <f>+VLOOKUP(BD_fire_disturbances10[[#This Row],[Evaluación post incendio]],Tabla5[],2,0)</f>
        <v>Efecto a medio plazo</v>
      </c>
      <c r="D116" s="6" t="s">
        <v>67</v>
      </c>
      <c r="E116" s="1" t="s">
        <v>1602</v>
      </c>
      <c r="F116" s="1" t="s">
        <v>1694</v>
      </c>
      <c r="G116" s="1" t="str">
        <f>+VLOOKUP(BD_fire_disturbances10[[#This Row],[Cod_Koppen]],Tabla8[],2,0)</f>
        <v>Templado o mesotérmico</v>
      </c>
      <c r="H116" s="1" t="s">
        <v>1678</v>
      </c>
      <c r="I116" s="1" t="s">
        <v>875</v>
      </c>
      <c r="J116" s="1" t="s">
        <v>66</v>
      </c>
      <c r="K116" s="1" t="s">
        <v>432</v>
      </c>
      <c r="L116" s="1" t="s">
        <v>478</v>
      </c>
      <c r="N116" s="1" t="s">
        <v>1139</v>
      </c>
      <c r="P116" s="1" t="s">
        <v>846</v>
      </c>
      <c r="R116" s="1" t="s">
        <v>1140</v>
      </c>
      <c r="S116" s="1" t="s">
        <v>1142</v>
      </c>
      <c r="T116" s="1" t="s">
        <v>995</v>
      </c>
      <c r="U116" s="1" t="s">
        <v>1141</v>
      </c>
      <c r="V116" s="1" t="s">
        <v>887</v>
      </c>
      <c r="W116" s="1" t="s">
        <v>413</v>
      </c>
      <c r="X116" s="1" t="s">
        <v>430</v>
      </c>
    </row>
    <row r="117" spans="1:24" s="1" customFormat="1" ht="58" hidden="1" x14ac:dyDescent="0.35">
      <c r="A117" s="1" t="s">
        <v>65</v>
      </c>
      <c r="B117" s="1" t="str">
        <f>+VLOOKUP(BD_fire_disturbances10[[#This Row],[Propiedad]],Tabla2[],2,0)</f>
        <v>Física</v>
      </c>
      <c r="C117" s="1" t="str">
        <f>+VLOOKUP(BD_fire_disturbances10[[#This Row],[Evaluación post incendio]],Tabla5[],2,0)</f>
        <v>Efecto a medio plazo</v>
      </c>
      <c r="D117" s="6" t="s">
        <v>67</v>
      </c>
      <c r="E117" s="1" t="s">
        <v>1602</v>
      </c>
      <c r="F117" s="1" t="s">
        <v>1694</v>
      </c>
      <c r="G117" s="1" t="str">
        <f>+VLOOKUP(BD_fire_disturbances10[[#This Row],[Cod_Koppen]],Tabla8[],2,0)</f>
        <v>Templado o mesotérmico</v>
      </c>
      <c r="H117" s="1" t="s">
        <v>1678</v>
      </c>
      <c r="I117" s="1" t="s">
        <v>875</v>
      </c>
      <c r="J117" s="1" t="s">
        <v>66</v>
      </c>
      <c r="K117" s="1" t="s">
        <v>432</v>
      </c>
      <c r="L117" s="1" t="s">
        <v>478</v>
      </c>
      <c r="N117" s="1" t="s">
        <v>1139</v>
      </c>
      <c r="P117" s="1" t="s">
        <v>300</v>
      </c>
      <c r="R117" s="1" t="s">
        <v>1140</v>
      </c>
      <c r="S117" s="1" t="s">
        <v>1142</v>
      </c>
      <c r="T117" s="1" t="s">
        <v>995</v>
      </c>
      <c r="U117" s="1" t="s">
        <v>1141</v>
      </c>
      <c r="V117" s="1" t="s">
        <v>887</v>
      </c>
      <c r="W117" s="1" t="s">
        <v>413</v>
      </c>
      <c r="X117" s="1" t="s">
        <v>430</v>
      </c>
    </row>
    <row r="118" spans="1:24" s="1" customFormat="1" ht="43.5" hidden="1" x14ac:dyDescent="0.35">
      <c r="A118" s="1" t="s">
        <v>79</v>
      </c>
      <c r="B118" s="1" t="str">
        <f>+VLOOKUP(BD_fire_disturbances10[[#This Row],[Propiedad]],Tabla2[],2,0)</f>
        <v>Biológica</v>
      </c>
      <c r="C118" s="1" t="str">
        <f>+VLOOKUP(BD_fire_disturbances10[[#This Row],[Evaluación post incendio]],Tabla5[],2,0)</f>
        <v>Efecto a corto plazo</v>
      </c>
      <c r="D118" s="6" t="s">
        <v>618</v>
      </c>
      <c r="E118" s="1" t="s">
        <v>1602</v>
      </c>
      <c r="F118" s="1" t="s">
        <v>1608</v>
      </c>
      <c r="G118" s="1" t="str">
        <f>+VLOOKUP(BD_fire_disturbances10[[#This Row],[Cod_Koppen]],Tabla8[],2,0)</f>
        <v>Templado o mesotérmico</v>
      </c>
      <c r="H118" s="1" t="s">
        <v>1334</v>
      </c>
      <c r="I118" s="1" t="s">
        <v>204</v>
      </c>
      <c r="J118" s="1" t="s">
        <v>66</v>
      </c>
      <c r="K118" s="1" t="s">
        <v>432</v>
      </c>
      <c r="L118" s="1" t="s">
        <v>308</v>
      </c>
      <c r="N118" s="1" t="s">
        <v>631</v>
      </c>
      <c r="P118" s="1" t="s">
        <v>842</v>
      </c>
      <c r="S118" s="1" t="s">
        <v>447</v>
      </c>
      <c r="W118" s="1" t="s">
        <v>633</v>
      </c>
      <c r="X118" s="1" t="s">
        <v>108</v>
      </c>
    </row>
    <row r="119" spans="1:24" s="1" customFormat="1" ht="43.5" hidden="1" x14ac:dyDescent="0.35">
      <c r="A119" s="1" t="s">
        <v>79</v>
      </c>
      <c r="B119" s="1" t="str">
        <f>+VLOOKUP(BD_fire_disturbances10[[#This Row],[Propiedad]],Tabla2[],2,0)</f>
        <v>Biológica</v>
      </c>
      <c r="C119" s="1" t="str">
        <f>+VLOOKUP(BD_fire_disturbances10[[#This Row],[Evaluación post incendio]],Tabla5[],2,0)</f>
        <v>Efecto a corto plazo</v>
      </c>
      <c r="D119" s="6" t="s">
        <v>618</v>
      </c>
      <c r="E119" s="1" t="s">
        <v>1602</v>
      </c>
      <c r="F119" s="1" t="s">
        <v>1608</v>
      </c>
      <c r="G119" s="1" t="str">
        <f>+VLOOKUP(BD_fire_disturbances10[[#This Row],[Cod_Koppen]],Tabla8[],2,0)</f>
        <v>Templado o mesotérmico</v>
      </c>
      <c r="H119" s="1" t="s">
        <v>1334</v>
      </c>
      <c r="I119" s="1" t="s">
        <v>204</v>
      </c>
      <c r="J119" s="1" t="s">
        <v>66</v>
      </c>
      <c r="K119" s="1" t="s">
        <v>432</v>
      </c>
      <c r="L119" s="1" t="s">
        <v>308</v>
      </c>
      <c r="N119" s="1" t="s">
        <v>631</v>
      </c>
      <c r="P119" s="1" t="s">
        <v>842</v>
      </c>
      <c r="S119" s="1" t="s">
        <v>447</v>
      </c>
      <c r="W119" s="1" t="s">
        <v>14</v>
      </c>
      <c r="X119" s="1" t="s">
        <v>108</v>
      </c>
    </row>
    <row r="120" spans="1:24" s="1" customFormat="1" ht="43.5" hidden="1" x14ac:dyDescent="0.35">
      <c r="A120" s="1" t="s">
        <v>79</v>
      </c>
      <c r="B120" s="1" t="str">
        <f>+VLOOKUP(BD_fire_disturbances10[[#This Row],[Propiedad]],Tabla2[],2,0)</f>
        <v>Biológica</v>
      </c>
      <c r="C120" s="1" t="str">
        <f>+VLOOKUP(BD_fire_disturbances10[[#This Row],[Evaluación post incendio]],Tabla5[],2,0)</f>
        <v>Efecto a corto plazo</v>
      </c>
      <c r="D120" s="6" t="s">
        <v>618</v>
      </c>
      <c r="E120" s="1" t="s">
        <v>1602</v>
      </c>
      <c r="F120" s="1" t="s">
        <v>1608</v>
      </c>
      <c r="G120" s="1" t="str">
        <f>+VLOOKUP(BD_fire_disturbances10[[#This Row],[Cod_Koppen]],Tabla8[],2,0)</f>
        <v>Templado o mesotérmico</v>
      </c>
      <c r="H120" s="1" t="s">
        <v>1334</v>
      </c>
      <c r="I120" s="1" t="s">
        <v>204</v>
      </c>
      <c r="J120" s="1" t="s">
        <v>66</v>
      </c>
      <c r="K120" s="1" t="s">
        <v>432</v>
      </c>
      <c r="L120" s="1" t="s">
        <v>308</v>
      </c>
      <c r="N120" s="1" t="s">
        <v>631</v>
      </c>
      <c r="P120" s="1" t="s">
        <v>842</v>
      </c>
      <c r="S120" s="1" t="s">
        <v>447</v>
      </c>
      <c r="W120" s="1" t="s">
        <v>1032</v>
      </c>
      <c r="X120" s="1" t="s">
        <v>12</v>
      </c>
    </row>
    <row r="121" spans="1:24" s="1" customFormat="1" ht="43.5" hidden="1" x14ac:dyDescent="0.35">
      <c r="A121" s="1" t="s">
        <v>79</v>
      </c>
      <c r="B121" s="1" t="str">
        <f>+VLOOKUP(BD_fire_disturbances10[[#This Row],[Propiedad]],Tabla2[],2,0)</f>
        <v>Química</v>
      </c>
      <c r="C121" s="1" t="str">
        <f>+VLOOKUP(BD_fire_disturbances10[[#This Row],[Evaluación post incendio]],Tabla5[],2,0)</f>
        <v>Efecto a corto plazo</v>
      </c>
      <c r="D121" s="6" t="s">
        <v>618</v>
      </c>
      <c r="E121" s="1" t="s">
        <v>1602</v>
      </c>
      <c r="F121" s="1" t="s">
        <v>1608</v>
      </c>
      <c r="G121" s="1" t="str">
        <f>+VLOOKUP(BD_fire_disturbances10[[#This Row],[Cod_Koppen]],Tabla8[],2,0)</f>
        <v>Templado o mesotérmico</v>
      </c>
      <c r="H121" s="1" t="s">
        <v>1334</v>
      </c>
      <c r="I121" s="1" t="s">
        <v>204</v>
      </c>
      <c r="J121" s="1" t="s">
        <v>66</v>
      </c>
      <c r="K121" s="1" t="s">
        <v>432</v>
      </c>
      <c r="L121" s="1" t="s">
        <v>308</v>
      </c>
      <c r="N121" s="1" t="s">
        <v>631</v>
      </c>
      <c r="P121" s="1" t="s">
        <v>842</v>
      </c>
      <c r="S121" s="1" t="s">
        <v>447</v>
      </c>
      <c r="W121" s="1" t="s">
        <v>632</v>
      </c>
      <c r="X121" s="1" t="s">
        <v>218</v>
      </c>
    </row>
    <row r="122" spans="1:24" s="1" customFormat="1" ht="43.5" hidden="1" x14ac:dyDescent="0.35">
      <c r="A122" s="1" t="s">
        <v>79</v>
      </c>
      <c r="B122" s="1" t="str">
        <f>+VLOOKUP(BD_fire_disturbances10[[#This Row],[Propiedad]],Tabla2[],2,0)</f>
        <v>Química</v>
      </c>
      <c r="C122" s="1" t="str">
        <f>+VLOOKUP(BD_fire_disturbances10[[#This Row],[Evaluación post incendio]],Tabla5[],2,0)</f>
        <v>Efecto a corto plazo</v>
      </c>
      <c r="D122" s="6" t="s">
        <v>618</v>
      </c>
      <c r="E122" s="1" t="s">
        <v>1602</v>
      </c>
      <c r="F122" s="1" t="s">
        <v>1608</v>
      </c>
      <c r="G122" s="1" t="str">
        <f>+VLOOKUP(BD_fire_disturbances10[[#This Row],[Cod_Koppen]],Tabla8[],2,0)</f>
        <v>Templado o mesotérmico</v>
      </c>
      <c r="H122" s="1" t="s">
        <v>1334</v>
      </c>
      <c r="I122" s="1" t="s">
        <v>204</v>
      </c>
      <c r="J122" s="1" t="s">
        <v>66</v>
      </c>
      <c r="K122" s="1" t="s">
        <v>432</v>
      </c>
      <c r="L122" s="1" t="s">
        <v>308</v>
      </c>
      <c r="N122" s="1" t="s">
        <v>631</v>
      </c>
      <c r="P122" s="1" t="s">
        <v>842</v>
      </c>
      <c r="S122" s="1" t="s">
        <v>447</v>
      </c>
      <c r="W122" s="1" t="s">
        <v>1030</v>
      </c>
      <c r="X122" s="1" t="s">
        <v>218</v>
      </c>
    </row>
    <row r="123" spans="1:24" s="1" customFormat="1" ht="43.5" hidden="1" x14ac:dyDescent="0.35">
      <c r="A123" s="1" t="s">
        <v>79</v>
      </c>
      <c r="B123" s="1" t="str">
        <f>+VLOOKUP(BD_fire_disturbances10[[#This Row],[Propiedad]],Tabla2[],2,0)</f>
        <v>Química</v>
      </c>
      <c r="C123" s="1" t="str">
        <f>+VLOOKUP(BD_fire_disturbances10[[#This Row],[Evaluación post incendio]],Tabla5[],2,0)</f>
        <v>Efecto a corto plazo</v>
      </c>
      <c r="D123" s="6" t="s">
        <v>618</v>
      </c>
      <c r="E123" s="1" t="s">
        <v>1602</v>
      </c>
      <c r="F123" s="1" t="s">
        <v>1608</v>
      </c>
      <c r="G123" s="1" t="str">
        <f>+VLOOKUP(BD_fire_disturbances10[[#This Row],[Cod_Koppen]],Tabla8[],2,0)</f>
        <v>Templado o mesotérmico</v>
      </c>
      <c r="H123" s="1" t="s">
        <v>1334</v>
      </c>
      <c r="I123" s="1" t="s">
        <v>204</v>
      </c>
      <c r="J123" s="1" t="s">
        <v>66</v>
      </c>
      <c r="K123" s="1" t="s">
        <v>432</v>
      </c>
      <c r="L123" s="1" t="s">
        <v>308</v>
      </c>
      <c r="N123" s="1" t="s">
        <v>631</v>
      </c>
      <c r="P123" s="1" t="s">
        <v>842</v>
      </c>
      <c r="S123" s="1" t="s">
        <v>447</v>
      </c>
      <c r="W123" s="1" t="s">
        <v>42</v>
      </c>
      <c r="X123" s="1" t="s">
        <v>12</v>
      </c>
    </row>
    <row r="124" spans="1:24" s="1" customFormat="1" ht="43.5" hidden="1" x14ac:dyDescent="0.35">
      <c r="A124" s="1" t="s">
        <v>79</v>
      </c>
      <c r="B124" s="1" t="str">
        <f>+VLOOKUP(BD_fire_disturbances10[[#This Row],[Propiedad]],Tabla2[],2,0)</f>
        <v>Física</v>
      </c>
      <c r="C124" s="1" t="str">
        <f>+VLOOKUP(BD_fire_disturbances10[[#This Row],[Evaluación post incendio]],Tabla5[],2,0)</f>
        <v>Efecto a corto plazo</v>
      </c>
      <c r="D124" s="6" t="s">
        <v>618</v>
      </c>
      <c r="E124" s="1" t="s">
        <v>1602</v>
      </c>
      <c r="F124" s="1" t="s">
        <v>1608</v>
      </c>
      <c r="G124" s="1" t="str">
        <f>+VLOOKUP(BD_fire_disturbances10[[#This Row],[Cod_Koppen]],Tabla8[],2,0)</f>
        <v>Templado o mesotérmico</v>
      </c>
      <c r="H124" s="1" t="s">
        <v>1334</v>
      </c>
      <c r="I124" s="1" t="s">
        <v>204</v>
      </c>
      <c r="J124" s="1" t="s">
        <v>66</v>
      </c>
      <c r="K124" s="1" t="s">
        <v>432</v>
      </c>
      <c r="L124" s="1" t="s">
        <v>308</v>
      </c>
      <c r="N124" s="1" t="s">
        <v>631</v>
      </c>
      <c r="P124" s="1" t="s">
        <v>842</v>
      </c>
      <c r="S124" s="1" t="s">
        <v>447</v>
      </c>
      <c r="W124" s="1" t="s">
        <v>161</v>
      </c>
      <c r="X124" s="1" t="s">
        <v>12</v>
      </c>
    </row>
    <row r="125" spans="1:24" s="1" customFormat="1" ht="43.5" hidden="1" x14ac:dyDescent="0.35">
      <c r="A125" s="1" t="s">
        <v>231</v>
      </c>
      <c r="B125" s="1" t="str">
        <f>+VLOOKUP(BD_fire_disturbances10[[#This Row],[Propiedad]],Tabla2[],2,0)</f>
        <v>Física</v>
      </c>
      <c r="C125" s="1" t="str">
        <f>+VLOOKUP(BD_fire_disturbances10[[#This Row],[Evaluación post incendio]],Tabla5[],2,0)</f>
        <v>Efecto a corto plazo</v>
      </c>
      <c r="D125" s="6" t="s">
        <v>232</v>
      </c>
      <c r="E125" s="1" t="s">
        <v>1602</v>
      </c>
      <c r="F125" s="1" t="s">
        <v>1694</v>
      </c>
      <c r="G125" s="1" t="str">
        <f>+VLOOKUP(BD_fire_disturbances10[[#This Row],[Cod_Koppen]],Tabla8[],2,0)</f>
        <v>Templado o mesotérmico</v>
      </c>
      <c r="H125" s="1" t="s">
        <v>1678</v>
      </c>
      <c r="I125" s="1" t="s">
        <v>447</v>
      </c>
      <c r="J125" s="1" t="s">
        <v>66</v>
      </c>
      <c r="K125" s="1" t="s">
        <v>432</v>
      </c>
      <c r="L125" s="1" t="s">
        <v>317</v>
      </c>
      <c r="N125" s="1" t="s">
        <v>495</v>
      </c>
      <c r="O125" s="1" t="s">
        <v>496</v>
      </c>
      <c r="P125" s="1" t="s">
        <v>853</v>
      </c>
      <c r="R125" s="1" t="s">
        <v>486</v>
      </c>
      <c r="S125" s="1" t="s">
        <v>359</v>
      </c>
      <c r="U125" s="1" t="s">
        <v>487</v>
      </c>
      <c r="V125" s="1" t="s">
        <v>488</v>
      </c>
      <c r="W125" s="1" t="s">
        <v>492</v>
      </c>
      <c r="X125" s="1" t="s">
        <v>12</v>
      </c>
    </row>
    <row r="126" spans="1:24" s="1" customFormat="1" ht="43.5" hidden="1" x14ac:dyDescent="0.35">
      <c r="A126" s="1" t="s">
        <v>231</v>
      </c>
      <c r="B126" s="1" t="str">
        <f>+VLOOKUP(BD_fire_disturbances10[[#This Row],[Propiedad]],Tabla2[],2,0)</f>
        <v>Física</v>
      </c>
      <c r="C126" s="1" t="str">
        <f>+VLOOKUP(BD_fire_disturbances10[[#This Row],[Evaluación post incendio]],Tabla5[],2,0)</f>
        <v>Efecto a corto plazo</v>
      </c>
      <c r="D126" s="6" t="s">
        <v>232</v>
      </c>
      <c r="E126" s="1" t="s">
        <v>1602</v>
      </c>
      <c r="F126" s="1" t="s">
        <v>1694</v>
      </c>
      <c r="G126" s="1" t="str">
        <f>+VLOOKUP(BD_fire_disturbances10[[#This Row],[Cod_Koppen]],Tabla8[],2,0)</f>
        <v>Templado o mesotérmico</v>
      </c>
      <c r="H126" s="1" t="s">
        <v>1678</v>
      </c>
      <c r="I126" s="1" t="s">
        <v>447</v>
      </c>
      <c r="J126" s="1" t="s">
        <v>66</v>
      </c>
      <c r="K126" s="1" t="s">
        <v>200</v>
      </c>
      <c r="L126" s="1" t="s">
        <v>317</v>
      </c>
      <c r="N126" s="1" t="s">
        <v>495</v>
      </c>
      <c r="O126" s="1" t="s">
        <v>496</v>
      </c>
      <c r="P126" s="1" t="s">
        <v>853</v>
      </c>
      <c r="R126" s="1" t="s">
        <v>486</v>
      </c>
      <c r="S126" s="1" t="s">
        <v>359</v>
      </c>
      <c r="U126" s="1" t="s">
        <v>487</v>
      </c>
      <c r="V126" s="1" t="s">
        <v>488</v>
      </c>
      <c r="W126" s="1" t="s">
        <v>492</v>
      </c>
      <c r="X126" s="1" t="s">
        <v>12</v>
      </c>
    </row>
    <row r="127" spans="1:24" s="1" customFormat="1" ht="43.5" hidden="1" x14ac:dyDescent="0.35">
      <c r="A127" s="1" t="s">
        <v>231</v>
      </c>
      <c r="B127" s="1" t="str">
        <f>+VLOOKUP(BD_fire_disturbances10[[#This Row],[Propiedad]],Tabla2[],2,0)</f>
        <v>Física</v>
      </c>
      <c r="C127" s="1" t="str">
        <f>+VLOOKUP(BD_fire_disturbances10[[#This Row],[Evaluación post incendio]],Tabla5[],2,0)</f>
        <v>Efecto a largo plazo</v>
      </c>
      <c r="D127" s="6" t="s">
        <v>232</v>
      </c>
      <c r="E127" s="1" t="s">
        <v>1602</v>
      </c>
      <c r="F127" s="1" t="s">
        <v>1694</v>
      </c>
      <c r="G127" s="1" t="str">
        <f>+VLOOKUP(BD_fire_disturbances10[[#This Row],[Cod_Koppen]],Tabla8[],2,0)</f>
        <v>Templado o mesotérmico</v>
      </c>
      <c r="H127" s="1" t="s">
        <v>1678</v>
      </c>
      <c r="I127" s="1" t="s">
        <v>447</v>
      </c>
      <c r="J127" s="1" t="s">
        <v>66</v>
      </c>
      <c r="K127" s="1" t="s">
        <v>432</v>
      </c>
      <c r="L127" s="1" t="s">
        <v>317</v>
      </c>
      <c r="N127" s="1" t="s">
        <v>495</v>
      </c>
      <c r="O127" s="1" t="s">
        <v>496</v>
      </c>
      <c r="P127" s="1" t="s">
        <v>854</v>
      </c>
      <c r="R127" s="1" t="s">
        <v>486</v>
      </c>
      <c r="S127" s="1" t="s">
        <v>359</v>
      </c>
      <c r="U127" s="1" t="s">
        <v>487</v>
      </c>
      <c r="V127" s="1" t="s">
        <v>488</v>
      </c>
      <c r="W127" s="1" t="s">
        <v>492</v>
      </c>
      <c r="X127" s="1" t="s">
        <v>12</v>
      </c>
    </row>
    <row r="128" spans="1:24" s="1" customFormat="1" ht="43.5" hidden="1" x14ac:dyDescent="0.35">
      <c r="A128" s="1" t="s">
        <v>231</v>
      </c>
      <c r="B128" s="1" t="str">
        <f>+VLOOKUP(BD_fire_disturbances10[[#This Row],[Propiedad]],Tabla2[],2,0)</f>
        <v>Física</v>
      </c>
      <c r="C128" s="1" t="str">
        <f>+VLOOKUP(BD_fire_disturbances10[[#This Row],[Evaluación post incendio]],Tabla5[],2,0)</f>
        <v>Efecto a largo plazo</v>
      </c>
      <c r="D128" s="6" t="s">
        <v>232</v>
      </c>
      <c r="E128" s="1" t="s">
        <v>1602</v>
      </c>
      <c r="F128" s="1" t="s">
        <v>1694</v>
      </c>
      <c r="G128" s="1" t="str">
        <f>+VLOOKUP(BD_fire_disturbances10[[#This Row],[Cod_Koppen]],Tabla8[],2,0)</f>
        <v>Templado o mesotérmico</v>
      </c>
      <c r="H128" s="1" t="s">
        <v>1678</v>
      </c>
      <c r="I128" s="1" t="s">
        <v>447</v>
      </c>
      <c r="J128" s="1" t="s">
        <v>66</v>
      </c>
      <c r="K128" s="1" t="s">
        <v>200</v>
      </c>
      <c r="L128" s="1" t="s">
        <v>317</v>
      </c>
      <c r="N128" s="1" t="s">
        <v>495</v>
      </c>
      <c r="O128" s="1" t="s">
        <v>496</v>
      </c>
      <c r="P128" s="1" t="s">
        <v>854</v>
      </c>
      <c r="R128" s="1" t="s">
        <v>486</v>
      </c>
      <c r="S128" s="1" t="s">
        <v>359</v>
      </c>
      <c r="U128" s="1" t="s">
        <v>487</v>
      </c>
      <c r="V128" s="1" t="s">
        <v>488</v>
      </c>
      <c r="W128" s="1" t="s">
        <v>492</v>
      </c>
      <c r="X128" s="1" t="s">
        <v>12</v>
      </c>
    </row>
    <row r="129" spans="1:24" s="1" customFormat="1" ht="43.5" hidden="1" x14ac:dyDescent="0.35">
      <c r="A129" s="1" t="s">
        <v>231</v>
      </c>
      <c r="B129" s="1" t="str">
        <f>+VLOOKUP(BD_fire_disturbances10[[#This Row],[Propiedad]],Tabla2[],2,0)</f>
        <v>Física</v>
      </c>
      <c r="C129" s="1" t="str">
        <f>+VLOOKUP(BD_fire_disturbances10[[#This Row],[Evaluación post incendio]],Tabla5[],2,0)</f>
        <v>Efecto a corto plazo</v>
      </c>
      <c r="D129" s="6" t="s">
        <v>232</v>
      </c>
      <c r="E129" s="1" t="s">
        <v>1602</v>
      </c>
      <c r="F129" s="1" t="s">
        <v>1694</v>
      </c>
      <c r="G129" s="1" t="str">
        <f>+VLOOKUP(BD_fire_disturbances10[[#This Row],[Cod_Koppen]],Tabla8[],2,0)</f>
        <v>Templado o mesotérmico</v>
      </c>
      <c r="H129" s="1" t="s">
        <v>1678</v>
      </c>
      <c r="I129" s="1" t="s">
        <v>447</v>
      </c>
      <c r="J129" s="1" t="s">
        <v>66</v>
      </c>
      <c r="K129" s="1" t="s">
        <v>432</v>
      </c>
      <c r="L129" s="1" t="s">
        <v>317</v>
      </c>
      <c r="N129" s="1" t="s">
        <v>495</v>
      </c>
      <c r="O129" s="1" t="s">
        <v>496</v>
      </c>
      <c r="P129" s="1" t="s">
        <v>853</v>
      </c>
      <c r="R129" s="1" t="s">
        <v>486</v>
      </c>
      <c r="S129" s="1" t="s">
        <v>359</v>
      </c>
      <c r="U129" s="1" t="s">
        <v>487</v>
      </c>
      <c r="V129" s="1" t="s">
        <v>488</v>
      </c>
      <c r="W129" s="1" t="s">
        <v>493</v>
      </c>
      <c r="X129" s="1" t="s">
        <v>218</v>
      </c>
    </row>
    <row r="130" spans="1:24" s="1" customFormat="1" ht="43.5" hidden="1" x14ac:dyDescent="0.35">
      <c r="A130" s="1" t="s">
        <v>231</v>
      </c>
      <c r="B130" s="1" t="str">
        <f>+VLOOKUP(BD_fire_disturbances10[[#This Row],[Propiedad]],Tabla2[],2,0)</f>
        <v>Física</v>
      </c>
      <c r="C130" s="1" t="str">
        <f>+VLOOKUP(BD_fire_disturbances10[[#This Row],[Evaluación post incendio]],Tabla5[],2,0)</f>
        <v>Efecto a corto plazo</v>
      </c>
      <c r="D130" s="6" t="s">
        <v>232</v>
      </c>
      <c r="E130" s="1" t="s">
        <v>1602</v>
      </c>
      <c r="F130" s="1" t="s">
        <v>1694</v>
      </c>
      <c r="G130" s="1" t="str">
        <f>+VLOOKUP(BD_fire_disturbances10[[#This Row],[Cod_Koppen]],Tabla8[],2,0)</f>
        <v>Templado o mesotérmico</v>
      </c>
      <c r="H130" s="1" t="s">
        <v>1678</v>
      </c>
      <c r="I130" s="1" t="s">
        <v>447</v>
      </c>
      <c r="J130" s="1" t="s">
        <v>66</v>
      </c>
      <c r="K130" s="1" t="s">
        <v>200</v>
      </c>
      <c r="L130" s="1" t="s">
        <v>317</v>
      </c>
      <c r="N130" s="1" t="s">
        <v>495</v>
      </c>
      <c r="O130" s="1" t="s">
        <v>496</v>
      </c>
      <c r="P130" s="1" t="s">
        <v>853</v>
      </c>
      <c r="R130" s="1" t="s">
        <v>486</v>
      </c>
      <c r="S130" s="1" t="s">
        <v>359</v>
      </c>
      <c r="U130" s="1" t="s">
        <v>487</v>
      </c>
      <c r="V130" s="1" t="s">
        <v>488</v>
      </c>
      <c r="W130" s="1" t="s">
        <v>493</v>
      </c>
      <c r="X130" s="1" t="s">
        <v>218</v>
      </c>
    </row>
    <row r="131" spans="1:24" s="1" customFormat="1" ht="43.5" hidden="1" x14ac:dyDescent="0.35">
      <c r="A131" s="1" t="s">
        <v>231</v>
      </c>
      <c r="B131" s="1" t="str">
        <f>+VLOOKUP(BD_fire_disturbances10[[#This Row],[Propiedad]],Tabla2[],2,0)</f>
        <v>Física</v>
      </c>
      <c r="C131" s="1" t="str">
        <f>+VLOOKUP(BD_fire_disturbances10[[#This Row],[Evaluación post incendio]],Tabla5[],2,0)</f>
        <v>Efecto a largo plazo</v>
      </c>
      <c r="D131" s="6" t="s">
        <v>232</v>
      </c>
      <c r="E131" s="1" t="s">
        <v>1602</v>
      </c>
      <c r="F131" s="1" t="s">
        <v>1694</v>
      </c>
      <c r="G131" s="1" t="str">
        <f>+VLOOKUP(BD_fire_disturbances10[[#This Row],[Cod_Koppen]],Tabla8[],2,0)</f>
        <v>Templado o mesotérmico</v>
      </c>
      <c r="H131" s="1" t="s">
        <v>1678</v>
      </c>
      <c r="I131" s="1" t="s">
        <v>447</v>
      </c>
      <c r="J131" s="1" t="s">
        <v>66</v>
      </c>
      <c r="K131" s="1" t="s">
        <v>432</v>
      </c>
      <c r="L131" s="1" t="s">
        <v>317</v>
      </c>
      <c r="N131" s="1" t="s">
        <v>495</v>
      </c>
      <c r="O131" s="1" t="s">
        <v>496</v>
      </c>
      <c r="P131" s="1" t="s">
        <v>854</v>
      </c>
      <c r="R131" s="1" t="s">
        <v>486</v>
      </c>
      <c r="S131" s="1" t="s">
        <v>359</v>
      </c>
      <c r="U131" s="1" t="s">
        <v>487</v>
      </c>
      <c r="V131" s="1" t="s">
        <v>488</v>
      </c>
      <c r="W131" s="1" t="s">
        <v>493</v>
      </c>
      <c r="X131" s="1" t="s">
        <v>218</v>
      </c>
    </row>
    <row r="132" spans="1:24" s="1" customFormat="1" ht="43.5" hidden="1" x14ac:dyDescent="0.35">
      <c r="A132" s="1" t="s">
        <v>231</v>
      </c>
      <c r="B132" s="1" t="str">
        <f>+VLOOKUP(BD_fire_disturbances10[[#This Row],[Propiedad]],Tabla2[],2,0)</f>
        <v>Física</v>
      </c>
      <c r="C132" s="1" t="str">
        <f>+VLOOKUP(BD_fire_disturbances10[[#This Row],[Evaluación post incendio]],Tabla5[],2,0)</f>
        <v>Efecto a largo plazo</v>
      </c>
      <c r="D132" s="6" t="s">
        <v>232</v>
      </c>
      <c r="E132" s="1" t="s">
        <v>1602</v>
      </c>
      <c r="F132" s="1" t="s">
        <v>1694</v>
      </c>
      <c r="G132" s="1" t="str">
        <f>+VLOOKUP(BD_fire_disturbances10[[#This Row],[Cod_Koppen]],Tabla8[],2,0)</f>
        <v>Templado o mesotérmico</v>
      </c>
      <c r="H132" s="1" t="s">
        <v>1678</v>
      </c>
      <c r="I132" s="1" t="s">
        <v>447</v>
      </c>
      <c r="J132" s="1" t="s">
        <v>66</v>
      </c>
      <c r="K132" s="1" t="s">
        <v>200</v>
      </c>
      <c r="L132" s="1" t="s">
        <v>317</v>
      </c>
      <c r="N132" s="1" t="s">
        <v>495</v>
      </c>
      <c r="O132" s="1" t="s">
        <v>496</v>
      </c>
      <c r="P132" s="1" t="s">
        <v>854</v>
      </c>
      <c r="R132" s="1" t="s">
        <v>486</v>
      </c>
      <c r="S132" s="1" t="s">
        <v>359</v>
      </c>
      <c r="U132" s="1" t="s">
        <v>487</v>
      </c>
      <c r="V132" s="1" t="s">
        <v>488</v>
      </c>
      <c r="W132" s="1" t="s">
        <v>493</v>
      </c>
      <c r="X132" s="1" t="s">
        <v>218</v>
      </c>
    </row>
    <row r="133" spans="1:24" s="1" customFormat="1" ht="58" hidden="1" x14ac:dyDescent="0.35">
      <c r="A133" s="1" t="s">
        <v>436</v>
      </c>
      <c r="B133" s="1" t="str">
        <f>+VLOOKUP(BD_fire_disturbances10[[#This Row],[Propiedad]],Tabla2[],2,0)</f>
        <v>Biológica</v>
      </c>
      <c r="C133" s="1" t="str">
        <f>+VLOOKUP(BD_fire_disturbances10[[#This Row],[Evaluación post incendio]],Tabla5[],2,0)</f>
        <v>Efecto inmediato</v>
      </c>
      <c r="D133" s="6" t="s">
        <v>440</v>
      </c>
      <c r="E133" s="1" t="s">
        <v>446</v>
      </c>
      <c r="F133" s="1" t="s">
        <v>1693</v>
      </c>
      <c r="G133" s="1" t="str">
        <f>+VLOOKUP(BD_fire_disturbances10[[#This Row],[Cod_Koppen]],Tabla8[],2,0)</f>
        <v>Templado o mesotérmico</v>
      </c>
      <c r="H133" s="1" t="s">
        <v>1692</v>
      </c>
      <c r="I133" s="1" t="s">
        <v>181</v>
      </c>
      <c r="J133" s="1" t="s">
        <v>1769</v>
      </c>
      <c r="K133" s="1" t="s">
        <v>24</v>
      </c>
      <c r="L133" s="1" t="s">
        <v>354</v>
      </c>
      <c r="N133" s="1" t="s">
        <v>438</v>
      </c>
      <c r="O133" s="1" t="s">
        <v>442</v>
      </c>
      <c r="P133" s="1" t="s">
        <v>513</v>
      </c>
      <c r="R133" s="1" t="s">
        <v>441</v>
      </c>
      <c r="S133" s="1" t="s">
        <v>447</v>
      </c>
      <c r="U133" s="1" t="s">
        <v>447</v>
      </c>
      <c r="V133" s="1" t="s">
        <v>447</v>
      </c>
      <c r="W133" s="1" t="s">
        <v>439</v>
      </c>
      <c r="X133" s="1" t="s">
        <v>12</v>
      </c>
    </row>
    <row r="134" spans="1:24" s="1" customFormat="1" ht="58" hidden="1" x14ac:dyDescent="0.35">
      <c r="A134" s="1" t="s">
        <v>436</v>
      </c>
      <c r="B134" s="1" t="str">
        <f>+VLOOKUP(BD_fire_disturbances10[[#This Row],[Propiedad]],Tabla2[],2,0)</f>
        <v>Química</v>
      </c>
      <c r="C134" s="1" t="str">
        <f>+VLOOKUP(BD_fire_disturbances10[[#This Row],[Evaluación post incendio]],Tabla5[],2,0)</f>
        <v>Efecto inmediato</v>
      </c>
      <c r="D134" s="6" t="s">
        <v>444</v>
      </c>
      <c r="E134" s="1" t="s">
        <v>446</v>
      </c>
      <c r="F134" s="1" t="s">
        <v>1693</v>
      </c>
      <c r="G134" s="1" t="str">
        <f>+VLOOKUP(BD_fire_disturbances10[[#This Row],[Cod_Koppen]],Tabla8[],2,0)</f>
        <v>Templado o mesotérmico</v>
      </c>
      <c r="H134" s="1" t="s">
        <v>1692</v>
      </c>
      <c r="I134" s="1" t="s">
        <v>181</v>
      </c>
      <c r="J134" s="1" t="s">
        <v>1769</v>
      </c>
      <c r="K134" s="1" t="s">
        <v>24</v>
      </c>
      <c r="L134" s="1" t="s">
        <v>354</v>
      </c>
      <c r="N134" s="1" t="s">
        <v>438</v>
      </c>
      <c r="O134" s="1" t="s">
        <v>442</v>
      </c>
      <c r="P134" s="1" t="s">
        <v>513</v>
      </c>
      <c r="R134" s="1" t="s">
        <v>441</v>
      </c>
      <c r="S134" s="1" t="s">
        <v>447</v>
      </c>
      <c r="U134" s="1" t="s">
        <v>447</v>
      </c>
      <c r="V134" s="1" t="s">
        <v>447</v>
      </c>
      <c r="W134" s="1" t="s">
        <v>34</v>
      </c>
      <c r="X134" s="1" t="s">
        <v>12</v>
      </c>
    </row>
    <row r="135" spans="1:24" s="1" customFormat="1" ht="58" hidden="1" x14ac:dyDescent="0.35">
      <c r="A135" s="1" t="s">
        <v>436</v>
      </c>
      <c r="B135" s="1" t="str">
        <f>+VLOOKUP(BD_fire_disturbances10[[#This Row],[Propiedad]],Tabla2[],2,0)</f>
        <v>Química</v>
      </c>
      <c r="C135" s="1" t="str">
        <f>+VLOOKUP(BD_fire_disturbances10[[#This Row],[Evaluación post incendio]],Tabla5[],2,0)</f>
        <v>Efecto inmediato</v>
      </c>
      <c r="D135" s="6" t="s">
        <v>445</v>
      </c>
      <c r="E135" s="1" t="s">
        <v>446</v>
      </c>
      <c r="F135" s="1" t="s">
        <v>1693</v>
      </c>
      <c r="G135" s="1" t="str">
        <f>+VLOOKUP(BD_fire_disturbances10[[#This Row],[Cod_Koppen]],Tabla8[],2,0)</f>
        <v>Templado o mesotérmico</v>
      </c>
      <c r="H135" s="1" t="s">
        <v>1692</v>
      </c>
      <c r="I135" s="1" t="s">
        <v>181</v>
      </c>
      <c r="J135" s="1" t="s">
        <v>1769</v>
      </c>
      <c r="K135" s="1" t="s">
        <v>24</v>
      </c>
      <c r="L135" s="1" t="s">
        <v>354</v>
      </c>
      <c r="N135" s="1" t="s">
        <v>438</v>
      </c>
      <c r="O135" s="1" t="s">
        <v>442</v>
      </c>
      <c r="P135" s="1" t="s">
        <v>513</v>
      </c>
      <c r="R135" s="1" t="s">
        <v>441</v>
      </c>
      <c r="S135" s="1" t="s">
        <v>447</v>
      </c>
      <c r="U135" s="1" t="s">
        <v>447</v>
      </c>
      <c r="V135" s="1" t="s">
        <v>447</v>
      </c>
      <c r="W135" s="1" t="s">
        <v>43</v>
      </c>
      <c r="X135" s="1" t="s">
        <v>218</v>
      </c>
    </row>
    <row r="136" spans="1:24" s="1" customFormat="1" ht="58" hidden="1" x14ac:dyDescent="0.35">
      <c r="A136" s="1" t="s">
        <v>436</v>
      </c>
      <c r="B136" s="1" t="str">
        <f>+VLOOKUP(BD_fire_disturbances10[[#This Row],[Propiedad]],Tabla2[],2,0)</f>
        <v>Química</v>
      </c>
      <c r="C136" s="1" t="str">
        <f>+VLOOKUP(BD_fire_disturbances10[[#This Row],[Evaluación post incendio]],Tabla5[],2,0)</f>
        <v>Efecto inmediato</v>
      </c>
      <c r="D136" s="6" t="s">
        <v>443</v>
      </c>
      <c r="E136" s="1" t="s">
        <v>446</v>
      </c>
      <c r="F136" s="1" t="s">
        <v>1693</v>
      </c>
      <c r="G136" s="1" t="str">
        <f>+VLOOKUP(BD_fire_disturbances10[[#This Row],[Cod_Koppen]],Tabla8[],2,0)</f>
        <v>Templado o mesotérmico</v>
      </c>
      <c r="H136" s="1" t="s">
        <v>1692</v>
      </c>
      <c r="I136" s="1" t="s">
        <v>181</v>
      </c>
      <c r="J136" s="1" t="s">
        <v>1769</v>
      </c>
      <c r="K136" s="1" t="s">
        <v>24</v>
      </c>
      <c r="L136" s="1" t="s">
        <v>354</v>
      </c>
      <c r="N136" s="1" t="s">
        <v>438</v>
      </c>
      <c r="O136" s="1" t="s">
        <v>442</v>
      </c>
      <c r="P136" s="1" t="s">
        <v>513</v>
      </c>
      <c r="R136" s="1" t="s">
        <v>441</v>
      </c>
      <c r="S136" s="1" t="s">
        <v>447</v>
      </c>
      <c r="U136" s="1" t="s">
        <v>447</v>
      </c>
      <c r="V136" s="1" t="s">
        <v>447</v>
      </c>
      <c r="W136" s="1" t="s">
        <v>42</v>
      </c>
      <c r="X136" s="1" t="s">
        <v>12</v>
      </c>
    </row>
    <row r="137" spans="1:24" s="1" customFormat="1" ht="58" hidden="1" x14ac:dyDescent="0.35">
      <c r="A137" s="1" t="s">
        <v>436</v>
      </c>
      <c r="B137" s="1" t="str">
        <f>+VLOOKUP(BD_fire_disturbances10[[#This Row],[Propiedad]],Tabla2[],2,0)</f>
        <v>Física</v>
      </c>
      <c r="C137" s="1" t="str">
        <f>+VLOOKUP(BD_fire_disturbances10[[#This Row],[Evaluación post incendio]],Tabla5[],2,0)</f>
        <v>Efecto inmediato</v>
      </c>
      <c r="D137" s="6" t="s">
        <v>437</v>
      </c>
      <c r="E137" s="1" t="s">
        <v>446</v>
      </c>
      <c r="F137" s="1" t="s">
        <v>1693</v>
      </c>
      <c r="G137" s="1" t="str">
        <f>+VLOOKUP(BD_fire_disturbances10[[#This Row],[Cod_Koppen]],Tabla8[],2,0)</f>
        <v>Templado o mesotérmico</v>
      </c>
      <c r="H137" s="1" t="s">
        <v>1692</v>
      </c>
      <c r="I137" s="1" t="s">
        <v>181</v>
      </c>
      <c r="J137" s="1" t="s">
        <v>1769</v>
      </c>
      <c r="K137" s="1" t="s">
        <v>24</v>
      </c>
      <c r="L137" s="1" t="s">
        <v>354</v>
      </c>
      <c r="N137" s="1" t="s">
        <v>438</v>
      </c>
      <c r="O137" s="1" t="s">
        <v>442</v>
      </c>
      <c r="P137" s="1" t="s">
        <v>513</v>
      </c>
      <c r="R137" s="1" t="s">
        <v>441</v>
      </c>
      <c r="S137" s="1" t="s">
        <v>447</v>
      </c>
      <c r="U137" s="1" t="s">
        <v>447</v>
      </c>
      <c r="V137" s="1" t="s">
        <v>447</v>
      </c>
      <c r="W137" s="1" t="s">
        <v>160</v>
      </c>
      <c r="X137" s="1" t="s">
        <v>218</v>
      </c>
    </row>
    <row r="138" spans="1:24" s="1" customFormat="1" ht="43.5" hidden="1" x14ac:dyDescent="0.35">
      <c r="A138" s="1" t="s">
        <v>294</v>
      </c>
      <c r="B138" s="1" t="str">
        <f>+VLOOKUP(BD_fire_disturbances10[[#This Row],[Propiedad]],Tabla2[],2,0)</f>
        <v>Biológica</v>
      </c>
      <c r="C138" s="1" t="str">
        <f>+VLOOKUP(BD_fire_disturbances10[[#This Row],[Evaluación post incendio]],Tabla5[],2,0)</f>
        <v>Efecto a medio plazo</v>
      </c>
      <c r="D138" s="6" t="s">
        <v>1424</v>
      </c>
      <c r="E138" s="1" t="s">
        <v>1591</v>
      </c>
      <c r="F138" s="1" t="s">
        <v>1611</v>
      </c>
      <c r="G138" s="1" t="str">
        <f>+VLOOKUP(BD_fire_disturbances10[[#This Row],[Cod_Koppen]],Tabla8[],2,0)</f>
        <v>Continental o microtérmico</v>
      </c>
      <c r="H138" s="1" t="s">
        <v>1612</v>
      </c>
      <c r="I138" s="1" t="s">
        <v>181</v>
      </c>
      <c r="J138" s="1" t="s">
        <v>1769</v>
      </c>
      <c r="K138" s="1" t="s">
        <v>200</v>
      </c>
      <c r="L138" s="1" t="s">
        <v>302</v>
      </c>
      <c r="N138" s="1" t="s">
        <v>297</v>
      </c>
      <c r="O138" s="1" t="s">
        <v>298</v>
      </c>
      <c r="P138" s="1" t="s">
        <v>300</v>
      </c>
      <c r="R138" s="1" t="s">
        <v>301</v>
      </c>
      <c r="S138" s="1" t="s">
        <v>1038</v>
      </c>
      <c r="U138" s="1" t="s">
        <v>447</v>
      </c>
      <c r="W138" s="1" t="s">
        <v>1025</v>
      </c>
      <c r="X138" s="1" t="s">
        <v>218</v>
      </c>
    </row>
    <row r="139" spans="1:24" s="1" customFormat="1" ht="43.5" hidden="1" x14ac:dyDescent="0.35">
      <c r="A139" s="1" t="s">
        <v>294</v>
      </c>
      <c r="B139" s="1" t="str">
        <f>+VLOOKUP(BD_fire_disturbances10[[#This Row],[Propiedad]],Tabla2[],2,0)</f>
        <v>Biológica</v>
      </c>
      <c r="C139" s="1" t="str">
        <f>+VLOOKUP(BD_fire_disturbances10[[#This Row],[Evaluación post incendio]],Tabla5[],2,0)</f>
        <v>Efecto a medio plazo</v>
      </c>
      <c r="D139" s="6" t="s">
        <v>1425</v>
      </c>
      <c r="E139" s="1" t="s">
        <v>1591</v>
      </c>
      <c r="F139" s="1" t="s">
        <v>1611</v>
      </c>
      <c r="G139" s="1" t="str">
        <f>+VLOOKUP(BD_fire_disturbances10[[#This Row],[Cod_Koppen]],Tabla8[],2,0)</f>
        <v>Continental o microtérmico</v>
      </c>
      <c r="H139" s="1" t="s">
        <v>1612</v>
      </c>
      <c r="I139" s="1" t="s">
        <v>181</v>
      </c>
      <c r="J139" s="1" t="s">
        <v>1769</v>
      </c>
      <c r="K139" s="1" t="s">
        <v>200</v>
      </c>
      <c r="L139" s="1" t="s">
        <v>302</v>
      </c>
      <c r="N139" s="1" t="s">
        <v>297</v>
      </c>
      <c r="O139" s="1" t="s">
        <v>298</v>
      </c>
      <c r="P139" s="1" t="s">
        <v>300</v>
      </c>
      <c r="R139" s="1" t="s">
        <v>301</v>
      </c>
      <c r="S139" s="1" t="s">
        <v>1038</v>
      </c>
      <c r="U139" s="1" t="s">
        <v>447</v>
      </c>
      <c r="W139" s="1" t="s">
        <v>15</v>
      </c>
      <c r="X139" s="1" t="s">
        <v>218</v>
      </c>
    </row>
    <row r="140" spans="1:24" s="1" customFormat="1" ht="43.5" hidden="1" x14ac:dyDescent="0.35">
      <c r="A140" s="1" t="s">
        <v>294</v>
      </c>
      <c r="B140" s="1" t="str">
        <f>+VLOOKUP(BD_fire_disturbances10[[#This Row],[Propiedad]],Tabla2[],2,0)</f>
        <v>Biológica</v>
      </c>
      <c r="C140" s="1" t="str">
        <f>+VLOOKUP(BD_fire_disturbances10[[#This Row],[Evaluación post incendio]],Tabla5[],2,0)</f>
        <v>Efecto a medio plazo</v>
      </c>
      <c r="D140" s="6" t="s">
        <v>1426</v>
      </c>
      <c r="E140" s="1" t="s">
        <v>1591</v>
      </c>
      <c r="F140" s="1" t="s">
        <v>1611</v>
      </c>
      <c r="G140" s="1" t="str">
        <f>+VLOOKUP(BD_fire_disturbances10[[#This Row],[Cod_Koppen]],Tabla8[],2,0)</f>
        <v>Continental o microtérmico</v>
      </c>
      <c r="H140" s="1" t="s">
        <v>1612</v>
      </c>
      <c r="I140" s="1" t="s">
        <v>181</v>
      </c>
      <c r="J140" s="1" t="s">
        <v>1769</v>
      </c>
      <c r="K140" s="1" t="s">
        <v>200</v>
      </c>
      <c r="L140" s="1" t="s">
        <v>302</v>
      </c>
      <c r="N140" s="1" t="s">
        <v>297</v>
      </c>
      <c r="O140" s="1" t="s">
        <v>298</v>
      </c>
      <c r="P140" s="1" t="s">
        <v>300</v>
      </c>
      <c r="R140" s="1" t="s">
        <v>301</v>
      </c>
      <c r="S140" s="1" t="s">
        <v>1038</v>
      </c>
      <c r="U140" s="1" t="s">
        <v>447</v>
      </c>
      <c r="W140" s="1" t="s">
        <v>17</v>
      </c>
      <c r="X140" s="1" t="s">
        <v>430</v>
      </c>
    </row>
    <row r="141" spans="1:24" s="1" customFormat="1" ht="43.5" hidden="1" x14ac:dyDescent="0.35">
      <c r="A141" s="1" t="s">
        <v>285</v>
      </c>
      <c r="B141" s="1" t="str">
        <f>+VLOOKUP(BD_fire_disturbances10[[#This Row],[Propiedad]],Tabla2[],2,0)</f>
        <v>Física</v>
      </c>
      <c r="C141" s="1" t="str">
        <f>+VLOOKUP(BD_fire_disturbances10[[#This Row],[Evaluación post incendio]],Tabla5[],2,0)</f>
        <v>Efecto a corto plazo</v>
      </c>
      <c r="D141" s="6" t="s">
        <v>1614</v>
      </c>
      <c r="E141" s="1" t="s">
        <v>1604</v>
      </c>
      <c r="F141" s="1" t="s">
        <v>1606</v>
      </c>
      <c r="G141" s="1" t="str">
        <f>+VLOOKUP(BD_fire_disturbances10[[#This Row],[Cod_Koppen]],Tabla8[],2,0)</f>
        <v>Seco (árido y semiárido)</v>
      </c>
      <c r="H141" s="1" t="s">
        <v>1335</v>
      </c>
      <c r="I141" s="1" t="s">
        <v>1767</v>
      </c>
      <c r="J141" s="1" t="s">
        <v>68</v>
      </c>
      <c r="K141" s="1" t="s">
        <v>176</v>
      </c>
      <c r="L141" s="1" t="s">
        <v>447</v>
      </c>
      <c r="N141" s="1" t="s">
        <v>515</v>
      </c>
      <c r="P141" s="1" t="s">
        <v>842</v>
      </c>
      <c r="R141" s="1" t="s">
        <v>516</v>
      </c>
      <c r="S141" s="1" t="s">
        <v>359</v>
      </c>
      <c r="U141" s="1" t="s">
        <v>518</v>
      </c>
      <c r="V141" s="1" t="s">
        <v>517</v>
      </c>
      <c r="W141" s="1" t="s">
        <v>160</v>
      </c>
      <c r="X141" s="1" t="s">
        <v>12</v>
      </c>
    </row>
    <row r="142" spans="1:24" s="1" customFormat="1" ht="43.5" hidden="1" x14ac:dyDescent="0.35">
      <c r="A142" s="1" t="s">
        <v>285</v>
      </c>
      <c r="B142" s="1" t="str">
        <f>+VLOOKUP(BD_fire_disturbances10[[#This Row],[Propiedad]],Tabla2[],2,0)</f>
        <v>Física</v>
      </c>
      <c r="C142" s="1" t="str">
        <f>+VLOOKUP(BD_fire_disturbances10[[#This Row],[Evaluación post incendio]],Tabla5[],2,0)</f>
        <v>Efecto a corto plazo</v>
      </c>
      <c r="D142" s="6" t="s">
        <v>1614</v>
      </c>
      <c r="E142" s="1" t="s">
        <v>1604</v>
      </c>
      <c r="F142" s="1" t="s">
        <v>1606</v>
      </c>
      <c r="G142" s="1" t="str">
        <f>+VLOOKUP(BD_fire_disturbances10[[#This Row],[Cod_Koppen]],Tabla8[],2,0)</f>
        <v>Seco (árido y semiárido)</v>
      </c>
      <c r="H142" s="1" t="s">
        <v>1335</v>
      </c>
      <c r="I142" s="1" t="s">
        <v>1767</v>
      </c>
      <c r="J142" s="1" t="s">
        <v>68</v>
      </c>
      <c r="K142" s="1" t="s">
        <v>176</v>
      </c>
      <c r="L142" s="1" t="s">
        <v>447</v>
      </c>
      <c r="N142" s="1" t="s">
        <v>515</v>
      </c>
      <c r="P142" s="1" t="s">
        <v>842</v>
      </c>
      <c r="R142" s="1" t="s">
        <v>516</v>
      </c>
      <c r="S142" s="1" t="s">
        <v>359</v>
      </c>
      <c r="U142" s="1" t="s">
        <v>518</v>
      </c>
      <c r="V142" s="1" t="s">
        <v>517</v>
      </c>
      <c r="W142" s="1" t="s">
        <v>828</v>
      </c>
      <c r="X142" s="1" t="s">
        <v>218</v>
      </c>
    </row>
    <row r="143" spans="1:24" s="1" customFormat="1" ht="43.5" hidden="1" x14ac:dyDescent="0.35">
      <c r="A143" s="1" t="s">
        <v>285</v>
      </c>
      <c r="B143" s="1" t="str">
        <f>+VLOOKUP(BD_fire_disturbances10[[#This Row],[Propiedad]],Tabla2[],2,0)</f>
        <v>Física</v>
      </c>
      <c r="C143" s="1" t="str">
        <f>+VLOOKUP(BD_fire_disturbances10[[#This Row],[Evaluación post incendio]],Tabla5[],2,0)</f>
        <v>Efecto a corto plazo</v>
      </c>
      <c r="D143" s="6" t="s">
        <v>1614</v>
      </c>
      <c r="E143" s="1" t="s">
        <v>1604</v>
      </c>
      <c r="F143" s="1" t="s">
        <v>1606</v>
      </c>
      <c r="G143" s="1" t="str">
        <f>+VLOOKUP(BD_fire_disturbances10[[#This Row],[Cod_Koppen]],Tabla8[],2,0)</f>
        <v>Seco (árido y semiárido)</v>
      </c>
      <c r="H143" s="1" t="s">
        <v>1335</v>
      </c>
      <c r="I143" s="1" t="s">
        <v>1767</v>
      </c>
      <c r="J143" s="1" t="s">
        <v>68</v>
      </c>
      <c r="K143" s="1" t="s">
        <v>176</v>
      </c>
      <c r="L143" s="1" t="s">
        <v>447</v>
      </c>
      <c r="N143" s="1" t="s">
        <v>515</v>
      </c>
      <c r="P143" s="1" t="s">
        <v>842</v>
      </c>
      <c r="R143" s="1" t="s">
        <v>516</v>
      </c>
      <c r="S143" s="1" t="s">
        <v>359</v>
      </c>
      <c r="U143" s="1" t="s">
        <v>518</v>
      </c>
      <c r="V143" s="1" t="s">
        <v>517</v>
      </c>
      <c r="W143" s="1" t="s">
        <v>161</v>
      </c>
      <c r="X143" s="1" t="s">
        <v>108</v>
      </c>
    </row>
    <row r="144" spans="1:24" s="1" customFormat="1" ht="43.5" hidden="1" x14ac:dyDescent="0.35">
      <c r="A144" s="1" t="s">
        <v>285</v>
      </c>
      <c r="B144" s="1" t="str">
        <f>+VLOOKUP(BD_fire_disturbances10[[#This Row],[Propiedad]],Tabla2[],2,0)</f>
        <v>Física</v>
      </c>
      <c r="C144" s="1" t="str">
        <f>+VLOOKUP(BD_fire_disturbances10[[#This Row],[Evaluación post incendio]],Tabla5[],2,0)</f>
        <v>Efecto a corto plazo</v>
      </c>
      <c r="D144" s="6" t="s">
        <v>1614</v>
      </c>
      <c r="E144" s="1" t="s">
        <v>1604</v>
      </c>
      <c r="F144" s="1" t="s">
        <v>1606</v>
      </c>
      <c r="G144" s="1" t="str">
        <f>+VLOOKUP(BD_fire_disturbances10[[#This Row],[Cod_Koppen]],Tabla8[],2,0)</f>
        <v>Seco (árido y semiárido)</v>
      </c>
      <c r="H144" s="1" t="s">
        <v>1335</v>
      </c>
      <c r="I144" s="1" t="s">
        <v>1767</v>
      </c>
      <c r="J144" s="1" t="s">
        <v>68</v>
      </c>
      <c r="K144" s="1" t="s">
        <v>176</v>
      </c>
      <c r="L144" s="1" t="s">
        <v>447</v>
      </c>
      <c r="N144" s="1" t="s">
        <v>515</v>
      </c>
      <c r="P144" s="1" t="s">
        <v>842</v>
      </c>
      <c r="R144" s="1" t="s">
        <v>516</v>
      </c>
      <c r="S144" s="1" t="s">
        <v>359</v>
      </c>
      <c r="U144" s="1" t="s">
        <v>518</v>
      </c>
      <c r="V144" s="1" t="s">
        <v>517</v>
      </c>
      <c r="W144" s="1" t="s">
        <v>413</v>
      </c>
      <c r="X144" s="1" t="s">
        <v>218</v>
      </c>
    </row>
    <row r="145" spans="1:24" s="1" customFormat="1" ht="58" hidden="1" x14ac:dyDescent="0.35">
      <c r="A145" s="1" t="s">
        <v>140</v>
      </c>
      <c r="B145" s="1" t="str">
        <f>+VLOOKUP(BD_fire_disturbances10[[#This Row],[Propiedad]],Tabla2[],2,0)</f>
        <v>Biológica</v>
      </c>
      <c r="C145" s="1" t="str">
        <f>+VLOOKUP(BD_fire_disturbances10[[#This Row],[Evaluación post incendio]],Tabla5[],2,0)</f>
        <v>Efecto inmediato</v>
      </c>
      <c r="D145" s="6" t="s">
        <v>141</v>
      </c>
      <c r="E145" s="1" t="s">
        <v>1602</v>
      </c>
      <c r="F145" s="1" t="s">
        <v>1608</v>
      </c>
      <c r="G145" s="1" t="str">
        <f>+VLOOKUP(BD_fire_disturbances10[[#This Row],[Cod_Koppen]],Tabla8[],2,0)</f>
        <v>Templado o mesotérmico</v>
      </c>
      <c r="H145" s="1" t="s">
        <v>1334</v>
      </c>
      <c r="I145" s="1" t="s">
        <v>181</v>
      </c>
      <c r="J145" s="1" t="s">
        <v>1768</v>
      </c>
      <c r="K145" s="1" t="s">
        <v>432</v>
      </c>
      <c r="L145" s="1" t="s">
        <v>478</v>
      </c>
      <c r="N145" s="1" t="s">
        <v>477</v>
      </c>
      <c r="O145" s="1" t="s">
        <v>480</v>
      </c>
      <c r="P145" s="1" t="s">
        <v>513</v>
      </c>
      <c r="R145" s="1" t="s">
        <v>447</v>
      </c>
      <c r="S145" s="1" t="s">
        <v>1280</v>
      </c>
      <c r="U145" s="1" t="s">
        <v>447</v>
      </c>
      <c r="V145" s="1" t="s">
        <v>447</v>
      </c>
      <c r="W145" s="1" t="s">
        <v>639</v>
      </c>
      <c r="X145" s="1" t="s">
        <v>12</v>
      </c>
    </row>
    <row r="146" spans="1:24" s="1" customFormat="1" ht="58" hidden="1" x14ac:dyDescent="0.35">
      <c r="A146" s="1" t="s">
        <v>140</v>
      </c>
      <c r="B146" s="1" t="str">
        <f>+VLOOKUP(BD_fire_disturbances10[[#This Row],[Propiedad]],Tabla2[],2,0)</f>
        <v>Química</v>
      </c>
      <c r="C146" s="1" t="str">
        <f>+VLOOKUP(BD_fire_disturbances10[[#This Row],[Evaluación post incendio]],Tabla5[],2,0)</f>
        <v>Efecto inmediato</v>
      </c>
      <c r="D146" s="6" t="s">
        <v>1585</v>
      </c>
      <c r="E146" s="1" t="s">
        <v>1602</v>
      </c>
      <c r="F146" s="1" t="s">
        <v>1608</v>
      </c>
      <c r="G146" s="1" t="str">
        <f>+VLOOKUP(BD_fire_disturbances10[[#This Row],[Cod_Koppen]],Tabla8[],2,0)</f>
        <v>Templado o mesotérmico</v>
      </c>
      <c r="H146" s="1" t="s">
        <v>1334</v>
      </c>
      <c r="I146" s="1" t="s">
        <v>181</v>
      </c>
      <c r="J146" s="1" t="s">
        <v>1768</v>
      </c>
      <c r="K146" s="1" t="s">
        <v>432</v>
      </c>
      <c r="L146" s="1" t="s">
        <v>453</v>
      </c>
      <c r="N146" s="1" t="s">
        <v>477</v>
      </c>
      <c r="O146" s="1" t="s">
        <v>480</v>
      </c>
      <c r="P146" s="1" t="s">
        <v>513</v>
      </c>
      <c r="R146" s="1" t="s">
        <v>447</v>
      </c>
      <c r="S146" s="1" t="s">
        <v>1280</v>
      </c>
      <c r="U146" s="1" t="s">
        <v>447</v>
      </c>
      <c r="V146" s="1" t="s">
        <v>447</v>
      </c>
      <c r="W146" s="1" t="s">
        <v>707</v>
      </c>
      <c r="X146" s="1" t="s">
        <v>218</v>
      </c>
    </row>
    <row r="147" spans="1:24" s="1" customFormat="1" ht="58" hidden="1" x14ac:dyDescent="0.35">
      <c r="A147" s="1" t="s">
        <v>140</v>
      </c>
      <c r="B147" s="1" t="str">
        <f>+VLOOKUP(BD_fire_disturbances10[[#This Row],[Propiedad]],Tabla2[],2,0)</f>
        <v>Química</v>
      </c>
      <c r="C147" s="1" t="str">
        <f>+VLOOKUP(BD_fire_disturbances10[[#This Row],[Evaluación post incendio]],Tabla5[],2,0)</f>
        <v>Efecto inmediato</v>
      </c>
      <c r="D147" s="6" t="s">
        <v>1586</v>
      </c>
      <c r="E147" s="1" t="s">
        <v>1602</v>
      </c>
      <c r="F147" s="1" t="s">
        <v>1608</v>
      </c>
      <c r="G147" s="1" t="str">
        <f>+VLOOKUP(BD_fire_disturbances10[[#This Row],[Cod_Koppen]],Tabla8[],2,0)</f>
        <v>Templado o mesotérmico</v>
      </c>
      <c r="H147" s="1" t="s">
        <v>1334</v>
      </c>
      <c r="I147" s="1" t="s">
        <v>181</v>
      </c>
      <c r="J147" s="1" t="s">
        <v>1768</v>
      </c>
      <c r="K147" s="1" t="s">
        <v>432</v>
      </c>
      <c r="L147" s="1" t="s">
        <v>478</v>
      </c>
      <c r="N147" s="1" t="s">
        <v>477</v>
      </c>
      <c r="O147" s="1" t="s">
        <v>480</v>
      </c>
      <c r="P147" s="1" t="s">
        <v>513</v>
      </c>
      <c r="R147" s="1" t="s">
        <v>447</v>
      </c>
      <c r="S147" s="1" t="s">
        <v>1280</v>
      </c>
      <c r="U147" s="1" t="s">
        <v>447</v>
      </c>
      <c r="V147" s="1" t="s">
        <v>447</v>
      </c>
      <c r="W147" s="1" t="s">
        <v>52</v>
      </c>
      <c r="X147" s="1" t="s">
        <v>108</v>
      </c>
    </row>
    <row r="148" spans="1:24" s="1" customFormat="1" ht="58" hidden="1" x14ac:dyDescent="0.35">
      <c r="A148" s="1" t="s">
        <v>140</v>
      </c>
      <c r="B148" s="1" t="str">
        <f>+VLOOKUP(BD_fire_disturbances10[[#This Row],[Propiedad]],Tabla2[],2,0)</f>
        <v>Química</v>
      </c>
      <c r="C148" s="1" t="str">
        <f>+VLOOKUP(BD_fire_disturbances10[[#This Row],[Evaluación post incendio]],Tabla5[],2,0)</f>
        <v>Efecto inmediato</v>
      </c>
      <c r="D148" s="6" t="s">
        <v>1587</v>
      </c>
      <c r="E148" s="1" t="s">
        <v>1602</v>
      </c>
      <c r="F148" s="1" t="s">
        <v>1608</v>
      </c>
      <c r="G148" s="1" t="str">
        <f>+VLOOKUP(BD_fire_disturbances10[[#This Row],[Cod_Koppen]],Tabla8[],2,0)</f>
        <v>Templado o mesotérmico</v>
      </c>
      <c r="H148" s="1" t="s">
        <v>1334</v>
      </c>
      <c r="I148" s="1" t="s">
        <v>181</v>
      </c>
      <c r="J148" s="1" t="s">
        <v>1768</v>
      </c>
      <c r="K148" s="1" t="s">
        <v>432</v>
      </c>
      <c r="L148" s="1" t="s">
        <v>478</v>
      </c>
      <c r="N148" s="1" t="s">
        <v>477</v>
      </c>
      <c r="O148" s="1" t="s">
        <v>480</v>
      </c>
      <c r="P148" s="1" t="s">
        <v>513</v>
      </c>
      <c r="R148" s="1" t="s">
        <v>447</v>
      </c>
      <c r="S148" s="1" t="s">
        <v>1280</v>
      </c>
      <c r="U148" s="1" t="s">
        <v>447</v>
      </c>
      <c r="V148" s="1" t="s">
        <v>447</v>
      </c>
      <c r="W148" s="1" t="s">
        <v>42</v>
      </c>
      <c r="X148" s="1" t="s">
        <v>12</v>
      </c>
    </row>
    <row r="149" spans="1:24" s="1" customFormat="1" ht="58" hidden="1" x14ac:dyDescent="0.35">
      <c r="A149" s="1" t="s">
        <v>140</v>
      </c>
      <c r="B149" s="1" t="str">
        <f>+VLOOKUP(BD_fire_disturbances10[[#This Row],[Propiedad]],Tabla2[],2,0)</f>
        <v>Física</v>
      </c>
      <c r="C149" s="1" t="s">
        <v>450</v>
      </c>
      <c r="D149" s="6" t="s">
        <v>1588</v>
      </c>
      <c r="E149" s="1" t="s">
        <v>1602</v>
      </c>
      <c r="F149" s="1" t="s">
        <v>1608</v>
      </c>
      <c r="G149" s="1" t="str">
        <f>+VLOOKUP(BD_fire_disturbances10[[#This Row],[Cod_Koppen]],Tabla8[],2,0)</f>
        <v>Templado o mesotérmico</v>
      </c>
      <c r="H149" s="1" t="s">
        <v>1334</v>
      </c>
      <c r="I149" s="1" t="s">
        <v>181</v>
      </c>
      <c r="J149" s="1" t="s">
        <v>1768</v>
      </c>
      <c r="K149" s="1" t="s">
        <v>432</v>
      </c>
      <c r="L149" s="1" t="s">
        <v>455</v>
      </c>
      <c r="N149" s="1" t="s">
        <v>477</v>
      </c>
      <c r="O149" s="1" t="s">
        <v>480</v>
      </c>
      <c r="P149" s="1" t="s">
        <v>513</v>
      </c>
      <c r="R149" s="1" t="s">
        <v>447</v>
      </c>
      <c r="S149" s="1" t="s">
        <v>1280</v>
      </c>
      <c r="U149" s="1" t="s">
        <v>447</v>
      </c>
      <c r="V149" s="1" t="s">
        <v>447</v>
      </c>
      <c r="W149" s="1" t="s">
        <v>161</v>
      </c>
      <c r="X149" s="1" t="s">
        <v>12</v>
      </c>
    </row>
    <row r="150" spans="1:24" s="1" customFormat="1" ht="43.5" hidden="1" x14ac:dyDescent="0.35">
      <c r="A150" s="1" t="s">
        <v>981</v>
      </c>
      <c r="B150" s="1" t="str">
        <f>+VLOOKUP(BD_fire_disturbances10[[#This Row],[Propiedad]],Tabla2[],2,0)</f>
        <v>Física</v>
      </c>
      <c r="C150" s="1" t="str">
        <f>+VLOOKUP(BD_fire_disturbances10[[#This Row],[Evaluación post incendio]],Tabla5[],2,0)</f>
        <v>Efecto inmediato</v>
      </c>
      <c r="D150" s="6" t="s">
        <v>256</v>
      </c>
      <c r="E150" s="1" t="s">
        <v>1603</v>
      </c>
      <c r="F150" s="1" t="s">
        <v>1694</v>
      </c>
      <c r="G150" s="1" t="str">
        <f>+VLOOKUP(BD_fire_disturbances10[[#This Row],[Cod_Koppen]],Tabla8[],2,0)</f>
        <v>Templado o mesotérmico</v>
      </c>
      <c r="H150" s="1" t="s">
        <v>1678</v>
      </c>
      <c r="I150" s="1" t="s">
        <v>447</v>
      </c>
      <c r="J150" s="1" t="s">
        <v>1768</v>
      </c>
      <c r="K150" s="1" t="s">
        <v>176</v>
      </c>
      <c r="L150" s="1" t="s">
        <v>529</v>
      </c>
      <c r="N150" s="1" t="s">
        <v>982</v>
      </c>
      <c r="O150" s="1" t="s">
        <v>993</v>
      </c>
      <c r="P150" s="1" t="s">
        <v>513</v>
      </c>
      <c r="R150" s="1" t="s">
        <v>983</v>
      </c>
      <c r="S150" s="1" t="s">
        <v>988</v>
      </c>
      <c r="T150" s="1" t="s">
        <v>344</v>
      </c>
      <c r="U150" s="1" t="s">
        <v>985</v>
      </c>
      <c r="V150" s="1" t="s">
        <v>986</v>
      </c>
      <c r="W150" s="1" t="s">
        <v>990</v>
      </c>
      <c r="X150" s="1" t="s">
        <v>108</v>
      </c>
    </row>
    <row r="151" spans="1:24" s="1" customFormat="1" ht="43.5" hidden="1" x14ac:dyDescent="0.35">
      <c r="A151" s="1" t="s">
        <v>258</v>
      </c>
      <c r="B151" s="1" t="str">
        <f>+VLOOKUP(BD_fire_disturbances10[[#This Row],[Propiedad]],Tabla2[],2,0)</f>
        <v>Física</v>
      </c>
      <c r="C151" s="1" t="str">
        <f>+VLOOKUP(BD_fire_disturbances10[[#This Row],[Evaluación post incendio]],Tabla5[],2,0)</f>
        <v>Efecto inmediato</v>
      </c>
      <c r="D151" s="6" t="s">
        <v>256</v>
      </c>
      <c r="E151" s="1" t="s">
        <v>1603</v>
      </c>
      <c r="F151" s="1" t="s">
        <v>1694</v>
      </c>
      <c r="G151" s="1" t="str">
        <f>+VLOOKUP(BD_fire_disturbances10[[#This Row],[Cod_Koppen]],Tabla8[],2,0)</f>
        <v>Templado o mesotérmico</v>
      </c>
      <c r="H151" s="1" t="s">
        <v>1678</v>
      </c>
      <c r="I151" s="1" t="s">
        <v>447</v>
      </c>
      <c r="J151" s="1" t="s">
        <v>1768</v>
      </c>
      <c r="K151" s="1" t="s">
        <v>200</v>
      </c>
      <c r="L151" s="1" t="s">
        <v>529</v>
      </c>
      <c r="N151" s="1" t="s">
        <v>982</v>
      </c>
      <c r="O151" s="1" t="s">
        <v>993</v>
      </c>
      <c r="P151" s="1" t="s">
        <v>513</v>
      </c>
      <c r="R151" s="1" t="s">
        <v>983</v>
      </c>
      <c r="S151" s="1" t="s">
        <v>988</v>
      </c>
      <c r="T151" s="1" t="s">
        <v>344</v>
      </c>
      <c r="U151" s="1" t="s">
        <v>985</v>
      </c>
      <c r="V151" s="1" t="s">
        <v>986</v>
      </c>
      <c r="W151" s="1" t="s">
        <v>1024</v>
      </c>
      <c r="X151" s="1" t="s">
        <v>218</v>
      </c>
    </row>
    <row r="152" spans="1:24" s="1" customFormat="1" ht="43.5" hidden="1" x14ac:dyDescent="0.35">
      <c r="A152" s="1" t="s">
        <v>258</v>
      </c>
      <c r="B152" s="1" t="str">
        <f>+VLOOKUP(BD_fire_disturbances10[[#This Row],[Propiedad]],Tabla2[],2,0)</f>
        <v>Física</v>
      </c>
      <c r="C152" s="1" t="str">
        <f>+VLOOKUP(BD_fire_disturbances10[[#This Row],[Evaluación post incendio]],Tabla5[],2,0)</f>
        <v>Efecto inmediato</v>
      </c>
      <c r="D152" s="6" t="s">
        <v>256</v>
      </c>
      <c r="E152" s="1" t="s">
        <v>1603</v>
      </c>
      <c r="F152" s="1" t="s">
        <v>1694</v>
      </c>
      <c r="G152" s="1" t="str">
        <f>+VLOOKUP(BD_fire_disturbances10[[#This Row],[Cod_Koppen]],Tabla8[],2,0)</f>
        <v>Templado o mesotérmico</v>
      </c>
      <c r="H152" s="1" t="s">
        <v>1678</v>
      </c>
      <c r="I152" s="1" t="s">
        <v>447</v>
      </c>
      <c r="J152" s="1" t="s">
        <v>1768</v>
      </c>
      <c r="K152" s="1" t="s">
        <v>432</v>
      </c>
      <c r="L152" s="1" t="s">
        <v>529</v>
      </c>
      <c r="N152" s="1" t="s">
        <v>982</v>
      </c>
      <c r="O152" s="1" t="s">
        <v>993</v>
      </c>
      <c r="P152" s="1" t="s">
        <v>513</v>
      </c>
      <c r="R152" s="1" t="s">
        <v>983</v>
      </c>
      <c r="S152" s="1" t="s">
        <v>988</v>
      </c>
      <c r="T152" s="1" t="s">
        <v>344</v>
      </c>
      <c r="U152" s="1" t="s">
        <v>985</v>
      </c>
      <c r="V152" s="1" t="s">
        <v>986</v>
      </c>
      <c r="W152" s="1" t="s">
        <v>1024</v>
      </c>
      <c r="X152" s="1" t="s">
        <v>218</v>
      </c>
    </row>
    <row r="153" spans="1:24" s="1" customFormat="1" ht="43.5" hidden="1" x14ac:dyDescent="0.35">
      <c r="A153" s="1" t="s">
        <v>258</v>
      </c>
      <c r="B153" s="1" t="str">
        <f>+VLOOKUP(BD_fire_disturbances10[[#This Row],[Propiedad]],Tabla2[],2,0)</f>
        <v>Física</v>
      </c>
      <c r="C153" s="1" t="str">
        <f>+VLOOKUP(BD_fire_disturbances10[[#This Row],[Evaluación post incendio]],Tabla5[],2,0)</f>
        <v>Efecto inmediato</v>
      </c>
      <c r="D153" s="6" t="s">
        <v>256</v>
      </c>
      <c r="E153" s="1" t="s">
        <v>1603</v>
      </c>
      <c r="F153" s="1" t="s">
        <v>1694</v>
      </c>
      <c r="G153" s="1" t="str">
        <f>+VLOOKUP(BD_fire_disturbances10[[#This Row],[Cod_Koppen]],Tabla8[],2,0)</f>
        <v>Templado o mesotérmico</v>
      </c>
      <c r="H153" s="1" t="s">
        <v>1678</v>
      </c>
      <c r="I153" s="1" t="s">
        <v>447</v>
      </c>
      <c r="J153" s="1" t="s">
        <v>1768</v>
      </c>
      <c r="K153" s="1" t="s">
        <v>176</v>
      </c>
      <c r="L153" s="1" t="s">
        <v>529</v>
      </c>
      <c r="N153" s="1" t="s">
        <v>982</v>
      </c>
      <c r="O153" s="1" t="s">
        <v>993</v>
      </c>
      <c r="P153" s="1" t="s">
        <v>513</v>
      </c>
      <c r="R153" s="1" t="s">
        <v>983</v>
      </c>
      <c r="S153" s="1" t="s">
        <v>988</v>
      </c>
      <c r="T153" s="1" t="s">
        <v>344</v>
      </c>
      <c r="U153" s="1" t="s">
        <v>985</v>
      </c>
      <c r="V153" s="1" t="s">
        <v>986</v>
      </c>
      <c r="W153" s="1" t="s">
        <v>1024</v>
      </c>
      <c r="X153" s="1" t="s">
        <v>108</v>
      </c>
    </row>
    <row r="154" spans="1:24" s="1" customFormat="1" ht="43.5" hidden="1" x14ac:dyDescent="0.35">
      <c r="A154" s="1" t="s">
        <v>258</v>
      </c>
      <c r="B154" s="1" t="str">
        <f>+VLOOKUP(BD_fire_disturbances10[[#This Row],[Propiedad]],Tabla2[],2,0)</f>
        <v>Física</v>
      </c>
      <c r="C154" s="1" t="str">
        <f>+VLOOKUP(BD_fire_disturbances10[[#This Row],[Evaluación post incendio]],Tabla5[],2,0)</f>
        <v>Efecto inmediato</v>
      </c>
      <c r="D154" s="6" t="s">
        <v>256</v>
      </c>
      <c r="E154" s="1" t="s">
        <v>1603</v>
      </c>
      <c r="F154" s="1" t="s">
        <v>1694</v>
      </c>
      <c r="G154" s="1" t="str">
        <f>+VLOOKUP(BD_fire_disturbances10[[#This Row],[Cod_Koppen]],Tabla8[],2,0)</f>
        <v>Templado o mesotérmico</v>
      </c>
      <c r="H154" s="1" t="s">
        <v>1678</v>
      </c>
      <c r="I154" s="1" t="s">
        <v>447</v>
      </c>
      <c r="J154" s="1" t="s">
        <v>1768</v>
      </c>
      <c r="K154" s="1" t="s">
        <v>432</v>
      </c>
      <c r="L154" s="1" t="s">
        <v>529</v>
      </c>
      <c r="N154" s="1" t="s">
        <v>982</v>
      </c>
      <c r="O154" s="1" t="s">
        <v>993</v>
      </c>
      <c r="P154" s="1" t="s">
        <v>513</v>
      </c>
      <c r="R154" s="1" t="s">
        <v>983</v>
      </c>
      <c r="S154" s="1" t="s">
        <v>988</v>
      </c>
      <c r="T154" s="1" t="s">
        <v>344</v>
      </c>
      <c r="U154" s="1" t="s">
        <v>985</v>
      </c>
      <c r="V154" s="1" t="s">
        <v>986</v>
      </c>
      <c r="W154" s="1" t="s">
        <v>991</v>
      </c>
      <c r="X154" s="1" t="s">
        <v>218</v>
      </c>
    </row>
    <row r="155" spans="1:24" s="1" customFormat="1" ht="43.5" hidden="1" x14ac:dyDescent="0.35">
      <c r="A155" s="1" t="s">
        <v>258</v>
      </c>
      <c r="B155" s="1" t="str">
        <f>+VLOOKUP(BD_fire_disturbances10[[#This Row],[Propiedad]],Tabla2[],2,0)</f>
        <v>Física</v>
      </c>
      <c r="C155" s="1" t="str">
        <f>+VLOOKUP(BD_fire_disturbances10[[#This Row],[Evaluación post incendio]],Tabla5[],2,0)</f>
        <v>Efecto inmediato</v>
      </c>
      <c r="D155" s="6" t="s">
        <v>256</v>
      </c>
      <c r="E155" s="1" t="s">
        <v>1603</v>
      </c>
      <c r="F155" s="1" t="s">
        <v>1694</v>
      </c>
      <c r="G155" s="1" t="str">
        <f>+VLOOKUP(BD_fire_disturbances10[[#This Row],[Cod_Koppen]],Tabla8[],2,0)</f>
        <v>Templado o mesotérmico</v>
      </c>
      <c r="H155" s="1" t="s">
        <v>1678</v>
      </c>
      <c r="I155" s="1" t="s">
        <v>447</v>
      </c>
      <c r="J155" s="1" t="s">
        <v>1768</v>
      </c>
      <c r="K155" s="1" t="s">
        <v>200</v>
      </c>
      <c r="L155" s="1" t="s">
        <v>529</v>
      </c>
      <c r="N155" s="1" t="s">
        <v>982</v>
      </c>
      <c r="O155" s="1" t="s">
        <v>993</v>
      </c>
      <c r="P155" s="1" t="s">
        <v>513</v>
      </c>
      <c r="R155" s="1" t="s">
        <v>983</v>
      </c>
      <c r="S155" s="1" t="s">
        <v>988</v>
      </c>
      <c r="T155" s="1" t="s">
        <v>344</v>
      </c>
      <c r="U155" s="1" t="s">
        <v>985</v>
      </c>
      <c r="V155" s="1" t="s">
        <v>986</v>
      </c>
      <c r="W155" s="1" t="s">
        <v>991</v>
      </c>
      <c r="X155" s="1" t="s">
        <v>218</v>
      </c>
    </row>
    <row r="156" spans="1:24" s="1" customFormat="1" ht="43.5" hidden="1" x14ac:dyDescent="0.35">
      <c r="A156" s="1" t="s">
        <v>258</v>
      </c>
      <c r="B156" s="1" t="str">
        <f>+VLOOKUP(BD_fire_disturbances10[[#This Row],[Propiedad]],Tabla2[],2,0)</f>
        <v>Física</v>
      </c>
      <c r="C156" s="1" t="str">
        <f>+VLOOKUP(BD_fire_disturbances10[[#This Row],[Evaluación post incendio]],Tabla5[],2,0)</f>
        <v>Efecto inmediato</v>
      </c>
      <c r="D156" s="6" t="s">
        <v>256</v>
      </c>
      <c r="E156" s="1" t="s">
        <v>1603</v>
      </c>
      <c r="F156" s="1" t="s">
        <v>1694</v>
      </c>
      <c r="G156" s="1" t="str">
        <f>+VLOOKUP(BD_fire_disturbances10[[#This Row],[Cod_Koppen]],Tabla8[],2,0)</f>
        <v>Templado o mesotérmico</v>
      </c>
      <c r="H156" s="1" t="s">
        <v>1678</v>
      </c>
      <c r="I156" s="1" t="s">
        <v>447</v>
      </c>
      <c r="J156" s="1" t="s">
        <v>1768</v>
      </c>
      <c r="K156" s="1" t="s">
        <v>176</v>
      </c>
      <c r="L156" s="1" t="s">
        <v>529</v>
      </c>
      <c r="N156" s="1" t="s">
        <v>982</v>
      </c>
      <c r="O156" s="1" t="s">
        <v>993</v>
      </c>
      <c r="P156" s="1" t="s">
        <v>513</v>
      </c>
      <c r="R156" s="1" t="s">
        <v>983</v>
      </c>
      <c r="S156" s="1" t="s">
        <v>988</v>
      </c>
      <c r="T156" s="1" t="s">
        <v>344</v>
      </c>
      <c r="U156" s="1" t="s">
        <v>985</v>
      </c>
      <c r="V156" s="1" t="s">
        <v>986</v>
      </c>
      <c r="W156" s="1" t="s">
        <v>991</v>
      </c>
      <c r="X156" s="1" t="s">
        <v>108</v>
      </c>
    </row>
    <row r="157" spans="1:24" s="1" customFormat="1" ht="43.5" hidden="1" x14ac:dyDescent="0.35">
      <c r="A157" s="1" t="s">
        <v>258</v>
      </c>
      <c r="B157" s="1" t="str">
        <f>+VLOOKUP(BD_fire_disturbances10[[#This Row],[Propiedad]],Tabla2[],2,0)</f>
        <v>Física</v>
      </c>
      <c r="C157" s="1" t="str">
        <f>+VLOOKUP(BD_fire_disturbances10[[#This Row],[Evaluación post incendio]],Tabla5[],2,0)</f>
        <v>Efecto inmediato</v>
      </c>
      <c r="D157" s="6" t="s">
        <v>256</v>
      </c>
      <c r="E157" s="1" t="s">
        <v>1603</v>
      </c>
      <c r="F157" s="1" t="s">
        <v>1694</v>
      </c>
      <c r="G157" s="1" t="str">
        <f>+VLOOKUP(BD_fire_disturbances10[[#This Row],[Cod_Koppen]],Tabla8[],2,0)</f>
        <v>Templado o mesotérmico</v>
      </c>
      <c r="H157" s="1" t="s">
        <v>1678</v>
      </c>
      <c r="I157" s="1" t="s">
        <v>447</v>
      </c>
      <c r="J157" s="1" t="s">
        <v>1768</v>
      </c>
      <c r="K157" s="1" t="s">
        <v>200</v>
      </c>
      <c r="L157" s="1" t="s">
        <v>529</v>
      </c>
      <c r="N157" s="1" t="s">
        <v>982</v>
      </c>
      <c r="O157" s="1" t="s">
        <v>993</v>
      </c>
      <c r="P157" s="1" t="s">
        <v>513</v>
      </c>
      <c r="R157" s="1" t="s">
        <v>983</v>
      </c>
      <c r="S157" s="1" t="s">
        <v>988</v>
      </c>
      <c r="T157" s="1" t="s">
        <v>344</v>
      </c>
      <c r="U157" s="1" t="s">
        <v>985</v>
      </c>
      <c r="V157" s="1" t="s">
        <v>986</v>
      </c>
      <c r="W157" s="1" t="s">
        <v>990</v>
      </c>
      <c r="X157" s="1" t="s">
        <v>218</v>
      </c>
    </row>
    <row r="158" spans="1:24" s="1" customFormat="1" ht="43.5" hidden="1" x14ac:dyDescent="0.35">
      <c r="A158" s="1" t="s">
        <v>258</v>
      </c>
      <c r="B158" s="1" t="str">
        <f>+VLOOKUP(BD_fire_disturbances10[[#This Row],[Propiedad]],Tabla2[],2,0)</f>
        <v>Física</v>
      </c>
      <c r="C158" s="1" t="str">
        <f>+VLOOKUP(BD_fire_disturbances10[[#This Row],[Evaluación post incendio]],Tabla5[],2,0)</f>
        <v>Efecto inmediato</v>
      </c>
      <c r="D158" s="6" t="s">
        <v>256</v>
      </c>
      <c r="E158" s="1" t="s">
        <v>1603</v>
      </c>
      <c r="F158" s="1" t="s">
        <v>1694</v>
      </c>
      <c r="G158" s="1" t="str">
        <f>+VLOOKUP(BD_fire_disturbances10[[#This Row],[Cod_Koppen]],Tabla8[],2,0)</f>
        <v>Templado o mesotérmico</v>
      </c>
      <c r="H158" s="1" t="s">
        <v>1678</v>
      </c>
      <c r="I158" s="1" t="s">
        <v>447</v>
      </c>
      <c r="J158" s="1" t="s">
        <v>1768</v>
      </c>
      <c r="K158" s="1" t="s">
        <v>432</v>
      </c>
      <c r="L158" s="1" t="s">
        <v>529</v>
      </c>
      <c r="N158" s="1" t="s">
        <v>982</v>
      </c>
      <c r="O158" s="1" t="s">
        <v>993</v>
      </c>
      <c r="P158" s="1" t="s">
        <v>513</v>
      </c>
      <c r="R158" s="1" t="s">
        <v>983</v>
      </c>
      <c r="S158" s="1" t="s">
        <v>988</v>
      </c>
      <c r="T158" s="1" t="s">
        <v>344</v>
      </c>
      <c r="U158" s="1" t="s">
        <v>985</v>
      </c>
      <c r="V158" s="1" t="s">
        <v>986</v>
      </c>
      <c r="W158" s="1" t="s">
        <v>990</v>
      </c>
      <c r="X158" s="1" t="s">
        <v>218</v>
      </c>
    </row>
    <row r="159" spans="1:24" s="1" customFormat="1" ht="43.5" hidden="1" x14ac:dyDescent="0.35">
      <c r="A159" s="1" t="s">
        <v>258</v>
      </c>
      <c r="B159" s="1" t="str">
        <f>+VLOOKUP(BD_fire_disturbances10[[#This Row],[Propiedad]],Tabla2[],2,0)</f>
        <v>Física</v>
      </c>
      <c r="C159" s="1" t="str">
        <f>+VLOOKUP(BD_fire_disturbances10[[#This Row],[Evaluación post incendio]],Tabla5[],2,0)</f>
        <v>Efecto inmediato</v>
      </c>
      <c r="D159" s="6" t="s">
        <v>256</v>
      </c>
      <c r="E159" s="1" t="s">
        <v>1603</v>
      </c>
      <c r="F159" s="1" t="s">
        <v>1694</v>
      </c>
      <c r="G159" s="1" t="str">
        <f>+VLOOKUP(BD_fire_disturbances10[[#This Row],[Cod_Koppen]],Tabla8[],2,0)</f>
        <v>Templado o mesotérmico</v>
      </c>
      <c r="H159" s="1" t="s">
        <v>1678</v>
      </c>
      <c r="I159" s="1" t="s">
        <v>447</v>
      </c>
      <c r="J159" s="1" t="s">
        <v>1768</v>
      </c>
      <c r="K159" s="1" t="s">
        <v>432</v>
      </c>
      <c r="L159" s="1" t="s">
        <v>529</v>
      </c>
      <c r="N159" s="1" t="s">
        <v>982</v>
      </c>
      <c r="O159" s="1" t="s">
        <v>993</v>
      </c>
      <c r="P159" s="1" t="s">
        <v>513</v>
      </c>
      <c r="R159" s="1" t="s">
        <v>983</v>
      </c>
      <c r="S159" s="1" t="s">
        <v>988</v>
      </c>
      <c r="T159" s="1" t="s">
        <v>344</v>
      </c>
      <c r="U159" s="1" t="s">
        <v>985</v>
      </c>
      <c r="V159" s="1" t="s">
        <v>986</v>
      </c>
      <c r="W159" s="1" t="s">
        <v>992</v>
      </c>
      <c r="X159" s="1" t="s">
        <v>12</v>
      </c>
    </row>
    <row r="160" spans="1:24" s="1" customFormat="1" ht="43.5" hidden="1" x14ac:dyDescent="0.35">
      <c r="A160" s="1" t="s">
        <v>258</v>
      </c>
      <c r="B160" s="1" t="str">
        <f>+VLOOKUP(BD_fire_disturbances10[[#This Row],[Propiedad]],Tabla2[],2,0)</f>
        <v>Física</v>
      </c>
      <c r="C160" s="1" t="str">
        <f>+VLOOKUP(BD_fire_disturbances10[[#This Row],[Evaluación post incendio]],Tabla5[],2,0)</f>
        <v>Efecto inmediato</v>
      </c>
      <c r="D160" s="6" t="s">
        <v>256</v>
      </c>
      <c r="E160" s="1" t="s">
        <v>1603</v>
      </c>
      <c r="F160" s="1" t="s">
        <v>1694</v>
      </c>
      <c r="G160" s="1" t="str">
        <f>+VLOOKUP(BD_fire_disturbances10[[#This Row],[Cod_Koppen]],Tabla8[],2,0)</f>
        <v>Templado o mesotérmico</v>
      </c>
      <c r="H160" s="1" t="s">
        <v>1678</v>
      </c>
      <c r="I160" s="1" t="s">
        <v>447</v>
      </c>
      <c r="J160" s="1" t="s">
        <v>1768</v>
      </c>
      <c r="K160" s="1" t="s">
        <v>200</v>
      </c>
      <c r="L160" s="1" t="s">
        <v>529</v>
      </c>
      <c r="N160" s="1" t="s">
        <v>982</v>
      </c>
      <c r="O160" s="1" t="s">
        <v>993</v>
      </c>
      <c r="P160" s="1" t="s">
        <v>513</v>
      </c>
      <c r="R160" s="1" t="s">
        <v>983</v>
      </c>
      <c r="S160" s="1" t="s">
        <v>988</v>
      </c>
      <c r="T160" s="1" t="s">
        <v>344</v>
      </c>
      <c r="U160" s="1" t="s">
        <v>985</v>
      </c>
      <c r="V160" s="1" t="s">
        <v>986</v>
      </c>
      <c r="W160" s="1" t="s">
        <v>992</v>
      </c>
      <c r="X160" s="1" t="s">
        <v>12</v>
      </c>
    </row>
    <row r="161" spans="1:24" s="1" customFormat="1" ht="43.5" hidden="1" x14ac:dyDescent="0.35">
      <c r="A161" s="1" t="s">
        <v>258</v>
      </c>
      <c r="B161" s="1" t="str">
        <f>+VLOOKUP(BD_fire_disturbances10[[#This Row],[Propiedad]],Tabla2[],2,0)</f>
        <v>Física</v>
      </c>
      <c r="C161" s="1" t="str">
        <f>+VLOOKUP(BD_fire_disturbances10[[#This Row],[Evaluación post incendio]],Tabla5[],2,0)</f>
        <v>Efecto inmediato</v>
      </c>
      <c r="D161" s="6" t="s">
        <v>256</v>
      </c>
      <c r="E161" s="1" t="s">
        <v>1603</v>
      </c>
      <c r="F161" s="1" t="s">
        <v>1694</v>
      </c>
      <c r="G161" s="1" t="str">
        <f>+VLOOKUP(BD_fire_disturbances10[[#This Row],[Cod_Koppen]],Tabla8[],2,0)</f>
        <v>Templado o mesotérmico</v>
      </c>
      <c r="H161" s="1" t="s">
        <v>1678</v>
      </c>
      <c r="I161" s="1" t="s">
        <v>447</v>
      </c>
      <c r="J161" s="1" t="s">
        <v>1768</v>
      </c>
      <c r="K161" s="1" t="s">
        <v>176</v>
      </c>
      <c r="L161" s="1" t="s">
        <v>529</v>
      </c>
      <c r="N161" s="1" t="s">
        <v>982</v>
      </c>
      <c r="O161" s="1" t="s">
        <v>993</v>
      </c>
      <c r="P161" s="1" t="s">
        <v>513</v>
      </c>
      <c r="R161" s="1" t="s">
        <v>983</v>
      </c>
      <c r="S161" s="1" t="s">
        <v>988</v>
      </c>
      <c r="T161" s="1" t="s">
        <v>344</v>
      </c>
      <c r="U161" s="1" t="s">
        <v>985</v>
      </c>
      <c r="V161" s="1" t="s">
        <v>986</v>
      </c>
      <c r="W161" s="1" t="s">
        <v>992</v>
      </c>
      <c r="X161" s="1" t="s">
        <v>108</v>
      </c>
    </row>
    <row r="162" spans="1:24" s="1" customFormat="1" ht="43.5" hidden="1" x14ac:dyDescent="0.35">
      <c r="A162" s="1" t="s">
        <v>258</v>
      </c>
      <c r="B162" s="1" t="str">
        <f>+VLOOKUP(BD_fire_disturbances10[[#This Row],[Propiedad]],Tabla2[],2,0)</f>
        <v>Física</v>
      </c>
      <c r="C162" s="1" t="str">
        <f>+VLOOKUP(BD_fire_disturbances10[[#This Row],[Evaluación post incendio]],Tabla5[],2,0)</f>
        <v>Efecto inmediato</v>
      </c>
      <c r="D162" s="6" t="s">
        <v>256</v>
      </c>
      <c r="E162" s="1" t="s">
        <v>1603</v>
      </c>
      <c r="F162" s="1" t="s">
        <v>1694</v>
      </c>
      <c r="G162" s="1" t="str">
        <f>+VLOOKUP(BD_fire_disturbances10[[#This Row],[Cod_Koppen]],Tabla8[],2,0)</f>
        <v>Templado o mesotérmico</v>
      </c>
      <c r="H162" s="1" t="s">
        <v>1678</v>
      </c>
      <c r="I162" s="1" t="s">
        <v>447</v>
      </c>
      <c r="J162" s="1" t="s">
        <v>1768</v>
      </c>
      <c r="K162" s="1" t="s">
        <v>200</v>
      </c>
      <c r="L162" s="1" t="s">
        <v>529</v>
      </c>
      <c r="N162" s="1" t="s">
        <v>982</v>
      </c>
      <c r="O162" s="1" t="s">
        <v>993</v>
      </c>
      <c r="P162" s="1" t="s">
        <v>513</v>
      </c>
      <c r="R162" s="1" t="s">
        <v>983</v>
      </c>
      <c r="S162" s="1" t="s">
        <v>988</v>
      </c>
      <c r="T162" s="1" t="s">
        <v>344</v>
      </c>
      <c r="U162" s="1" t="s">
        <v>985</v>
      </c>
      <c r="V162" s="1" t="s">
        <v>986</v>
      </c>
      <c r="W162" s="1" t="s">
        <v>161</v>
      </c>
      <c r="X162" s="1" t="s">
        <v>12</v>
      </c>
    </row>
    <row r="163" spans="1:24" s="1" customFormat="1" ht="43.5" hidden="1" x14ac:dyDescent="0.35">
      <c r="A163" s="1" t="s">
        <v>258</v>
      </c>
      <c r="B163" s="1" t="str">
        <f>+VLOOKUP(BD_fire_disturbances10[[#This Row],[Propiedad]],Tabla2[],2,0)</f>
        <v>Física</v>
      </c>
      <c r="C163" s="1" t="str">
        <f>+VLOOKUP(BD_fire_disturbances10[[#This Row],[Evaluación post incendio]],Tabla5[],2,0)</f>
        <v>Efecto inmediato</v>
      </c>
      <c r="D163" s="6" t="s">
        <v>256</v>
      </c>
      <c r="E163" s="1" t="s">
        <v>1603</v>
      </c>
      <c r="F163" s="1" t="s">
        <v>1694</v>
      </c>
      <c r="G163" s="1" t="str">
        <f>+VLOOKUP(BD_fire_disturbances10[[#This Row],[Cod_Koppen]],Tabla8[],2,0)</f>
        <v>Templado o mesotérmico</v>
      </c>
      <c r="H163" s="1" t="s">
        <v>1678</v>
      </c>
      <c r="I163" s="1" t="s">
        <v>447</v>
      </c>
      <c r="J163" s="1" t="s">
        <v>1768</v>
      </c>
      <c r="K163" s="1" t="s">
        <v>432</v>
      </c>
      <c r="L163" s="1" t="s">
        <v>529</v>
      </c>
      <c r="N163" s="1" t="s">
        <v>982</v>
      </c>
      <c r="O163" s="1" t="s">
        <v>993</v>
      </c>
      <c r="P163" s="1" t="s">
        <v>513</v>
      </c>
      <c r="R163" s="1" t="s">
        <v>983</v>
      </c>
      <c r="S163" s="1" t="s">
        <v>988</v>
      </c>
      <c r="T163" s="1" t="s">
        <v>344</v>
      </c>
      <c r="U163" s="1" t="s">
        <v>985</v>
      </c>
      <c r="V163" s="1" t="s">
        <v>986</v>
      </c>
      <c r="W163" s="1" t="s">
        <v>161</v>
      </c>
      <c r="X163" s="1" t="s">
        <v>12</v>
      </c>
    </row>
    <row r="164" spans="1:24" s="1" customFormat="1" ht="43.5" hidden="1" x14ac:dyDescent="0.35">
      <c r="A164" s="1" t="s">
        <v>258</v>
      </c>
      <c r="B164" s="1" t="str">
        <f>+VLOOKUP(BD_fire_disturbances10[[#This Row],[Propiedad]],Tabla2[],2,0)</f>
        <v>Física</v>
      </c>
      <c r="C164" s="1" t="str">
        <f>+VLOOKUP(BD_fire_disturbances10[[#This Row],[Evaluación post incendio]],Tabla5[],2,0)</f>
        <v>Efecto inmediato</v>
      </c>
      <c r="D164" s="6" t="s">
        <v>256</v>
      </c>
      <c r="E164" s="1" t="s">
        <v>1603</v>
      </c>
      <c r="F164" s="1" t="s">
        <v>1694</v>
      </c>
      <c r="G164" s="1" t="str">
        <f>+VLOOKUP(BD_fire_disturbances10[[#This Row],[Cod_Koppen]],Tabla8[],2,0)</f>
        <v>Templado o mesotérmico</v>
      </c>
      <c r="H164" s="1" t="s">
        <v>1678</v>
      </c>
      <c r="I164" s="1" t="s">
        <v>447</v>
      </c>
      <c r="J164" s="1" t="s">
        <v>1768</v>
      </c>
      <c r="K164" s="1" t="s">
        <v>176</v>
      </c>
      <c r="L164" s="1" t="s">
        <v>529</v>
      </c>
      <c r="N164" s="1" t="s">
        <v>982</v>
      </c>
      <c r="O164" s="1" t="s">
        <v>993</v>
      </c>
      <c r="P164" s="1" t="s">
        <v>513</v>
      </c>
      <c r="R164" s="1" t="s">
        <v>983</v>
      </c>
      <c r="S164" s="1" t="s">
        <v>988</v>
      </c>
      <c r="T164" s="1" t="s">
        <v>344</v>
      </c>
      <c r="U164" s="1" t="s">
        <v>985</v>
      </c>
      <c r="V164" s="1" t="s">
        <v>986</v>
      </c>
      <c r="W164" s="1" t="s">
        <v>161</v>
      </c>
      <c r="X164" s="1" t="s">
        <v>108</v>
      </c>
    </row>
    <row r="165" spans="1:24" s="1" customFormat="1" ht="29" hidden="1" x14ac:dyDescent="0.35">
      <c r="A165" s="1" t="s">
        <v>473</v>
      </c>
      <c r="B165" s="1" t="str">
        <f>+VLOOKUP(BD_fire_disturbances10[[#This Row],[Propiedad]],Tabla2[],2,0)</f>
        <v>Química</v>
      </c>
      <c r="C165" s="1" t="str">
        <f>+VLOOKUP(BD_fire_disturbances10[[#This Row],[Evaluación post incendio]],Tabla5[],2,0)</f>
        <v>Efecto inmediato</v>
      </c>
      <c r="D165" s="6" t="s">
        <v>138</v>
      </c>
      <c r="E165" s="1" t="s">
        <v>1602</v>
      </c>
      <c r="F165" s="1" t="s">
        <v>1608</v>
      </c>
      <c r="G165" s="1" t="str">
        <f>+VLOOKUP(BD_fire_disturbances10[[#This Row],[Cod_Koppen]],Tabla8[],2,0)</f>
        <v>Templado o mesotérmico</v>
      </c>
      <c r="H165" s="1" t="s">
        <v>1334</v>
      </c>
      <c r="I165" s="1" t="s">
        <v>447</v>
      </c>
      <c r="J165" s="1" t="s">
        <v>1768</v>
      </c>
      <c r="K165" s="1" t="s">
        <v>200</v>
      </c>
      <c r="L165" s="1" t="s">
        <v>354</v>
      </c>
      <c r="N165" s="1" t="s">
        <v>465</v>
      </c>
      <c r="O165" s="1" t="s">
        <v>476</v>
      </c>
      <c r="P165" s="1" t="s">
        <v>513</v>
      </c>
      <c r="R165" s="1" t="s">
        <v>468</v>
      </c>
      <c r="S165" s="1" t="s">
        <v>447</v>
      </c>
      <c r="T165" s="1" t="s">
        <v>344</v>
      </c>
      <c r="U165" s="1" t="s">
        <v>472</v>
      </c>
      <c r="V165" s="1" t="s">
        <v>447</v>
      </c>
      <c r="W165" s="1" t="s">
        <v>53</v>
      </c>
      <c r="X165" s="1" t="s">
        <v>12</v>
      </c>
    </row>
    <row r="166" spans="1:24" s="1" customFormat="1" ht="29" hidden="1" x14ac:dyDescent="0.35">
      <c r="A166" s="1" t="s">
        <v>135</v>
      </c>
      <c r="B166" s="1" t="str">
        <f>+VLOOKUP(BD_fire_disturbances10[[#This Row],[Propiedad]],Tabla2[],2,0)</f>
        <v>Biológica</v>
      </c>
      <c r="C166" s="1" t="str">
        <f>+VLOOKUP(BD_fire_disturbances10[[#This Row],[Evaluación post incendio]],Tabla5[],2,0)</f>
        <v>Efecto inmediato</v>
      </c>
      <c r="D166" s="6" t="s">
        <v>1489</v>
      </c>
      <c r="E166" s="1" t="s">
        <v>1602</v>
      </c>
      <c r="F166" s="1" t="s">
        <v>1608</v>
      </c>
      <c r="G166" s="1" t="str">
        <f>+VLOOKUP(BD_fire_disturbances10[[#This Row],[Cod_Koppen]],Tabla8[],2,0)</f>
        <v>Templado o mesotérmico</v>
      </c>
      <c r="H166" s="1" t="s">
        <v>1334</v>
      </c>
      <c r="I166" s="1" t="s">
        <v>447</v>
      </c>
      <c r="J166" s="1" t="s">
        <v>1768</v>
      </c>
      <c r="K166" s="1" t="s">
        <v>471</v>
      </c>
      <c r="L166" s="1" t="s">
        <v>354</v>
      </c>
      <c r="N166" s="1" t="s">
        <v>465</v>
      </c>
      <c r="O166" s="1" t="s">
        <v>476</v>
      </c>
      <c r="P166" s="1" t="s">
        <v>513</v>
      </c>
      <c r="R166" s="1" t="s">
        <v>468</v>
      </c>
      <c r="S166" s="1" t="s">
        <v>447</v>
      </c>
      <c r="T166" s="1" t="s">
        <v>344</v>
      </c>
      <c r="U166" s="1" t="s">
        <v>466</v>
      </c>
      <c r="V166" s="1" t="s">
        <v>447</v>
      </c>
      <c r="W166" s="1" t="s">
        <v>15</v>
      </c>
      <c r="X166" s="1" t="s">
        <v>218</v>
      </c>
    </row>
    <row r="167" spans="1:24" s="1" customFormat="1" ht="29" hidden="1" x14ac:dyDescent="0.35">
      <c r="A167" s="1" t="s">
        <v>135</v>
      </c>
      <c r="B167" s="1" t="str">
        <f>+VLOOKUP(BD_fire_disturbances10[[#This Row],[Propiedad]],Tabla2[],2,0)</f>
        <v>Biológica</v>
      </c>
      <c r="C167" s="1" t="str">
        <f>+VLOOKUP(BD_fire_disturbances10[[#This Row],[Evaluación post incendio]],Tabla5[],2,0)</f>
        <v>Efecto inmediato</v>
      </c>
      <c r="D167" s="6" t="s">
        <v>1490</v>
      </c>
      <c r="E167" s="1" t="s">
        <v>1602</v>
      </c>
      <c r="F167" s="1" t="s">
        <v>1608</v>
      </c>
      <c r="G167" s="1" t="str">
        <f>+VLOOKUP(BD_fire_disturbances10[[#This Row],[Cod_Koppen]],Tabla8[],2,0)</f>
        <v>Templado o mesotérmico</v>
      </c>
      <c r="H167" s="1" t="s">
        <v>1334</v>
      </c>
      <c r="I167" s="1" t="s">
        <v>447</v>
      </c>
      <c r="J167" s="1" t="s">
        <v>1768</v>
      </c>
      <c r="K167" s="1" t="s">
        <v>200</v>
      </c>
      <c r="L167" s="1" t="s">
        <v>354</v>
      </c>
      <c r="N167" s="1" t="s">
        <v>465</v>
      </c>
      <c r="O167" s="1" t="s">
        <v>476</v>
      </c>
      <c r="P167" s="1" t="s">
        <v>513</v>
      </c>
      <c r="R167" s="1" t="s">
        <v>468</v>
      </c>
      <c r="S167" s="1" t="s">
        <v>447</v>
      </c>
      <c r="T167" s="1" t="s">
        <v>344</v>
      </c>
      <c r="U167" s="1" t="s">
        <v>466</v>
      </c>
      <c r="V167" s="1" t="s">
        <v>447</v>
      </c>
      <c r="W167" s="1" t="s">
        <v>15</v>
      </c>
      <c r="X167" s="1" t="s">
        <v>12</v>
      </c>
    </row>
    <row r="168" spans="1:24" s="1" customFormat="1" ht="29" hidden="1" x14ac:dyDescent="0.35">
      <c r="A168" s="1" t="s">
        <v>135</v>
      </c>
      <c r="B168" s="1" t="str">
        <f>+VLOOKUP(BD_fire_disturbances10[[#This Row],[Propiedad]],Tabla2[],2,0)</f>
        <v>Biológica</v>
      </c>
      <c r="C168" s="1" t="str">
        <f>+VLOOKUP(BD_fire_disturbances10[[#This Row],[Evaluación post incendio]],Tabla5[],2,0)</f>
        <v>Efecto inmediato</v>
      </c>
      <c r="D168" s="6" t="s">
        <v>1491</v>
      </c>
      <c r="E168" s="1" t="s">
        <v>1602</v>
      </c>
      <c r="F168" s="1" t="s">
        <v>1608</v>
      </c>
      <c r="G168" s="1" t="str">
        <f>+VLOOKUP(BD_fire_disturbances10[[#This Row],[Cod_Koppen]],Tabla8[],2,0)</f>
        <v>Templado o mesotérmico</v>
      </c>
      <c r="H168" s="1" t="s">
        <v>1334</v>
      </c>
      <c r="I168" s="1" t="s">
        <v>447</v>
      </c>
      <c r="J168" s="1" t="s">
        <v>1768</v>
      </c>
      <c r="K168" s="1" t="s">
        <v>200</v>
      </c>
      <c r="L168" s="1" t="s">
        <v>354</v>
      </c>
      <c r="N168" s="1" t="s">
        <v>465</v>
      </c>
      <c r="O168" s="1" t="s">
        <v>476</v>
      </c>
      <c r="P168" s="1" t="s">
        <v>513</v>
      </c>
      <c r="R168" s="1" t="s">
        <v>468</v>
      </c>
      <c r="S168" s="1" t="s">
        <v>447</v>
      </c>
      <c r="T168" s="1" t="s">
        <v>467</v>
      </c>
      <c r="U168" s="1" t="s">
        <v>466</v>
      </c>
      <c r="V168" s="1" t="s">
        <v>447</v>
      </c>
      <c r="W168" s="1" t="s">
        <v>15</v>
      </c>
      <c r="X168" s="1" t="s">
        <v>12</v>
      </c>
    </row>
    <row r="169" spans="1:24" s="1" customFormat="1" ht="29" hidden="1" x14ac:dyDescent="0.35">
      <c r="A169" s="1" t="s">
        <v>135</v>
      </c>
      <c r="B169" s="1" t="str">
        <f>+VLOOKUP(BD_fire_disturbances10[[#This Row],[Propiedad]],Tabla2[],2,0)</f>
        <v>Biológica</v>
      </c>
      <c r="C169" s="1" t="str">
        <f>+VLOOKUP(BD_fire_disturbances10[[#This Row],[Evaluación post incendio]],Tabla5[],2,0)</f>
        <v>Efecto inmediato</v>
      </c>
      <c r="D169" s="6" t="s">
        <v>1492</v>
      </c>
      <c r="E169" s="1" t="s">
        <v>1602</v>
      </c>
      <c r="F169" s="1" t="s">
        <v>1608</v>
      </c>
      <c r="G169" s="1" t="str">
        <f>+VLOOKUP(BD_fire_disturbances10[[#This Row],[Cod_Koppen]],Tabla8[],2,0)</f>
        <v>Templado o mesotérmico</v>
      </c>
      <c r="H169" s="1" t="s">
        <v>1334</v>
      </c>
      <c r="I169" s="1" t="s">
        <v>447</v>
      </c>
      <c r="J169" s="1" t="s">
        <v>1768</v>
      </c>
      <c r="K169" s="1" t="s">
        <v>176</v>
      </c>
      <c r="L169" s="1" t="s">
        <v>354</v>
      </c>
      <c r="N169" s="1" t="s">
        <v>465</v>
      </c>
      <c r="O169" s="1" t="s">
        <v>476</v>
      </c>
      <c r="P169" s="1" t="s">
        <v>513</v>
      </c>
      <c r="R169" s="1" t="s">
        <v>468</v>
      </c>
      <c r="S169" s="1" t="s">
        <v>447</v>
      </c>
      <c r="T169" s="1" t="s">
        <v>344</v>
      </c>
      <c r="U169" s="1" t="s">
        <v>466</v>
      </c>
      <c r="V169" s="1" t="s">
        <v>447</v>
      </c>
      <c r="W169" s="1" t="s">
        <v>15</v>
      </c>
      <c r="X169" s="1" t="s">
        <v>108</v>
      </c>
    </row>
    <row r="170" spans="1:24" s="1" customFormat="1" ht="29" hidden="1" x14ac:dyDescent="0.35">
      <c r="A170" s="1" t="s">
        <v>135</v>
      </c>
      <c r="B170" s="1" t="str">
        <f>+VLOOKUP(BD_fire_disturbances10[[#This Row],[Propiedad]],Tabla2[],2,0)</f>
        <v>Biológica</v>
      </c>
      <c r="C170" s="1" t="str">
        <f>+VLOOKUP(BD_fire_disturbances10[[#This Row],[Evaluación post incendio]],Tabla5[],2,0)</f>
        <v>Efecto inmediato</v>
      </c>
      <c r="D170" s="6" t="s">
        <v>1493</v>
      </c>
      <c r="E170" s="1" t="s">
        <v>1602</v>
      </c>
      <c r="F170" s="1" t="s">
        <v>1608</v>
      </c>
      <c r="G170" s="1" t="str">
        <f>+VLOOKUP(BD_fire_disturbances10[[#This Row],[Cod_Koppen]],Tabla8[],2,0)</f>
        <v>Templado o mesotérmico</v>
      </c>
      <c r="H170" s="1" t="s">
        <v>1334</v>
      </c>
      <c r="I170" s="1" t="s">
        <v>447</v>
      </c>
      <c r="J170" s="1" t="s">
        <v>1768</v>
      </c>
      <c r="K170" s="1" t="s">
        <v>432</v>
      </c>
      <c r="L170" s="1" t="s">
        <v>354</v>
      </c>
      <c r="N170" s="1" t="s">
        <v>465</v>
      </c>
      <c r="O170" s="1" t="s">
        <v>476</v>
      </c>
      <c r="P170" s="1" t="s">
        <v>513</v>
      </c>
      <c r="R170" s="1" t="s">
        <v>468</v>
      </c>
      <c r="S170" s="1" t="s">
        <v>447</v>
      </c>
      <c r="T170" s="1" t="s">
        <v>467</v>
      </c>
      <c r="U170" s="1" t="s">
        <v>466</v>
      </c>
      <c r="V170" s="1" t="s">
        <v>447</v>
      </c>
      <c r="W170" s="1" t="s">
        <v>15</v>
      </c>
      <c r="X170" s="1" t="s">
        <v>108</v>
      </c>
    </row>
    <row r="171" spans="1:24" s="1" customFormat="1" ht="29" hidden="1" x14ac:dyDescent="0.35">
      <c r="A171" s="1" t="s">
        <v>135</v>
      </c>
      <c r="B171" s="1" t="str">
        <f>+VLOOKUP(BD_fire_disturbances10[[#This Row],[Propiedad]],Tabla2[],2,0)</f>
        <v>Biológica</v>
      </c>
      <c r="C171" s="1" t="str">
        <f>+VLOOKUP(BD_fire_disturbances10[[#This Row],[Evaluación post incendio]],Tabla5[],2,0)</f>
        <v>Efecto inmediato</v>
      </c>
      <c r="D171" s="6" t="s">
        <v>1494</v>
      </c>
      <c r="E171" s="1" t="s">
        <v>1602</v>
      </c>
      <c r="F171" s="1" t="s">
        <v>1608</v>
      </c>
      <c r="G171" s="1" t="str">
        <f>+VLOOKUP(BD_fire_disturbances10[[#This Row],[Cod_Koppen]],Tabla8[],2,0)</f>
        <v>Templado o mesotérmico</v>
      </c>
      <c r="H171" s="1" t="s">
        <v>1334</v>
      </c>
      <c r="I171" s="1" t="s">
        <v>447</v>
      </c>
      <c r="J171" s="1" t="s">
        <v>1768</v>
      </c>
      <c r="K171" s="1" t="s">
        <v>176</v>
      </c>
      <c r="L171" s="1" t="s">
        <v>354</v>
      </c>
      <c r="N171" s="1" t="s">
        <v>465</v>
      </c>
      <c r="O171" s="1" t="s">
        <v>476</v>
      </c>
      <c r="P171" s="1" t="s">
        <v>513</v>
      </c>
      <c r="R171" s="1" t="s">
        <v>468</v>
      </c>
      <c r="S171" s="1" t="s">
        <v>447</v>
      </c>
      <c r="T171" s="1" t="s">
        <v>467</v>
      </c>
      <c r="U171" s="1" t="s">
        <v>466</v>
      </c>
      <c r="V171" s="1" t="s">
        <v>447</v>
      </c>
      <c r="W171" s="1" t="s">
        <v>15</v>
      </c>
      <c r="X171" s="1" t="s">
        <v>108</v>
      </c>
    </row>
    <row r="172" spans="1:24" s="1" customFormat="1" ht="29" hidden="1" x14ac:dyDescent="0.35">
      <c r="A172" s="1" t="s">
        <v>135</v>
      </c>
      <c r="B172" s="1" t="str">
        <f>+VLOOKUP(BD_fire_disturbances10[[#This Row],[Propiedad]],Tabla2[],2,0)</f>
        <v>Química</v>
      </c>
      <c r="C172" s="1" t="str">
        <f>+VLOOKUP(BD_fire_disturbances10[[#This Row],[Evaluación post incendio]],Tabla5[],2,0)</f>
        <v>Efecto inmediato</v>
      </c>
      <c r="D172" s="6" t="s">
        <v>1495</v>
      </c>
      <c r="E172" s="1" t="s">
        <v>1602</v>
      </c>
      <c r="F172" s="1" t="s">
        <v>1608</v>
      </c>
      <c r="G172" s="1" t="str">
        <f>+VLOOKUP(BD_fire_disturbances10[[#This Row],[Cod_Koppen]],Tabla8[],2,0)</f>
        <v>Templado o mesotérmico</v>
      </c>
      <c r="H172" s="1" t="s">
        <v>1334</v>
      </c>
      <c r="I172" s="1" t="s">
        <v>447</v>
      </c>
      <c r="J172" s="1" t="s">
        <v>1768</v>
      </c>
      <c r="K172" s="1" t="s">
        <v>200</v>
      </c>
      <c r="L172" s="1" t="s">
        <v>354</v>
      </c>
      <c r="N172" s="1" t="s">
        <v>465</v>
      </c>
      <c r="O172" s="1" t="s">
        <v>476</v>
      </c>
      <c r="P172" s="1" t="s">
        <v>513</v>
      </c>
      <c r="R172" s="1" t="s">
        <v>468</v>
      </c>
      <c r="S172" s="1" t="s">
        <v>447</v>
      </c>
      <c r="T172" s="1" t="s">
        <v>344</v>
      </c>
      <c r="U172" s="1" t="s">
        <v>466</v>
      </c>
      <c r="V172" s="1" t="s">
        <v>447</v>
      </c>
      <c r="W172" s="1" t="s">
        <v>34</v>
      </c>
      <c r="X172" s="1" t="s">
        <v>218</v>
      </c>
    </row>
    <row r="173" spans="1:24" s="1" customFormat="1" ht="29" hidden="1" x14ac:dyDescent="0.35">
      <c r="A173" s="1" t="s">
        <v>135</v>
      </c>
      <c r="B173" s="1" t="str">
        <f>+VLOOKUP(BD_fire_disturbances10[[#This Row],[Propiedad]],Tabla2[],2,0)</f>
        <v>Química</v>
      </c>
      <c r="C173" s="1" t="str">
        <f>+VLOOKUP(BD_fire_disturbances10[[#This Row],[Evaluación post incendio]],Tabla5[],2,0)</f>
        <v>Efecto inmediato</v>
      </c>
      <c r="D173" s="6" t="s">
        <v>1496</v>
      </c>
      <c r="E173" s="1" t="s">
        <v>1602</v>
      </c>
      <c r="F173" s="1" t="s">
        <v>1608</v>
      </c>
      <c r="G173" s="1" t="str">
        <f>+VLOOKUP(BD_fire_disturbances10[[#This Row],[Cod_Koppen]],Tabla8[],2,0)</f>
        <v>Templado o mesotérmico</v>
      </c>
      <c r="H173" s="1" t="s">
        <v>1334</v>
      </c>
      <c r="I173" s="1" t="s">
        <v>447</v>
      </c>
      <c r="J173" s="1" t="s">
        <v>1768</v>
      </c>
      <c r="K173" s="1" t="s">
        <v>432</v>
      </c>
      <c r="L173" s="1" t="s">
        <v>354</v>
      </c>
      <c r="N173" s="1" t="s">
        <v>465</v>
      </c>
      <c r="O173" s="1" t="s">
        <v>476</v>
      </c>
      <c r="P173" s="1" t="s">
        <v>513</v>
      </c>
      <c r="R173" s="1" t="s">
        <v>468</v>
      </c>
      <c r="S173" s="1" t="s">
        <v>447</v>
      </c>
      <c r="T173" s="1" t="s">
        <v>344</v>
      </c>
      <c r="U173" s="1" t="s">
        <v>466</v>
      </c>
      <c r="V173" s="1" t="s">
        <v>447</v>
      </c>
      <c r="W173" s="1" t="s">
        <v>34</v>
      </c>
      <c r="X173" s="1" t="s">
        <v>218</v>
      </c>
    </row>
    <row r="174" spans="1:24" s="1" customFormat="1" ht="29" hidden="1" x14ac:dyDescent="0.35">
      <c r="A174" s="1" t="s">
        <v>135</v>
      </c>
      <c r="B174" s="1" t="str">
        <f>+VLOOKUP(BD_fire_disturbances10[[#This Row],[Propiedad]],Tabla2[],2,0)</f>
        <v>Química</v>
      </c>
      <c r="C174" s="1" t="str">
        <f>+VLOOKUP(BD_fire_disturbances10[[#This Row],[Evaluación post incendio]],Tabla5[],2,0)</f>
        <v>Efecto inmediato</v>
      </c>
      <c r="D174" s="6" t="s">
        <v>1497</v>
      </c>
      <c r="E174" s="1" t="s">
        <v>1602</v>
      </c>
      <c r="F174" s="1" t="s">
        <v>1608</v>
      </c>
      <c r="G174" s="1" t="str">
        <f>+VLOOKUP(BD_fire_disturbances10[[#This Row],[Cod_Koppen]],Tabla8[],2,0)</f>
        <v>Templado o mesotérmico</v>
      </c>
      <c r="H174" s="1" t="s">
        <v>1334</v>
      </c>
      <c r="I174" s="1" t="s">
        <v>447</v>
      </c>
      <c r="J174" s="1" t="s">
        <v>1768</v>
      </c>
      <c r="K174" s="1" t="s">
        <v>432</v>
      </c>
      <c r="L174" s="1" t="s">
        <v>354</v>
      </c>
      <c r="N174" s="1" t="s">
        <v>465</v>
      </c>
      <c r="O174" s="1" t="s">
        <v>476</v>
      </c>
      <c r="P174" s="1" t="s">
        <v>513</v>
      </c>
      <c r="R174" s="1" t="s">
        <v>468</v>
      </c>
      <c r="S174" s="1" t="s">
        <v>447</v>
      </c>
      <c r="T174" s="1" t="s">
        <v>467</v>
      </c>
      <c r="U174" s="1" t="s">
        <v>466</v>
      </c>
      <c r="V174" s="1" t="s">
        <v>447</v>
      </c>
      <c r="W174" s="1" t="s">
        <v>34</v>
      </c>
      <c r="X174" s="1" t="s">
        <v>218</v>
      </c>
    </row>
    <row r="175" spans="1:24" s="1" customFormat="1" ht="29" hidden="1" x14ac:dyDescent="0.35">
      <c r="A175" s="1" t="s">
        <v>135</v>
      </c>
      <c r="B175" s="1" t="str">
        <f>+VLOOKUP(BD_fire_disturbances10[[#This Row],[Propiedad]],Tabla2[],2,0)</f>
        <v>Química</v>
      </c>
      <c r="C175" s="1" t="str">
        <f>+VLOOKUP(BD_fire_disturbances10[[#This Row],[Evaluación post incendio]],Tabla5[],2,0)</f>
        <v>Efecto inmediato</v>
      </c>
      <c r="D175" s="6" t="s">
        <v>1498</v>
      </c>
      <c r="E175" s="1" t="s">
        <v>1602</v>
      </c>
      <c r="F175" s="1" t="s">
        <v>1608</v>
      </c>
      <c r="G175" s="1" t="str">
        <f>+VLOOKUP(BD_fire_disturbances10[[#This Row],[Cod_Koppen]],Tabla8[],2,0)</f>
        <v>Templado o mesotérmico</v>
      </c>
      <c r="H175" s="1" t="s">
        <v>1334</v>
      </c>
      <c r="I175" s="1" t="s">
        <v>447</v>
      </c>
      <c r="J175" s="1" t="s">
        <v>1768</v>
      </c>
      <c r="K175" s="1" t="s">
        <v>176</v>
      </c>
      <c r="L175" s="1" t="s">
        <v>354</v>
      </c>
      <c r="N175" s="1" t="s">
        <v>465</v>
      </c>
      <c r="O175" s="1" t="s">
        <v>476</v>
      </c>
      <c r="P175" s="1" t="s">
        <v>513</v>
      </c>
      <c r="R175" s="1" t="s">
        <v>468</v>
      </c>
      <c r="S175" s="1" t="s">
        <v>447</v>
      </c>
      <c r="T175" s="1" t="s">
        <v>344</v>
      </c>
      <c r="U175" s="1" t="s">
        <v>466</v>
      </c>
      <c r="V175" s="1" t="s">
        <v>447</v>
      </c>
      <c r="W175" s="1" t="s">
        <v>34</v>
      </c>
      <c r="X175" s="1" t="s">
        <v>108</v>
      </c>
    </row>
    <row r="176" spans="1:24" s="1" customFormat="1" ht="29" hidden="1" x14ac:dyDescent="0.35">
      <c r="A176" s="1" t="s">
        <v>135</v>
      </c>
      <c r="B176" s="1" t="str">
        <f>+VLOOKUP(BD_fire_disturbances10[[#This Row],[Propiedad]],Tabla2[],2,0)</f>
        <v>Química</v>
      </c>
      <c r="C176" s="1" t="str">
        <f>+VLOOKUP(BD_fire_disturbances10[[#This Row],[Evaluación post incendio]],Tabla5[],2,0)</f>
        <v>Efecto inmediato</v>
      </c>
      <c r="D176" s="6" t="s">
        <v>1499</v>
      </c>
      <c r="E176" s="1" t="s">
        <v>1602</v>
      </c>
      <c r="F176" s="1" t="s">
        <v>1608</v>
      </c>
      <c r="G176" s="1" t="str">
        <f>+VLOOKUP(BD_fire_disturbances10[[#This Row],[Cod_Koppen]],Tabla8[],2,0)</f>
        <v>Templado o mesotérmico</v>
      </c>
      <c r="H176" s="1" t="s">
        <v>1334</v>
      </c>
      <c r="I176" s="1" t="s">
        <v>447</v>
      </c>
      <c r="J176" s="1" t="s">
        <v>1768</v>
      </c>
      <c r="K176" s="1" t="s">
        <v>176</v>
      </c>
      <c r="L176" s="1" t="s">
        <v>354</v>
      </c>
      <c r="N176" s="1" t="s">
        <v>465</v>
      </c>
      <c r="O176" s="1" t="s">
        <v>476</v>
      </c>
      <c r="P176" s="1" t="s">
        <v>513</v>
      </c>
      <c r="R176" s="1" t="s">
        <v>468</v>
      </c>
      <c r="S176" s="1" t="s">
        <v>447</v>
      </c>
      <c r="T176" s="1" t="s">
        <v>467</v>
      </c>
      <c r="U176" s="1" t="s">
        <v>466</v>
      </c>
      <c r="V176" s="1" t="s">
        <v>447</v>
      </c>
      <c r="W176" s="1" t="s">
        <v>34</v>
      </c>
      <c r="X176" s="1" t="s">
        <v>108</v>
      </c>
    </row>
    <row r="177" spans="1:24" s="1" customFormat="1" ht="29" hidden="1" x14ac:dyDescent="0.35">
      <c r="A177" s="1" t="s">
        <v>135</v>
      </c>
      <c r="B177" s="1" t="str">
        <f>+VLOOKUP(BD_fire_disturbances10[[#This Row],[Propiedad]],Tabla2[],2,0)</f>
        <v>Química</v>
      </c>
      <c r="C177" s="1" t="str">
        <f>+VLOOKUP(BD_fire_disturbances10[[#This Row],[Evaluación post incendio]],Tabla5[],2,0)</f>
        <v>Efecto inmediato</v>
      </c>
      <c r="D177" s="6" t="s">
        <v>1500</v>
      </c>
      <c r="E177" s="1" t="s">
        <v>1602</v>
      </c>
      <c r="F177" s="1" t="s">
        <v>1608</v>
      </c>
      <c r="G177" s="1" t="str">
        <f>+VLOOKUP(BD_fire_disturbances10[[#This Row],[Cod_Koppen]],Tabla8[],2,0)</f>
        <v>Templado o mesotérmico</v>
      </c>
      <c r="H177" s="1" t="s">
        <v>1334</v>
      </c>
      <c r="I177" s="1" t="s">
        <v>447</v>
      </c>
      <c r="J177" s="1" t="s">
        <v>1768</v>
      </c>
      <c r="K177" s="1" t="s">
        <v>432</v>
      </c>
      <c r="L177" s="1" t="s">
        <v>354</v>
      </c>
      <c r="N177" s="1" t="s">
        <v>465</v>
      </c>
      <c r="O177" s="1" t="s">
        <v>476</v>
      </c>
      <c r="P177" s="1" t="s">
        <v>513</v>
      </c>
      <c r="R177" s="1" t="s">
        <v>468</v>
      </c>
      <c r="S177" s="1" t="s">
        <v>447</v>
      </c>
      <c r="T177" s="1" t="s">
        <v>344</v>
      </c>
      <c r="U177" s="1" t="s">
        <v>466</v>
      </c>
      <c r="V177" s="1" t="s">
        <v>447</v>
      </c>
      <c r="W177" s="1" t="s">
        <v>53</v>
      </c>
      <c r="X177" s="1" t="s">
        <v>12</v>
      </c>
    </row>
    <row r="178" spans="1:24" s="1" customFormat="1" ht="29" hidden="1" x14ac:dyDescent="0.35">
      <c r="A178" s="1" t="s">
        <v>135</v>
      </c>
      <c r="B178" s="1" t="str">
        <f>+VLOOKUP(BD_fire_disturbances10[[#This Row],[Propiedad]],Tabla2[],2,0)</f>
        <v>Química</v>
      </c>
      <c r="C178" s="1" t="str">
        <f>+VLOOKUP(BD_fire_disturbances10[[#This Row],[Evaluación post incendio]],Tabla5[],2,0)</f>
        <v>Efecto inmediato</v>
      </c>
      <c r="D178" s="6" t="s">
        <v>1501</v>
      </c>
      <c r="E178" s="1" t="s">
        <v>1602</v>
      </c>
      <c r="F178" s="1" t="s">
        <v>1608</v>
      </c>
      <c r="G178" s="1" t="str">
        <f>+VLOOKUP(BD_fire_disturbances10[[#This Row],[Cod_Koppen]],Tabla8[],2,0)</f>
        <v>Templado o mesotérmico</v>
      </c>
      <c r="H178" s="1" t="s">
        <v>1334</v>
      </c>
      <c r="I178" s="1" t="s">
        <v>447</v>
      </c>
      <c r="J178" s="1" t="s">
        <v>1768</v>
      </c>
      <c r="K178" s="1" t="s">
        <v>200</v>
      </c>
      <c r="L178" s="1" t="s">
        <v>354</v>
      </c>
      <c r="N178" s="1" t="s">
        <v>465</v>
      </c>
      <c r="O178" s="1" t="s">
        <v>476</v>
      </c>
      <c r="P178" s="1" t="s">
        <v>513</v>
      </c>
      <c r="R178" s="1" t="s">
        <v>468</v>
      </c>
      <c r="S178" s="1" t="s">
        <v>447</v>
      </c>
      <c r="T178" s="1" t="s">
        <v>467</v>
      </c>
      <c r="U178" s="1" t="s">
        <v>466</v>
      </c>
      <c r="V178" s="1" t="s">
        <v>447</v>
      </c>
      <c r="W178" s="1" t="s">
        <v>53</v>
      </c>
      <c r="X178" s="1" t="s">
        <v>12</v>
      </c>
    </row>
    <row r="179" spans="1:24" s="1" customFormat="1" ht="29" hidden="1" x14ac:dyDescent="0.35">
      <c r="A179" s="1" t="s">
        <v>135</v>
      </c>
      <c r="B179" s="1" t="str">
        <f>+VLOOKUP(BD_fire_disturbances10[[#This Row],[Propiedad]],Tabla2[],2,0)</f>
        <v>Química</v>
      </c>
      <c r="C179" s="1" t="str">
        <f>+VLOOKUP(BD_fire_disturbances10[[#This Row],[Evaluación post incendio]],Tabla5[],2,0)</f>
        <v>Efecto inmediato</v>
      </c>
      <c r="D179" s="6" t="s">
        <v>1502</v>
      </c>
      <c r="E179" s="1" t="s">
        <v>1602</v>
      </c>
      <c r="F179" s="1" t="s">
        <v>1608</v>
      </c>
      <c r="G179" s="1" t="str">
        <f>+VLOOKUP(BD_fire_disturbances10[[#This Row],[Cod_Koppen]],Tabla8[],2,0)</f>
        <v>Templado o mesotérmico</v>
      </c>
      <c r="H179" s="1" t="s">
        <v>1334</v>
      </c>
      <c r="I179" s="1" t="s">
        <v>447</v>
      </c>
      <c r="J179" s="1" t="s">
        <v>1768</v>
      </c>
      <c r="K179" s="1" t="s">
        <v>176</v>
      </c>
      <c r="L179" s="1" t="s">
        <v>354</v>
      </c>
      <c r="N179" s="1" t="s">
        <v>465</v>
      </c>
      <c r="O179" s="1" t="s">
        <v>476</v>
      </c>
      <c r="P179" s="1" t="s">
        <v>513</v>
      </c>
      <c r="R179" s="1" t="s">
        <v>468</v>
      </c>
      <c r="S179" s="1" t="s">
        <v>447</v>
      </c>
      <c r="T179" s="1" t="s">
        <v>344</v>
      </c>
      <c r="U179" s="1" t="s">
        <v>466</v>
      </c>
      <c r="V179" s="1" t="s">
        <v>447</v>
      </c>
      <c r="W179" s="1" t="s">
        <v>53</v>
      </c>
      <c r="X179" s="1" t="s">
        <v>108</v>
      </c>
    </row>
    <row r="180" spans="1:24" s="1" customFormat="1" ht="29" hidden="1" x14ac:dyDescent="0.35">
      <c r="A180" s="1" t="s">
        <v>135</v>
      </c>
      <c r="B180" s="1" t="str">
        <f>+VLOOKUP(BD_fire_disturbances10[[#This Row],[Propiedad]],Tabla2[],2,0)</f>
        <v>Química</v>
      </c>
      <c r="C180" s="1" t="str">
        <f>+VLOOKUP(BD_fire_disturbances10[[#This Row],[Evaluación post incendio]],Tabla5[],2,0)</f>
        <v>Efecto inmediato</v>
      </c>
      <c r="D180" s="6" t="s">
        <v>1503</v>
      </c>
      <c r="E180" s="1" t="s">
        <v>1602</v>
      </c>
      <c r="F180" s="1" t="s">
        <v>1608</v>
      </c>
      <c r="G180" s="1" t="str">
        <f>+VLOOKUP(BD_fire_disturbances10[[#This Row],[Cod_Koppen]],Tabla8[],2,0)</f>
        <v>Templado o mesotérmico</v>
      </c>
      <c r="H180" s="1" t="s">
        <v>1334</v>
      </c>
      <c r="I180" s="1" t="s">
        <v>447</v>
      </c>
      <c r="J180" s="1" t="s">
        <v>1768</v>
      </c>
      <c r="K180" s="1" t="s">
        <v>432</v>
      </c>
      <c r="L180" s="1" t="s">
        <v>354</v>
      </c>
      <c r="N180" s="1" t="s">
        <v>465</v>
      </c>
      <c r="O180" s="1" t="s">
        <v>476</v>
      </c>
      <c r="P180" s="1" t="s">
        <v>513</v>
      </c>
      <c r="R180" s="1" t="s">
        <v>468</v>
      </c>
      <c r="S180" s="1" t="s">
        <v>447</v>
      </c>
      <c r="T180" s="1" t="s">
        <v>467</v>
      </c>
      <c r="U180" s="1" t="s">
        <v>466</v>
      </c>
      <c r="V180" s="1" t="s">
        <v>447</v>
      </c>
      <c r="W180" s="1" t="s">
        <v>53</v>
      </c>
      <c r="X180" s="1" t="s">
        <v>108</v>
      </c>
    </row>
    <row r="181" spans="1:24" s="1" customFormat="1" ht="29" hidden="1" x14ac:dyDescent="0.35">
      <c r="A181" s="1" t="s">
        <v>135</v>
      </c>
      <c r="B181" s="1" t="str">
        <f>+VLOOKUP(BD_fire_disturbances10[[#This Row],[Propiedad]],Tabla2[],2,0)</f>
        <v>Química</v>
      </c>
      <c r="C181" s="1" t="str">
        <f>+VLOOKUP(BD_fire_disturbances10[[#This Row],[Evaluación post incendio]],Tabla5[],2,0)</f>
        <v>Efecto inmediato</v>
      </c>
      <c r="D181" s="6" t="s">
        <v>1504</v>
      </c>
      <c r="E181" s="1" t="s">
        <v>1602</v>
      </c>
      <c r="F181" s="1" t="s">
        <v>1608</v>
      </c>
      <c r="G181" s="1" t="str">
        <f>+VLOOKUP(BD_fire_disturbances10[[#This Row],[Cod_Koppen]],Tabla8[],2,0)</f>
        <v>Templado o mesotérmico</v>
      </c>
      <c r="H181" s="1" t="s">
        <v>1334</v>
      </c>
      <c r="I181" s="1" t="s">
        <v>447</v>
      </c>
      <c r="J181" s="1" t="s">
        <v>1768</v>
      </c>
      <c r="K181" s="1" t="s">
        <v>176</v>
      </c>
      <c r="L181" s="1" t="s">
        <v>354</v>
      </c>
      <c r="N181" s="1" t="s">
        <v>465</v>
      </c>
      <c r="O181" s="1" t="s">
        <v>476</v>
      </c>
      <c r="P181" s="1" t="s">
        <v>513</v>
      </c>
      <c r="R181" s="1" t="s">
        <v>468</v>
      </c>
      <c r="S181" s="1" t="s">
        <v>447</v>
      </c>
      <c r="T181" s="1" t="s">
        <v>467</v>
      </c>
      <c r="U181" s="1" t="s">
        <v>466</v>
      </c>
      <c r="V181" s="1" t="s">
        <v>447</v>
      </c>
      <c r="W181" s="1" t="s">
        <v>53</v>
      </c>
      <c r="X181" s="1" t="s">
        <v>108</v>
      </c>
    </row>
    <row r="182" spans="1:24" s="1" customFormat="1" ht="29" hidden="1" x14ac:dyDescent="0.35">
      <c r="A182" s="1" t="s">
        <v>135</v>
      </c>
      <c r="B182" s="1" t="str">
        <f>+VLOOKUP(BD_fire_disturbances10[[#This Row],[Propiedad]],Tabla2[],2,0)</f>
        <v>Química</v>
      </c>
      <c r="C182" s="1" t="str">
        <f>+VLOOKUP(BD_fire_disturbances10[[#This Row],[Evaluación post incendio]],Tabla5[],2,0)</f>
        <v>Efecto inmediato</v>
      </c>
      <c r="D182" s="6" t="s">
        <v>1505</v>
      </c>
      <c r="E182" s="1" t="s">
        <v>1602</v>
      </c>
      <c r="F182" s="1" t="s">
        <v>1608</v>
      </c>
      <c r="G182" s="1" t="str">
        <f>+VLOOKUP(BD_fire_disturbances10[[#This Row],[Cod_Koppen]],Tabla8[],2,0)</f>
        <v>Templado o mesotérmico</v>
      </c>
      <c r="H182" s="1" t="s">
        <v>1334</v>
      </c>
      <c r="I182" s="1" t="s">
        <v>447</v>
      </c>
      <c r="J182" s="1" t="s">
        <v>1768</v>
      </c>
      <c r="K182" s="1" t="s">
        <v>432</v>
      </c>
      <c r="L182" s="1" t="s">
        <v>354</v>
      </c>
      <c r="N182" s="1" t="s">
        <v>465</v>
      </c>
      <c r="O182" s="1" t="s">
        <v>476</v>
      </c>
      <c r="P182" s="1" t="s">
        <v>513</v>
      </c>
      <c r="R182" s="1" t="s">
        <v>468</v>
      </c>
      <c r="S182" s="1" t="s">
        <v>447</v>
      </c>
      <c r="T182" s="1" t="s">
        <v>344</v>
      </c>
      <c r="U182" s="1" t="s">
        <v>466</v>
      </c>
      <c r="V182" s="1">
        <v>15</v>
      </c>
      <c r="W182" s="1" t="s">
        <v>121</v>
      </c>
      <c r="X182" s="1" t="s">
        <v>218</v>
      </c>
    </row>
    <row r="183" spans="1:24" s="1" customFormat="1" ht="29" hidden="1" x14ac:dyDescent="0.35">
      <c r="A183" s="1" t="s">
        <v>135</v>
      </c>
      <c r="B183" s="1" t="str">
        <f>+VLOOKUP(BD_fire_disturbances10[[#This Row],[Propiedad]],Tabla2[],2,0)</f>
        <v>Química</v>
      </c>
      <c r="C183" s="1" t="str">
        <f>+VLOOKUP(BD_fire_disturbances10[[#This Row],[Evaluación post incendio]],Tabla5[],2,0)</f>
        <v>Efecto inmediato</v>
      </c>
      <c r="D183" s="6" t="s">
        <v>1506</v>
      </c>
      <c r="E183" s="1" t="s">
        <v>1602</v>
      </c>
      <c r="F183" s="1" t="s">
        <v>1608</v>
      </c>
      <c r="G183" s="1" t="str">
        <f>+VLOOKUP(BD_fire_disturbances10[[#This Row],[Cod_Koppen]],Tabla8[],2,0)</f>
        <v>Templado o mesotérmico</v>
      </c>
      <c r="H183" s="1" t="s">
        <v>1334</v>
      </c>
      <c r="I183" s="1" t="s">
        <v>447</v>
      </c>
      <c r="J183" s="1" t="s">
        <v>1768</v>
      </c>
      <c r="K183" s="1" t="s">
        <v>200</v>
      </c>
      <c r="L183" s="1" t="s">
        <v>354</v>
      </c>
      <c r="N183" s="1" t="s">
        <v>465</v>
      </c>
      <c r="O183" s="1" t="s">
        <v>476</v>
      </c>
      <c r="P183" s="1" t="s">
        <v>513</v>
      </c>
      <c r="R183" s="1" t="s">
        <v>468</v>
      </c>
      <c r="S183" s="1" t="s">
        <v>447</v>
      </c>
      <c r="T183" s="1" t="s">
        <v>344</v>
      </c>
      <c r="U183" s="1" t="s">
        <v>466</v>
      </c>
      <c r="V183" s="1">
        <v>15</v>
      </c>
      <c r="W183" s="1" t="s">
        <v>121</v>
      </c>
      <c r="X183" s="1" t="s">
        <v>218</v>
      </c>
    </row>
    <row r="184" spans="1:24" s="1" customFormat="1" ht="29" hidden="1" x14ac:dyDescent="0.35">
      <c r="A184" s="1" t="s">
        <v>135</v>
      </c>
      <c r="B184" s="1" t="str">
        <f>+VLOOKUP(BD_fire_disturbances10[[#This Row],[Propiedad]],Tabla2[],2,0)</f>
        <v>Química</v>
      </c>
      <c r="C184" s="1" t="str">
        <f>+VLOOKUP(BD_fire_disturbances10[[#This Row],[Evaluación post incendio]],Tabla5[],2,0)</f>
        <v>Efecto inmediato</v>
      </c>
      <c r="D184" s="6" t="s">
        <v>1507</v>
      </c>
      <c r="E184" s="1" t="s">
        <v>1602</v>
      </c>
      <c r="F184" s="1" t="s">
        <v>1608</v>
      </c>
      <c r="G184" s="1" t="str">
        <f>+VLOOKUP(BD_fire_disturbances10[[#This Row],[Cod_Koppen]],Tabla8[],2,0)</f>
        <v>Templado o mesotérmico</v>
      </c>
      <c r="H184" s="1" t="s">
        <v>1334</v>
      </c>
      <c r="I184" s="1" t="s">
        <v>447</v>
      </c>
      <c r="J184" s="1" t="s">
        <v>1768</v>
      </c>
      <c r="K184" s="1" t="s">
        <v>200</v>
      </c>
      <c r="L184" s="1" t="s">
        <v>354</v>
      </c>
      <c r="N184" s="1" t="s">
        <v>465</v>
      </c>
      <c r="O184" s="1" t="s">
        <v>476</v>
      </c>
      <c r="P184" s="1" t="s">
        <v>513</v>
      </c>
      <c r="R184" s="1" t="s">
        <v>468</v>
      </c>
      <c r="S184" s="1" t="s">
        <v>447</v>
      </c>
      <c r="T184" s="1" t="s">
        <v>467</v>
      </c>
      <c r="U184" s="1" t="s">
        <v>466</v>
      </c>
      <c r="V184" s="1" t="s">
        <v>447</v>
      </c>
      <c r="W184" s="1" t="s">
        <v>121</v>
      </c>
      <c r="X184" s="1" t="s">
        <v>218</v>
      </c>
    </row>
    <row r="185" spans="1:24" s="1" customFormat="1" ht="29" hidden="1" x14ac:dyDescent="0.35">
      <c r="A185" s="1" t="s">
        <v>135</v>
      </c>
      <c r="B185" s="1" t="str">
        <f>+VLOOKUP(BD_fire_disturbances10[[#This Row],[Propiedad]],Tabla2[],2,0)</f>
        <v>Química</v>
      </c>
      <c r="C185" s="1" t="str">
        <f>+VLOOKUP(BD_fire_disturbances10[[#This Row],[Evaluación post incendio]],Tabla5[],2,0)</f>
        <v>Efecto inmediato</v>
      </c>
      <c r="D185" s="6" t="s">
        <v>1508</v>
      </c>
      <c r="E185" s="1" t="s">
        <v>1602</v>
      </c>
      <c r="F185" s="1" t="s">
        <v>1608</v>
      </c>
      <c r="G185" s="1" t="str">
        <f>+VLOOKUP(BD_fire_disturbances10[[#This Row],[Cod_Koppen]],Tabla8[],2,0)</f>
        <v>Templado o mesotérmico</v>
      </c>
      <c r="H185" s="1" t="s">
        <v>1334</v>
      </c>
      <c r="I185" s="1" t="s">
        <v>447</v>
      </c>
      <c r="J185" s="1" t="s">
        <v>1768</v>
      </c>
      <c r="K185" s="1" t="s">
        <v>432</v>
      </c>
      <c r="L185" s="1" t="s">
        <v>354</v>
      </c>
      <c r="N185" s="1" t="s">
        <v>465</v>
      </c>
      <c r="O185" s="1" t="s">
        <v>476</v>
      </c>
      <c r="P185" s="1" t="s">
        <v>513</v>
      </c>
      <c r="R185" s="1" t="s">
        <v>468</v>
      </c>
      <c r="S185" s="1" t="s">
        <v>447</v>
      </c>
      <c r="T185" s="1" t="s">
        <v>467</v>
      </c>
      <c r="U185" s="1" t="s">
        <v>466</v>
      </c>
      <c r="V185" s="1" t="s">
        <v>447</v>
      </c>
      <c r="W185" s="1" t="s">
        <v>121</v>
      </c>
      <c r="X185" s="1" t="s">
        <v>218</v>
      </c>
    </row>
    <row r="186" spans="1:24" s="1" customFormat="1" ht="29" hidden="1" x14ac:dyDescent="0.35">
      <c r="A186" s="1" t="s">
        <v>135</v>
      </c>
      <c r="B186" s="1" t="str">
        <f>+VLOOKUP(BD_fire_disturbances10[[#This Row],[Propiedad]],Tabla2[],2,0)</f>
        <v>Química</v>
      </c>
      <c r="C186" s="1" t="str">
        <f>+VLOOKUP(BD_fire_disturbances10[[#This Row],[Evaluación post incendio]],Tabla5[],2,0)</f>
        <v>Efecto inmediato</v>
      </c>
      <c r="D186" s="6" t="s">
        <v>1509</v>
      </c>
      <c r="E186" s="1" t="s">
        <v>1602</v>
      </c>
      <c r="F186" s="1" t="s">
        <v>1608</v>
      </c>
      <c r="G186" s="1" t="str">
        <f>+VLOOKUP(BD_fire_disturbances10[[#This Row],[Cod_Koppen]],Tabla8[],2,0)</f>
        <v>Templado o mesotérmico</v>
      </c>
      <c r="H186" s="1" t="s">
        <v>1334</v>
      </c>
      <c r="I186" s="1" t="s">
        <v>447</v>
      </c>
      <c r="J186" s="1" t="s">
        <v>1768</v>
      </c>
      <c r="K186" s="1" t="s">
        <v>176</v>
      </c>
      <c r="L186" s="1" t="s">
        <v>354</v>
      </c>
      <c r="N186" s="1" t="s">
        <v>465</v>
      </c>
      <c r="O186" s="1" t="s">
        <v>476</v>
      </c>
      <c r="P186" s="1" t="s">
        <v>513</v>
      </c>
      <c r="R186" s="1" t="s">
        <v>468</v>
      </c>
      <c r="S186" s="1" t="s">
        <v>447</v>
      </c>
      <c r="T186" s="1" t="s">
        <v>467</v>
      </c>
      <c r="U186" s="1" t="s">
        <v>466</v>
      </c>
      <c r="V186" s="1" t="s">
        <v>447</v>
      </c>
      <c r="W186" s="1" t="s">
        <v>121</v>
      </c>
      <c r="X186" s="1" t="s">
        <v>218</v>
      </c>
    </row>
    <row r="187" spans="1:24" s="1" customFormat="1" ht="29" hidden="1" x14ac:dyDescent="0.35">
      <c r="A187" s="1" t="s">
        <v>135</v>
      </c>
      <c r="B187" s="1" t="str">
        <f>+VLOOKUP(BD_fire_disturbances10[[#This Row],[Propiedad]],Tabla2[],2,0)</f>
        <v>Química</v>
      </c>
      <c r="C187" s="1" t="str">
        <f>+VLOOKUP(BD_fire_disturbances10[[#This Row],[Evaluación post incendio]],Tabla5[],2,0)</f>
        <v>Efecto inmediato</v>
      </c>
      <c r="D187" s="6" t="s">
        <v>1510</v>
      </c>
      <c r="E187" s="1" t="s">
        <v>1602</v>
      </c>
      <c r="F187" s="1" t="s">
        <v>1608</v>
      </c>
      <c r="G187" s="1" t="str">
        <f>+VLOOKUP(BD_fire_disturbances10[[#This Row],[Cod_Koppen]],Tabla8[],2,0)</f>
        <v>Templado o mesotérmico</v>
      </c>
      <c r="H187" s="1" t="s">
        <v>1334</v>
      </c>
      <c r="I187" s="1" t="s">
        <v>447</v>
      </c>
      <c r="J187" s="1" t="s">
        <v>1768</v>
      </c>
      <c r="K187" s="1" t="s">
        <v>176</v>
      </c>
      <c r="L187" s="1" t="s">
        <v>354</v>
      </c>
      <c r="N187" s="1" t="s">
        <v>465</v>
      </c>
      <c r="O187" s="1" t="s">
        <v>476</v>
      </c>
      <c r="P187" s="1" t="s">
        <v>513</v>
      </c>
      <c r="R187" s="1" t="s">
        <v>468</v>
      </c>
      <c r="S187" s="1" t="s">
        <v>447</v>
      </c>
      <c r="T187" s="1" t="s">
        <v>344</v>
      </c>
      <c r="U187" s="1" t="s">
        <v>466</v>
      </c>
      <c r="V187" s="1" t="s">
        <v>447</v>
      </c>
      <c r="W187" s="1" t="s">
        <v>121</v>
      </c>
      <c r="X187" s="1" t="s">
        <v>108</v>
      </c>
    </row>
    <row r="188" spans="1:24" s="1" customFormat="1" ht="29" hidden="1" x14ac:dyDescent="0.35">
      <c r="A188" s="1" t="s">
        <v>135</v>
      </c>
      <c r="B188" s="1" t="str">
        <f>+VLOOKUP(BD_fire_disturbances10[[#This Row],[Propiedad]],Tabla2[],2,0)</f>
        <v>Química</v>
      </c>
      <c r="C188" s="1" t="str">
        <f>+VLOOKUP(BD_fire_disturbances10[[#This Row],[Evaluación post incendio]],Tabla5[],2,0)</f>
        <v>Efecto inmediato</v>
      </c>
      <c r="D188" s="6" t="s">
        <v>1511</v>
      </c>
      <c r="E188" s="1" t="s">
        <v>1602</v>
      </c>
      <c r="F188" s="1" t="s">
        <v>1608</v>
      </c>
      <c r="G188" s="1" t="str">
        <f>+VLOOKUP(BD_fire_disturbances10[[#This Row],[Cod_Koppen]],Tabla8[],2,0)</f>
        <v>Templado o mesotérmico</v>
      </c>
      <c r="H188" s="1" t="s">
        <v>1334</v>
      </c>
      <c r="I188" s="1" t="s">
        <v>447</v>
      </c>
      <c r="J188" s="1" t="s">
        <v>1768</v>
      </c>
      <c r="K188" s="1" t="s">
        <v>200</v>
      </c>
      <c r="L188" s="1" t="s">
        <v>354</v>
      </c>
      <c r="N188" s="1" t="s">
        <v>465</v>
      </c>
      <c r="O188" s="1" t="s">
        <v>476</v>
      </c>
      <c r="P188" s="1" t="s">
        <v>513</v>
      </c>
      <c r="R188" s="1" t="s">
        <v>468</v>
      </c>
      <c r="S188" s="1" t="s">
        <v>447</v>
      </c>
      <c r="T188" s="1" t="s">
        <v>344</v>
      </c>
      <c r="U188" s="1" t="s">
        <v>466</v>
      </c>
      <c r="V188" s="1">
        <v>15</v>
      </c>
      <c r="W188" s="1" t="s">
        <v>1026</v>
      </c>
      <c r="X188" s="1" t="s">
        <v>12</v>
      </c>
    </row>
    <row r="189" spans="1:24" s="1" customFormat="1" ht="29" hidden="1" x14ac:dyDescent="0.35">
      <c r="A189" s="1" t="s">
        <v>135</v>
      </c>
      <c r="B189" s="1" t="str">
        <f>+VLOOKUP(BD_fire_disturbances10[[#This Row],[Propiedad]],Tabla2[],2,0)</f>
        <v>Química</v>
      </c>
      <c r="C189" s="1" t="str">
        <f>+VLOOKUP(BD_fire_disturbances10[[#This Row],[Evaluación post incendio]],Tabla5[],2,0)</f>
        <v>Efecto inmediato</v>
      </c>
      <c r="D189" s="6" t="s">
        <v>1512</v>
      </c>
      <c r="E189" s="1" t="s">
        <v>1602</v>
      </c>
      <c r="F189" s="1" t="s">
        <v>1608</v>
      </c>
      <c r="G189" s="1" t="str">
        <f>+VLOOKUP(BD_fire_disturbances10[[#This Row],[Cod_Koppen]],Tabla8[],2,0)</f>
        <v>Templado o mesotérmico</v>
      </c>
      <c r="H189" s="1" t="s">
        <v>1334</v>
      </c>
      <c r="I189" s="1" t="s">
        <v>447</v>
      </c>
      <c r="J189" s="1" t="s">
        <v>1768</v>
      </c>
      <c r="K189" s="1" t="s">
        <v>432</v>
      </c>
      <c r="L189" s="1" t="s">
        <v>354</v>
      </c>
      <c r="N189" s="1" t="s">
        <v>465</v>
      </c>
      <c r="O189" s="1" t="s">
        <v>476</v>
      </c>
      <c r="P189" s="1" t="s">
        <v>513</v>
      </c>
      <c r="R189" s="1" t="s">
        <v>468</v>
      </c>
      <c r="S189" s="1" t="s">
        <v>447</v>
      </c>
      <c r="T189" s="1" t="s">
        <v>344</v>
      </c>
      <c r="U189" s="1" t="s">
        <v>466</v>
      </c>
      <c r="V189" s="1">
        <v>15</v>
      </c>
      <c r="W189" s="1" t="s">
        <v>1026</v>
      </c>
      <c r="X189" s="1" t="s">
        <v>12</v>
      </c>
    </row>
    <row r="190" spans="1:24" s="1" customFormat="1" ht="29" hidden="1" x14ac:dyDescent="0.35">
      <c r="A190" s="1" t="s">
        <v>135</v>
      </c>
      <c r="B190" s="1" t="str">
        <f>+VLOOKUP(BD_fire_disturbances10[[#This Row],[Propiedad]],Tabla2[],2,0)</f>
        <v>Química</v>
      </c>
      <c r="C190" s="1" t="str">
        <f>+VLOOKUP(BD_fire_disturbances10[[#This Row],[Evaluación post incendio]],Tabla5[],2,0)</f>
        <v>Efecto inmediato</v>
      </c>
      <c r="D190" s="6" t="s">
        <v>1513</v>
      </c>
      <c r="E190" s="1" t="s">
        <v>1602</v>
      </c>
      <c r="F190" s="1" t="s">
        <v>1608</v>
      </c>
      <c r="G190" s="1" t="str">
        <f>+VLOOKUP(BD_fire_disturbances10[[#This Row],[Cod_Koppen]],Tabla8[],2,0)</f>
        <v>Templado o mesotérmico</v>
      </c>
      <c r="H190" s="1" t="s">
        <v>1334</v>
      </c>
      <c r="I190" s="1" t="s">
        <v>447</v>
      </c>
      <c r="J190" s="1" t="s">
        <v>1768</v>
      </c>
      <c r="K190" s="1" t="s">
        <v>200</v>
      </c>
      <c r="L190" s="1" t="s">
        <v>354</v>
      </c>
      <c r="N190" s="1" t="s">
        <v>465</v>
      </c>
      <c r="O190" s="1" t="s">
        <v>476</v>
      </c>
      <c r="P190" s="1" t="s">
        <v>513</v>
      </c>
      <c r="R190" s="1" t="s">
        <v>468</v>
      </c>
      <c r="S190" s="1" t="s">
        <v>447</v>
      </c>
      <c r="T190" s="1" t="s">
        <v>467</v>
      </c>
      <c r="U190" s="1" t="s">
        <v>466</v>
      </c>
      <c r="V190" s="1" t="s">
        <v>447</v>
      </c>
      <c r="W190" s="1" t="s">
        <v>1026</v>
      </c>
      <c r="X190" s="1" t="s">
        <v>12</v>
      </c>
    </row>
    <row r="191" spans="1:24" s="1" customFormat="1" ht="29" hidden="1" x14ac:dyDescent="0.35">
      <c r="A191" s="1" t="s">
        <v>135</v>
      </c>
      <c r="B191" s="1" t="str">
        <f>+VLOOKUP(BD_fire_disturbances10[[#This Row],[Propiedad]],Tabla2[],2,0)</f>
        <v>Química</v>
      </c>
      <c r="C191" s="1" t="str">
        <f>+VLOOKUP(BD_fire_disturbances10[[#This Row],[Evaluación post incendio]],Tabla5[],2,0)</f>
        <v>Efecto inmediato</v>
      </c>
      <c r="D191" s="6" t="s">
        <v>1514</v>
      </c>
      <c r="E191" s="1" t="s">
        <v>1602</v>
      </c>
      <c r="F191" s="1" t="s">
        <v>1608</v>
      </c>
      <c r="G191" s="1" t="str">
        <f>+VLOOKUP(BD_fire_disturbances10[[#This Row],[Cod_Koppen]],Tabla8[],2,0)</f>
        <v>Templado o mesotérmico</v>
      </c>
      <c r="H191" s="1" t="s">
        <v>1334</v>
      </c>
      <c r="I191" s="1" t="s">
        <v>447</v>
      </c>
      <c r="J191" s="1" t="s">
        <v>1768</v>
      </c>
      <c r="K191" s="1" t="s">
        <v>176</v>
      </c>
      <c r="L191" s="1" t="s">
        <v>354</v>
      </c>
      <c r="N191" s="1" t="s">
        <v>465</v>
      </c>
      <c r="O191" s="1" t="s">
        <v>476</v>
      </c>
      <c r="P191" s="1" t="s">
        <v>513</v>
      </c>
      <c r="R191" s="1" t="s">
        <v>468</v>
      </c>
      <c r="S191" s="1" t="s">
        <v>447</v>
      </c>
      <c r="T191" s="1" t="s">
        <v>344</v>
      </c>
      <c r="U191" s="1" t="s">
        <v>466</v>
      </c>
      <c r="V191" s="1" t="s">
        <v>447</v>
      </c>
      <c r="W191" s="1" t="s">
        <v>1026</v>
      </c>
      <c r="X191" s="1" t="s">
        <v>108</v>
      </c>
    </row>
    <row r="192" spans="1:24" s="1" customFormat="1" ht="29" hidden="1" x14ac:dyDescent="0.35">
      <c r="A192" s="1" t="s">
        <v>135</v>
      </c>
      <c r="B192" s="1" t="str">
        <f>+VLOOKUP(BD_fire_disturbances10[[#This Row],[Propiedad]],Tabla2[],2,0)</f>
        <v>Química</v>
      </c>
      <c r="C192" s="1" t="str">
        <f>+VLOOKUP(BD_fire_disturbances10[[#This Row],[Evaluación post incendio]],Tabla5[],2,0)</f>
        <v>Efecto inmediato</v>
      </c>
      <c r="D192" s="6" t="s">
        <v>1515</v>
      </c>
      <c r="E192" s="1" t="s">
        <v>1602</v>
      </c>
      <c r="F192" s="1" t="s">
        <v>1608</v>
      </c>
      <c r="G192" s="1" t="str">
        <f>+VLOOKUP(BD_fire_disturbances10[[#This Row],[Cod_Koppen]],Tabla8[],2,0)</f>
        <v>Templado o mesotérmico</v>
      </c>
      <c r="H192" s="1" t="s">
        <v>1334</v>
      </c>
      <c r="I192" s="1" t="s">
        <v>447</v>
      </c>
      <c r="J192" s="1" t="s">
        <v>1768</v>
      </c>
      <c r="K192" s="1" t="s">
        <v>432</v>
      </c>
      <c r="L192" s="1" t="s">
        <v>354</v>
      </c>
      <c r="N192" s="1" t="s">
        <v>465</v>
      </c>
      <c r="O192" s="1" t="s">
        <v>476</v>
      </c>
      <c r="P192" s="1" t="s">
        <v>513</v>
      </c>
      <c r="R192" s="1" t="s">
        <v>468</v>
      </c>
      <c r="S192" s="1" t="s">
        <v>447</v>
      </c>
      <c r="T192" s="1" t="s">
        <v>467</v>
      </c>
      <c r="U192" s="1" t="s">
        <v>466</v>
      </c>
      <c r="V192" s="1" t="s">
        <v>447</v>
      </c>
      <c r="W192" s="1" t="s">
        <v>1026</v>
      </c>
      <c r="X192" s="1" t="s">
        <v>108</v>
      </c>
    </row>
    <row r="193" spans="1:24" s="1" customFormat="1" ht="29" hidden="1" x14ac:dyDescent="0.35">
      <c r="A193" s="1" t="s">
        <v>135</v>
      </c>
      <c r="B193" s="1" t="str">
        <f>+VLOOKUP(BD_fire_disturbances10[[#This Row],[Propiedad]],Tabla2[],2,0)</f>
        <v>Química</v>
      </c>
      <c r="C193" s="1" t="str">
        <f>+VLOOKUP(BD_fire_disturbances10[[#This Row],[Evaluación post incendio]],Tabla5[],2,0)</f>
        <v>Efecto inmediato</v>
      </c>
      <c r="D193" s="6" t="s">
        <v>1516</v>
      </c>
      <c r="E193" s="1" t="s">
        <v>1602</v>
      </c>
      <c r="F193" s="1" t="s">
        <v>1608</v>
      </c>
      <c r="G193" s="1" t="str">
        <f>+VLOOKUP(BD_fire_disturbances10[[#This Row],[Cod_Koppen]],Tabla8[],2,0)</f>
        <v>Templado o mesotérmico</v>
      </c>
      <c r="H193" s="1" t="s">
        <v>1334</v>
      </c>
      <c r="I193" s="1" t="s">
        <v>447</v>
      </c>
      <c r="J193" s="1" t="s">
        <v>1768</v>
      </c>
      <c r="K193" s="1" t="s">
        <v>176</v>
      </c>
      <c r="L193" s="1" t="s">
        <v>354</v>
      </c>
      <c r="N193" s="1" t="s">
        <v>465</v>
      </c>
      <c r="O193" s="1" t="s">
        <v>476</v>
      </c>
      <c r="P193" s="1" t="s">
        <v>513</v>
      </c>
      <c r="R193" s="1" t="s">
        <v>468</v>
      </c>
      <c r="S193" s="1" t="s">
        <v>447</v>
      </c>
      <c r="T193" s="1" t="s">
        <v>467</v>
      </c>
      <c r="U193" s="1" t="s">
        <v>466</v>
      </c>
      <c r="V193" s="1" t="s">
        <v>447</v>
      </c>
      <c r="W193" s="1" t="s">
        <v>1026</v>
      </c>
      <c r="X193" s="1" t="s">
        <v>108</v>
      </c>
    </row>
    <row r="194" spans="1:24" s="1" customFormat="1" ht="29" hidden="1" x14ac:dyDescent="0.35">
      <c r="A194" s="1" t="s">
        <v>135</v>
      </c>
      <c r="B194" s="1" t="str">
        <f>+VLOOKUP(BD_fire_disturbances10[[#This Row],[Propiedad]],Tabla2[],2,0)</f>
        <v>Química</v>
      </c>
      <c r="C194" s="1" t="str">
        <f>+VLOOKUP(BD_fire_disturbances10[[#This Row],[Evaluación post incendio]],Tabla5[],2,0)</f>
        <v>Efecto inmediato</v>
      </c>
      <c r="D194" s="6" t="s">
        <v>1517</v>
      </c>
      <c r="E194" s="1" t="s">
        <v>1602</v>
      </c>
      <c r="F194" s="1" t="s">
        <v>1608</v>
      </c>
      <c r="G194" s="1" t="str">
        <f>+VLOOKUP(BD_fire_disturbances10[[#This Row],[Cod_Koppen]],Tabla8[],2,0)</f>
        <v>Templado o mesotérmico</v>
      </c>
      <c r="H194" s="1" t="s">
        <v>1334</v>
      </c>
      <c r="I194" s="1" t="s">
        <v>447</v>
      </c>
      <c r="J194" s="1" t="s">
        <v>1768</v>
      </c>
      <c r="K194" s="1" t="s">
        <v>432</v>
      </c>
      <c r="L194" s="1" t="s">
        <v>354</v>
      </c>
      <c r="N194" s="1" t="s">
        <v>465</v>
      </c>
      <c r="O194" s="1" t="s">
        <v>476</v>
      </c>
      <c r="P194" s="1" t="s">
        <v>513</v>
      </c>
      <c r="R194" s="1" t="s">
        <v>468</v>
      </c>
      <c r="S194" s="1" t="s">
        <v>447</v>
      </c>
      <c r="T194" s="1" t="s">
        <v>344</v>
      </c>
      <c r="U194" s="1" t="s">
        <v>466</v>
      </c>
      <c r="V194" s="1">
        <v>15</v>
      </c>
      <c r="W194" s="1" t="s">
        <v>707</v>
      </c>
      <c r="X194" s="1" t="s">
        <v>218</v>
      </c>
    </row>
    <row r="195" spans="1:24" s="1" customFormat="1" ht="29" hidden="1" x14ac:dyDescent="0.35">
      <c r="A195" s="1" t="s">
        <v>135</v>
      </c>
      <c r="B195" s="1" t="str">
        <f>+VLOOKUP(BD_fire_disturbances10[[#This Row],[Propiedad]],Tabla2[],2,0)</f>
        <v>Química</v>
      </c>
      <c r="C195" s="1" t="str">
        <f>+VLOOKUP(BD_fire_disturbances10[[#This Row],[Evaluación post incendio]],Tabla5[],2,0)</f>
        <v>Efecto inmediato</v>
      </c>
      <c r="D195" s="6" t="s">
        <v>1518</v>
      </c>
      <c r="E195" s="1" t="s">
        <v>1602</v>
      </c>
      <c r="F195" s="1" t="s">
        <v>1608</v>
      </c>
      <c r="G195" s="1" t="str">
        <f>+VLOOKUP(BD_fire_disturbances10[[#This Row],[Cod_Koppen]],Tabla8[],2,0)</f>
        <v>Templado o mesotérmico</v>
      </c>
      <c r="H195" s="1" t="s">
        <v>1334</v>
      </c>
      <c r="I195" s="1" t="s">
        <v>447</v>
      </c>
      <c r="J195" s="1" t="s">
        <v>1768</v>
      </c>
      <c r="K195" s="1" t="s">
        <v>200</v>
      </c>
      <c r="L195" s="1" t="s">
        <v>354</v>
      </c>
      <c r="N195" s="1" t="s">
        <v>465</v>
      </c>
      <c r="O195" s="1" t="s">
        <v>476</v>
      </c>
      <c r="P195" s="1" t="s">
        <v>513</v>
      </c>
      <c r="R195" s="1" t="s">
        <v>468</v>
      </c>
      <c r="S195" s="1" t="s">
        <v>447</v>
      </c>
      <c r="T195" s="1" t="s">
        <v>344</v>
      </c>
      <c r="U195" s="1" t="s">
        <v>466</v>
      </c>
      <c r="V195" s="1">
        <v>15</v>
      </c>
      <c r="W195" s="1" t="s">
        <v>707</v>
      </c>
      <c r="X195" s="1" t="s">
        <v>218</v>
      </c>
    </row>
    <row r="196" spans="1:24" s="1" customFormat="1" ht="29" hidden="1" x14ac:dyDescent="0.35">
      <c r="A196" s="1" t="s">
        <v>135</v>
      </c>
      <c r="B196" s="1" t="str">
        <f>+VLOOKUP(BD_fire_disturbances10[[#This Row],[Propiedad]],Tabla2[],2,0)</f>
        <v>Química</v>
      </c>
      <c r="C196" s="1" t="str">
        <f>+VLOOKUP(BD_fire_disturbances10[[#This Row],[Evaluación post incendio]],Tabla5[],2,0)</f>
        <v>Efecto inmediato</v>
      </c>
      <c r="D196" s="6" t="s">
        <v>1519</v>
      </c>
      <c r="E196" s="1" t="s">
        <v>1602</v>
      </c>
      <c r="F196" s="1" t="s">
        <v>1608</v>
      </c>
      <c r="G196" s="1" t="str">
        <f>+VLOOKUP(BD_fire_disturbances10[[#This Row],[Cod_Koppen]],Tabla8[],2,0)</f>
        <v>Templado o mesotérmico</v>
      </c>
      <c r="H196" s="1" t="s">
        <v>1334</v>
      </c>
      <c r="I196" s="1" t="s">
        <v>447</v>
      </c>
      <c r="J196" s="1" t="s">
        <v>1768</v>
      </c>
      <c r="K196" s="1" t="s">
        <v>200</v>
      </c>
      <c r="L196" s="1" t="s">
        <v>354</v>
      </c>
      <c r="N196" s="1" t="s">
        <v>465</v>
      </c>
      <c r="O196" s="1" t="s">
        <v>476</v>
      </c>
      <c r="P196" s="1" t="s">
        <v>513</v>
      </c>
      <c r="R196" s="1" t="s">
        <v>468</v>
      </c>
      <c r="S196" s="1" t="s">
        <v>447</v>
      </c>
      <c r="T196" s="1" t="s">
        <v>467</v>
      </c>
      <c r="U196" s="1" t="s">
        <v>466</v>
      </c>
      <c r="V196" s="1" t="s">
        <v>447</v>
      </c>
      <c r="W196" s="1" t="s">
        <v>707</v>
      </c>
      <c r="X196" s="1" t="s">
        <v>218</v>
      </c>
    </row>
    <row r="197" spans="1:24" s="1" customFormat="1" ht="29" hidden="1" x14ac:dyDescent="0.35">
      <c r="A197" s="1" t="s">
        <v>135</v>
      </c>
      <c r="B197" s="1" t="str">
        <f>+VLOOKUP(BD_fire_disturbances10[[#This Row],[Propiedad]],Tabla2[],2,0)</f>
        <v>Química</v>
      </c>
      <c r="C197" s="1" t="str">
        <f>+VLOOKUP(BD_fire_disturbances10[[#This Row],[Evaluación post incendio]],Tabla5[],2,0)</f>
        <v>Efecto inmediato</v>
      </c>
      <c r="D197" s="6" t="s">
        <v>1520</v>
      </c>
      <c r="E197" s="1" t="s">
        <v>1602</v>
      </c>
      <c r="F197" s="1" t="s">
        <v>1608</v>
      </c>
      <c r="G197" s="1" t="str">
        <f>+VLOOKUP(BD_fire_disturbances10[[#This Row],[Cod_Koppen]],Tabla8[],2,0)</f>
        <v>Templado o mesotérmico</v>
      </c>
      <c r="H197" s="1" t="s">
        <v>1334</v>
      </c>
      <c r="I197" s="1" t="s">
        <v>447</v>
      </c>
      <c r="J197" s="1" t="s">
        <v>1768</v>
      </c>
      <c r="K197" s="1" t="s">
        <v>432</v>
      </c>
      <c r="L197" s="1" t="s">
        <v>354</v>
      </c>
      <c r="N197" s="1" t="s">
        <v>465</v>
      </c>
      <c r="O197" s="1" t="s">
        <v>476</v>
      </c>
      <c r="P197" s="1" t="s">
        <v>513</v>
      </c>
      <c r="R197" s="1" t="s">
        <v>468</v>
      </c>
      <c r="S197" s="1" t="s">
        <v>447</v>
      </c>
      <c r="T197" s="1" t="s">
        <v>467</v>
      </c>
      <c r="U197" s="1" t="s">
        <v>466</v>
      </c>
      <c r="V197" s="1" t="s">
        <v>447</v>
      </c>
      <c r="W197" s="1" t="s">
        <v>707</v>
      </c>
      <c r="X197" s="1" t="s">
        <v>218</v>
      </c>
    </row>
    <row r="198" spans="1:24" s="1" customFormat="1" ht="29" hidden="1" x14ac:dyDescent="0.35">
      <c r="A198" s="1" t="s">
        <v>135</v>
      </c>
      <c r="B198" s="1" t="str">
        <f>+VLOOKUP(BD_fire_disturbances10[[#This Row],[Propiedad]],Tabla2[],2,0)</f>
        <v>Química</v>
      </c>
      <c r="C198" s="1" t="str">
        <f>+VLOOKUP(BD_fire_disturbances10[[#This Row],[Evaluación post incendio]],Tabla5[],2,0)</f>
        <v>Efecto inmediato</v>
      </c>
      <c r="D198" s="6" t="s">
        <v>1521</v>
      </c>
      <c r="E198" s="1" t="s">
        <v>1602</v>
      </c>
      <c r="F198" s="1" t="s">
        <v>1608</v>
      </c>
      <c r="G198" s="1" t="str">
        <f>+VLOOKUP(BD_fire_disturbances10[[#This Row],[Cod_Koppen]],Tabla8[],2,0)</f>
        <v>Templado o mesotérmico</v>
      </c>
      <c r="H198" s="1" t="s">
        <v>1334</v>
      </c>
      <c r="I198" s="1" t="s">
        <v>447</v>
      </c>
      <c r="J198" s="1" t="s">
        <v>1768</v>
      </c>
      <c r="K198" s="1" t="s">
        <v>176</v>
      </c>
      <c r="L198" s="1" t="s">
        <v>354</v>
      </c>
      <c r="N198" s="1" t="s">
        <v>465</v>
      </c>
      <c r="O198" s="1" t="s">
        <v>476</v>
      </c>
      <c r="P198" s="1" t="s">
        <v>513</v>
      </c>
      <c r="R198" s="1" t="s">
        <v>468</v>
      </c>
      <c r="S198" s="1" t="s">
        <v>447</v>
      </c>
      <c r="T198" s="1" t="s">
        <v>467</v>
      </c>
      <c r="U198" s="1" t="s">
        <v>466</v>
      </c>
      <c r="V198" s="1" t="s">
        <v>447</v>
      </c>
      <c r="W198" s="1" t="s">
        <v>707</v>
      </c>
      <c r="X198" s="1" t="s">
        <v>218</v>
      </c>
    </row>
    <row r="199" spans="1:24" s="1" customFormat="1" ht="29" hidden="1" x14ac:dyDescent="0.35">
      <c r="A199" s="1" t="s">
        <v>135</v>
      </c>
      <c r="B199" s="1" t="str">
        <f>+VLOOKUP(BD_fire_disturbances10[[#This Row],[Propiedad]],Tabla2[],2,0)</f>
        <v>Química</v>
      </c>
      <c r="C199" s="1" t="str">
        <f>+VLOOKUP(BD_fire_disturbances10[[#This Row],[Evaluación post incendio]],Tabla5[],2,0)</f>
        <v>Efecto inmediato</v>
      </c>
      <c r="D199" s="6" t="s">
        <v>1522</v>
      </c>
      <c r="E199" s="1" t="s">
        <v>1602</v>
      </c>
      <c r="F199" s="1" t="s">
        <v>1608</v>
      </c>
      <c r="G199" s="1" t="str">
        <f>+VLOOKUP(BD_fire_disturbances10[[#This Row],[Cod_Koppen]],Tabla8[],2,0)</f>
        <v>Templado o mesotérmico</v>
      </c>
      <c r="H199" s="1" t="s">
        <v>1334</v>
      </c>
      <c r="I199" s="1" t="s">
        <v>447</v>
      </c>
      <c r="J199" s="1" t="s">
        <v>1768</v>
      </c>
      <c r="K199" s="1" t="s">
        <v>176</v>
      </c>
      <c r="L199" s="1" t="s">
        <v>354</v>
      </c>
      <c r="N199" s="1" t="s">
        <v>465</v>
      </c>
      <c r="O199" s="1" t="s">
        <v>476</v>
      </c>
      <c r="P199" s="1" t="s">
        <v>513</v>
      </c>
      <c r="R199" s="1" t="s">
        <v>468</v>
      </c>
      <c r="S199" s="1" t="s">
        <v>447</v>
      </c>
      <c r="T199" s="1" t="s">
        <v>344</v>
      </c>
      <c r="U199" s="1" t="s">
        <v>466</v>
      </c>
      <c r="V199" s="1" t="s">
        <v>447</v>
      </c>
      <c r="W199" s="1" t="s">
        <v>707</v>
      </c>
      <c r="X199" s="1" t="s">
        <v>108</v>
      </c>
    </row>
    <row r="200" spans="1:24" s="1" customFormat="1" ht="29" hidden="1" x14ac:dyDescent="0.35">
      <c r="A200" s="1" t="s">
        <v>135</v>
      </c>
      <c r="B200" s="1" t="str">
        <f>+VLOOKUP(BD_fire_disturbances10[[#This Row],[Propiedad]],Tabla2[],2,0)</f>
        <v>Química</v>
      </c>
      <c r="C200" s="1" t="str">
        <f>+VLOOKUP(BD_fire_disturbances10[[#This Row],[Evaluación post incendio]],Tabla5[],2,0)</f>
        <v>Efecto inmediato</v>
      </c>
      <c r="D200" s="6" t="s">
        <v>1523</v>
      </c>
      <c r="E200" s="1" t="s">
        <v>1602</v>
      </c>
      <c r="F200" s="1" t="s">
        <v>1608</v>
      </c>
      <c r="G200" s="1" t="str">
        <f>+VLOOKUP(BD_fire_disturbances10[[#This Row],[Cod_Koppen]],Tabla8[],2,0)</f>
        <v>Templado o mesotérmico</v>
      </c>
      <c r="H200" s="1" t="s">
        <v>1334</v>
      </c>
      <c r="I200" s="1" t="s">
        <v>447</v>
      </c>
      <c r="J200" s="1" t="s">
        <v>1768</v>
      </c>
      <c r="K200" s="1" t="s">
        <v>432</v>
      </c>
      <c r="L200" s="1" t="s">
        <v>354</v>
      </c>
      <c r="N200" s="1" t="s">
        <v>465</v>
      </c>
      <c r="O200" s="1" t="s">
        <v>476</v>
      </c>
      <c r="P200" s="1" t="s">
        <v>513</v>
      </c>
      <c r="R200" s="1" t="s">
        <v>468</v>
      </c>
      <c r="S200" s="1" t="s">
        <v>447</v>
      </c>
      <c r="T200" s="1" t="s">
        <v>344</v>
      </c>
      <c r="U200" s="1" t="s">
        <v>466</v>
      </c>
      <c r="V200" s="1">
        <v>15</v>
      </c>
      <c r="W200" s="1" t="s">
        <v>292</v>
      </c>
      <c r="X200" s="1" t="s">
        <v>12</v>
      </c>
    </row>
    <row r="201" spans="1:24" s="1" customFormat="1" ht="29" hidden="1" x14ac:dyDescent="0.35">
      <c r="A201" s="1" t="s">
        <v>135</v>
      </c>
      <c r="B201" s="1" t="str">
        <f>+VLOOKUP(BD_fire_disturbances10[[#This Row],[Propiedad]],Tabla2[],2,0)</f>
        <v>Química</v>
      </c>
      <c r="C201" s="1" t="str">
        <f>+VLOOKUP(BD_fire_disturbances10[[#This Row],[Evaluación post incendio]],Tabla5[],2,0)</f>
        <v>Efecto inmediato</v>
      </c>
      <c r="D201" s="6" t="s">
        <v>1524</v>
      </c>
      <c r="E201" s="1" t="s">
        <v>1602</v>
      </c>
      <c r="F201" s="1" t="s">
        <v>1608</v>
      </c>
      <c r="G201" s="1" t="str">
        <f>+VLOOKUP(BD_fire_disturbances10[[#This Row],[Cod_Koppen]],Tabla8[],2,0)</f>
        <v>Templado o mesotérmico</v>
      </c>
      <c r="H201" s="1" t="s">
        <v>1334</v>
      </c>
      <c r="I201" s="1" t="s">
        <v>447</v>
      </c>
      <c r="J201" s="1" t="s">
        <v>1768</v>
      </c>
      <c r="K201" s="1" t="s">
        <v>432</v>
      </c>
      <c r="L201" s="1" t="s">
        <v>354</v>
      </c>
      <c r="N201" s="1" t="s">
        <v>465</v>
      </c>
      <c r="O201" s="1" t="s">
        <v>476</v>
      </c>
      <c r="P201" s="1" t="s">
        <v>513</v>
      </c>
      <c r="R201" s="1" t="s">
        <v>468</v>
      </c>
      <c r="S201" s="1" t="s">
        <v>447</v>
      </c>
      <c r="T201" s="1" t="s">
        <v>344</v>
      </c>
      <c r="U201" s="1" t="s">
        <v>466</v>
      </c>
      <c r="V201" s="1" t="s">
        <v>447</v>
      </c>
      <c r="W201" s="1" t="s">
        <v>43</v>
      </c>
      <c r="X201" s="1" t="s">
        <v>218</v>
      </c>
    </row>
    <row r="202" spans="1:24" s="1" customFormat="1" ht="29" hidden="1" x14ac:dyDescent="0.35">
      <c r="A202" s="1" t="s">
        <v>135</v>
      </c>
      <c r="B202" s="1" t="str">
        <f>+VLOOKUP(BD_fire_disturbances10[[#This Row],[Propiedad]],Tabla2[],2,0)</f>
        <v>Química</v>
      </c>
      <c r="C202" s="1" t="str">
        <f>+VLOOKUP(BD_fire_disturbances10[[#This Row],[Evaluación post incendio]],Tabla5[],2,0)</f>
        <v>Efecto inmediato</v>
      </c>
      <c r="D202" s="6" t="s">
        <v>1525</v>
      </c>
      <c r="E202" s="1" t="s">
        <v>1602</v>
      </c>
      <c r="F202" s="1" t="s">
        <v>1608</v>
      </c>
      <c r="G202" s="1" t="str">
        <f>+VLOOKUP(BD_fire_disturbances10[[#This Row],[Cod_Koppen]],Tabla8[],2,0)</f>
        <v>Templado o mesotérmico</v>
      </c>
      <c r="H202" s="1" t="s">
        <v>1334</v>
      </c>
      <c r="I202" s="1" t="s">
        <v>447</v>
      </c>
      <c r="J202" s="1" t="s">
        <v>1768</v>
      </c>
      <c r="K202" s="1" t="s">
        <v>200</v>
      </c>
      <c r="L202" s="1" t="s">
        <v>354</v>
      </c>
      <c r="N202" s="1" t="s">
        <v>465</v>
      </c>
      <c r="O202" s="1" t="s">
        <v>476</v>
      </c>
      <c r="P202" s="1" t="s">
        <v>513</v>
      </c>
      <c r="R202" s="1" t="s">
        <v>468</v>
      </c>
      <c r="S202" s="1" t="s">
        <v>447</v>
      </c>
      <c r="T202" s="1" t="s">
        <v>344</v>
      </c>
      <c r="U202" s="1" t="s">
        <v>466</v>
      </c>
      <c r="V202" s="1" t="s">
        <v>447</v>
      </c>
      <c r="W202" s="1" t="s">
        <v>43</v>
      </c>
      <c r="X202" s="1" t="s">
        <v>218</v>
      </c>
    </row>
    <row r="203" spans="1:24" s="1" customFormat="1" ht="29" hidden="1" x14ac:dyDescent="0.35">
      <c r="A203" s="1" t="s">
        <v>135</v>
      </c>
      <c r="B203" s="1" t="str">
        <f>+VLOOKUP(BD_fire_disturbances10[[#This Row],[Propiedad]],Tabla2[],2,0)</f>
        <v>Química</v>
      </c>
      <c r="C203" s="1" t="str">
        <f>+VLOOKUP(BD_fire_disturbances10[[#This Row],[Evaluación post incendio]],Tabla5[],2,0)</f>
        <v>Efecto inmediato</v>
      </c>
      <c r="D203" s="6" t="s">
        <v>1526</v>
      </c>
      <c r="E203" s="1" t="s">
        <v>1602</v>
      </c>
      <c r="F203" s="1" t="s">
        <v>1608</v>
      </c>
      <c r="G203" s="1" t="str">
        <f>+VLOOKUP(BD_fire_disturbances10[[#This Row],[Cod_Koppen]],Tabla8[],2,0)</f>
        <v>Templado o mesotérmico</v>
      </c>
      <c r="H203" s="1" t="s">
        <v>1334</v>
      </c>
      <c r="I203" s="1" t="s">
        <v>447</v>
      </c>
      <c r="J203" s="1" t="s">
        <v>1768</v>
      </c>
      <c r="K203" s="1" t="s">
        <v>200</v>
      </c>
      <c r="L203" s="1" t="s">
        <v>354</v>
      </c>
      <c r="N203" s="1" t="s">
        <v>465</v>
      </c>
      <c r="O203" s="1" t="s">
        <v>476</v>
      </c>
      <c r="P203" s="1" t="s">
        <v>513</v>
      </c>
      <c r="R203" s="1" t="s">
        <v>468</v>
      </c>
      <c r="S203" s="1" t="s">
        <v>447</v>
      </c>
      <c r="T203" s="1" t="s">
        <v>467</v>
      </c>
      <c r="U203" s="1" t="s">
        <v>466</v>
      </c>
      <c r="V203" s="1" t="s">
        <v>447</v>
      </c>
      <c r="W203" s="1" t="s">
        <v>43</v>
      </c>
      <c r="X203" s="1" t="s">
        <v>218</v>
      </c>
    </row>
    <row r="204" spans="1:24" s="1" customFormat="1" ht="29" hidden="1" x14ac:dyDescent="0.35">
      <c r="A204" s="1" t="s">
        <v>135</v>
      </c>
      <c r="B204" s="1" t="str">
        <f>+VLOOKUP(BD_fire_disturbances10[[#This Row],[Propiedad]],Tabla2[],2,0)</f>
        <v>Química</v>
      </c>
      <c r="C204" s="1" t="str">
        <f>+VLOOKUP(BD_fire_disturbances10[[#This Row],[Evaluación post incendio]],Tabla5[],2,0)</f>
        <v>Efecto inmediato</v>
      </c>
      <c r="D204" s="6" t="s">
        <v>1527</v>
      </c>
      <c r="E204" s="1" t="s">
        <v>1602</v>
      </c>
      <c r="F204" s="1" t="s">
        <v>1608</v>
      </c>
      <c r="G204" s="1" t="str">
        <f>+VLOOKUP(BD_fire_disturbances10[[#This Row],[Cod_Koppen]],Tabla8[],2,0)</f>
        <v>Templado o mesotérmico</v>
      </c>
      <c r="H204" s="1" t="s">
        <v>1334</v>
      </c>
      <c r="I204" s="1" t="s">
        <v>447</v>
      </c>
      <c r="J204" s="1" t="s">
        <v>1768</v>
      </c>
      <c r="K204" s="1" t="s">
        <v>432</v>
      </c>
      <c r="L204" s="1" t="s">
        <v>354</v>
      </c>
      <c r="N204" s="1" t="s">
        <v>465</v>
      </c>
      <c r="O204" s="1" t="s">
        <v>476</v>
      </c>
      <c r="P204" s="1" t="s">
        <v>513</v>
      </c>
      <c r="R204" s="1" t="s">
        <v>468</v>
      </c>
      <c r="S204" s="1" t="s">
        <v>447</v>
      </c>
      <c r="T204" s="1" t="s">
        <v>467</v>
      </c>
      <c r="U204" s="1" t="s">
        <v>466</v>
      </c>
      <c r="V204" s="1" t="s">
        <v>447</v>
      </c>
      <c r="W204" s="1" t="s">
        <v>43</v>
      </c>
      <c r="X204" s="1" t="s">
        <v>218</v>
      </c>
    </row>
    <row r="205" spans="1:24" s="1" customFormat="1" ht="29" hidden="1" x14ac:dyDescent="0.35">
      <c r="A205" s="1" t="s">
        <v>135</v>
      </c>
      <c r="B205" s="1" t="str">
        <f>+VLOOKUP(BD_fire_disturbances10[[#This Row],[Propiedad]],Tabla2[],2,0)</f>
        <v>Química</v>
      </c>
      <c r="C205" s="1" t="str">
        <f>+VLOOKUP(BD_fire_disturbances10[[#This Row],[Evaluación post incendio]],Tabla5[],2,0)</f>
        <v>Efecto inmediato</v>
      </c>
      <c r="D205" s="6" t="s">
        <v>1528</v>
      </c>
      <c r="E205" s="1" t="s">
        <v>1602</v>
      </c>
      <c r="F205" s="1" t="s">
        <v>1608</v>
      </c>
      <c r="G205" s="1" t="str">
        <f>+VLOOKUP(BD_fire_disturbances10[[#This Row],[Cod_Koppen]],Tabla8[],2,0)</f>
        <v>Templado o mesotérmico</v>
      </c>
      <c r="H205" s="1" t="s">
        <v>1334</v>
      </c>
      <c r="I205" s="1" t="s">
        <v>447</v>
      </c>
      <c r="J205" s="1" t="s">
        <v>1768</v>
      </c>
      <c r="K205" s="1" t="s">
        <v>176</v>
      </c>
      <c r="L205" s="1" t="s">
        <v>354</v>
      </c>
      <c r="N205" s="1" t="s">
        <v>465</v>
      </c>
      <c r="O205" s="1" t="s">
        <v>476</v>
      </c>
      <c r="P205" s="1" t="s">
        <v>513</v>
      </c>
      <c r="R205" s="1" t="s">
        <v>468</v>
      </c>
      <c r="S205" s="1" t="s">
        <v>447</v>
      </c>
      <c r="T205" s="1" t="s">
        <v>344</v>
      </c>
      <c r="U205" s="1" t="s">
        <v>466</v>
      </c>
      <c r="V205" s="1" t="s">
        <v>447</v>
      </c>
      <c r="W205" s="1" t="s">
        <v>43</v>
      </c>
      <c r="X205" s="1" t="s">
        <v>108</v>
      </c>
    </row>
    <row r="206" spans="1:24" s="1" customFormat="1" ht="29" hidden="1" x14ac:dyDescent="0.35">
      <c r="A206" s="1" t="s">
        <v>135</v>
      </c>
      <c r="B206" s="1" t="str">
        <f>+VLOOKUP(BD_fire_disturbances10[[#This Row],[Propiedad]],Tabla2[],2,0)</f>
        <v>Química</v>
      </c>
      <c r="C206" s="1" t="str">
        <f>+VLOOKUP(BD_fire_disturbances10[[#This Row],[Evaluación post incendio]],Tabla5[],2,0)</f>
        <v>Efecto inmediato</v>
      </c>
      <c r="D206" s="6" t="s">
        <v>1529</v>
      </c>
      <c r="E206" s="1" t="s">
        <v>1602</v>
      </c>
      <c r="F206" s="1" t="s">
        <v>1608</v>
      </c>
      <c r="G206" s="1" t="str">
        <f>+VLOOKUP(BD_fire_disturbances10[[#This Row],[Cod_Koppen]],Tabla8[],2,0)</f>
        <v>Templado o mesotérmico</v>
      </c>
      <c r="H206" s="1" t="s">
        <v>1334</v>
      </c>
      <c r="I206" s="1" t="s">
        <v>447</v>
      </c>
      <c r="J206" s="1" t="s">
        <v>1768</v>
      </c>
      <c r="K206" s="1" t="s">
        <v>176</v>
      </c>
      <c r="L206" s="1" t="s">
        <v>354</v>
      </c>
      <c r="N206" s="1" t="s">
        <v>465</v>
      </c>
      <c r="O206" s="1" t="s">
        <v>476</v>
      </c>
      <c r="P206" s="1" t="s">
        <v>513</v>
      </c>
      <c r="R206" s="1" t="s">
        <v>468</v>
      </c>
      <c r="S206" s="1" t="s">
        <v>447</v>
      </c>
      <c r="T206" s="1" t="s">
        <v>467</v>
      </c>
      <c r="U206" s="1" t="s">
        <v>466</v>
      </c>
      <c r="V206" s="1" t="s">
        <v>447</v>
      </c>
      <c r="W206" s="1" t="s">
        <v>43</v>
      </c>
      <c r="X206" s="1" t="s">
        <v>108</v>
      </c>
    </row>
    <row r="207" spans="1:24" s="1" customFormat="1" ht="29" hidden="1" x14ac:dyDescent="0.35">
      <c r="A207" s="1" t="s">
        <v>135</v>
      </c>
      <c r="B207" s="1" t="str">
        <f>+VLOOKUP(BD_fire_disturbances10[[#This Row],[Propiedad]],Tabla2[],2,0)</f>
        <v>Química</v>
      </c>
      <c r="C207" s="1" t="str">
        <f>+VLOOKUP(BD_fire_disturbances10[[#This Row],[Evaluación post incendio]],Tabla5[],2,0)</f>
        <v>Efecto inmediato</v>
      </c>
      <c r="D207" s="6" t="s">
        <v>1530</v>
      </c>
      <c r="E207" s="1" t="s">
        <v>1602</v>
      </c>
      <c r="F207" s="1" t="s">
        <v>1608</v>
      </c>
      <c r="G207" s="1" t="str">
        <f>+VLOOKUP(BD_fire_disturbances10[[#This Row],[Cod_Koppen]],Tabla8[],2,0)</f>
        <v>Templado o mesotérmico</v>
      </c>
      <c r="H207" s="1" t="s">
        <v>1334</v>
      </c>
      <c r="I207" s="1" t="s">
        <v>447</v>
      </c>
      <c r="J207" s="1" t="s">
        <v>1768</v>
      </c>
      <c r="K207" s="1" t="s">
        <v>176</v>
      </c>
      <c r="L207" s="1" t="s">
        <v>354</v>
      </c>
      <c r="N207" s="1" t="s">
        <v>465</v>
      </c>
      <c r="O207" s="1" t="s">
        <v>476</v>
      </c>
      <c r="P207" s="1" t="s">
        <v>513</v>
      </c>
      <c r="R207" s="1" t="s">
        <v>468</v>
      </c>
      <c r="S207" s="1" t="s">
        <v>447</v>
      </c>
      <c r="T207" s="1" t="s">
        <v>344</v>
      </c>
      <c r="U207" s="1" t="s">
        <v>466</v>
      </c>
      <c r="V207" s="1" t="s">
        <v>447</v>
      </c>
      <c r="W207" s="1" t="s">
        <v>122</v>
      </c>
      <c r="X207" s="1" t="s">
        <v>218</v>
      </c>
    </row>
    <row r="208" spans="1:24" s="1" customFormat="1" ht="29" hidden="1" x14ac:dyDescent="0.35">
      <c r="A208" s="1" t="s">
        <v>135</v>
      </c>
      <c r="B208" s="1" t="str">
        <f>+VLOOKUP(BD_fire_disturbances10[[#This Row],[Propiedad]],Tabla2[],2,0)</f>
        <v>Química</v>
      </c>
      <c r="C208" s="1" t="str">
        <f>+VLOOKUP(BD_fire_disturbances10[[#This Row],[Evaluación post incendio]],Tabla5[],2,0)</f>
        <v>Efecto inmediato</v>
      </c>
      <c r="D208" s="6" t="s">
        <v>1531</v>
      </c>
      <c r="E208" s="1" t="s">
        <v>1602</v>
      </c>
      <c r="F208" s="1" t="s">
        <v>1608</v>
      </c>
      <c r="G208" s="1" t="str">
        <f>+VLOOKUP(BD_fire_disturbances10[[#This Row],[Cod_Koppen]],Tabla8[],2,0)</f>
        <v>Templado o mesotérmico</v>
      </c>
      <c r="H208" s="1" t="s">
        <v>1334</v>
      </c>
      <c r="I208" s="1" t="s">
        <v>447</v>
      </c>
      <c r="J208" s="1" t="s">
        <v>1768</v>
      </c>
      <c r="K208" s="1" t="s">
        <v>432</v>
      </c>
      <c r="L208" s="1" t="s">
        <v>354</v>
      </c>
      <c r="N208" s="1" t="s">
        <v>465</v>
      </c>
      <c r="O208" s="1" t="s">
        <v>476</v>
      </c>
      <c r="P208" s="1" t="s">
        <v>513</v>
      </c>
      <c r="R208" s="1" t="s">
        <v>468</v>
      </c>
      <c r="S208" s="1" t="s">
        <v>447</v>
      </c>
      <c r="T208" s="1" t="s">
        <v>344</v>
      </c>
      <c r="U208" s="1" t="s">
        <v>466</v>
      </c>
      <c r="V208" s="1" t="s">
        <v>447</v>
      </c>
      <c r="W208" s="1" t="s">
        <v>122</v>
      </c>
      <c r="X208" s="1" t="s">
        <v>218</v>
      </c>
    </row>
    <row r="209" spans="1:24" s="1" customFormat="1" ht="29" hidden="1" x14ac:dyDescent="0.35">
      <c r="A209" s="1" t="s">
        <v>135</v>
      </c>
      <c r="B209" s="1" t="str">
        <f>+VLOOKUP(BD_fire_disturbances10[[#This Row],[Propiedad]],Tabla2[],2,0)</f>
        <v>Química</v>
      </c>
      <c r="C209" s="1" t="str">
        <f>+VLOOKUP(BD_fire_disturbances10[[#This Row],[Evaluación post incendio]],Tabla5[],2,0)</f>
        <v>Efecto inmediato</v>
      </c>
      <c r="D209" s="6" t="s">
        <v>1532</v>
      </c>
      <c r="E209" s="1" t="s">
        <v>1602</v>
      </c>
      <c r="F209" s="1" t="s">
        <v>1608</v>
      </c>
      <c r="G209" s="1" t="str">
        <f>+VLOOKUP(BD_fire_disturbances10[[#This Row],[Cod_Koppen]],Tabla8[],2,0)</f>
        <v>Templado o mesotérmico</v>
      </c>
      <c r="H209" s="1" t="s">
        <v>1334</v>
      </c>
      <c r="I209" s="1" t="s">
        <v>447</v>
      </c>
      <c r="J209" s="1" t="s">
        <v>1768</v>
      </c>
      <c r="K209" s="1" t="s">
        <v>200</v>
      </c>
      <c r="L209" s="1" t="s">
        <v>354</v>
      </c>
      <c r="N209" s="1" t="s">
        <v>465</v>
      </c>
      <c r="O209" s="1" t="s">
        <v>476</v>
      </c>
      <c r="P209" s="1" t="s">
        <v>513</v>
      </c>
      <c r="R209" s="1" t="s">
        <v>468</v>
      </c>
      <c r="S209" s="1" t="s">
        <v>447</v>
      </c>
      <c r="T209" s="1" t="s">
        <v>344</v>
      </c>
      <c r="U209" s="1" t="s">
        <v>466</v>
      </c>
      <c r="V209" s="1" t="s">
        <v>447</v>
      </c>
      <c r="W209" s="1" t="s">
        <v>122</v>
      </c>
      <c r="X209" s="1" t="s">
        <v>218</v>
      </c>
    </row>
    <row r="210" spans="1:24" s="1" customFormat="1" ht="29" hidden="1" x14ac:dyDescent="0.35">
      <c r="A210" s="1" t="s">
        <v>135</v>
      </c>
      <c r="B210" s="1" t="str">
        <f>+VLOOKUP(BD_fire_disturbances10[[#This Row],[Propiedad]],Tabla2[],2,0)</f>
        <v>Química</v>
      </c>
      <c r="C210" s="1" t="str">
        <f>+VLOOKUP(BD_fire_disturbances10[[#This Row],[Evaluación post incendio]],Tabla5[],2,0)</f>
        <v>Efecto inmediato</v>
      </c>
      <c r="D210" s="6" t="s">
        <v>1533</v>
      </c>
      <c r="E210" s="1" t="s">
        <v>1602</v>
      </c>
      <c r="F210" s="1" t="s">
        <v>1608</v>
      </c>
      <c r="G210" s="1" t="str">
        <f>+VLOOKUP(BD_fire_disturbances10[[#This Row],[Cod_Koppen]],Tabla8[],2,0)</f>
        <v>Templado o mesotérmico</v>
      </c>
      <c r="H210" s="1" t="s">
        <v>1334</v>
      </c>
      <c r="I210" s="1" t="s">
        <v>447</v>
      </c>
      <c r="J210" s="1" t="s">
        <v>1768</v>
      </c>
      <c r="K210" s="1" t="s">
        <v>200</v>
      </c>
      <c r="L210" s="1" t="s">
        <v>354</v>
      </c>
      <c r="N210" s="1" t="s">
        <v>465</v>
      </c>
      <c r="O210" s="1" t="s">
        <v>476</v>
      </c>
      <c r="P210" s="1" t="s">
        <v>513</v>
      </c>
      <c r="R210" s="1" t="s">
        <v>468</v>
      </c>
      <c r="S210" s="1" t="s">
        <v>447</v>
      </c>
      <c r="T210" s="1" t="s">
        <v>467</v>
      </c>
      <c r="U210" s="1" t="s">
        <v>466</v>
      </c>
      <c r="V210" s="1" t="s">
        <v>447</v>
      </c>
      <c r="W210" s="1" t="s">
        <v>122</v>
      </c>
      <c r="X210" s="1" t="s">
        <v>218</v>
      </c>
    </row>
    <row r="211" spans="1:24" s="1" customFormat="1" ht="29" hidden="1" x14ac:dyDescent="0.35">
      <c r="A211" s="1" t="s">
        <v>135</v>
      </c>
      <c r="B211" s="1" t="str">
        <f>+VLOOKUP(BD_fire_disturbances10[[#This Row],[Propiedad]],Tabla2[],2,0)</f>
        <v>Química</v>
      </c>
      <c r="C211" s="1" t="str">
        <f>+VLOOKUP(BD_fire_disturbances10[[#This Row],[Evaluación post incendio]],Tabla5[],2,0)</f>
        <v>Efecto inmediato</v>
      </c>
      <c r="D211" s="6" t="s">
        <v>1534</v>
      </c>
      <c r="E211" s="1" t="s">
        <v>1602</v>
      </c>
      <c r="F211" s="1" t="s">
        <v>1608</v>
      </c>
      <c r="G211" s="1" t="str">
        <f>+VLOOKUP(BD_fire_disturbances10[[#This Row],[Cod_Koppen]],Tabla8[],2,0)</f>
        <v>Templado o mesotérmico</v>
      </c>
      <c r="H211" s="1" t="s">
        <v>1334</v>
      </c>
      <c r="I211" s="1" t="s">
        <v>447</v>
      </c>
      <c r="J211" s="1" t="s">
        <v>1768</v>
      </c>
      <c r="K211" s="1" t="s">
        <v>432</v>
      </c>
      <c r="L211" s="1" t="s">
        <v>354</v>
      </c>
      <c r="N211" s="1" t="s">
        <v>465</v>
      </c>
      <c r="O211" s="1" t="s">
        <v>476</v>
      </c>
      <c r="P211" s="1" t="s">
        <v>513</v>
      </c>
      <c r="R211" s="1" t="s">
        <v>468</v>
      </c>
      <c r="S211" s="1" t="s">
        <v>447</v>
      </c>
      <c r="T211" s="1" t="s">
        <v>467</v>
      </c>
      <c r="U211" s="1" t="s">
        <v>466</v>
      </c>
      <c r="V211" s="1" t="s">
        <v>447</v>
      </c>
      <c r="W211" s="1" t="s">
        <v>122</v>
      </c>
      <c r="X211" s="1" t="s">
        <v>218</v>
      </c>
    </row>
    <row r="212" spans="1:24" s="1" customFormat="1" ht="29" hidden="1" x14ac:dyDescent="0.35">
      <c r="A212" s="1" t="s">
        <v>135</v>
      </c>
      <c r="B212" s="1" t="str">
        <f>+VLOOKUP(BD_fire_disturbances10[[#This Row],[Propiedad]],Tabla2[],2,0)</f>
        <v>Química</v>
      </c>
      <c r="C212" s="1" t="str">
        <f>+VLOOKUP(BD_fire_disturbances10[[#This Row],[Evaluación post incendio]],Tabla5[],2,0)</f>
        <v>Efecto inmediato</v>
      </c>
      <c r="D212" s="6" t="s">
        <v>1535</v>
      </c>
      <c r="E212" s="1" t="s">
        <v>1602</v>
      </c>
      <c r="F212" s="1" t="s">
        <v>1608</v>
      </c>
      <c r="G212" s="1" t="str">
        <f>+VLOOKUP(BD_fire_disturbances10[[#This Row],[Cod_Koppen]],Tabla8[],2,0)</f>
        <v>Templado o mesotérmico</v>
      </c>
      <c r="H212" s="1" t="s">
        <v>1334</v>
      </c>
      <c r="I212" s="1" t="s">
        <v>447</v>
      </c>
      <c r="J212" s="1" t="s">
        <v>1768</v>
      </c>
      <c r="K212" s="1" t="s">
        <v>176</v>
      </c>
      <c r="L212" s="1" t="s">
        <v>354</v>
      </c>
      <c r="N212" s="1" t="s">
        <v>465</v>
      </c>
      <c r="O212" s="1" t="s">
        <v>476</v>
      </c>
      <c r="P212" s="1" t="s">
        <v>513</v>
      </c>
      <c r="R212" s="1" t="s">
        <v>468</v>
      </c>
      <c r="S212" s="1" t="s">
        <v>447</v>
      </c>
      <c r="T212" s="1" t="s">
        <v>467</v>
      </c>
      <c r="U212" s="1" t="s">
        <v>466</v>
      </c>
      <c r="V212" s="1" t="s">
        <v>447</v>
      </c>
      <c r="W212" s="1" t="s">
        <v>122</v>
      </c>
      <c r="X212" s="1" t="s">
        <v>218</v>
      </c>
    </row>
    <row r="213" spans="1:24" s="1" customFormat="1" ht="29" hidden="1" x14ac:dyDescent="0.35">
      <c r="A213" s="1" t="s">
        <v>135</v>
      </c>
      <c r="B213" s="1" t="str">
        <f>+VLOOKUP(BD_fire_disturbances10[[#This Row],[Propiedad]],Tabla2[],2,0)</f>
        <v>Química</v>
      </c>
      <c r="C213" s="1" t="str">
        <f>+VLOOKUP(BD_fire_disturbances10[[#This Row],[Evaluación post incendio]],Tabla5[],2,0)</f>
        <v>Efecto inmediato</v>
      </c>
      <c r="D213" s="6" t="s">
        <v>1536</v>
      </c>
      <c r="E213" s="1" t="s">
        <v>1602</v>
      </c>
      <c r="F213" s="1" t="s">
        <v>1608</v>
      </c>
      <c r="G213" s="1" t="str">
        <f>+VLOOKUP(BD_fire_disturbances10[[#This Row],[Cod_Koppen]],Tabla8[],2,0)</f>
        <v>Templado o mesotérmico</v>
      </c>
      <c r="H213" s="1" t="s">
        <v>1334</v>
      </c>
      <c r="I213" s="1" t="s">
        <v>447</v>
      </c>
      <c r="J213" s="1" t="s">
        <v>1768</v>
      </c>
      <c r="K213" s="1" t="s">
        <v>432</v>
      </c>
      <c r="L213" s="1" t="s">
        <v>354</v>
      </c>
      <c r="N213" s="1" t="s">
        <v>465</v>
      </c>
      <c r="O213" s="1" t="s">
        <v>476</v>
      </c>
      <c r="P213" s="1" t="s">
        <v>513</v>
      </c>
      <c r="R213" s="1" t="s">
        <v>468</v>
      </c>
      <c r="S213" s="1" t="s">
        <v>447</v>
      </c>
      <c r="T213" s="1" t="s">
        <v>344</v>
      </c>
      <c r="U213" s="1" t="s">
        <v>466</v>
      </c>
      <c r="V213" s="1" t="s">
        <v>447</v>
      </c>
      <c r="W213" s="1" t="s">
        <v>118</v>
      </c>
      <c r="X213" s="1" t="s">
        <v>218</v>
      </c>
    </row>
    <row r="214" spans="1:24" s="1" customFormat="1" ht="29" hidden="1" x14ac:dyDescent="0.35">
      <c r="A214" s="1" t="s">
        <v>135</v>
      </c>
      <c r="B214" s="1" t="str">
        <f>+VLOOKUP(BD_fire_disturbances10[[#This Row],[Propiedad]],Tabla2[],2,0)</f>
        <v>Química</v>
      </c>
      <c r="C214" s="1" t="str">
        <f>+VLOOKUP(BD_fire_disturbances10[[#This Row],[Evaluación post incendio]],Tabla5[],2,0)</f>
        <v>Efecto inmediato</v>
      </c>
      <c r="D214" s="6" t="s">
        <v>1537</v>
      </c>
      <c r="E214" s="1" t="s">
        <v>1602</v>
      </c>
      <c r="F214" s="1" t="s">
        <v>1608</v>
      </c>
      <c r="G214" s="1" t="str">
        <f>+VLOOKUP(BD_fire_disturbances10[[#This Row],[Cod_Koppen]],Tabla8[],2,0)</f>
        <v>Templado o mesotérmico</v>
      </c>
      <c r="H214" s="1" t="s">
        <v>1334</v>
      </c>
      <c r="I214" s="1" t="s">
        <v>447</v>
      </c>
      <c r="J214" s="1" t="s">
        <v>1768</v>
      </c>
      <c r="K214" s="1" t="s">
        <v>200</v>
      </c>
      <c r="L214" s="1" t="s">
        <v>354</v>
      </c>
      <c r="N214" s="1" t="s">
        <v>465</v>
      </c>
      <c r="O214" s="1" t="s">
        <v>476</v>
      </c>
      <c r="P214" s="1" t="s">
        <v>513</v>
      </c>
      <c r="R214" s="1" t="s">
        <v>468</v>
      </c>
      <c r="S214" s="1" t="s">
        <v>447</v>
      </c>
      <c r="T214" s="1" t="s">
        <v>344</v>
      </c>
      <c r="U214" s="1" t="s">
        <v>466</v>
      </c>
      <c r="V214" s="1" t="s">
        <v>447</v>
      </c>
      <c r="W214" s="1" t="s">
        <v>118</v>
      </c>
      <c r="X214" s="1" t="s">
        <v>218</v>
      </c>
    </row>
    <row r="215" spans="1:24" s="1" customFormat="1" ht="29" hidden="1" x14ac:dyDescent="0.35">
      <c r="A215" s="1" t="s">
        <v>135</v>
      </c>
      <c r="B215" s="1" t="str">
        <f>+VLOOKUP(BD_fire_disturbances10[[#This Row],[Propiedad]],Tabla2[],2,0)</f>
        <v>Química</v>
      </c>
      <c r="C215" s="1" t="str">
        <f>+VLOOKUP(BD_fire_disturbances10[[#This Row],[Evaluación post incendio]],Tabla5[],2,0)</f>
        <v>Efecto inmediato</v>
      </c>
      <c r="D215" s="6" t="s">
        <v>1538</v>
      </c>
      <c r="E215" s="1" t="s">
        <v>1602</v>
      </c>
      <c r="F215" s="1" t="s">
        <v>1608</v>
      </c>
      <c r="G215" s="1" t="str">
        <f>+VLOOKUP(BD_fire_disturbances10[[#This Row],[Cod_Koppen]],Tabla8[],2,0)</f>
        <v>Templado o mesotérmico</v>
      </c>
      <c r="H215" s="1" t="s">
        <v>1334</v>
      </c>
      <c r="I215" s="1" t="s">
        <v>447</v>
      </c>
      <c r="J215" s="1" t="s">
        <v>1768</v>
      </c>
      <c r="K215" s="1" t="s">
        <v>200</v>
      </c>
      <c r="L215" s="1" t="s">
        <v>354</v>
      </c>
      <c r="N215" s="1" t="s">
        <v>465</v>
      </c>
      <c r="O215" s="1" t="s">
        <v>476</v>
      </c>
      <c r="P215" s="1" t="s">
        <v>513</v>
      </c>
      <c r="R215" s="1" t="s">
        <v>468</v>
      </c>
      <c r="S215" s="1" t="s">
        <v>447</v>
      </c>
      <c r="T215" s="1" t="s">
        <v>467</v>
      </c>
      <c r="U215" s="1" t="s">
        <v>466</v>
      </c>
      <c r="V215" s="1" t="s">
        <v>447</v>
      </c>
      <c r="W215" s="1" t="s">
        <v>118</v>
      </c>
      <c r="X215" s="1" t="s">
        <v>218</v>
      </c>
    </row>
    <row r="216" spans="1:24" s="1" customFormat="1" ht="29" hidden="1" x14ac:dyDescent="0.35">
      <c r="A216" s="1" t="s">
        <v>135</v>
      </c>
      <c r="B216" s="1" t="str">
        <f>+VLOOKUP(BD_fire_disturbances10[[#This Row],[Propiedad]],Tabla2[],2,0)</f>
        <v>Química</v>
      </c>
      <c r="C216" s="1" t="str">
        <f>+VLOOKUP(BD_fire_disturbances10[[#This Row],[Evaluación post incendio]],Tabla5[],2,0)</f>
        <v>Efecto inmediato</v>
      </c>
      <c r="D216" s="6" t="s">
        <v>1539</v>
      </c>
      <c r="E216" s="1" t="s">
        <v>1602</v>
      </c>
      <c r="F216" s="1" t="s">
        <v>1608</v>
      </c>
      <c r="G216" s="1" t="str">
        <f>+VLOOKUP(BD_fire_disturbances10[[#This Row],[Cod_Koppen]],Tabla8[],2,0)</f>
        <v>Templado o mesotérmico</v>
      </c>
      <c r="H216" s="1" t="s">
        <v>1334</v>
      </c>
      <c r="I216" s="1" t="s">
        <v>447</v>
      </c>
      <c r="J216" s="1" t="s">
        <v>1768</v>
      </c>
      <c r="K216" s="1" t="s">
        <v>432</v>
      </c>
      <c r="L216" s="1" t="s">
        <v>354</v>
      </c>
      <c r="N216" s="1" t="s">
        <v>465</v>
      </c>
      <c r="O216" s="1" t="s">
        <v>476</v>
      </c>
      <c r="P216" s="1" t="s">
        <v>513</v>
      </c>
      <c r="R216" s="1" t="s">
        <v>468</v>
      </c>
      <c r="S216" s="1" t="s">
        <v>447</v>
      </c>
      <c r="T216" s="1" t="s">
        <v>467</v>
      </c>
      <c r="U216" s="1" t="s">
        <v>466</v>
      </c>
      <c r="V216" s="1" t="s">
        <v>447</v>
      </c>
      <c r="W216" s="1" t="s">
        <v>118</v>
      </c>
      <c r="X216" s="1" t="s">
        <v>218</v>
      </c>
    </row>
    <row r="217" spans="1:24" s="1" customFormat="1" ht="29" hidden="1" x14ac:dyDescent="0.35">
      <c r="A217" s="1" t="s">
        <v>135</v>
      </c>
      <c r="B217" s="1" t="str">
        <f>+VLOOKUP(BD_fire_disturbances10[[#This Row],[Propiedad]],Tabla2[],2,0)</f>
        <v>Química</v>
      </c>
      <c r="C217" s="1" t="str">
        <f>+VLOOKUP(BD_fire_disturbances10[[#This Row],[Evaluación post incendio]],Tabla5[],2,0)</f>
        <v>Efecto inmediato</v>
      </c>
      <c r="D217" s="6" t="s">
        <v>1540</v>
      </c>
      <c r="E217" s="1" t="s">
        <v>1602</v>
      </c>
      <c r="F217" s="1" t="s">
        <v>1608</v>
      </c>
      <c r="G217" s="1" t="str">
        <f>+VLOOKUP(BD_fire_disturbances10[[#This Row],[Cod_Koppen]],Tabla8[],2,0)</f>
        <v>Templado o mesotérmico</v>
      </c>
      <c r="H217" s="1" t="s">
        <v>1334</v>
      </c>
      <c r="I217" s="1" t="s">
        <v>447</v>
      </c>
      <c r="J217" s="1" t="s">
        <v>1768</v>
      </c>
      <c r="K217" s="1" t="s">
        <v>176</v>
      </c>
      <c r="L217" s="1" t="s">
        <v>354</v>
      </c>
      <c r="N217" s="1" t="s">
        <v>465</v>
      </c>
      <c r="O217" s="1" t="s">
        <v>476</v>
      </c>
      <c r="P217" s="1" t="s">
        <v>513</v>
      </c>
      <c r="R217" s="1" t="s">
        <v>468</v>
      </c>
      <c r="S217" s="1" t="s">
        <v>447</v>
      </c>
      <c r="T217" s="1" t="s">
        <v>467</v>
      </c>
      <c r="U217" s="1" t="s">
        <v>466</v>
      </c>
      <c r="V217" s="1" t="s">
        <v>447</v>
      </c>
      <c r="W217" s="1" t="s">
        <v>118</v>
      </c>
      <c r="X217" s="1" t="s">
        <v>218</v>
      </c>
    </row>
    <row r="218" spans="1:24" s="1" customFormat="1" ht="29" hidden="1" x14ac:dyDescent="0.35">
      <c r="A218" s="1" t="s">
        <v>135</v>
      </c>
      <c r="B218" s="1" t="str">
        <f>+VLOOKUP(BD_fire_disturbances10[[#This Row],[Propiedad]],Tabla2[],2,0)</f>
        <v>Química</v>
      </c>
      <c r="C218" s="1" t="str">
        <f>+VLOOKUP(BD_fire_disturbances10[[#This Row],[Evaluación post incendio]],Tabla5[],2,0)</f>
        <v>Efecto inmediato</v>
      </c>
      <c r="D218" s="6" t="s">
        <v>1541</v>
      </c>
      <c r="E218" s="1" t="s">
        <v>1602</v>
      </c>
      <c r="F218" s="1" t="s">
        <v>1608</v>
      </c>
      <c r="G218" s="1" t="str">
        <f>+VLOOKUP(BD_fire_disturbances10[[#This Row],[Cod_Koppen]],Tabla8[],2,0)</f>
        <v>Templado o mesotérmico</v>
      </c>
      <c r="H218" s="1" t="s">
        <v>1334</v>
      </c>
      <c r="I218" s="1" t="s">
        <v>447</v>
      </c>
      <c r="J218" s="1" t="s">
        <v>1768</v>
      </c>
      <c r="K218" s="1" t="s">
        <v>176</v>
      </c>
      <c r="L218" s="1" t="s">
        <v>354</v>
      </c>
      <c r="N218" s="1" t="s">
        <v>465</v>
      </c>
      <c r="O218" s="1" t="s">
        <v>476</v>
      </c>
      <c r="P218" s="1" t="s">
        <v>513</v>
      </c>
      <c r="R218" s="1" t="s">
        <v>468</v>
      </c>
      <c r="S218" s="1" t="s">
        <v>447</v>
      </c>
      <c r="T218" s="1" t="s">
        <v>344</v>
      </c>
      <c r="U218" s="1" t="s">
        <v>466</v>
      </c>
      <c r="V218" s="1" t="s">
        <v>447</v>
      </c>
      <c r="W218" s="1" t="s">
        <v>118</v>
      </c>
      <c r="X218" s="1" t="s">
        <v>108</v>
      </c>
    </row>
    <row r="219" spans="1:24" s="1" customFormat="1" ht="29" hidden="1" x14ac:dyDescent="0.35">
      <c r="A219" s="1" t="s">
        <v>135</v>
      </c>
      <c r="B219" s="1" t="str">
        <f>+VLOOKUP(BD_fire_disturbances10[[#This Row],[Propiedad]],Tabla2[],2,0)</f>
        <v>Química</v>
      </c>
      <c r="C219" s="1" t="str">
        <f>+VLOOKUP(BD_fire_disturbances10[[#This Row],[Evaluación post incendio]],Tabla5[],2,0)</f>
        <v>Efecto inmediato</v>
      </c>
      <c r="D219" s="6" t="s">
        <v>1542</v>
      </c>
      <c r="E219" s="1" t="s">
        <v>1602</v>
      </c>
      <c r="F219" s="1" t="s">
        <v>1608</v>
      </c>
      <c r="G219" s="1" t="str">
        <f>+VLOOKUP(BD_fire_disturbances10[[#This Row],[Cod_Koppen]],Tabla8[],2,0)</f>
        <v>Templado o mesotérmico</v>
      </c>
      <c r="H219" s="1" t="s">
        <v>1334</v>
      </c>
      <c r="I219" s="1" t="s">
        <v>447</v>
      </c>
      <c r="J219" s="1" t="s">
        <v>1768</v>
      </c>
      <c r="K219" s="1" t="s">
        <v>200</v>
      </c>
      <c r="L219" s="1" t="s">
        <v>354</v>
      </c>
      <c r="N219" s="1" t="s">
        <v>465</v>
      </c>
      <c r="O219" s="1" t="s">
        <v>476</v>
      </c>
      <c r="P219" s="1" t="s">
        <v>513</v>
      </c>
      <c r="R219" s="1" t="s">
        <v>468</v>
      </c>
      <c r="S219" s="1" t="s">
        <v>447</v>
      </c>
      <c r="T219" s="1" t="s">
        <v>344</v>
      </c>
      <c r="U219" s="1" t="s">
        <v>466</v>
      </c>
      <c r="V219" s="1">
        <v>15</v>
      </c>
      <c r="W219" s="1" t="s">
        <v>52</v>
      </c>
      <c r="X219" s="1" t="s">
        <v>218</v>
      </c>
    </row>
    <row r="220" spans="1:24" s="1" customFormat="1" ht="29" hidden="1" x14ac:dyDescent="0.35">
      <c r="A220" s="1" t="s">
        <v>135</v>
      </c>
      <c r="B220" s="1" t="str">
        <f>+VLOOKUP(BD_fire_disturbances10[[#This Row],[Propiedad]],Tabla2[],2,0)</f>
        <v>Química</v>
      </c>
      <c r="C220" s="1" t="str">
        <f>+VLOOKUP(BD_fire_disturbances10[[#This Row],[Evaluación post incendio]],Tabla5[],2,0)</f>
        <v>Efecto inmediato</v>
      </c>
      <c r="D220" s="6" t="s">
        <v>1543</v>
      </c>
      <c r="E220" s="1" t="s">
        <v>1602</v>
      </c>
      <c r="F220" s="1" t="s">
        <v>1608</v>
      </c>
      <c r="G220" s="1" t="str">
        <f>+VLOOKUP(BD_fire_disturbances10[[#This Row],[Cod_Koppen]],Tabla8[],2,0)</f>
        <v>Templado o mesotérmico</v>
      </c>
      <c r="H220" s="1" t="s">
        <v>1334</v>
      </c>
      <c r="I220" s="1" t="s">
        <v>447</v>
      </c>
      <c r="J220" s="1" t="s">
        <v>1768</v>
      </c>
      <c r="K220" s="1" t="s">
        <v>200</v>
      </c>
      <c r="L220" s="1" t="s">
        <v>354</v>
      </c>
      <c r="N220" s="1" t="s">
        <v>465</v>
      </c>
      <c r="O220" s="1" t="s">
        <v>476</v>
      </c>
      <c r="P220" s="1" t="s">
        <v>513</v>
      </c>
      <c r="R220" s="1" t="s">
        <v>468</v>
      </c>
      <c r="S220" s="1" t="s">
        <v>447</v>
      </c>
      <c r="T220" s="1" t="s">
        <v>467</v>
      </c>
      <c r="U220" s="1" t="s">
        <v>466</v>
      </c>
      <c r="V220" s="1" t="s">
        <v>447</v>
      </c>
      <c r="W220" s="1" t="s">
        <v>52</v>
      </c>
      <c r="X220" s="1" t="s">
        <v>218</v>
      </c>
    </row>
    <row r="221" spans="1:24" s="1" customFormat="1" ht="29" hidden="1" x14ac:dyDescent="0.35">
      <c r="A221" s="1" t="s">
        <v>135</v>
      </c>
      <c r="B221" s="1" t="str">
        <f>+VLOOKUP(BD_fire_disturbances10[[#This Row],[Propiedad]],Tabla2[],2,0)</f>
        <v>Química</v>
      </c>
      <c r="C221" s="1" t="str">
        <f>+VLOOKUP(BD_fire_disturbances10[[#This Row],[Evaluación post incendio]],Tabla5[],2,0)</f>
        <v>Efecto inmediato</v>
      </c>
      <c r="D221" s="6" t="s">
        <v>1544</v>
      </c>
      <c r="E221" s="1" t="s">
        <v>1602</v>
      </c>
      <c r="F221" s="1" t="s">
        <v>1608</v>
      </c>
      <c r="G221" s="1" t="str">
        <f>+VLOOKUP(BD_fire_disturbances10[[#This Row],[Cod_Koppen]],Tabla8[],2,0)</f>
        <v>Templado o mesotérmico</v>
      </c>
      <c r="H221" s="1" t="s">
        <v>1334</v>
      </c>
      <c r="I221" s="1" t="s">
        <v>447</v>
      </c>
      <c r="J221" s="1" t="s">
        <v>1768</v>
      </c>
      <c r="K221" s="1" t="s">
        <v>432</v>
      </c>
      <c r="L221" s="1" t="s">
        <v>354</v>
      </c>
      <c r="N221" s="1" t="s">
        <v>465</v>
      </c>
      <c r="O221" s="1" t="s">
        <v>476</v>
      </c>
      <c r="P221" s="1" t="s">
        <v>513</v>
      </c>
      <c r="R221" s="1" t="s">
        <v>468</v>
      </c>
      <c r="S221" s="1" t="s">
        <v>447</v>
      </c>
      <c r="T221" s="1" t="s">
        <v>467</v>
      </c>
      <c r="U221" s="1" t="s">
        <v>466</v>
      </c>
      <c r="V221" s="1" t="s">
        <v>447</v>
      </c>
      <c r="W221" s="1" t="s">
        <v>52</v>
      </c>
      <c r="X221" s="1" t="s">
        <v>12</v>
      </c>
    </row>
    <row r="222" spans="1:24" s="1" customFormat="1" ht="29" hidden="1" x14ac:dyDescent="0.35">
      <c r="A222" s="1" t="s">
        <v>135</v>
      </c>
      <c r="B222" s="1" t="str">
        <f>+VLOOKUP(BD_fire_disturbances10[[#This Row],[Propiedad]],Tabla2[],2,0)</f>
        <v>Química</v>
      </c>
      <c r="C222" s="1" t="str">
        <f>+VLOOKUP(BD_fire_disturbances10[[#This Row],[Evaluación post incendio]],Tabla5[],2,0)</f>
        <v>Efecto inmediato</v>
      </c>
      <c r="D222" s="6" t="s">
        <v>1545</v>
      </c>
      <c r="E222" s="1" t="s">
        <v>1602</v>
      </c>
      <c r="F222" s="1" t="s">
        <v>1608</v>
      </c>
      <c r="G222" s="1" t="str">
        <f>+VLOOKUP(BD_fire_disturbances10[[#This Row],[Cod_Koppen]],Tabla8[],2,0)</f>
        <v>Templado o mesotérmico</v>
      </c>
      <c r="H222" s="1" t="s">
        <v>1334</v>
      </c>
      <c r="I222" s="1" t="s">
        <v>447</v>
      </c>
      <c r="J222" s="1" t="s">
        <v>1768</v>
      </c>
      <c r="K222" s="1" t="s">
        <v>176</v>
      </c>
      <c r="L222" s="1" t="s">
        <v>354</v>
      </c>
      <c r="N222" s="1" t="s">
        <v>465</v>
      </c>
      <c r="O222" s="1" t="s">
        <v>476</v>
      </c>
      <c r="P222" s="1" t="s">
        <v>513</v>
      </c>
      <c r="R222" s="1" t="s">
        <v>468</v>
      </c>
      <c r="S222" s="1" t="s">
        <v>447</v>
      </c>
      <c r="T222" s="1" t="s">
        <v>344</v>
      </c>
      <c r="U222" s="1" t="s">
        <v>466</v>
      </c>
      <c r="V222" s="1" t="s">
        <v>447</v>
      </c>
      <c r="W222" s="1" t="s">
        <v>52</v>
      </c>
      <c r="X222" s="1" t="s">
        <v>108</v>
      </c>
    </row>
    <row r="223" spans="1:24" s="1" customFormat="1" ht="29" hidden="1" x14ac:dyDescent="0.35">
      <c r="A223" s="1" t="s">
        <v>135</v>
      </c>
      <c r="B223" s="1" t="str">
        <f>+VLOOKUP(BD_fire_disturbances10[[#This Row],[Propiedad]],Tabla2[],2,0)</f>
        <v>Química</v>
      </c>
      <c r="C223" s="1" t="str">
        <f>+VLOOKUP(BD_fire_disturbances10[[#This Row],[Evaluación post incendio]],Tabla5[],2,0)</f>
        <v>Efecto inmediato</v>
      </c>
      <c r="D223" s="6" t="s">
        <v>1546</v>
      </c>
      <c r="E223" s="1" t="s">
        <v>1602</v>
      </c>
      <c r="F223" s="1" t="s">
        <v>1608</v>
      </c>
      <c r="G223" s="1" t="str">
        <f>+VLOOKUP(BD_fire_disturbances10[[#This Row],[Cod_Koppen]],Tabla8[],2,0)</f>
        <v>Templado o mesotérmico</v>
      </c>
      <c r="H223" s="1" t="s">
        <v>1334</v>
      </c>
      <c r="I223" s="1" t="s">
        <v>447</v>
      </c>
      <c r="J223" s="1" t="s">
        <v>1768</v>
      </c>
      <c r="K223" s="1" t="s">
        <v>432</v>
      </c>
      <c r="L223" s="1" t="s">
        <v>354</v>
      </c>
      <c r="N223" s="1" t="s">
        <v>465</v>
      </c>
      <c r="O223" s="1" t="s">
        <v>476</v>
      </c>
      <c r="P223" s="1" t="s">
        <v>513</v>
      </c>
      <c r="R223" s="1" t="s">
        <v>468</v>
      </c>
      <c r="S223" s="1" t="s">
        <v>447</v>
      </c>
      <c r="T223" s="1" t="s">
        <v>344</v>
      </c>
      <c r="U223" s="1" t="s">
        <v>466</v>
      </c>
      <c r="V223" s="1">
        <v>15</v>
      </c>
      <c r="W223" s="1" t="s">
        <v>52</v>
      </c>
      <c r="X223" s="1" t="s">
        <v>108</v>
      </c>
    </row>
    <row r="224" spans="1:24" s="1" customFormat="1" ht="29" hidden="1" x14ac:dyDescent="0.35">
      <c r="A224" s="1" t="s">
        <v>135</v>
      </c>
      <c r="B224" s="1" t="str">
        <f>+VLOOKUP(BD_fire_disturbances10[[#This Row],[Propiedad]],Tabla2[],2,0)</f>
        <v>Química</v>
      </c>
      <c r="C224" s="1" t="str">
        <f>+VLOOKUP(BD_fire_disturbances10[[#This Row],[Evaluación post incendio]],Tabla5[],2,0)</f>
        <v>Efecto inmediato</v>
      </c>
      <c r="D224" s="6" t="s">
        <v>1547</v>
      </c>
      <c r="E224" s="1" t="s">
        <v>1602</v>
      </c>
      <c r="F224" s="1" t="s">
        <v>1608</v>
      </c>
      <c r="G224" s="1" t="str">
        <f>+VLOOKUP(BD_fire_disturbances10[[#This Row],[Cod_Koppen]],Tabla8[],2,0)</f>
        <v>Templado o mesotérmico</v>
      </c>
      <c r="H224" s="1" t="s">
        <v>1334</v>
      </c>
      <c r="I224" s="1" t="s">
        <v>447</v>
      </c>
      <c r="J224" s="1" t="s">
        <v>1768</v>
      </c>
      <c r="K224" s="1" t="s">
        <v>176</v>
      </c>
      <c r="L224" s="1" t="s">
        <v>354</v>
      </c>
      <c r="N224" s="1" t="s">
        <v>465</v>
      </c>
      <c r="O224" s="1" t="s">
        <v>476</v>
      </c>
      <c r="P224" s="1" t="s">
        <v>513</v>
      </c>
      <c r="R224" s="1" t="s">
        <v>468</v>
      </c>
      <c r="S224" s="1" t="s">
        <v>447</v>
      </c>
      <c r="T224" s="1" t="s">
        <v>467</v>
      </c>
      <c r="U224" s="1" t="s">
        <v>466</v>
      </c>
      <c r="V224" s="1" t="s">
        <v>447</v>
      </c>
      <c r="W224" s="1" t="s">
        <v>52</v>
      </c>
      <c r="X224" s="1" t="s">
        <v>108</v>
      </c>
    </row>
    <row r="225" spans="1:24" s="1" customFormat="1" ht="29" hidden="1" x14ac:dyDescent="0.35">
      <c r="A225" s="1" t="s">
        <v>135</v>
      </c>
      <c r="B225" s="1" t="str">
        <f>+VLOOKUP(BD_fire_disturbances10[[#This Row],[Propiedad]],Tabla2[],2,0)</f>
        <v>Química</v>
      </c>
      <c r="C225" s="1" t="str">
        <f>+VLOOKUP(BD_fire_disturbances10[[#This Row],[Evaluación post incendio]],Tabla5[],2,0)</f>
        <v>Efecto inmediato</v>
      </c>
      <c r="D225" s="6" t="s">
        <v>1548</v>
      </c>
      <c r="E225" s="1" t="s">
        <v>1602</v>
      </c>
      <c r="F225" s="1" t="s">
        <v>1608</v>
      </c>
      <c r="G225" s="1" t="str">
        <f>+VLOOKUP(BD_fire_disturbances10[[#This Row],[Cod_Koppen]],Tabla8[],2,0)</f>
        <v>Templado o mesotérmico</v>
      </c>
      <c r="H225" s="1" t="s">
        <v>1334</v>
      </c>
      <c r="I225" s="1" t="s">
        <v>447</v>
      </c>
      <c r="J225" s="1" t="s">
        <v>1768</v>
      </c>
      <c r="K225" s="1" t="s">
        <v>176</v>
      </c>
      <c r="L225" s="1" t="s">
        <v>354</v>
      </c>
      <c r="N225" s="1" t="s">
        <v>465</v>
      </c>
      <c r="O225" s="1" t="s">
        <v>476</v>
      </c>
      <c r="P225" s="1" t="s">
        <v>513</v>
      </c>
      <c r="R225" s="1" t="s">
        <v>468</v>
      </c>
      <c r="S225" s="1" t="s">
        <v>447</v>
      </c>
      <c r="T225" s="1" t="s">
        <v>344</v>
      </c>
      <c r="U225" s="1" t="s">
        <v>466</v>
      </c>
      <c r="V225" s="1" t="s">
        <v>447</v>
      </c>
      <c r="W225" s="1" t="s">
        <v>183</v>
      </c>
      <c r="X225" s="1" t="s">
        <v>108</v>
      </c>
    </row>
    <row r="226" spans="1:24" s="1" customFormat="1" ht="29" hidden="1" x14ac:dyDescent="0.35">
      <c r="A226" s="1" t="s">
        <v>135</v>
      </c>
      <c r="B226" s="1" t="str">
        <f>+VLOOKUP(BD_fire_disturbances10[[#This Row],[Propiedad]],Tabla2[],2,0)</f>
        <v>Química</v>
      </c>
      <c r="C226" s="1" t="str">
        <f>+VLOOKUP(BD_fire_disturbances10[[#This Row],[Evaluación post incendio]],Tabla5[],2,0)</f>
        <v>Efecto inmediato</v>
      </c>
      <c r="D226" s="6" t="s">
        <v>1549</v>
      </c>
      <c r="E226" s="1" t="s">
        <v>1602</v>
      </c>
      <c r="F226" s="1" t="s">
        <v>1608</v>
      </c>
      <c r="G226" s="1" t="str">
        <f>+VLOOKUP(BD_fire_disturbances10[[#This Row],[Cod_Koppen]],Tabla8[],2,0)</f>
        <v>Templado o mesotérmico</v>
      </c>
      <c r="H226" s="1" t="s">
        <v>1334</v>
      </c>
      <c r="I226" s="1" t="s">
        <v>447</v>
      </c>
      <c r="J226" s="1" t="s">
        <v>1768</v>
      </c>
      <c r="K226" s="1" t="s">
        <v>200</v>
      </c>
      <c r="L226" s="1" t="s">
        <v>354</v>
      </c>
      <c r="N226" s="1" t="s">
        <v>465</v>
      </c>
      <c r="O226" s="1" t="s">
        <v>476</v>
      </c>
      <c r="P226" s="1" t="s">
        <v>513</v>
      </c>
      <c r="R226" s="1" t="s">
        <v>468</v>
      </c>
      <c r="S226" s="1" t="s">
        <v>447</v>
      </c>
      <c r="T226" s="1" t="s">
        <v>344</v>
      </c>
      <c r="U226" s="1" t="s">
        <v>466</v>
      </c>
      <c r="V226" s="1" t="s">
        <v>447</v>
      </c>
      <c r="W226" s="1" t="s">
        <v>183</v>
      </c>
      <c r="X226" s="1" t="s">
        <v>108</v>
      </c>
    </row>
    <row r="227" spans="1:24" s="1" customFormat="1" ht="29" hidden="1" x14ac:dyDescent="0.35">
      <c r="A227" s="1" t="s">
        <v>135</v>
      </c>
      <c r="B227" s="1" t="str">
        <f>+VLOOKUP(BD_fire_disturbances10[[#This Row],[Propiedad]],Tabla2[],2,0)</f>
        <v>Química</v>
      </c>
      <c r="C227" s="1" t="str">
        <f>+VLOOKUP(BD_fire_disturbances10[[#This Row],[Evaluación post incendio]],Tabla5[],2,0)</f>
        <v>Efecto inmediato</v>
      </c>
      <c r="D227" s="6" t="s">
        <v>1550</v>
      </c>
      <c r="E227" s="1" t="s">
        <v>1602</v>
      </c>
      <c r="F227" s="1" t="s">
        <v>1608</v>
      </c>
      <c r="G227" s="1" t="str">
        <f>+VLOOKUP(BD_fire_disturbances10[[#This Row],[Cod_Koppen]],Tabla8[],2,0)</f>
        <v>Templado o mesotérmico</v>
      </c>
      <c r="H227" s="1" t="s">
        <v>1334</v>
      </c>
      <c r="I227" s="1" t="s">
        <v>447</v>
      </c>
      <c r="J227" s="1" t="s">
        <v>1768</v>
      </c>
      <c r="K227" s="1" t="s">
        <v>432</v>
      </c>
      <c r="L227" s="1" t="s">
        <v>354</v>
      </c>
      <c r="N227" s="1" t="s">
        <v>465</v>
      </c>
      <c r="O227" s="1" t="s">
        <v>476</v>
      </c>
      <c r="P227" s="1" t="s">
        <v>513</v>
      </c>
      <c r="R227" s="1" t="s">
        <v>468</v>
      </c>
      <c r="S227" s="1" t="s">
        <v>447</v>
      </c>
      <c r="T227" s="1" t="s">
        <v>344</v>
      </c>
      <c r="U227" s="1" t="s">
        <v>466</v>
      </c>
      <c r="V227" s="1" t="s">
        <v>447</v>
      </c>
      <c r="W227" s="1" t="s">
        <v>183</v>
      </c>
      <c r="X227" s="1" t="s">
        <v>108</v>
      </c>
    </row>
    <row r="228" spans="1:24" s="1" customFormat="1" ht="29" hidden="1" x14ac:dyDescent="0.35">
      <c r="A228" s="1" t="s">
        <v>135</v>
      </c>
      <c r="B228" s="1" t="str">
        <f>+VLOOKUP(BD_fire_disturbances10[[#This Row],[Propiedad]],Tabla2[],2,0)</f>
        <v>Química</v>
      </c>
      <c r="C228" s="1" t="str">
        <f>+VLOOKUP(BD_fire_disturbances10[[#This Row],[Evaluación post incendio]],Tabla5[],2,0)</f>
        <v>Efecto inmediato</v>
      </c>
      <c r="D228" s="6" t="s">
        <v>1551</v>
      </c>
      <c r="E228" s="1" t="s">
        <v>1602</v>
      </c>
      <c r="F228" s="1" t="s">
        <v>1608</v>
      </c>
      <c r="G228" s="1" t="str">
        <f>+VLOOKUP(BD_fire_disturbances10[[#This Row],[Cod_Koppen]],Tabla8[],2,0)</f>
        <v>Templado o mesotérmico</v>
      </c>
      <c r="H228" s="1" t="s">
        <v>1334</v>
      </c>
      <c r="I228" s="1" t="s">
        <v>447</v>
      </c>
      <c r="J228" s="1" t="s">
        <v>1768</v>
      </c>
      <c r="K228" s="1" t="s">
        <v>200</v>
      </c>
      <c r="L228" s="1" t="s">
        <v>354</v>
      </c>
      <c r="N228" s="1" t="s">
        <v>465</v>
      </c>
      <c r="O228" s="1" t="s">
        <v>476</v>
      </c>
      <c r="P228" s="1" t="s">
        <v>513</v>
      </c>
      <c r="R228" s="1" t="s">
        <v>468</v>
      </c>
      <c r="S228" s="1" t="s">
        <v>447</v>
      </c>
      <c r="T228" s="1" t="s">
        <v>467</v>
      </c>
      <c r="U228" s="1" t="s">
        <v>466</v>
      </c>
      <c r="V228" s="1" t="s">
        <v>447</v>
      </c>
      <c r="W228" s="1" t="s">
        <v>183</v>
      </c>
      <c r="X228" s="1" t="s">
        <v>108</v>
      </c>
    </row>
    <row r="229" spans="1:24" s="1" customFormat="1" ht="29" hidden="1" x14ac:dyDescent="0.35">
      <c r="A229" s="1" t="s">
        <v>135</v>
      </c>
      <c r="B229" s="1" t="str">
        <f>+VLOOKUP(BD_fire_disturbances10[[#This Row],[Propiedad]],Tabla2[],2,0)</f>
        <v>Química</v>
      </c>
      <c r="C229" s="1" t="str">
        <f>+VLOOKUP(BD_fire_disturbances10[[#This Row],[Evaluación post incendio]],Tabla5[],2,0)</f>
        <v>Efecto inmediato</v>
      </c>
      <c r="D229" s="6" t="s">
        <v>1552</v>
      </c>
      <c r="E229" s="1" t="s">
        <v>1602</v>
      </c>
      <c r="F229" s="1" t="s">
        <v>1608</v>
      </c>
      <c r="G229" s="1" t="str">
        <f>+VLOOKUP(BD_fire_disturbances10[[#This Row],[Cod_Koppen]],Tabla8[],2,0)</f>
        <v>Templado o mesotérmico</v>
      </c>
      <c r="H229" s="1" t="s">
        <v>1334</v>
      </c>
      <c r="I229" s="1" t="s">
        <v>447</v>
      </c>
      <c r="J229" s="1" t="s">
        <v>1768</v>
      </c>
      <c r="K229" s="1" t="s">
        <v>432</v>
      </c>
      <c r="L229" s="1" t="s">
        <v>354</v>
      </c>
      <c r="N229" s="1" t="s">
        <v>465</v>
      </c>
      <c r="O229" s="1" t="s">
        <v>476</v>
      </c>
      <c r="P229" s="1" t="s">
        <v>513</v>
      </c>
      <c r="R229" s="1" t="s">
        <v>468</v>
      </c>
      <c r="S229" s="1" t="s">
        <v>447</v>
      </c>
      <c r="T229" s="1" t="s">
        <v>467</v>
      </c>
      <c r="U229" s="1" t="s">
        <v>466</v>
      </c>
      <c r="V229" s="1" t="s">
        <v>447</v>
      </c>
      <c r="W229" s="1" t="s">
        <v>183</v>
      </c>
      <c r="X229" s="1" t="s">
        <v>108</v>
      </c>
    </row>
    <row r="230" spans="1:24" s="1" customFormat="1" ht="29" hidden="1" x14ac:dyDescent="0.35">
      <c r="A230" s="1" t="s">
        <v>135</v>
      </c>
      <c r="B230" s="1" t="str">
        <f>+VLOOKUP(BD_fire_disturbances10[[#This Row],[Propiedad]],Tabla2[],2,0)</f>
        <v>Química</v>
      </c>
      <c r="C230" s="1" t="str">
        <f>+VLOOKUP(BD_fire_disturbances10[[#This Row],[Evaluación post incendio]],Tabla5[],2,0)</f>
        <v>Efecto inmediato</v>
      </c>
      <c r="D230" s="6" t="s">
        <v>1553</v>
      </c>
      <c r="E230" s="1" t="s">
        <v>1602</v>
      </c>
      <c r="F230" s="1" t="s">
        <v>1608</v>
      </c>
      <c r="G230" s="1" t="str">
        <f>+VLOOKUP(BD_fire_disturbances10[[#This Row],[Cod_Koppen]],Tabla8[],2,0)</f>
        <v>Templado o mesotérmico</v>
      </c>
      <c r="H230" s="1" t="s">
        <v>1334</v>
      </c>
      <c r="I230" s="1" t="s">
        <v>447</v>
      </c>
      <c r="J230" s="1" t="s">
        <v>1768</v>
      </c>
      <c r="K230" s="1" t="s">
        <v>176</v>
      </c>
      <c r="L230" s="1" t="s">
        <v>354</v>
      </c>
      <c r="N230" s="1" t="s">
        <v>465</v>
      </c>
      <c r="O230" s="1" t="s">
        <v>476</v>
      </c>
      <c r="P230" s="1" t="s">
        <v>513</v>
      </c>
      <c r="R230" s="1" t="s">
        <v>468</v>
      </c>
      <c r="S230" s="1" t="s">
        <v>447</v>
      </c>
      <c r="T230" s="1" t="s">
        <v>467</v>
      </c>
      <c r="U230" s="1" t="s">
        <v>466</v>
      </c>
      <c r="V230" s="1" t="s">
        <v>447</v>
      </c>
      <c r="W230" s="1" t="s">
        <v>183</v>
      </c>
      <c r="X230" s="1" t="s">
        <v>108</v>
      </c>
    </row>
    <row r="231" spans="1:24" s="1" customFormat="1" ht="29" hidden="1" x14ac:dyDescent="0.35">
      <c r="A231" s="1" t="s">
        <v>135</v>
      </c>
      <c r="B231" s="1" t="str">
        <f>+VLOOKUP(BD_fire_disturbances10[[#This Row],[Propiedad]],Tabla2[],2,0)</f>
        <v>Química</v>
      </c>
      <c r="C231" s="1" t="str">
        <f>+VLOOKUP(BD_fire_disturbances10[[#This Row],[Evaluación post incendio]],Tabla5[],2,0)</f>
        <v>Efecto inmediato</v>
      </c>
      <c r="D231" s="6" t="s">
        <v>1554</v>
      </c>
      <c r="E231" s="1" t="s">
        <v>1602</v>
      </c>
      <c r="F231" s="1" t="s">
        <v>1608</v>
      </c>
      <c r="G231" s="1" t="str">
        <f>+VLOOKUP(BD_fire_disturbances10[[#This Row],[Cod_Koppen]],Tabla8[],2,0)</f>
        <v>Templado o mesotérmico</v>
      </c>
      <c r="H231" s="1" t="s">
        <v>1334</v>
      </c>
      <c r="I231" s="1" t="s">
        <v>447</v>
      </c>
      <c r="J231" s="1" t="s">
        <v>1768</v>
      </c>
      <c r="K231" s="1" t="s">
        <v>200</v>
      </c>
      <c r="L231" s="1" t="s">
        <v>354</v>
      </c>
      <c r="N231" s="1" t="s">
        <v>465</v>
      </c>
      <c r="O231" s="1" t="s">
        <v>476</v>
      </c>
      <c r="P231" s="1" t="s">
        <v>513</v>
      </c>
      <c r="R231" s="1" t="s">
        <v>468</v>
      </c>
      <c r="S231" s="1" t="s">
        <v>447</v>
      </c>
      <c r="T231" s="1" t="s">
        <v>344</v>
      </c>
      <c r="U231" s="1" t="s">
        <v>466</v>
      </c>
      <c r="V231" s="1">
        <v>15</v>
      </c>
      <c r="W231" s="1" t="s">
        <v>42</v>
      </c>
      <c r="X231" s="1" t="s">
        <v>12</v>
      </c>
    </row>
    <row r="232" spans="1:24" s="1" customFormat="1" ht="29" hidden="1" x14ac:dyDescent="0.35">
      <c r="A232" s="1" t="s">
        <v>135</v>
      </c>
      <c r="B232" s="1" t="str">
        <f>+VLOOKUP(BD_fire_disturbances10[[#This Row],[Propiedad]],Tabla2[],2,0)</f>
        <v>Química</v>
      </c>
      <c r="C232" s="1" t="str">
        <f>+VLOOKUP(BD_fire_disturbances10[[#This Row],[Evaluación post incendio]],Tabla5[],2,0)</f>
        <v>Efecto inmediato</v>
      </c>
      <c r="D232" s="6" t="s">
        <v>1555</v>
      </c>
      <c r="E232" s="1" t="s">
        <v>1602</v>
      </c>
      <c r="F232" s="1" t="s">
        <v>1608</v>
      </c>
      <c r="G232" s="1" t="str">
        <f>+VLOOKUP(BD_fire_disturbances10[[#This Row],[Cod_Koppen]],Tabla8[],2,0)</f>
        <v>Templado o mesotérmico</v>
      </c>
      <c r="H232" s="1" t="s">
        <v>1334</v>
      </c>
      <c r="I232" s="1" t="s">
        <v>447</v>
      </c>
      <c r="J232" s="1" t="s">
        <v>1768</v>
      </c>
      <c r="K232" s="1" t="s">
        <v>200</v>
      </c>
      <c r="L232" s="1" t="s">
        <v>354</v>
      </c>
      <c r="N232" s="1" t="s">
        <v>465</v>
      </c>
      <c r="O232" s="1" t="s">
        <v>476</v>
      </c>
      <c r="P232" s="1" t="s">
        <v>513</v>
      </c>
      <c r="R232" s="1" t="s">
        <v>468</v>
      </c>
      <c r="S232" s="1" t="s">
        <v>447</v>
      </c>
      <c r="T232" s="1" t="s">
        <v>467</v>
      </c>
      <c r="U232" s="1" t="s">
        <v>466</v>
      </c>
      <c r="V232" s="1" t="s">
        <v>447</v>
      </c>
      <c r="W232" s="1" t="s">
        <v>42</v>
      </c>
      <c r="X232" s="1" t="s">
        <v>12</v>
      </c>
    </row>
    <row r="233" spans="1:24" s="1" customFormat="1" ht="29" hidden="1" x14ac:dyDescent="0.35">
      <c r="A233" s="1" t="s">
        <v>135</v>
      </c>
      <c r="B233" s="1" t="str">
        <f>+VLOOKUP(BD_fire_disturbances10[[#This Row],[Propiedad]],Tabla2[],2,0)</f>
        <v>Química</v>
      </c>
      <c r="C233" s="1" t="str">
        <f>+VLOOKUP(BD_fire_disturbances10[[#This Row],[Evaluación post incendio]],Tabla5[],2,0)</f>
        <v>Efecto inmediato</v>
      </c>
      <c r="D233" s="6" t="s">
        <v>1556</v>
      </c>
      <c r="E233" s="1" t="s">
        <v>1602</v>
      </c>
      <c r="F233" s="1" t="s">
        <v>1608</v>
      </c>
      <c r="G233" s="1" t="str">
        <f>+VLOOKUP(BD_fire_disturbances10[[#This Row],[Cod_Koppen]],Tabla8[],2,0)</f>
        <v>Templado o mesotérmico</v>
      </c>
      <c r="H233" s="1" t="s">
        <v>1334</v>
      </c>
      <c r="I233" s="1" t="s">
        <v>447</v>
      </c>
      <c r="J233" s="1" t="s">
        <v>1768</v>
      </c>
      <c r="K233" s="1" t="s">
        <v>176</v>
      </c>
      <c r="L233" s="1" t="s">
        <v>354</v>
      </c>
      <c r="N233" s="1" t="s">
        <v>465</v>
      </c>
      <c r="O233" s="1" t="s">
        <v>476</v>
      </c>
      <c r="P233" s="1" t="s">
        <v>513</v>
      </c>
      <c r="R233" s="1" t="s">
        <v>468</v>
      </c>
      <c r="S233" s="1" t="s">
        <v>447</v>
      </c>
      <c r="T233" s="1" t="s">
        <v>344</v>
      </c>
      <c r="U233" s="1" t="s">
        <v>466</v>
      </c>
      <c r="V233" s="1" t="s">
        <v>447</v>
      </c>
      <c r="W233" s="1" t="s">
        <v>42</v>
      </c>
      <c r="X233" s="1" t="s">
        <v>108</v>
      </c>
    </row>
    <row r="234" spans="1:24" s="1" customFormat="1" ht="29" hidden="1" x14ac:dyDescent="0.35">
      <c r="A234" s="1" t="s">
        <v>135</v>
      </c>
      <c r="B234" s="1" t="str">
        <f>+VLOOKUP(BD_fire_disturbances10[[#This Row],[Propiedad]],Tabla2[],2,0)</f>
        <v>Química</v>
      </c>
      <c r="C234" s="1" t="str">
        <f>+VLOOKUP(BD_fire_disturbances10[[#This Row],[Evaluación post incendio]],Tabla5[],2,0)</f>
        <v>Efecto inmediato</v>
      </c>
      <c r="D234" s="6" t="s">
        <v>1557</v>
      </c>
      <c r="E234" s="1" t="s">
        <v>1602</v>
      </c>
      <c r="F234" s="1" t="s">
        <v>1608</v>
      </c>
      <c r="G234" s="1" t="str">
        <f>+VLOOKUP(BD_fire_disturbances10[[#This Row],[Cod_Koppen]],Tabla8[],2,0)</f>
        <v>Templado o mesotérmico</v>
      </c>
      <c r="H234" s="1" t="s">
        <v>1334</v>
      </c>
      <c r="I234" s="1" t="s">
        <v>447</v>
      </c>
      <c r="J234" s="1" t="s">
        <v>1768</v>
      </c>
      <c r="K234" s="1" t="s">
        <v>432</v>
      </c>
      <c r="L234" s="1" t="s">
        <v>354</v>
      </c>
      <c r="N234" s="1" t="s">
        <v>465</v>
      </c>
      <c r="O234" s="1" t="s">
        <v>476</v>
      </c>
      <c r="P234" s="1" t="s">
        <v>513</v>
      </c>
      <c r="R234" s="1" t="s">
        <v>468</v>
      </c>
      <c r="S234" s="1" t="s">
        <v>447</v>
      </c>
      <c r="T234" s="1" t="s">
        <v>344</v>
      </c>
      <c r="U234" s="1" t="s">
        <v>466</v>
      </c>
      <c r="V234" s="1" t="s">
        <v>447</v>
      </c>
      <c r="W234" s="1" t="s">
        <v>42</v>
      </c>
      <c r="X234" s="1" t="s">
        <v>108</v>
      </c>
    </row>
    <row r="235" spans="1:24" s="1" customFormat="1" ht="29" hidden="1" x14ac:dyDescent="0.35">
      <c r="A235" s="1" t="s">
        <v>135</v>
      </c>
      <c r="B235" s="1" t="str">
        <f>+VLOOKUP(BD_fire_disturbances10[[#This Row],[Propiedad]],Tabla2[],2,0)</f>
        <v>Química</v>
      </c>
      <c r="C235" s="1" t="str">
        <f>+VLOOKUP(BD_fire_disturbances10[[#This Row],[Evaluación post incendio]],Tabla5[],2,0)</f>
        <v>Efecto inmediato</v>
      </c>
      <c r="D235" s="6" t="s">
        <v>1558</v>
      </c>
      <c r="E235" s="1" t="s">
        <v>1602</v>
      </c>
      <c r="F235" s="1" t="s">
        <v>1608</v>
      </c>
      <c r="G235" s="1" t="str">
        <f>+VLOOKUP(BD_fire_disturbances10[[#This Row],[Cod_Koppen]],Tabla8[],2,0)</f>
        <v>Templado o mesotérmico</v>
      </c>
      <c r="H235" s="1" t="s">
        <v>1334</v>
      </c>
      <c r="I235" s="1" t="s">
        <v>447</v>
      </c>
      <c r="J235" s="1" t="s">
        <v>1768</v>
      </c>
      <c r="K235" s="1" t="s">
        <v>432</v>
      </c>
      <c r="L235" s="1" t="s">
        <v>354</v>
      </c>
      <c r="N235" s="1" t="s">
        <v>465</v>
      </c>
      <c r="O235" s="1" t="s">
        <v>476</v>
      </c>
      <c r="P235" s="1" t="s">
        <v>513</v>
      </c>
      <c r="R235" s="1" t="s">
        <v>468</v>
      </c>
      <c r="S235" s="1" t="s">
        <v>447</v>
      </c>
      <c r="T235" s="1" t="s">
        <v>467</v>
      </c>
      <c r="U235" s="1" t="s">
        <v>466</v>
      </c>
      <c r="V235" s="1" t="s">
        <v>447</v>
      </c>
      <c r="W235" s="1" t="s">
        <v>42</v>
      </c>
      <c r="X235" s="1" t="s">
        <v>108</v>
      </c>
    </row>
    <row r="236" spans="1:24" s="1" customFormat="1" ht="29" hidden="1" x14ac:dyDescent="0.35">
      <c r="A236" s="1" t="s">
        <v>135</v>
      </c>
      <c r="B236" s="1" t="str">
        <f>+VLOOKUP(BD_fire_disturbances10[[#This Row],[Propiedad]],Tabla2[],2,0)</f>
        <v>Química</v>
      </c>
      <c r="C236" s="1" t="str">
        <f>+VLOOKUP(BD_fire_disturbances10[[#This Row],[Evaluación post incendio]],Tabla5[],2,0)</f>
        <v>Efecto inmediato</v>
      </c>
      <c r="D236" s="6" t="s">
        <v>1559</v>
      </c>
      <c r="E236" s="1" t="s">
        <v>1602</v>
      </c>
      <c r="F236" s="1" t="s">
        <v>1608</v>
      </c>
      <c r="G236" s="1" t="str">
        <f>+VLOOKUP(BD_fire_disturbances10[[#This Row],[Cod_Koppen]],Tabla8[],2,0)</f>
        <v>Templado o mesotérmico</v>
      </c>
      <c r="H236" s="1" t="s">
        <v>1334</v>
      </c>
      <c r="I236" s="1" t="s">
        <v>447</v>
      </c>
      <c r="J236" s="1" t="s">
        <v>1768</v>
      </c>
      <c r="K236" s="1" t="s">
        <v>176</v>
      </c>
      <c r="L236" s="1" t="s">
        <v>354</v>
      </c>
      <c r="N236" s="1" t="s">
        <v>465</v>
      </c>
      <c r="O236" s="1" t="s">
        <v>476</v>
      </c>
      <c r="P236" s="1" t="s">
        <v>513</v>
      </c>
      <c r="R236" s="1" t="s">
        <v>468</v>
      </c>
      <c r="S236" s="1" t="s">
        <v>447</v>
      </c>
      <c r="T236" s="1" t="s">
        <v>467</v>
      </c>
      <c r="U236" s="1" t="s">
        <v>466</v>
      </c>
      <c r="V236" s="1" t="s">
        <v>447</v>
      </c>
      <c r="W236" s="1" t="s">
        <v>42</v>
      </c>
      <c r="X236" s="1" t="s">
        <v>108</v>
      </c>
    </row>
    <row r="237" spans="1:24" s="1" customFormat="1" ht="29" hidden="1" x14ac:dyDescent="0.35">
      <c r="A237" s="1" t="s">
        <v>135</v>
      </c>
      <c r="B237" s="1" t="str">
        <f>+VLOOKUP(BD_fire_disturbances10[[#This Row],[Propiedad]],Tabla2[],2,0)</f>
        <v>Física</v>
      </c>
      <c r="C237" s="1" t="str">
        <f>+VLOOKUP(BD_fire_disturbances10[[#This Row],[Evaluación post incendio]],Tabla5[],2,0)</f>
        <v>Efecto inmediato</v>
      </c>
      <c r="D237" s="6" t="s">
        <v>1560</v>
      </c>
      <c r="E237" s="1" t="s">
        <v>1602</v>
      </c>
      <c r="F237" s="1" t="s">
        <v>1608</v>
      </c>
      <c r="G237" s="1" t="str">
        <f>+VLOOKUP(BD_fire_disturbances10[[#This Row],[Cod_Koppen]],Tabla8[],2,0)</f>
        <v>Templado o mesotérmico</v>
      </c>
      <c r="H237" s="1" t="s">
        <v>1334</v>
      </c>
      <c r="I237" s="1" t="s">
        <v>447</v>
      </c>
      <c r="J237" s="1" t="s">
        <v>1768</v>
      </c>
      <c r="K237" s="1" t="s">
        <v>432</v>
      </c>
      <c r="L237" s="1" t="s">
        <v>354</v>
      </c>
      <c r="N237" s="1" t="s">
        <v>465</v>
      </c>
      <c r="O237" s="1" t="s">
        <v>476</v>
      </c>
      <c r="P237" s="1" t="s">
        <v>513</v>
      </c>
      <c r="R237" s="1" t="s">
        <v>468</v>
      </c>
      <c r="S237" s="1" t="s">
        <v>447</v>
      </c>
      <c r="T237" s="1" t="s">
        <v>344</v>
      </c>
      <c r="U237" s="1" t="s">
        <v>466</v>
      </c>
      <c r="V237" s="1">
        <v>15</v>
      </c>
      <c r="W237" s="1" t="s">
        <v>1024</v>
      </c>
      <c r="X237" s="1" t="s">
        <v>12</v>
      </c>
    </row>
    <row r="238" spans="1:24" s="1" customFormat="1" ht="29" hidden="1" x14ac:dyDescent="0.35">
      <c r="A238" s="1" t="s">
        <v>135</v>
      </c>
      <c r="B238" s="1" t="str">
        <f>+VLOOKUP(BD_fire_disturbances10[[#This Row],[Propiedad]],Tabla2[],2,0)</f>
        <v>Física</v>
      </c>
      <c r="C238" s="1" t="str">
        <f>+VLOOKUP(BD_fire_disturbances10[[#This Row],[Evaluación post incendio]],Tabla5[],2,0)</f>
        <v>Efecto inmediato</v>
      </c>
      <c r="D238" s="6" t="s">
        <v>1561</v>
      </c>
      <c r="E238" s="1" t="s">
        <v>1602</v>
      </c>
      <c r="F238" s="1" t="s">
        <v>1608</v>
      </c>
      <c r="G238" s="1" t="str">
        <f>+VLOOKUP(BD_fire_disturbances10[[#This Row],[Cod_Koppen]],Tabla8[],2,0)</f>
        <v>Templado o mesotérmico</v>
      </c>
      <c r="H238" s="1" t="s">
        <v>1334</v>
      </c>
      <c r="I238" s="1" t="s">
        <v>447</v>
      </c>
      <c r="J238" s="1" t="s">
        <v>1768</v>
      </c>
      <c r="K238" s="1" t="s">
        <v>200</v>
      </c>
      <c r="L238" s="1" t="s">
        <v>354</v>
      </c>
      <c r="N238" s="1" t="s">
        <v>465</v>
      </c>
      <c r="O238" s="1" t="s">
        <v>476</v>
      </c>
      <c r="P238" s="1" t="s">
        <v>513</v>
      </c>
      <c r="R238" s="1" t="s">
        <v>468</v>
      </c>
      <c r="S238" s="1" t="s">
        <v>447</v>
      </c>
      <c r="T238" s="1" t="s">
        <v>344</v>
      </c>
      <c r="U238" s="1" t="s">
        <v>466</v>
      </c>
      <c r="V238" s="1">
        <v>15</v>
      </c>
      <c r="W238" s="1" t="s">
        <v>1024</v>
      </c>
      <c r="X238" s="1" t="s">
        <v>12</v>
      </c>
    </row>
    <row r="239" spans="1:24" s="1" customFormat="1" ht="29" hidden="1" x14ac:dyDescent="0.35">
      <c r="A239" s="1" t="s">
        <v>135</v>
      </c>
      <c r="B239" s="1" t="str">
        <f>+VLOOKUP(BD_fire_disturbances10[[#This Row],[Propiedad]],Tabla2[],2,0)</f>
        <v>Física</v>
      </c>
      <c r="C239" s="1" t="str">
        <f>+VLOOKUP(BD_fire_disturbances10[[#This Row],[Evaluación post incendio]],Tabla5[],2,0)</f>
        <v>Efecto inmediato</v>
      </c>
      <c r="D239" s="6" t="s">
        <v>1562</v>
      </c>
      <c r="E239" s="1" t="s">
        <v>1602</v>
      </c>
      <c r="F239" s="1" t="s">
        <v>1608</v>
      </c>
      <c r="G239" s="1" t="str">
        <f>+VLOOKUP(BD_fire_disturbances10[[#This Row],[Cod_Koppen]],Tabla8[],2,0)</f>
        <v>Templado o mesotérmico</v>
      </c>
      <c r="H239" s="1" t="s">
        <v>1334</v>
      </c>
      <c r="I239" s="1" t="s">
        <v>447</v>
      </c>
      <c r="J239" s="1" t="s">
        <v>1768</v>
      </c>
      <c r="K239" s="1" t="s">
        <v>432</v>
      </c>
      <c r="L239" s="1" t="s">
        <v>354</v>
      </c>
      <c r="N239" s="1" t="s">
        <v>465</v>
      </c>
      <c r="O239" s="1" t="s">
        <v>476</v>
      </c>
      <c r="P239" s="1" t="s">
        <v>513</v>
      </c>
      <c r="R239" s="1" t="s">
        <v>468</v>
      </c>
      <c r="S239" s="1" t="s">
        <v>447</v>
      </c>
      <c r="T239" s="1" t="s">
        <v>467</v>
      </c>
      <c r="U239" s="1" t="s">
        <v>466</v>
      </c>
      <c r="V239" s="1" t="s">
        <v>447</v>
      </c>
      <c r="W239" s="1" t="s">
        <v>1024</v>
      </c>
      <c r="X239" s="1" t="s">
        <v>12</v>
      </c>
    </row>
    <row r="240" spans="1:24" s="1" customFormat="1" ht="29" hidden="1" x14ac:dyDescent="0.35">
      <c r="A240" s="1" t="s">
        <v>135</v>
      </c>
      <c r="B240" s="1" t="str">
        <f>+VLOOKUP(BD_fire_disturbances10[[#This Row],[Propiedad]],Tabla2[],2,0)</f>
        <v>Física</v>
      </c>
      <c r="C240" s="1" t="str">
        <f>+VLOOKUP(BD_fire_disturbances10[[#This Row],[Evaluación post incendio]],Tabla5[],2,0)</f>
        <v>Efecto inmediato</v>
      </c>
      <c r="D240" s="6" t="s">
        <v>1563</v>
      </c>
      <c r="E240" s="1" t="s">
        <v>1602</v>
      </c>
      <c r="F240" s="1" t="s">
        <v>1608</v>
      </c>
      <c r="G240" s="1" t="str">
        <f>+VLOOKUP(BD_fire_disturbances10[[#This Row],[Cod_Koppen]],Tabla8[],2,0)</f>
        <v>Templado o mesotérmico</v>
      </c>
      <c r="H240" s="1" t="s">
        <v>1334</v>
      </c>
      <c r="I240" s="1" t="s">
        <v>447</v>
      </c>
      <c r="J240" s="1" t="s">
        <v>1768</v>
      </c>
      <c r="K240" s="1" t="s">
        <v>200</v>
      </c>
      <c r="L240" s="1" t="s">
        <v>354</v>
      </c>
      <c r="N240" s="1" t="s">
        <v>465</v>
      </c>
      <c r="O240" s="1" t="s">
        <v>476</v>
      </c>
      <c r="P240" s="1" t="s">
        <v>513</v>
      </c>
      <c r="R240" s="1" t="s">
        <v>468</v>
      </c>
      <c r="S240" s="1" t="s">
        <v>447</v>
      </c>
      <c r="T240" s="1" t="s">
        <v>467</v>
      </c>
      <c r="U240" s="1" t="s">
        <v>466</v>
      </c>
      <c r="V240" s="1" t="s">
        <v>447</v>
      </c>
      <c r="W240" s="1" t="s">
        <v>1024</v>
      </c>
      <c r="X240" s="1" t="s">
        <v>12</v>
      </c>
    </row>
    <row r="241" spans="1:24" s="1" customFormat="1" ht="29" hidden="1" x14ac:dyDescent="0.35">
      <c r="A241" s="1" t="s">
        <v>135</v>
      </c>
      <c r="B241" s="1" t="str">
        <f>+VLOOKUP(BD_fire_disturbances10[[#This Row],[Propiedad]],Tabla2[],2,0)</f>
        <v>Física</v>
      </c>
      <c r="C241" s="1" t="str">
        <f>+VLOOKUP(BD_fire_disturbances10[[#This Row],[Evaluación post incendio]],Tabla5[],2,0)</f>
        <v>Efecto inmediato</v>
      </c>
      <c r="D241" s="6" t="s">
        <v>1564</v>
      </c>
      <c r="E241" s="1" t="s">
        <v>1602</v>
      </c>
      <c r="F241" s="1" t="s">
        <v>1608</v>
      </c>
      <c r="G241" s="1" t="str">
        <f>+VLOOKUP(BD_fire_disturbances10[[#This Row],[Cod_Koppen]],Tabla8[],2,0)</f>
        <v>Templado o mesotérmico</v>
      </c>
      <c r="H241" s="1" t="s">
        <v>1334</v>
      </c>
      <c r="I241" s="1" t="s">
        <v>447</v>
      </c>
      <c r="J241" s="1" t="s">
        <v>1768</v>
      </c>
      <c r="K241" s="1" t="s">
        <v>176</v>
      </c>
      <c r="L241" s="1" t="s">
        <v>354</v>
      </c>
      <c r="N241" s="1" t="s">
        <v>465</v>
      </c>
      <c r="O241" s="1" t="s">
        <v>476</v>
      </c>
      <c r="P241" s="1" t="s">
        <v>513</v>
      </c>
      <c r="R241" s="1" t="s">
        <v>468</v>
      </c>
      <c r="S241" s="1" t="s">
        <v>447</v>
      </c>
      <c r="T241" s="1" t="s">
        <v>344</v>
      </c>
      <c r="U241" s="1" t="s">
        <v>466</v>
      </c>
      <c r="V241" s="1">
        <v>15</v>
      </c>
      <c r="W241" s="1" t="s">
        <v>1024</v>
      </c>
      <c r="X241" s="1" t="s">
        <v>108</v>
      </c>
    </row>
    <row r="242" spans="1:24" s="1" customFormat="1" ht="29" hidden="1" x14ac:dyDescent="0.35">
      <c r="A242" s="1" t="s">
        <v>135</v>
      </c>
      <c r="B242" s="1" t="str">
        <f>+VLOOKUP(BD_fire_disturbances10[[#This Row],[Propiedad]],Tabla2[],2,0)</f>
        <v>Física</v>
      </c>
      <c r="C242" s="1" t="str">
        <f>+VLOOKUP(BD_fire_disturbances10[[#This Row],[Evaluación post incendio]],Tabla5[],2,0)</f>
        <v>Efecto inmediato</v>
      </c>
      <c r="D242" s="6" t="s">
        <v>1565</v>
      </c>
      <c r="E242" s="1" t="s">
        <v>1602</v>
      </c>
      <c r="F242" s="1" t="s">
        <v>1608</v>
      </c>
      <c r="G242" s="1" t="str">
        <f>+VLOOKUP(BD_fire_disturbances10[[#This Row],[Cod_Koppen]],Tabla8[],2,0)</f>
        <v>Templado o mesotérmico</v>
      </c>
      <c r="H242" s="1" t="s">
        <v>1334</v>
      </c>
      <c r="I242" s="1" t="s">
        <v>447</v>
      </c>
      <c r="J242" s="1" t="s">
        <v>1768</v>
      </c>
      <c r="K242" s="1" t="s">
        <v>176</v>
      </c>
      <c r="L242" s="1" t="s">
        <v>354</v>
      </c>
      <c r="N242" s="1" t="s">
        <v>465</v>
      </c>
      <c r="O242" s="1" t="s">
        <v>476</v>
      </c>
      <c r="P242" s="1" t="s">
        <v>513</v>
      </c>
      <c r="R242" s="1" t="s">
        <v>468</v>
      </c>
      <c r="S242" s="1" t="s">
        <v>447</v>
      </c>
      <c r="T242" s="1" t="s">
        <v>467</v>
      </c>
      <c r="U242" s="1" t="s">
        <v>466</v>
      </c>
      <c r="V242" s="1" t="s">
        <v>447</v>
      </c>
      <c r="W242" s="1" t="s">
        <v>1024</v>
      </c>
      <c r="X242" s="1" t="s">
        <v>108</v>
      </c>
    </row>
    <row r="243" spans="1:24" s="1" customFormat="1" ht="29" hidden="1" x14ac:dyDescent="0.35">
      <c r="A243" s="1" t="s">
        <v>135</v>
      </c>
      <c r="B243" s="1" t="str">
        <f>+VLOOKUP(BD_fire_disturbances10[[#This Row],[Propiedad]],Tabla2[],2,0)</f>
        <v>Física</v>
      </c>
      <c r="C243" s="1" t="str">
        <f>+VLOOKUP(BD_fire_disturbances10[[#This Row],[Evaluación post incendio]],Tabla5[],2,0)</f>
        <v>Efecto inmediato</v>
      </c>
      <c r="D243" s="6" t="s">
        <v>1566</v>
      </c>
      <c r="E243" s="1" t="s">
        <v>1602</v>
      </c>
      <c r="F243" s="1" t="s">
        <v>1608</v>
      </c>
      <c r="G243" s="1" t="str">
        <f>+VLOOKUP(BD_fire_disturbances10[[#This Row],[Cod_Koppen]],Tabla8[],2,0)</f>
        <v>Templado o mesotérmico</v>
      </c>
      <c r="H243" s="1" t="s">
        <v>1334</v>
      </c>
      <c r="I243" s="1" t="s">
        <v>447</v>
      </c>
      <c r="J243" s="1" t="s">
        <v>1768</v>
      </c>
      <c r="K243" s="1" t="s">
        <v>200</v>
      </c>
      <c r="L243" s="1" t="s">
        <v>354</v>
      </c>
      <c r="N243" s="1" t="s">
        <v>465</v>
      </c>
      <c r="O243" s="1" t="s">
        <v>476</v>
      </c>
      <c r="P243" s="1" t="s">
        <v>513</v>
      </c>
      <c r="R243" s="1" t="s">
        <v>468</v>
      </c>
      <c r="S243" s="1" t="s">
        <v>447</v>
      </c>
      <c r="T243" s="1" t="s">
        <v>344</v>
      </c>
      <c r="U243" s="1" t="s">
        <v>466</v>
      </c>
      <c r="V243" s="1">
        <v>15</v>
      </c>
      <c r="W243" s="1" t="s">
        <v>160</v>
      </c>
      <c r="X243" s="1" t="s">
        <v>218</v>
      </c>
    </row>
    <row r="244" spans="1:24" s="1" customFormat="1" ht="29" hidden="1" x14ac:dyDescent="0.35">
      <c r="A244" s="1" t="s">
        <v>135</v>
      </c>
      <c r="B244" s="1" t="str">
        <f>+VLOOKUP(BD_fire_disturbances10[[#This Row],[Propiedad]],Tabla2[],2,0)</f>
        <v>Física</v>
      </c>
      <c r="C244" s="1" t="str">
        <f>+VLOOKUP(BD_fire_disturbances10[[#This Row],[Evaluación post incendio]],Tabla5[],2,0)</f>
        <v>Efecto inmediato</v>
      </c>
      <c r="D244" s="6" t="s">
        <v>1567</v>
      </c>
      <c r="E244" s="1" t="s">
        <v>1602</v>
      </c>
      <c r="F244" s="1" t="s">
        <v>1608</v>
      </c>
      <c r="G244" s="1" t="str">
        <f>+VLOOKUP(BD_fire_disturbances10[[#This Row],[Cod_Koppen]],Tabla8[],2,0)</f>
        <v>Templado o mesotérmico</v>
      </c>
      <c r="H244" s="1" t="s">
        <v>1334</v>
      </c>
      <c r="I244" s="1" t="s">
        <v>447</v>
      </c>
      <c r="J244" s="1" t="s">
        <v>1768</v>
      </c>
      <c r="K244" s="1" t="s">
        <v>200</v>
      </c>
      <c r="L244" s="1" t="s">
        <v>354</v>
      </c>
      <c r="N244" s="1" t="s">
        <v>465</v>
      </c>
      <c r="O244" s="1" t="s">
        <v>476</v>
      </c>
      <c r="P244" s="1" t="s">
        <v>513</v>
      </c>
      <c r="R244" s="1" t="s">
        <v>468</v>
      </c>
      <c r="S244" s="1" t="s">
        <v>447</v>
      </c>
      <c r="T244" s="1" t="s">
        <v>467</v>
      </c>
      <c r="U244" s="1" t="s">
        <v>466</v>
      </c>
      <c r="V244" s="1" t="s">
        <v>447</v>
      </c>
      <c r="W244" s="1" t="s">
        <v>160</v>
      </c>
      <c r="X244" s="1" t="s">
        <v>218</v>
      </c>
    </row>
    <row r="245" spans="1:24" s="1" customFormat="1" ht="29" hidden="1" x14ac:dyDescent="0.35">
      <c r="A245" s="1" t="s">
        <v>135</v>
      </c>
      <c r="B245" s="1" t="str">
        <f>+VLOOKUP(BD_fire_disturbances10[[#This Row],[Propiedad]],Tabla2[],2,0)</f>
        <v>Física</v>
      </c>
      <c r="C245" s="1" t="str">
        <f>+VLOOKUP(BD_fire_disturbances10[[#This Row],[Evaluación post incendio]],Tabla5[],2,0)</f>
        <v>Efecto inmediato</v>
      </c>
      <c r="D245" s="6" t="s">
        <v>1568</v>
      </c>
      <c r="E245" s="1" t="s">
        <v>1602</v>
      </c>
      <c r="F245" s="1" t="s">
        <v>1608</v>
      </c>
      <c r="G245" s="1" t="str">
        <f>+VLOOKUP(BD_fire_disturbances10[[#This Row],[Cod_Koppen]],Tabla8[],2,0)</f>
        <v>Templado o mesotérmico</v>
      </c>
      <c r="H245" s="1" t="s">
        <v>1334</v>
      </c>
      <c r="I245" s="1" t="s">
        <v>447</v>
      </c>
      <c r="J245" s="1" t="s">
        <v>1768</v>
      </c>
      <c r="K245" s="1" t="s">
        <v>432</v>
      </c>
      <c r="L245" s="1" t="s">
        <v>354</v>
      </c>
      <c r="N245" s="1" t="s">
        <v>465</v>
      </c>
      <c r="O245" s="1" t="s">
        <v>476</v>
      </c>
      <c r="P245" s="1" t="s">
        <v>513</v>
      </c>
      <c r="R245" s="1" t="s">
        <v>468</v>
      </c>
      <c r="S245" s="1" t="s">
        <v>447</v>
      </c>
      <c r="T245" s="1" t="s">
        <v>344</v>
      </c>
      <c r="U245" s="1" t="s">
        <v>466</v>
      </c>
      <c r="V245" s="1">
        <v>15</v>
      </c>
      <c r="W245" s="1" t="s">
        <v>160</v>
      </c>
      <c r="X245" s="1" t="s">
        <v>108</v>
      </c>
    </row>
    <row r="246" spans="1:24" s="1" customFormat="1" ht="29" hidden="1" x14ac:dyDescent="0.35">
      <c r="A246" s="1" t="s">
        <v>135</v>
      </c>
      <c r="B246" s="1" t="str">
        <f>+VLOOKUP(BD_fire_disturbances10[[#This Row],[Propiedad]],Tabla2[],2,0)</f>
        <v>Física</v>
      </c>
      <c r="C246" s="1" t="str">
        <f>+VLOOKUP(BD_fire_disturbances10[[#This Row],[Evaluación post incendio]],Tabla5[],2,0)</f>
        <v>Efecto inmediato</v>
      </c>
      <c r="D246" s="6" t="s">
        <v>1569</v>
      </c>
      <c r="E246" s="1" t="s">
        <v>1602</v>
      </c>
      <c r="F246" s="1" t="s">
        <v>1608</v>
      </c>
      <c r="G246" s="1" t="str">
        <f>+VLOOKUP(BD_fire_disturbances10[[#This Row],[Cod_Koppen]],Tabla8[],2,0)</f>
        <v>Templado o mesotérmico</v>
      </c>
      <c r="H246" s="1" t="s">
        <v>1334</v>
      </c>
      <c r="I246" s="1" t="s">
        <v>447</v>
      </c>
      <c r="J246" s="1" t="s">
        <v>1768</v>
      </c>
      <c r="K246" s="1" t="s">
        <v>176</v>
      </c>
      <c r="L246" s="1" t="s">
        <v>354</v>
      </c>
      <c r="N246" s="1" t="s">
        <v>465</v>
      </c>
      <c r="O246" s="1" t="s">
        <v>476</v>
      </c>
      <c r="P246" s="1" t="s">
        <v>513</v>
      </c>
      <c r="R246" s="1" t="s">
        <v>469</v>
      </c>
      <c r="S246" s="1" t="s">
        <v>447</v>
      </c>
      <c r="T246" s="1" t="s">
        <v>344</v>
      </c>
      <c r="U246" s="1" t="s">
        <v>466</v>
      </c>
      <c r="V246" s="1" t="s">
        <v>447</v>
      </c>
      <c r="W246" s="1" t="s">
        <v>160</v>
      </c>
      <c r="X246" s="1" t="s">
        <v>108</v>
      </c>
    </row>
    <row r="247" spans="1:24" s="1" customFormat="1" ht="29" hidden="1" x14ac:dyDescent="0.35">
      <c r="A247" s="1" t="s">
        <v>135</v>
      </c>
      <c r="B247" s="1" t="str">
        <f>+VLOOKUP(BD_fire_disturbances10[[#This Row],[Propiedad]],Tabla2[],2,0)</f>
        <v>Física</v>
      </c>
      <c r="C247" s="1" t="str">
        <f>+VLOOKUP(BD_fire_disturbances10[[#This Row],[Evaluación post incendio]],Tabla5[],2,0)</f>
        <v>Efecto inmediato</v>
      </c>
      <c r="D247" s="6" t="s">
        <v>1570</v>
      </c>
      <c r="E247" s="1" t="s">
        <v>1602</v>
      </c>
      <c r="F247" s="1" t="s">
        <v>1608</v>
      </c>
      <c r="G247" s="1" t="str">
        <f>+VLOOKUP(BD_fire_disturbances10[[#This Row],[Cod_Koppen]],Tabla8[],2,0)</f>
        <v>Templado o mesotérmico</v>
      </c>
      <c r="H247" s="1" t="s">
        <v>1334</v>
      </c>
      <c r="I247" s="1" t="s">
        <v>447</v>
      </c>
      <c r="J247" s="1" t="s">
        <v>1768</v>
      </c>
      <c r="K247" s="1" t="s">
        <v>432</v>
      </c>
      <c r="L247" s="1" t="s">
        <v>354</v>
      </c>
      <c r="N247" s="1" t="s">
        <v>465</v>
      </c>
      <c r="O247" s="1" t="s">
        <v>476</v>
      </c>
      <c r="P247" s="1" t="s">
        <v>513</v>
      </c>
      <c r="R247" s="1" t="s">
        <v>468</v>
      </c>
      <c r="S247" s="1" t="s">
        <v>447</v>
      </c>
      <c r="T247" s="1" t="s">
        <v>467</v>
      </c>
      <c r="U247" s="1" t="s">
        <v>466</v>
      </c>
      <c r="V247" s="1" t="s">
        <v>447</v>
      </c>
      <c r="W247" s="1" t="s">
        <v>160</v>
      </c>
      <c r="X247" s="1" t="s">
        <v>108</v>
      </c>
    </row>
    <row r="248" spans="1:24" s="1" customFormat="1" ht="29" hidden="1" x14ac:dyDescent="0.35">
      <c r="A248" s="1" t="s">
        <v>135</v>
      </c>
      <c r="B248" s="1" t="str">
        <f>+VLOOKUP(BD_fire_disturbances10[[#This Row],[Propiedad]],Tabla2[],2,0)</f>
        <v>Física</v>
      </c>
      <c r="C248" s="1" t="str">
        <f>+VLOOKUP(BD_fire_disturbances10[[#This Row],[Evaluación post incendio]],Tabla5[],2,0)</f>
        <v>Efecto inmediato</v>
      </c>
      <c r="D248" s="6" t="s">
        <v>1571</v>
      </c>
      <c r="E248" s="1" t="s">
        <v>1602</v>
      </c>
      <c r="F248" s="1" t="s">
        <v>1608</v>
      </c>
      <c r="G248" s="1" t="str">
        <f>+VLOOKUP(BD_fire_disturbances10[[#This Row],[Cod_Koppen]],Tabla8[],2,0)</f>
        <v>Templado o mesotérmico</v>
      </c>
      <c r="H248" s="1" t="s">
        <v>1334</v>
      </c>
      <c r="I248" s="1" t="s">
        <v>447</v>
      </c>
      <c r="J248" s="1" t="s">
        <v>1768</v>
      </c>
      <c r="K248" s="1" t="s">
        <v>176</v>
      </c>
      <c r="L248" s="1" t="s">
        <v>354</v>
      </c>
      <c r="N248" s="1" t="s">
        <v>465</v>
      </c>
      <c r="O248" s="1" t="s">
        <v>476</v>
      </c>
      <c r="P248" s="1" t="s">
        <v>513</v>
      </c>
      <c r="R248" s="1" t="s">
        <v>468</v>
      </c>
      <c r="S248" s="1" t="s">
        <v>447</v>
      </c>
      <c r="T248" s="1" t="s">
        <v>467</v>
      </c>
      <c r="U248" s="1" t="s">
        <v>466</v>
      </c>
      <c r="V248" s="1" t="s">
        <v>447</v>
      </c>
      <c r="W248" s="1" t="s">
        <v>160</v>
      </c>
      <c r="X248" s="1" t="s">
        <v>108</v>
      </c>
    </row>
    <row r="249" spans="1:24" s="1" customFormat="1" ht="29" hidden="1" x14ac:dyDescent="0.35">
      <c r="A249" s="1" t="s">
        <v>135</v>
      </c>
      <c r="B249" s="1" t="str">
        <f>+VLOOKUP(BD_fire_disturbances10[[#This Row],[Propiedad]],Tabla2[],2,0)</f>
        <v>Física</v>
      </c>
      <c r="C249" s="1" t="str">
        <f>+VLOOKUP(BD_fire_disturbances10[[#This Row],[Evaluación post incendio]],Tabla5[],2,0)</f>
        <v>Efecto inmediato</v>
      </c>
      <c r="D249" s="6" t="s">
        <v>1572</v>
      </c>
      <c r="E249" s="1" t="s">
        <v>1602</v>
      </c>
      <c r="F249" s="1" t="s">
        <v>1608</v>
      </c>
      <c r="G249" s="1" t="str">
        <f>+VLOOKUP(BD_fire_disturbances10[[#This Row],[Cod_Koppen]],Tabla8[],2,0)</f>
        <v>Templado o mesotérmico</v>
      </c>
      <c r="H249" s="1" t="s">
        <v>1334</v>
      </c>
      <c r="I249" s="1" t="s">
        <v>447</v>
      </c>
      <c r="J249" s="1" t="s">
        <v>1768</v>
      </c>
      <c r="K249" s="1" t="s">
        <v>176</v>
      </c>
      <c r="L249" s="1" t="s">
        <v>354</v>
      </c>
      <c r="N249" s="1" t="s">
        <v>465</v>
      </c>
      <c r="O249" s="1" t="s">
        <v>476</v>
      </c>
      <c r="P249" s="1" t="s">
        <v>513</v>
      </c>
      <c r="R249" s="1" t="s">
        <v>469</v>
      </c>
      <c r="S249" s="1" t="s">
        <v>447</v>
      </c>
      <c r="T249" s="1" t="s">
        <v>344</v>
      </c>
      <c r="U249" s="1" t="s">
        <v>466</v>
      </c>
      <c r="V249" s="1" t="s">
        <v>447</v>
      </c>
      <c r="W249" s="1" t="s">
        <v>475</v>
      </c>
      <c r="X249" s="1" t="s">
        <v>108</v>
      </c>
    </row>
    <row r="250" spans="1:24" s="1" customFormat="1" ht="29" hidden="1" x14ac:dyDescent="0.35">
      <c r="A250" s="1" t="s">
        <v>135</v>
      </c>
      <c r="B250" s="1" t="str">
        <f>+VLOOKUP(BD_fire_disturbances10[[#This Row],[Propiedad]],Tabla2[],2,0)</f>
        <v>Física</v>
      </c>
      <c r="C250" s="1" t="str">
        <f>+VLOOKUP(BD_fire_disturbances10[[#This Row],[Evaluación post incendio]],Tabla5[],2,0)</f>
        <v>Efecto inmediato</v>
      </c>
      <c r="D250" s="6" t="s">
        <v>1573</v>
      </c>
      <c r="E250" s="1" t="s">
        <v>1602</v>
      </c>
      <c r="F250" s="1" t="s">
        <v>1608</v>
      </c>
      <c r="G250" s="1" t="str">
        <f>+VLOOKUP(BD_fire_disturbances10[[#This Row],[Cod_Koppen]],Tabla8[],2,0)</f>
        <v>Templado o mesotérmico</v>
      </c>
      <c r="H250" s="1" t="s">
        <v>1334</v>
      </c>
      <c r="I250" s="1" t="s">
        <v>447</v>
      </c>
      <c r="J250" s="1" t="s">
        <v>1768</v>
      </c>
      <c r="K250" s="1" t="s">
        <v>200</v>
      </c>
      <c r="L250" s="1" t="s">
        <v>354</v>
      </c>
      <c r="N250" s="1" t="s">
        <v>465</v>
      </c>
      <c r="O250" s="1" t="s">
        <v>476</v>
      </c>
      <c r="P250" s="1" t="s">
        <v>513</v>
      </c>
      <c r="R250" s="1" t="s">
        <v>469</v>
      </c>
      <c r="S250" s="1" t="s">
        <v>447</v>
      </c>
      <c r="T250" s="1" t="s">
        <v>344</v>
      </c>
      <c r="U250" s="1" t="s">
        <v>466</v>
      </c>
      <c r="V250" s="1" t="s">
        <v>447</v>
      </c>
      <c r="W250" s="1" t="s">
        <v>475</v>
      </c>
      <c r="X250" s="1" t="s">
        <v>108</v>
      </c>
    </row>
    <row r="251" spans="1:24" s="1" customFormat="1" ht="29" hidden="1" x14ac:dyDescent="0.35">
      <c r="A251" s="1" t="s">
        <v>135</v>
      </c>
      <c r="B251" s="1" t="str">
        <f>+VLOOKUP(BD_fire_disturbances10[[#This Row],[Propiedad]],Tabla2[],2,0)</f>
        <v>Física</v>
      </c>
      <c r="C251" s="1" t="str">
        <f>+VLOOKUP(BD_fire_disturbances10[[#This Row],[Evaluación post incendio]],Tabla5[],2,0)</f>
        <v>Efecto inmediato</v>
      </c>
      <c r="D251" s="6" t="s">
        <v>1574</v>
      </c>
      <c r="E251" s="1" t="s">
        <v>1602</v>
      </c>
      <c r="F251" s="1" t="s">
        <v>1608</v>
      </c>
      <c r="G251" s="1" t="str">
        <f>+VLOOKUP(BD_fire_disturbances10[[#This Row],[Cod_Koppen]],Tabla8[],2,0)</f>
        <v>Templado o mesotérmico</v>
      </c>
      <c r="H251" s="1" t="s">
        <v>1334</v>
      </c>
      <c r="I251" s="1" t="s">
        <v>447</v>
      </c>
      <c r="J251" s="1" t="s">
        <v>1768</v>
      </c>
      <c r="K251" s="1" t="s">
        <v>432</v>
      </c>
      <c r="L251" s="1" t="s">
        <v>354</v>
      </c>
      <c r="N251" s="1" t="s">
        <v>465</v>
      </c>
      <c r="O251" s="1" t="s">
        <v>476</v>
      </c>
      <c r="P251" s="1" t="s">
        <v>513</v>
      </c>
      <c r="R251" s="1" t="s">
        <v>469</v>
      </c>
      <c r="S251" s="1" t="s">
        <v>447</v>
      </c>
      <c r="T251" s="1" t="s">
        <v>344</v>
      </c>
      <c r="U251" s="1" t="s">
        <v>466</v>
      </c>
      <c r="V251" s="1" t="s">
        <v>447</v>
      </c>
      <c r="W251" s="1" t="s">
        <v>475</v>
      </c>
      <c r="X251" s="1" t="s">
        <v>108</v>
      </c>
    </row>
    <row r="252" spans="1:24" s="1" customFormat="1" ht="29" hidden="1" x14ac:dyDescent="0.35">
      <c r="A252" s="1" t="s">
        <v>135</v>
      </c>
      <c r="B252" s="1" t="str">
        <f>+VLOOKUP(BD_fire_disturbances10[[#This Row],[Propiedad]],Tabla2[],2,0)</f>
        <v>Física</v>
      </c>
      <c r="C252" s="1" t="str">
        <f>+VLOOKUP(BD_fire_disturbances10[[#This Row],[Evaluación post incendio]],Tabla5[],2,0)</f>
        <v>Efecto inmediato</v>
      </c>
      <c r="D252" s="6" t="s">
        <v>1575</v>
      </c>
      <c r="E252" s="1" t="s">
        <v>1602</v>
      </c>
      <c r="F252" s="1" t="s">
        <v>1608</v>
      </c>
      <c r="G252" s="1" t="str">
        <f>+VLOOKUP(BD_fire_disturbances10[[#This Row],[Cod_Koppen]],Tabla8[],2,0)</f>
        <v>Templado o mesotérmico</v>
      </c>
      <c r="H252" s="1" t="s">
        <v>1334</v>
      </c>
      <c r="I252" s="1" t="s">
        <v>447</v>
      </c>
      <c r="J252" s="1" t="s">
        <v>1768</v>
      </c>
      <c r="K252" s="1" t="s">
        <v>200</v>
      </c>
      <c r="L252" s="1" t="s">
        <v>354</v>
      </c>
      <c r="N252" s="1" t="s">
        <v>465</v>
      </c>
      <c r="O252" s="1" t="s">
        <v>476</v>
      </c>
      <c r="P252" s="1" t="s">
        <v>513</v>
      </c>
      <c r="R252" s="1" t="s">
        <v>468</v>
      </c>
      <c r="S252" s="1" t="s">
        <v>447</v>
      </c>
      <c r="T252" s="1" t="s">
        <v>467</v>
      </c>
      <c r="U252" s="1" t="s">
        <v>466</v>
      </c>
      <c r="V252" s="1" t="s">
        <v>447</v>
      </c>
      <c r="W252" s="1" t="s">
        <v>475</v>
      </c>
      <c r="X252" s="1" t="s">
        <v>108</v>
      </c>
    </row>
    <row r="253" spans="1:24" s="1" customFormat="1" ht="29" hidden="1" x14ac:dyDescent="0.35">
      <c r="A253" s="1" t="s">
        <v>135</v>
      </c>
      <c r="B253" s="1" t="str">
        <f>+VLOOKUP(BD_fire_disturbances10[[#This Row],[Propiedad]],Tabla2[],2,0)</f>
        <v>Física</v>
      </c>
      <c r="C253" s="1" t="str">
        <f>+VLOOKUP(BD_fire_disturbances10[[#This Row],[Evaluación post incendio]],Tabla5[],2,0)</f>
        <v>Efecto inmediato</v>
      </c>
      <c r="D253" s="6" t="s">
        <v>1576</v>
      </c>
      <c r="E253" s="1" t="s">
        <v>1602</v>
      </c>
      <c r="F253" s="1" t="s">
        <v>1608</v>
      </c>
      <c r="G253" s="1" t="str">
        <f>+VLOOKUP(BD_fire_disturbances10[[#This Row],[Cod_Koppen]],Tabla8[],2,0)</f>
        <v>Templado o mesotérmico</v>
      </c>
      <c r="H253" s="1" t="s">
        <v>1334</v>
      </c>
      <c r="I253" s="1" t="s">
        <v>447</v>
      </c>
      <c r="J253" s="1" t="s">
        <v>1768</v>
      </c>
      <c r="K253" s="1" t="s">
        <v>432</v>
      </c>
      <c r="L253" s="1" t="s">
        <v>354</v>
      </c>
      <c r="N253" s="1" t="s">
        <v>465</v>
      </c>
      <c r="O253" s="1" t="s">
        <v>476</v>
      </c>
      <c r="P253" s="1" t="s">
        <v>513</v>
      </c>
      <c r="R253" s="1" t="s">
        <v>468</v>
      </c>
      <c r="S253" s="1" t="s">
        <v>447</v>
      </c>
      <c r="T253" s="1" t="s">
        <v>467</v>
      </c>
      <c r="U253" s="1" t="s">
        <v>466</v>
      </c>
      <c r="V253" s="1" t="s">
        <v>447</v>
      </c>
      <c r="W253" s="1" t="s">
        <v>475</v>
      </c>
      <c r="X253" s="1" t="s">
        <v>108</v>
      </c>
    </row>
    <row r="254" spans="1:24" s="1" customFormat="1" ht="29" hidden="1" x14ac:dyDescent="0.35">
      <c r="A254" s="1" t="s">
        <v>135</v>
      </c>
      <c r="B254" s="1" t="str">
        <f>+VLOOKUP(BD_fire_disturbances10[[#This Row],[Propiedad]],Tabla2[],2,0)</f>
        <v>Física</v>
      </c>
      <c r="C254" s="1" t="str">
        <f>+VLOOKUP(BD_fire_disturbances10[[#This Row],[Evaluación post incendio]],Tabla5[],2,0)</f>
        <v>Efecto inmediato</v>
      </c>
      <c r="D254" s="6" t="s">
        <v>1577</v>
      </c>
      <c r="E254" s="1" t="s">
        <v>1602</v>
      </c>
      <c r="F254" s="1" t="s">
        <v>1608</v>
      </c>
      <c r="G254" s="1" t="str">
        <f>+VLOOKUP(BD_fire_disturbances10[[#This Row],[Cod_Koppen]],Tabla8[],2,0)</f>
        <v>Templado o mesotérmico</v>
      </c>
      <c r="H254" s="1" t="s">
        <v>1334</v>
      </c>
      <c r="I254" s="1" t="s">
        <v>447</v>
      </c>
      <c r="J254" s="1" t="s">
        <v>1768</v>
      </c>
      <c r="K254" s="1" t="s">
        <v>176</v>
      </c>
      <c r="L254" s="1" t="s">
        <v>354</v>
      </c>
      <c r="N254" s="1" t="s">
        <v>465</v>
      </c>
      <c r="O254" s="1" t="s">
        <v>476</v>
      </c>
      <c r="P254" s="1" t="s">
        <v>513</v>
      </c>
      <c r="R254" s="1" t="s">
        <v>468</v>
      </c>
      <c r="S254" s="1" t="s">
        <v>447</v>
      </c>
      <c r="T254" s="1" t="s">
        <v>467</v>
      </c>
      <c r="U254" s="1" t="s">
        <v>466</v>
      </c>
      <c r="V254" s="1" t="s">
        <v>447</v>
      </c>
      <c r="W254" s="1" t="s">
        <v>475</v>
      </c>
      <c r="X254" s="1" t="s">
        <v>108</v>
      </c>
    </row>
    <row r="255" spans="1:24" s="1" customFormat="1" ht="29" hidden="1" x14ac:dyDescent="0.35">
      <c r="A255" s="1" t="s">
        <v>135</v>
      </c>
      <c r="B255" s="1" t="str">
        <f>+VLOOKUP(BD_fire_disturbances10[[#This Row],[Propiedad]],Tabla2[],2,0)</f>
        <v>Física</v>
      </c>
      <c r="C255" s="1" t="str">
        <f>+VLOOKUP(BD_fire_disturbances10[[#This Row],[Evaluación post incendio]],Tabla5[],2,0)</f>
        <v>Efecto inmediato</v>
      </c>
      <c r="D255" s="6" t="s">
        <v>1578</v>
      </c>
      <c r="E255" s="1" t="s">
        <v>1602</v>
      </c>
      <c r="F255" s="1" t="s">
        <v>1608</v>
      </c>
      <c r="G255" s="1" t="str">
        <f>+VLOOKUP(BD_fire_disturbances10[[#This Row],[Cod_Koppen]],Tabla8[],2,0)</f>
        <v>Templado o mesotérmico</v>
      </c>
      <c r="H255" s="1" t="s">
        <v>1334</v>
      </c>
      <c r="I255" s="1" t="s">
        <v>447</v>
      </c>
      <c r="J255" s="1" t="s">
        <v>1768</v>
      </c>
      <c r="K255" s="1" t="s">
        <v>432</v>
      </c>
      <c r="L255" s="1" t="s">
        <v>354</v>
      </c>
      <c r="N255" s="1" t="s">
        <v>465</v>
      </c>
      <c r="O255" s="1" t="s">
        <v>476</v>
      </c>
      <c r="P255" s="1" t="s">
        <v>513</v>
      </c>
      <c r="R255" s="1" t="s">
        <v>468</v>
      </c>
      <c r="S255" s="1" t="s">
        <v>447</v>
      </c>
      <c r="T255" s="1" t="s">
        <v>344</v>
      </c>
      <c r="U255" s="1" t="s">
        <v>466</v>
      </c>
      <c r="V255" s="1">
        <v>15</v>
      </c>
      <c r="W255" s="1" t="s">
        <v>207</v>
      </c>
      <c r="X255" s="1" t="s">
        <v>218</v>
      </c>
    </row>
    <row r="256" spans="1:24" s="1" customFormat="1" ht="29" hidden="1" x14ac:dyDescent="0.35">
      <c r="A256" s="1" t="s">
        <v>135</v>
      </c>
      <c r="B256" s="1" t="str">
        <f>+VLOOKUP(BD_fire_disturbances10[[#This Row],[Propiedad]],Tabla2[],2,0)</f>
        <v>Física</v>
      </c>
      <c r="C256" s="1" t="str">
        <f>+VLOOKUP(BD_fire_disturbances10[[#This Row],[Evaluación post incendio]],Tabla5[],2,0)</f>
        <v>Efecto inmediato</v>
      </c>
      <c r="D256" s="6" t="s">
        <v>1579</v>
      </c>
      <c r="E256" s="1" t="s">
        <v>1602</v>
      </c>
      <c r="F256" s="1" t="s">
        <v>1608</v>
      </c>
      <c r="G256" s="1" t="str">
        <f>+VLOOKUP(BD_fire_disturbances10[[#This Row],[Cod_Koppen]],Tabla8[],2,0)</f>
        <v>Templado o mesotérmico</v>
      </c>
      <c r="H256" s="1" t="s">
        <v>1334</v>
      </c>
      <c r="I256" s="1" t="s">
        <v>447</v>
      </c>
      <c r="J256" s="1" t="s">
        <v>1768</v>
      </c>
      <c r="K256" s="1" t="s">
        <v>176</v>
      </c>
      <c r="L256" s="1" t="s">
        <v>354</v>
      </c>
      <c r="N256" s="1" t="s">
        <v>465</v>
      </c>
      <c r="O256" s="1" t="s">
        <v>476</v>
      </c>
      <c r="P256" s="1" t="s">
        <v>513</v>
      </c>
      <c r="R256" s="1" t="s">
        <v>469</v>
      </c>
      <c r="S256" s="1" t="s">
        <v>447</v>
      </c>
      <c r="T256" s="1" t="s">
        <v>344</v>
      </c>
      <c r="U256" s="1" t="s">
        <v>466</v>
      </c>
      <c r="V256" s="1" t="s">
        <v>447</v>
      </c>
      <c r="W256" s="1" t="s">
        <v>413</v>
      </c>
      <c r="X256" s="1" t="s">
        <v>108</v>
      </c>
    </row>
    <row r="257" spans="1:24" s="1" customFormat="1" ht="29" hidden="1" x14ac:dyDescent="0.35">
      <c r="A257" s="1" t="s">
        <v>135</v>
      </c>
      <c r="B257" s="1" t="str">
        <f>+VLOOKUP(BD_fire_disturbances10[[#This Row],[Propiedad]],Tabla2[],2,0)</f>
        <v>Física</v>
      </c>
      <c r="C257" s="1" t="str">
        <f>+VLOOKUP(BD_fire_disturbances10[[#This Row],[Evaluación post incendio]],Tabla5[],2,0)</f>
        <v>Efecto inmediato</v>
      </c>
      <c r="D257" s="6" t="s">
        <v>1580</v>
      </c>
      <c r="E257" s="1" t="s">
        <v>1602</v>
      </c>
      <c r="F257" s="1" t="s">
        <v>1608</v>
      </c>
      <c r="G257" s="1" t="str">
        <f>+VLOOKUP(BD_fire_disturbances10[[#This Row],[Cod_Koppen]],Tabla8[],2,0)</f>
        <v>Templado o mesotérmico</v>
      </c>
      <c r="H257" s="1" t="s">
        <v>1334</v>
      </c>
      <c r="I257" s="1" t="s">
        <v>447</v>
      </c>
      <c r="J257" s="1" t="s">
        <v>1768</v>
      </c>
      <c r="K257" s="1" t="s">
        <v>200</v>
      </c>
      <c r="L257" s="1" t="s">
        <v>354</v>
      </c>
      <c r="N257" s="1" t="s">
        <v>465</v>
      </c>
      <c r="O257" s="1" t="s">
        <v>476</v>
      </c>
      <c r="P257" s="1" t="s">
        <v>513</v>
      </c>
      <c r="R257" s="1" t="s">
        <v>469</v>
      </c>
      <c r="S257" s="1" t="s">
        <v>447</v>
      </c>
      <c r="T257" s="1" t="s">
        <v>344</v>
      </c>
      <c r="U257" s="1" t="s">
        <v>466</v>
      </c>
      <c r="V257" s="1" t="s">
        <v>447</v>
      </c>
      <c r="W257" s="1" t="s">
        <v>413</v>
      </c>
      <c r="X257" s="1" t="s">
        <v>108</v>
      </c>
    </row>
    <row r="258" spans="1:24" s="1" customFormat="1" ht="29" hidden="1" x14ac:dyDescent="0.35">
      <c r="A258" s="1" t="s">
        <v>135</v>
      </c>
      <c r="B258" s="1" t="str">
        <f>+VLOOKUP(BD_fire_disturbances10[[#This Row],[Propiedad]],Tabla2[],2,0)</f>
        <v>Física</v>
      </c>
      <c r="C258" s="1" t="str">
        <f>+VLOOKUP(BD_fire_disturbances10[[#This Row],[Evaluación post incendio]],Tabla5[],2,0)</f>
        <v>Efecto inmediato</v>
      </c>
      <c r="D258" s="6" t="s">
        <v>1581</v>
      </c>
      <c r="E258" s="1" t="s">
        <v>1602</v>
      </c>
      <c r="F258" s="1" t="s">
        <v>1608</v>
      </c>
      <c r="G258" s="1" t="str">
        <f>+VLOOKUP(BD_fire_disturbances10[[#This Row],[Cod_Koppen]],Tabla8[],2,0)</f>
        <v>Templado o mesotérmico</v>
      </c>
      <c r="H258" s="1" t="s">
        <v>1334</v>
      </c>
      <c r="I258" s="1" t="s">
        <v>447</v>
      </c>
      <c r="J258" s="1" t="s">
        <v>1768</v>
      </c>
      <c r="K258" s="1" t="s">
        <v>432</v>
      </c>
      <c r="L258" s="1" t="s">
        <v>354</v>
      </c>
      <c r="N258" s="1" t="s">
        <v>465</v>
      </c>
      <c r="O258" s="1" t="s">
        <v>476</v>
      </c>
      <c r="P258" s="1" t="s">
        <v>513</v>
      </c>
      <c r="R258" s="1" t="s">
        <v>469</v>
      </c>
      <c r="S258" s="1" t="s">
        <v>447</v>
      </c>
      <c r="T258" s="1" t="s">
        <v>344</v>
      </c>
      <c r="U258" s="1" t="s">
        <v>466</v>
      </c>
      <c r="V258" s="1" t="s">
        <v>447</v>
      </c>
      <c r="W258" s="1" t="s">
        <v>413</v>
      </c>
      <c r="X258" s="1" t="s">
        <v>108</v>
      </c>
    </row>
    <row r="259" spans="1:24" s="1" customFormat="1" ht="29" hidden="1" x14ac:dyDescent="0.35">
      <c r="A259" s="1" t="s">
        <v>135</v>
      </c>
      <c r="B259" s="1" t="str">
        <f>+VLOOKUP(BD_fire_disturbances10[[#This Row],[Propiedad]],Tabla2[],2,0)</f>
        <v>Física</v>
      </c>
      <c r="C259" s="1" t="str">
        <f>+VLOOKUP(BD_fire_disturbances10[[#This Row],[Evaluación post incendio]],Tabla5[],2,0)</f>
        <v>Efecto inmediato</v>
      </c>
      <c r="D259" s="6" t="s">
        <v>1582</v>
      </c>
      <c r="E259" s="1" t="s">
        <v>1602</v>
      </c>
      <c r="F259" s="1" t="s">
        <v>1608</v>
      </c>
      <c r="G259" s="1" t="str">
        <f>+VLOOKUP(BD_fire_disturbances10[[#This Row],[Cod_Koppen]],Tabla8[],2,0)</f>
        <v>Templado o mesotérmico</v>
      </c>
      <c r="H259" s="1" t="s">
        <v>1334</v>
      </c>
      <c r="I259" s="1" t="s">
        <v>447</v>
      </c>
      <c r="J259" s="1" t="s">
        <v>1768</v>
      </c>
      <c r="K259" s="1" t="s">
        <v>200</v>
      </c>
      <c r="L259" s="1" t="s">
        <v>354</v>
      </c>
      <c r="N259" s="1" t="s">
        <v>465</v>
      </c>
      <c r="O259" s="1" t="s">
        <v>476</v>
      </c>
      <c r="P259" s="1" t="s">
        <v>513</v>
      </c>
      <c r="R259" s="1" t="s">
        <v>468</v>
      </c>
      <c r="S259" s="1" t="s">
        <v>447</v>
      </c>
      <c r="T259" s="1" t="s">
        <v>467</v>
      </c>
      <c r="U259" s="1" t="s">
        <v>466</v>
      </c>
      <c r="V259" s="1" t="s">
        <v>447</v>
      </c>
      <c r="W259" s="1" t="s">
        <v>413</v>
      </c>
      <c r="X259" s="1" t="s">
        <v>108</v>
      </c>
    </row>
    <row r="260" spans="1:24" s="1" customFormat="1" ht="29" hidden="1" x14ac:dyDescent="0.35">
      <c r="A260" s="1" t="s">
        <v>135</v>
      </c>
      <c r="B260" s="1" t="str">
        <f>+VLOOKUP(BD_fire_disturbances10[[#This Row],[Propiedad]],Tabla2[],2,0)</f>
        <v>Física</v>
      </c>
      <c r="C260" s="1" t="str">
        <f>+VLOOKUP(BD_fire_disturbances10[[#This Row],[Evaluación post incendio]],Tabla5[],2,0)</f>
        <v>Efecto inmediato</v>
      </c>
      <c r="D260" s="6" t="s">
        <v>1583</v>
      </c>
      <c r="E260" s="1" t="s">
        <v>1602</v>
      </c>
      <c r="F260" s="1" t="s">
        <v>1608</v>
      </c>
      <c r="G260" s="1" t="str">
        <f>+VLOOKUP(BD_fire_disturbances10[[#This Row],[Cod_Koppen]],Tabla8[],2,0)</f>
        <v>Templado o mesotérmico</v>
      </c>
      <c r="H260" s="1" t="s">
        <v>1334</v>
      </c>
      <c r="I260" s="1" t="s">
        <v>447</v>
      </c>
      <c r="J260" s="1" t="s">
        <v>1768</v>
      </c>
      <c r="K260" s="1" t="s">
        <v>432</v>
      </c>
      <c r="L260" s="1" t="s">
        <v>354</v>
      </c>
      <c r="N260" s="1" t="s">
        <v>465</v>
      </c>
      <c r="O260" s="1" t="s">
        <v>476</v>
      </c>
      <c r="P260" s="1" t="s">
        <v>513</v>
      </c>
      <c r="R260" s="1" t="s">
        <v>468</v>
      </c>
      <c r="S260" s="1" t="s">
        <v>447</v>
      </c>
      <c r="T260" s="1" t="s">
        <v>467</v>
      </c>
      <c r="U260" s="1" t="s">
        <v>466</v>
      </c>
      <c r="V260" s="1" t="s">
        <v>447</v>
      </c>
      <c r="W260" s="1" t="s">
        <v>413</v>
      </c>
      <c r="X260" s="1" t="s">
        <v>108</v>
      </c>
    </row>
    <row r="261" spans="1:24" s="1" customFormat="1" ht="29" hidden="1" x14ac:dyDescent="0.35">
      <c r="A261" s="1" t="s">
        <v>135</v>
      </c>
      <c r="B261" s="1" t="str">
        <f>+VLOOKUP(BD_fire_disturbances10[[#This Row],[Propiedad]],Tabla2[],2,0)</f>
        <v>Física</v>
      </c>
      <c r="C261" s="1" t="str">
        <f>+VLOOKUP(BD_fire_disturbances10[[#This Row],[Evaluación post incendio]],Tabla5[],2,0)</f>
        <v>Efecto inmediato</v>
      </c>
      <c r="D261" s="6" t="s">
        <v>1584</v>
      </c>
      <c r="E261" s="1" t="s">
        <v>1602</v>
      </c>
      <c r="F261" s="1" t="s">
        <v>1608</v>
      </c>
      <c r="G261" s="1" t="str">
        <f>+VLOOKUP(BD_fire_disturbances10[[#This Row],[Cod_Koppen]],Tabla8[],2,0)</f>
        <v>Templado o mesotérmico</v>
      </c>
      <c r="H261" s="1" t="s">
        <v>1334</v>
      </c>
      <c r="I261" s="1" t="s">
        <v>447</v>
      </c>
      <c r="J261" s="1" t="s">
        <v>1768</v>
      </c>
      <c r="K261" s="1" t="s">
        <v>176</v>
      </c>
      <c r="L261" s="1" t="s">
        <v>354</v>
      </c>
      <c r="N261" s="1" t="s">
        <v>465</v>
      </c>
      <c r="O261" s="1" t="s">
        <v>476</v>
      </c>
      <c r="P261" s="1" t="s">
        <v>513</v>
      </c>
      <c r="R261" s="1" t="s">
        <v>468</v>
      </c>
      <c r="S261" s="1" t="s">
        <v>447</v>
      </c>
      <c r="T261" s="1" t="s">
        <v>467</v>
      </c>
      <c r="U261" s="1" t="s">
        <v>466</v>
      </c>
      <c r="V261" s="1" t="s">
        <v>447</v>
      </c>
      <c r="W261" s="1" t="s">
        <v>413</v>
      </c>
      <c r="X261" s="1" t="s">
        <v>108</v>
      </c>
    </row>
    <row r="262" spans="1:24" s="1" customFormat="1" ht="43.5" hidden="1" x14ac:dyDescent="0.35">
      <c r="A262" s="1" t="s">
        <v>258</v>
      </c>
      <c r="B262" s="1" t="str">
        <f>+VLOOKUP(BD_fire_disturbances10[[#This Row],[Propiedad]],Tabla2[],2,0)</f>
        <v>Física</v>
      </c>
      <c r="C262" s="1" t="str">
        <f>+VLOOKUP(BD_fire_disturbances10[[#This Row],[Evaluación post incendio]],Tabla5[],2,0)</f>
        <v>Efecto inmediato</v>
      </c>
      <c r="D262" s="6" t="s">
        <v>256</v>
      </c>
      <c r="E262" s="1" t="s">
        <v>1603</v>
      </c>
      <c r="F262" s="1" t="s">
        <v>1694</v>
      </c>
      <c r="G262" s="1" t="str">
        <f>+VLOOKUP(BD_fire_disturbances10[[#This Row],[Cod_Koppen]],Tabla8[],2,0)</f>
        <v>Templado o mesotérmico</v>
      </c>
      <c r="H262" s="1" t="s">
        <v>1678</v>
      </c>
      <c r="I262" s="1" t="s">
        <v>447</v>
      </c>
      <c r="J262" s="1" t="s">
        <v>1768</v>
      </c>
      <c r="K262" s="1" t="s">
        <v>432</v>
      </c>
      <c r="L262" s="1" t="s">
        <v>529</v>
      </c>
      <c r="N262" s="1" t="s">
        <v>982</v>
      </c>
      <c r="O262" s="1" t="s">
        <v>993</v>
      </c>
      <c r="P262" s="1" t="s">
        <v>513</v>
      </c>
      <c r="R262" s="1" t="s">
        <v>984</v>
      </c>
      <c r="S262" s="1" t="s">
        <v>359</v>
      </c>
      <c r="T262" s="1" t="s">
        <v>344</v>
      </c>
      <c r="U262" s="1" t="s">
        <v>994</v>
      </c>
      <c r="V262" s="1" t="s">
        <v>986</v>
      </c>
      <c r="W262" s="1" t="s">
        <v>991</v>
      </c>
      <c r="X262" s="1" t="s">
        <v>218</v>
      </c>
    </row>
    <row r="263" spans="1:24" s="1" customFormat="1" ht="43.5" hidden="1" x14ac:dyDescent="0.35">
      <c r="A263" s="1" t="s">
        <v>258</v>
      </c>
      <c r="B263" s="1" t="str">
        <f>+VLOOKUP(BD_fire_disturbances10[[#This Row],[Propiedad]],Tabla2[],2,0)</f>
        <v>Física</v>
      </c>
      <c r="C263" s="1" t="str">
        <f>+VLOOKUP(BD_fire_disturbances10[[#This Row],[Evaluación post incendio]],Tabla5[],2,0)</f>
        <v>Efecto inmediato</v>
      </c>
      <c r="D263" s="6" t="s">
        <v>256</v>
      </c>
      <c r="E263" s="1" t="s">
        <v>1603</v>
      </c>
      <c r="F263" s="1" t="s">
        <v>1694</v>
      </c>
      <c r="G263" s="1" t="str">
        <f>+VLOOKUP(BD_fire_disturbances10[[#This Row],[Cod_Koppen]],Tabla8[],2,0)</f>
        <v>Templado o mesotérmico</v>
      </c>
      <c r="H263" s="1" t="s">
        <v>1678</v>
      </c>
      <c r="I263" s="1" t="s">
        <v>447</v>
      </c>
      <c r="J263" s="1" t="s">
        <v>1768</v>
      </c>
      <c r="K263" s="1" t="s">
        <v>200</v>
      </c>
      <c r="L263" s="1" t="s">
        <v>529</v>
      </c>
      <c r="N263" s="1" t="s">
        <v>982</v>
      </c>
      <c r="O263" s="1" t="s">
        <v>993</v>
      </c>
      <c r="P263" s="1" t="s">
        <v>513</v>
      </c>
      <c r="R263" s="1" t="s">
        <v>984</v>
      </c>
      <c r="S263" s="1" t="s">
        <v>359</v>
      </c>
      <c r="T263" s="1" t="s">
        <v>344</v>
      </c>
      <c r="U263" s="1" t="s">
        <v>994</v>
      </c>
      <c r="V263" s="1" t="s">
        <v>986</v>
      </c>
      <c r="W263" s="1" t="s">
        <v>991</v>
      </c>
      <c r="X263" s="1" t="s">
        <v>218</v>
      </c>
    </row>
    <row r="264" spans="1:24" s="1" customFormat="1" ht="43.5" hidden="1" x14ac:dyDescent="0.35">
      <c r="A264" s="1" t="s">
        <v>258</v>
      </c>
      <c r="B264" s="1" t="str">
        <f>+VLOOKUP(BD_fire_disturbances10[[#This Row],[Propiedad]],Tabla2[],2,0)</f>
        <v>Física</v>
      </c>
      <c r="C264" s="1" t="str">
        <f>+VLOOKUP(BD_fire_disturbances10[[#This Row],[Evaluación post incendio]],Tabla5[],2,0)</f>
        <v>Efecto inmediato</v>
      </c>
      <c r="D264" s="6" t="s">
        <v>256</v>
      </c>
      <c r="E264" s="1" t="s">
        <v>1603</v>
      </c>
      <c r="F264" s="1" t="s">
        <v>1694</v>
      </c>
      <c r="G264" s="1" t="str">
        <f>+VLOOKUP(BD_fire_disturbances10[[#This Row],[Cod_Koppen]],Tabla8[],2,0)</f>
        <v>Templado o mesotérmico</v>
      </c>
      <c r="H264" s="1" t="s">
        <v>1678</v>
      </c>
      <c r="I264" s="1" t="s">
        <v>447</v>
      </c>
      <c r="J264" s="1" t="s">
        <v>1768</v>
      </c>
      <c r="K264" s="1" t="s">
        <v>176</v>
      </c>
      <c r="L264" s="1" t="s">
        <v>529</v>
      </c>
      <c r="N264" s="1" t="s">
        <v>982</v>
      </c>
      <c r="O264" s="1" t="s">
        <v>993</v>
      </c>
      <c r="P264" s="1" t="s">
        <v>513</v>
      </c>
      <c r="R264" s="1" t="s">
        <v>984</v>
      </c>
      <c r="S264" s="1" t="s">
        <v>359</v>
      </c>
      <c r="T264" s="1" t="s">
        <v>344</v>
      </c>
      <c r="U264" s="1" t="s">
        <v>994</v>
      </c>
      <c r="V264" s="1" t="s">
        <v>986</v>
      </c>
      <c r="W264" s="1" t="s">
        <v>991</v>
      </c>
      <c r="X264" s="1" t="s">
        <v>108</v>
      </c>
    </row>
    <row r="265" spans="1:24" s="1" customFormat="1" ht="43.5" hidden="1" x14ac:dyDescent="0.35">
      <c r="A265" s="1" t="s">
        <v>258</v>
      </c>
      <c r="B265" s="1" t="str">
        <f>+VLOOKUP(BD_fire_disturbances10[[#This Row],[Propiedad]],Tabla2[],2,0)</f>
        <v>Física</v>
      </c>
      <c r="C265" s="1" t="str">
        <f>+VLOOKUP(BD_fire_disturbances10[[#This Row],[Evaluación post incendio]],Tabla5[],2,0)</f>
        <v>Efecto inmediato</v>
      </c>
      <c r="D265" s="6" t="s">
        <v>256</v>
      </c>
      <c r="E265" s="1" t="s">
        <v>1603</v>
      </c>
      <c r="F265" s="1" t="s">
        <v>1694</v>
      </c>
      <c r="G265" s="1" t="str">
        <f>+VLOOKUP(BD_fire_disturbances10[[#This Row],[Cod_Koppen]],Tabla8[],2,0)</f>
        <v>Templado o mesotérmico</v>
      </c>
      <c r="H265" s="1" t="s">
        <v>1678</v>
      </c>
      <c r="I265" s="1" t="s">
        <v>447</v>
      </c>
      <c r="J265" s="1" t="s">
        <v>1768</v>
      </c>
      <c r="K265" s="1" t="s">
        <v>432</v>
      </c>
      <c r="L265" s="1" t="s">
        <v>529</v>
      </c>
      <c r="N265" s="1" t="s">
        <v>982</v>
      </c>
      <c r="O265" s="1" t="s">
        <v>993</v>
      </c>
      <c r="P265" s="1" t="s">
        <v>513</v>
      </c>
      <c r="R265" s="1" t="s">
        <v>984</v>
      </c>
      <c r="S265" s="1" t="s">
        <v>359</v>
      </c>
      <c r="T265" s="1" t="s">
        <v>344</v>
      </c>
      <c r="U265" s="1" t="s">
        <v>994</v>
      </c>
      <c r="V265" s="1" t="s">
        <v>986</v>
      </c>
      <c r="W265" s="1" t="s">
        <v>990</v>
      </c>
      <c r="X265" s="1" t="s">
        <v>218</v>
      </c>
    </row>
    <row r="266" spans="1:24" s="1" customFormat="1" ht="43.5" hidden="1" x14ac:dyDescent="0.35">
      <c r="A266" s="1" t="s">
        <v>258</v>
      </c>
      <c r="B266" s="1" t="str">
        <f>+VLOOKUP(BD_fire_disturbances10[[#This Row],[Propiedad]],Tabla2[],2,0)</f>
        <v>Física</v>
      </c>
      <c r="C266" s="1" t="str">
        <f>+VLOOKUP(BD_fire_disturbances10[[#This Row],[Evaluación post incendio]],Tabla5[],2,0)</f>
        <v>Efecto inmediato</v>
      </c>
      <c r="D266" s="6" t="s">
        <v>256</v>
      </c>
      <c r="E266" s="1" t="s">
        <v>1603</v>
      </c>
      <c r="F266" s="1" t="s">
        <v>1694</v>
      </c>
      <c r="G266" s="1" t="str">
        <f>+VLOOKUP(BD_fire_disturbances10[[#This Row],[Cod_Koppen]],Tabla8[],2,0)</f>
        <v>Templado o mesotérmico</v>
      </c>
      <c r="H266" s="1" t="s">
        <v>1678</v>
      </c>
      <c r="I266" s="1" t="s">
        <v>447</v>
      </c>
      <c r="J266" s="1" t="s">
        <v>1768</v>
      </c>
      <c r="K266" s="1" t="s">
        <v>200</v>
      </c>
      <c r="L266" s="1" t="s">
        <v>529</v>
      </c>
      <c r="N266" s="1" t="s">
        <v>982</v>
      </c>
      <c r="O266" s="1" t="s">
        <v>993</v>
      </c>
      <c r="P266" s="1" t="s">
        <v>513</v>
      </c>
      <c r="R266" s="1" t="s">
        <v>984</v>
      </c>
      <c r="S266" s="1" t="s">
        <v>359</v>
      </c>
      <c r="T266" s="1" t="s">
        <v>344</v>
      </c>
      <c r="U266" s="1" t="s">
        <v>994</v>
      </c>
      <c r="V266" s="1" t="s">
        <v>986</v>
      </c>
      <c r="W266" s="1" t="s">
        <v>990</v>
      </c>
      <c r="X266" s="1" t="s">
        <v>218</v>
      </c>
    </row>
    <row r="267" spans="1:24" s="1" customFormat="1" ht="43.5" hidden="1" x14ac:dyDescent="0.35">
      <c r="A267" s="1" t="s">
        <v>258</v>
      </c>
      <c r="B267" s="1" t="str">
        <f>+VLOOKUP(BD_fire_disturbances10[[#This Row],[Propiedad]],Tabla2[],2,0)</f>
        <v>Física</v>
      </c>
      <c r="C267" s="1" t="str">
        <f>+VLOOKUP(BD_fire_disturbances10[[#This Row],[Evaluación post incendio]],Tabla5[],2,0)</f>
        <v>Efecto inmediato</v>
      </c>
      <c r="D267" s="6" t="s">
        <v>256</v>
      </c>
      <c r="E267" s="1" t="s">
        <v>1603</v>
      </c>
      <c r="F267" s="1" t="s">
        <v>1694</v>
      </c>
      <c r="G267" s="1" t="str">
        <f>+VLOOKUP(BD_fire_disturbances10[[#This Row],[Cod_Koppen]],Tabla8[],2,0)</f>
        <v>Templado o mesotérmico</v>
      </c>
      <c r="H267" s="1" t="s">
        <v>1678</v>
      </c>
      <c r="I267" s="1" t="s">
        <v>447</v>
      </c>
      <c r="J267" s="1" t="s">
        <v>1768</v>
      </c>
      <c r="K267" s="1" t="s">
        <v>176</v>
      </c>
      <c r="L267" s="1" t="s">
        <v>529</v>
      </c>
      <c r="N267" s="1" t="s">
        <v>982</v>
      </c>
      <c r="O267" s="1" t="s">
        <v>993</v>
      </c>
      <c r="P267" s="1" t="s">
        <v>513</v>
      </c>
      <c r="R267" s="1" t="s">
        <v>984</v>
      </c>
      <c r="S267" s="1" t="s">
        <v>359</v>
      </c>
      <c r="T267" s="1" t="s">
        <v>344</v>
      </c>
      <c r="U267" s="1" t="s">
        <v>994</v>
      </c>
      <c r="V267" s="1" t="s">
        <v>986</v>
      </c>
      <c r="W267" s="1" t="s">
        <v>990</v>
      </c>
      <c r="X267" s="1" t="s">
        <v>108</v>
      </c>
    </row>
    <row r="268" spans="1:24" s="1" customFormat="1" ht="43.5" hidden="1" x14ac:dyDescent="0.35">
      <c r="A268" s="1" t="s">
        <v>258</v>
      </c>
      <c r="B268" s="1" t="str">
        <f>+VLOOKUP(BD_fire_disturbances10[[#This Row],[Propiedad]],Tabla2[],2,0)</f>
        <v>Física</v>
      </c>
      <c r="C268" s="1" t="str">
        <f>+VLOOKUP(BD_fire_disturbances10[[#This Row],[Evaluación post incendio]],Tabla5[],2,0)</f>
        <v>Efecto inmediato</v>
      </c>
      <c r="D268" s="6" t="s">
        <v>256</v>
      </c>
      <c r="E268" s="1" t="s">
        <v>1603</v>
      </c>
      <c r="F268" s="1" t="s">
        <v>1694</v>
      </c>
      <c r="G268" s="1" t="str">
        <f>+VLOOKUP(BD_fire_disturbances10[[#This Row],[Cod_Koppen]],Tabla8[],2,0)</f>
        <v>Templado o mesotérmico</v>
      </c>
      <c r="H268" s="1" t="s">
        <v>1678</v>
      </c>
      <c r="I268" s="1" t="s">
        <v>447</v>
      </c>
      <c r="J268" s="1" t="s">
        <v>1768</v>
      </c>
      <c r="K268" s="1" t="s">
        <v>432</v>
      </c>
      <c r="L268" s="1" t="s">
        <v>529</v>
      </c>
      <c r="N268" s="1" t="s">
        <v>982</v>
      </c>
      <c r="O268" s="1" t="s">
        <v>993</v>
      </c>
      <c r="P268" s="1" t="s">
        <v>513</v>
      </c>
      <c r="R268" s="1" t="s">
        <v>984</v>
      </c>
      <c r="S268" s="1" t="s">
        <v>359</v>
      </c>
      <c r="T268" s="1" t="s">
        <v>344</v>
      </c>
      <c r="U268" s="1" t="s">
        <v>994</v>
      </c>
      <c r="V268" s="1" t="s">
        <v>986</v>
      </c>
      <c r="W268" s="1" t="s">
        <v>992</v>
      </c>
      <c r="X268" s="1" t="s">
        <v>12</v>
      </c>
    </row>
    <row r="269" spans="1:24" s="1" customFormat="1" ht="43.5" hidden="1" x14ac:dyDescent="0.35">
      <c r="A269" s="1" t="s">
        <v>258</v>
      </c>
      <c r="B269" s="1" t="str">
        <f>+VLOOKUP(BD_fire_disturbances10[[#This Row],[Propiedad]],Tabla2[],2,0)</f>
        <v>Física</v>
      </c>
      <c r="C269" s="1" t="str">
        <f>+VLOOKUP(BD_fire_disturbances10[[#This Row],[Evaluación post incendio]],Tabla5[],2,0)</f>
        <v>Efecto inmediato</v>
      </c>
      <c r="D269" s="6" t="s">
        <v>256</v>
      </c>
      <c r="E269" s="1" t="s">
        <v>1603</v>
      </c>
      <c r="F269" s="1" t="s">
        <v>1694</v>
      </c>
      <c r="G269" s="1" t="str">
        <f>+VLOOKUP(BD_fire_disturbances10[[#This Row],[Cod_Koppen]],Tabla8[],2,0)</f>
        <v>Templado o mesotérmico</v>
      </c>
      <c r="H269" s="1" t="s">
        <v>1678</v>
      </c>
      <c r="I269" s="1" t="s">
        <v>447</v>
      </c>
      <c r="J269" s="1" t="s">
        <v>1768</v>
      </c>
      <c r="K269" s="1" t="s">
        <v>200</v>
      </c>
      <c r="L269" s="1" t="s">
        <v>529</v>
      </c>
      <c r="N269" s="1" t="s">
        <v>982</v>
      </c>
      <c r="O269" s="1" t="s">
        <v>993</v>
      </c>
      <c r="P269" s="1" t="s">
        <v>513</v>
      </c>
      <c r="R269" s="1" t="s">
        <v>984</v>
      </c>
      <c r="S269" s="1" t="s">
        <v>359</v>
      </c>
      <c r="T269" s="1" t="s">
        <v>344</v>
      </c>
      <c r="U269" s="1" t="s">
        <v>994</v>
      </c>
      <c r="V269" s="1" t="s">
        <v>986</v>
      </c>
      <c r="W269" s="1" t="s">
        <v>992</v>
      </c>
      <c r="X269" s="1" t="s">
        <v>12</v>
      </c>
    </row>
    <row r="270" spans="1:24" s="1" customFormat="1" ht="43.5" hidden="1" x14ac:dyDescent="0.35">
      <c r="A270" s="1" t="s">
        <v>258</v>
      </c>
      <c r="B270" s="1" t="str">
        <f>+VLOOKUP(BD_fire_disturbances10[[#This Row],[Propiedad]],Tabla2[],2,0)</f>
        <v>Física</v>
      </c>
      <c r="C270" s="1" t="str">
        <f>+VLOOKUP(BD_fire_disturbances10[[#This Row],[Evaluación post incendio]],Tabla5[],2,0)</f>
        <v>Efecto inmediato</v>
      </c>
      <c r="D270" s="6" t="s">
        <v>256</v>
      </c>
      <c r="E270" s="1" t="s">
        <v>1603</v>
      </c>
      <c r="F270" s="1" t="s">
        <v>1694</v>
      </c>
      <c r="G270" s="1" t="str">
        <f>+VLOOKUP(BD_fire_disturbances10[[#This Row],[Cod_Koppen]],Tabla8[],2,0)</f>
        <v>Templado o mesotérmico</v>
      </c>
      <c r="H270" s="1" t="s">
        <v>1678</v>
      </c>
      <c r="I270" s="1" t="s">
        <v>447</v>
      </c>
      <c r="J270" s="1" t="s">
        <v>1768</v>
      </c>
      <c r="K270" s="1" t="s">
        <v>176</v>
      </c>
      <c r="L270" s="1" t="s">
        <v>529</v>
      </c>
      <c r="N270" s="1" t="s">
        <v>982</v>
      </c>
      <c r="O270" s="1" t="s">
        <v>993</v>
      </c>
      <c r="P270" s="1" t="s">
        <v>513</v>
      </c>
      <c r="R270" s="1" t="s">
        <v>984</v>
      </c>
      <c r="S270" s="1" t="s">
        <v>359</v>
      </c>
      <c r="T270" s="1" t="s">
        <v>344</v>
      </c>
      <c r="U270" s="1" t="s">
        <v>994</v>
      </c>
      <c r="V270" s="1" t="s">
        <v>986</v>
      </c>
      <c r="W270" s="1" t="s">
        <v>992</v>
      </c>
      <c r="X270" s="1" t="s">
        <v>108</v>
      </c>
    </row>
    <row r="271" spans="1:24" s="1" customFormat="1" ht="43.5" hidden="1" x14ac:dyDescent="0.35">
      <c r="A271" s="1" t="s">
        <v>258</v>
      </c>
      <c r="B271" s="1" t="str">
        <f>+VLOOKUP(BD_fire_disturbances10[[#This Row],[Propiedad]],Tabla2[],2,0)</f>
        <v>Física</v>
      </c>
      <c r="C271" s="1" t="str">
        <f>+VLOOKUP(BD_fire_disturbances10[[#This Row],[Evaluación post incendio]],Tabla5[],2,0)</f>
        <v>Efecto inmediato</v>
      </c>
      <c r="D271" s="6" t="s">
        <v>256</v>
      </c>
      <c r="E271" s="1" t="s">
        <v>1603</v>
      </c>
      <c r="F271" s="1" t="s">
        <v>1694</v>
      </c>
      <c r="G271" s="1" t="str">
        <f>+VLOOKUP(BD_fire_disturbances10[[#This Row],[Cod_Koppen]],Tabla8[],2,0)</f>
        <v>Templado o mesotérmico</v>
      </c>
      <c r="H271" s="1" t="s">
        <v>1678</v>
      </c>
      <c r="I271" s="1" t="s">
        <v>447</v>
      </c>
      <c r="J271" s="1" t="s">
        <v>1768</v>
      </c>
      <c r="K271" s="1" t="s">
        <v>176</v>
      </c>
      <c r="L271" s="1" t="s">
        <v>529</v>
      </c>
      <c r="N271" s="1" t="s">
        <v>982</v>
      </c>
      <c r="O271" s="1" t="s">
        <v>993</v>
      </c>
      <c r="P271" s="1" t="s">
        <v>513</v>
      </c>
      <c r="R271" s="1" t="s">
        <v>984</v>
      </c>
      <c r="S271" s="1" t="s">
        <v>359</v>
      </c>
      <c r="T271" s="1" t="s">
        <v>344</v>
      </c>
      <c r="U271" s="1" t="s">
        <v>994</v>
      </c>
      <c r="V271" s="1" t="s">
        <v>986</v>
      </c>
      <c r="W271" s="1" t="s">
        <v>161</v>
      </c>
      <c r="X271" s="1" t="s">
        <v>108</v>
      </c>
    </row>
    <row r="272" spans="1:24" s="1" customFormat="1" ht="43.5" hidden="1" x14ac:dyDescent="0.35">
      <c r="A272" s="1" t="s">
        <v>258</v>
      </c>
      <c r="B272" s="1" t="str">
        <f>+VLOOKUP(BD_fire_disturbances10[[#This Row],[Propiedad]],Tabla2[],2,0)</f>
        <v>Física</v>
      </c>
      <c r="C272" s="1" t="str">
        <f>+VLOOKUP(BD_fire_disturbances10[[#This Row],[Evaluación post incendio]],Tabla5[],2,0)</f>
        <v>Efecto inmediato</v>
      </c>
      <c r="D272" s="6" t="s">
        <v>256</v>
      </c>
      <c r="E272" s="1" t="s">
        <v>1603</v>
      </c>
      <c r="F272" s="1" t="s">
        <v>1694</v>
      </c>
      <c r="G272" s="1" t="str">
        <f>+VLOOKUP(BD_fire_disturbances10[[#This Row],[Cod_Koppen]],Tabla8[],2,0)</f>
        <v>Templado o mesotérmico</v>
      </c>
      <c r="H272" s="1" t="s">
        <v>1678</v>
      </c>
      <c r="I272" s="1" t="s">
        <v>447</v>
      </c>
      <c r="J272" s="1" t="s">
        <v>1768</v>
      </c>
      <c r="K272" s="1" t="s">
        <v>432</v>
      </c>
      <c r="L272" s="1" t="s">
        <v>529</v>
      </c>
      <c r="N272" s="1" t="s">
        <v>982</v>
      </c>
      <c r="O272" s="1" t="s">
        <v>993</v>
      </c>
      <c r="P272" s="1" t="s">
        <v>513</v>
      </c>
      <c r="R272" s="1" t="s">
        <v>984</v>
      </c>
      <c r="S272" s="1" t="s">
        <v>359</v>
      </c>
      <c r="T272" s="1" t="s">
        <v>344</v>
      </c>
      <c r="U272" s="1" t="s">
        <v>994</v>
      </c>
      <c r="V272" s="1" t="s">
        <v>986</v>
      </c>
      <c r="W272" s="1" t="s">
        <v>161</v>
      </c>
      <c r="X272" s="1" t="s">
        <v>108</v>
      </c>
    </row>
    <row r="273" spans="1:24" s="1" customFormat="1" ht="43.5" hidden="1" x14ac:dyDescent="0.35">
      <c r="A273" s="1" t="s">
        <v>258</v>
      </c>
      <c r="B273" s="1" t="str">
        <f>+VLOOKUP(BD_fire_disturbances10[[#This Row],[Propiedad]],Tabla2[],2,0)</f>
        <v>Física</v>
      </c>
      <c r="C273" s="1" t="str">
        <f>+VLOOKUP(BD_fire_disturbances10[[#This Row],[Evaluación post incendio]],Tabla5[],2,0)</f>
        <v>Efecto inmediato</v>
      </c>
      <c r="D273" s="6" t="s">
        <v>256</v>
      </c>
      <c r="E273" s="1" t="s">
        <v>1603</v>
      </c>
      <c r="F273" s="1" t="s">
        <v>1694</v>
      </c>
      <c r="G273" s="1" t="str">
        <f>+VLOOKUP(BD_fire_disturbances10[[#This Row],[Cod_Koppen]],Tabla8[],2,0)</f>
        <v>Templado o mesotérmico</v>
      </c>
      <c r="H273" s="1" t="s">
        <v>1678</v>
      </c>
      <c r="I273" s="1" t="s">
        <v>447</v>
      </c>
      <c r="J273" s="1" t="s">
        <v>1768</v>
      </c>
      <c r="K273" s="1" t="s">
        <v>200</v>
      </c>
      <c r="L273" s="1" t="s">
        <v>529</v>
      </c>
      <c r="N273" s="1" t="s">
        <v>982</v>
      </c>
      <c r="O273" s="1" t="s">
        <v>993</v>
      </c>
      <c r="P273" s="1" t="s">
        <v>513</v>
      </c>
      <c r="R273" s="1" t="s">
        <v>984</v>
      </c>
      <c r="S273" s="1" t="s">
        <v>359</v>
      </c>
      <c r="T273" s="1" t="s">
        <v>344</v>
      </c>
      <c r="U273" s="1" t="s">
        <v>994</v>
      </c>
      <c r="V273" s="1" t="s">
        <v>986</v>
      </c>
      <c r="W273" s="1" t="s">
        <v>161</v>
      </c>
      <c r="X273" s="1" t="s">
        <v>108</v>
      </c>
    </row>
    <row r="274" spans="1:24" s="1" customFormat="1" ht="43.5" hidden="1" x14ac:dyDescent="0.35">
      <c r="A274" s="1" t="s">
        <v>129</v>
      </c>
      <c r="B274" s="1" t="str">
        <f>+VLOOKUP(BD_fire_disturbances10[[#This Row],[Propiedad]],Tabla2[],2,0)</f>
        <v>Química</v>
      </c>
      <c r="C274" s="1" t="str">
        <f>+VLOOKUP(BD_fire_disturbances10[[#This Row],[Evaluación post incendio]],Tabla5[],2,0)</f>
        <v>Efecto inmediato</v>
      </c>
      <c r="D274" s="6" t="s">
        <v>1443</v>
      </c>
      <c r="E274" s="1" t="s">
        <v>1604</v>
      </c>
      <c r="F274" s="1" t="s">
        <v>1636</v>
      </c>
      <c r="G274" s="1" t="str">
        <f>+VLOOKUP(BD_fire_disturbances10[[#This Row],[Cod_Koppen]],Tabla8[],2,0)</f>
        <v>Templado o mesotérmico</v>
      </c>
      <c r="H274" s="1" t="s">
        <v>1635</v>
      </c>
      <c r="I274" s="1" t="s">
        <v>869</v>
      </c>
      <c r="J274" s="1" t="s">
        <v>1768</v>
      </c>
      <c r="K274" s="1" t="s">
        <v>200</v>
      </c>
      <c r="L274" s="1" t="s">
        <v>317</v>
      </c>
      <c r="N274" s="1" t="s">
        <v>396</v>
      </c>
      <c r="O274" s="1" t="s">
        <v>395</v>
      </c>
      <c r="P274" s="1" t="s">
        <v>513</v>
      </c>
      <c r="R274" s="1" t="s">
        <v>447</v>
      </c>
      <c r="S274" s="1" t="s">
        <v>326</v>
      </c>
      <c r="U274" s="1" t="s">
        <v>384</v>
      </c>
      <c r="V274" s="1" t="s">
        <v>383</v>
      </c>
      <c r="W274" s="1" t="s">
        <v>53</v>
      </c>
      <c r="X274" s="1" t="s">
        <v>12</v>
      </c>
    </row>
    <row r="275" spans="1:24" s="1" customFormat="1" ht="43.5" hidden="1" x14ac:dyDescent="0.35">
      <c r="A275" s="1" t="s">
        <v>129</v>
      </c>
      <c r="B275" s="1" t="str">
        <f>+VLOOKUP(BD_fire_disturbances10[[#This Row],[Propiedad]],Tabla2[],2,0)</f>
        <v>Química</v>
      </c>
      <c r="C275" s="1" t="str">
        <f>+VLOOKUP(BD_fire_disturbances10[[#This Row],[Evaluación post incendio]],Tabla5[],2,0)</f>
        <v>Efecto inmediato</v>
      </c>
      <c r="D275" s="6" t="s">
        <v>1443</v>
      </c>
      <c r="E275" s="1" t="s">
        <v>1604</v>
      </c>
      <c r="F275" s="1" t="s">
        <v>1636</v>
      </c>
      <c r="G275" s="1" t="str">
        <f>+VLOOKUP(BD_fire_disturbances10[[#This Row],[Cod_Koppen]],Tabla8[],2,0)</f>
        <v>Templado o mesotérmico</v>
      </c>
      <c r="H275" s="1" t="s">
        <v>1635</v>
      </c>
      <c r="I275" s="1" t="s">
        <v>869</v>
      </c>
      <c r="J275" s="1" t="s">
        <v>1768</v>
      </c>
      <c r="K275" s="1" t="s">
        <v>176</v>
      </c>
      <c r="L275" s="1" t="s">
        <v>317</v>
      </c>
      <c r="N275" s="1" t="s">
        <v>396</v>
      </c>
      <c r="O275" s="1" t="s">
        <v>395</v>
      </c>
      <c r="P275" s="1" t="s">
        <v>513</v>
      </c>
      <c r="R275" s="1" t="s">
        <v>447</v>
      </c>
      <c r="S275" s="1" t="s">
        <v>326</v>
      </c>
      <c r="U275" s="1" t="s">
        <v>384</v>
      </c>
      <c r="V275" s="1" t="s">
        <v>393</v>
      </c>
      <c r="W275" s="1" t="s">
        <v>53</v>
      </c>
      <c r="X275" s="1" t="s">
        <v>12</v>
      </c>
    </row>
    <row r="276" spans="1:24" s="1" customFormat="1" ht="43.5" hidden="1" x14ac:dyDescent="0.35">
      <c r="A276" s="1" t="s">
        <v>129</v>
      </c>
      <c r="B276" s="1" t="str">
        <f>+VLOOKUP(BD_fire_disturbances10[[#This Row],[Propiedad]],Tabla2[],2,0)</f>
        <v>Química</v>
      </c>
      <c r="C276" s="1" t="str">
        <f>+VLOOKUP(BD_fire_disturbances10[[#This Row],[Evaluación post incendio]],Tabla5[],2,0)</f>
        <v>Efecto inmediato</v>
      </c>
      <c r="D276" s="6" t="s">
        <v>1443</v>
      </c>
      <c r="E276" s="1" t="s">
        <v>1604</v>
      </c>
      <c r="F276" s="1" t="s">
        <v>1636</v>
      </c>
      <c r="G276" s="1" t="str">
        <f>+VLOOKUP(BD_fire_disturbances10[[#This Row],[Cod_Koppen]],Tabla8[],2,0)</f>
        <v>Templado o mesotérmico</v>
      </c>
      <c r="H276" s="1" t="s">
        <v>1635</v>
      </c>
      <c r="I276" s="1" t="s">
        <v>869</v>
      </c>
      <c r="J276" s="1" t="s">
        <v>1768</v>
      </c>
      <c r="K276" s="1" t="s">
        <v>176</v>
      </c>
      <c r="L276" s="1" t="s">
        <v>317</v>
      </c>
      <c r="N276" s="1" t="s">
        <v>396</v>
      </c>
      <c r="O276" s="1" t="s">
        <v>395</v>
      </c>
      <c r="P276" s="1" t="s">
        <v>513</v>
      </c>
      <c r="R276" s="1" t="s">
        <v>447</v>
      </c>
      <c r="S276" s="1" t="s">
        <v>326</v>
      </c>
      <c r="U276" s="1" t="s">
        <v>384</v>
      </c>
      <c r="V276" s="1" t="s">
        <v>393</v>
      </c>
      <c r="W276" s="1" t="s">
        <v>1026</v>
      </c>
      <c r="X276" s="1" t="s">
        <v>108</v>
      </c>
    </row>
    <row r="277" spans="1:24" s="1" customFormat="1" ht="43.5" hidden="1" x14ac:dyDescent="0.35">
      <c r="A277" s="1" t="s">
        <v>129</v>
      </c>
      <c r="B277" s="1" t="str">
        <f>+VLOOKUP(BD_fire_disturbances10[[#This Row],[Propiedad]],Tabla2[],2,0)</f>
        <v>Química</v>
      </c>
      <c r="C277" s="1" t="str">
        <f>+VLOOKUP(BD_fire_disturbances10[[#This Row],[Evaluación post incendio]],Tabla5[],2,0)</f>
        <v>Efecto inmediato</v>
      </c>
      <c r="D277" s="6" t="s">
        <v>1443</v>
      </c>
      <c r="E277" s="1" t="s">
        <v>1604</v>
      </c>
      <c r="F277" s="1" t="s">
        <v>1636</v>
      </c>
      <c r="G277" s="1" t="str">
        <f>+VLOOKUP(BD_fire_disturbances10[[#This Row],[Cod_Koppen]],Tabla8[],2,0)</f>
        <v>Templado o mesotérmico</v>
      </c>
      <c r="H277" s="1" t="s">
        <v>1635</v>
      </c>
      <c r="I277" s="1" t="s">
        <v>869</v>
      </c>
      <c r="J277" s="1" t="s">
        <v>1768</v>
      </c>
      <c r="K277" s="1" t="s">
        <v>432</v>
      </c>
      <c r="L277" s="1" t="s">
        <v>317</v>
      </c>
      <c r="N277" s="1" t="s">
        <v>396</v>
      </c>
      <c r="O277" s="1" t="s">
        <v>395</v>
      </c>
      <c r="P277" s="1" t="s">
        <v>513</v>
      </c>
      <c r="R277" s="1" t="s">
        <v>447</v>
      </c>
      <c r="S277" s="1" t="s">
        <v>326</v>
      </c>
      <c r="U277" s="1" t="s">
        <v>384</v>
      </c>
      <c r="V277" s="1" t="s">
        <v>383</v>
      </c>
      <c r="W277" s="1" t="s">
        <v>52</v>
      </c>
      <c r="X277" s="1" t="s">
        <v>218</v>
      </c>
    </row>
    <row r="278" spans="1:24" s="1" customFormat="1" ht="43.5" hidden="1" x14ac:dyDescent="0.35">
      <c r="A278" s="1" t="s">
        <v>129</v>
      </c>
      <c r="B278" s="1" t="str">
        <f>+VLOOKUP(BD_fire_disturbances10[[#This Row],[Propiedad]],Tabla2[],2,0)</f>
        <v>Química</v>
      </c>
      <c r="C278" s="1" t="str">
        <f>+VLOOKUP(BD_fire_disturbances10[[#This Row],[Evaluación post incendio]],Tabla5[],2,0)</f>
        <v>Efecto inmediato</v>
      </c>
      <c r="D278" s="6" t="s">
        <v>1443</v>
      </c>
      <c r="E278" s="1" t="s">
        <v>1604</v>
      </c>
      <c r="F278" s="1" t="s">
        <v>1636</v>
      </c>
      <c r="G278" s="1" t="str">
        <f>+VLOOKUP(BD_fire_disturbances10[[#This Row],[Cod_Koppen]],Tabla8[],2,0)</f>
        <v>Templado o mesotérmico</v>
      </c>
      <c r="H278" s="1" t="s">
        <v>1635</v>
      </c>
      <c r="I278" s="1" t="s">
        <v>869</v>
      </c>
      <c r="J278" s="1" t="s">
        <v>1768</v>
      </c>
      <c r="K278" s="1" t="s">
        <v>200</v>
      </c>
      <c r="L278" s="1" t="s">
        <v>317</v>
      </c>
      <c r="N278" s="1" t="s">
        <v>396</v>
      </c>
      <c r="O278" s="1" t="s">
        <v>395</v>
      </c>
      <c r="P278" s="1" t="s">
        <v>513</v>
      </c>
      <c r="R278" s="1" t="s">
        <v>447</v>
      </c>
      <c r="S278" s="1" t="s">
        <v>326</v>
      </c>
      <c r="U278" s="1" t="s">
        <v>384</v>
      </c>
      <c r="V278" s="1" t="s">
        <v>383</v>
      </c>
      <c r="W278" s="1" t="s">
        <v>52</v>
      </c>
      <c r="X278" s="1" t="s">
        <v>218</v>
      </c>
    </row>
    <row r="279" spans="1:24" s="1" customFormat="1" ht="43.5" hidden="1" x14ac:dyDescent="0.35">
      <c r="A279" s="1" t="s">
        <v>129</v>
      </c>
      <c r="B279" s="1" t="str">
        <f>+VLOOKUP(BD_fire_disturbances10[[#This Row],[Propiedad]],Tabla2[],2,0)</f>
        <v>Química</v>
      </c>
      <c r="C279" s="1" t="str">
        <f>+VLOOKUP(BD_fire_disturbances10[[#This Row],[Evaluación post incendio]],Tabla5[],2,0)</f>
        <v>Efecto inmediato</v>
      </c>
      <c r="D279" s="6" t="s">
        <v>1443</v>
      </c>
      <c r="E279" s="1" t="s">
        <v>1604</v>
      </c>
      <c r="F279" s="1" t="s">
        <v>1636</v>
      </c>
      <c r="G279" s="1" t="str">
        <f>+VLOOKUP(BD_fire_disturbances10[[#This Row],[Cod_Koppen]],Tabla8[],2,0)</f>
        <v>Templado o mesotérmico</v>
      </c>
      <c r="H279" s="1" t="s">
        <v>1635</v>
      </c>
      <c r="I279" s="1" t="s">
        <v>869</v>
      </c>
      <c r="J279" s="1" t="s">
        <v>1768</v>
      </c>
      <c r="K279" s="1" t="s">
        <v>176</v>
      </c>
      <c r="L279" s="1" t="s">
        <v>317</v>
      </c>
      <c r="N279" s="1" t="s">
        <v>396</v>
      </c>
      <c r="O279" s="1" t="s">
        <v>395</v>
      </c>
      <c r="P279" s="1" t="s">
        <v>513</v>
      </c>
      <c r="R279" s="1" t="s">
        <v>447</v>
      </c>
      <c r="S279" s="1" t="s">
        <v>326</v>
      </c>
      <c r="U279" s="1" t="s">
        <v>384</v>
      </c>
      <c r="V279" s="1" t="s">
        <v>393</v>
      </c>
      <c r="W279" s="1" t="s">
        <v>52</v>
      </c>
      <c r="X279" s="1" t="s">
        <v>108</v>
      </c>
    </row>
    <row r="280" spans="1:24" s="1" customFormat="1" ht="43.5" hidden="1" x14ac:dyDescent="0.35">
      <c r="A280" s="1" t="s">
        <v>129</v>
      </c>
      <c r="B280" s="1" t="str">
        <f>+VLOOKUP(BD_fire_disturbances10[[#This Row],[Propiedad]],Tabla2[],2,0)</f>
        <v>Química</v>
      </c>
      <c r="C280" s="1" t="str">
        <f>+VLOOKUP(BD_fire_disturbances10[[#This Row],[Evaluación post incendio]],Tabla5[],2,0)</f>
        <v>Efecto inmediato</v>
      </c>
      <c r="D280" s="6" t="s">
        <v>1443</v>
      </c>
      <c r="E280" s="1" t="s">
        <v>1604</v>
      </c>
      <c r="F280" s="1" t="s">
        <v>1636</v>
      </c>
      <c r="G280" s="1" t="str">
        <f>+VLOOKUP(BD_fire_disturbances10[[#This Row],[Cod_Koppen]],Tabla8[],2,0)</f>
        <v>Templado o mesotérmico</v>
      </c>
      <c r="H280" s="1" t="s">
        <v>1635</v>
      </c>
      <c r="I280" s="1" t="s">
        <v>869</v>
      </c>
      <c r="J280" s="1" t="s">
        <v>1768</v>
      </c>
      <c r="K280" s="1" t="s">
        <v>200</v>
      </c>
      <c r="L280" s="1" t="s">
        <v>317</v>
      </c>
      <c r="N280" s="1" t="s">
        <v>396</v>
      </c>
      <c r="O280" s="1" t="s">
        <v>395</v>
      </c>
      <c r="P280" s="1" t="s">
        <v>513</v>
      </c>
      <c r="R280" s="1" t="s">
        <v>447</v>
      </c>
      <c r="S280" s="1" t="s">
        <v>326</v>
      </c>
      <c r="U280" s="1" t="s">
        <v>384</v>
      </c>
      <c r="V280" s="1" t="s">
        <v>383</v>
      </c>
      <c r="W280" s="1" t="s">
        <v>21</v>
      </c>
      <c r="X280" s="1" t="s">
        <v>12</v>
      </c>
    </row>
    <row r="281" spans="1:24" s="1" customFormat="1" ht="43.5" hidden="1" x14ac:dyDescent="0.35">
      <c r="A281" s="1" t="s">
        <v>129</v>
      </c>
      <c r="B281" s="1" t="str">
        <f>+VLOOKUP(BD_fire_disturbances10[[#This Row],[Propiedad]],Tabla2[],2,0)</f>
        <v>Química</v>
      </c>
      <c r="C281" s="1" t="str">
        <f>+VLOOKUP(BD_fire_disturbances10[[#This Row],[Evaluación post incendio]],Tabla5[],2,0)</f>
        <v>Efecto inmediato</v>
      </c>
      <c r="D281" s="6" t="s">
        <v>1443</v>
      </c>
      <c r="E281" s="1" t="s">
        <v>1604</v>
      </c>
      <c r="F281" s="1" t="s">
        <v>1636</v>
      </c>
      <c r="G281" s="1" t="str">
        <f>+VLOOKUP(BD_fire_disturbances10[[#This Row],[Cod_Koppen]],Tabla8[],2,0)</f>
        <v>Templado o mesotérmico</v>
      </c>
      <c r="H281" s="1" t="s">
        <v>1635</v>
      </c>
      <c r="I281" s="1" t="s">
        <v>869</v>
      </c>
      <c r="J281" s="1" t="s">
        <v>1768</v>
      </c>
      <c r="K281" s="1" t="s">
        <v>432</v>
      </c>
      <c r="L281" s="1" t="s">
        <v>317</v>
      </c>
      <c r="N281" s="1" t="s">
        <v>396</v>
      </c>
      <c r="O281" s="1" t="s">
        <v>395</v>
      </c>
      <c r="P281" s="1" t="s">
        <v>513</v>
      </c>
      <c r="R281" s="1" t="s">
        <v>447</v>
      </c>
      <c r="S281" s="1" t="s">
        <v>326</v>
      </c>
      <c r="U281" s="1" t="s">
        <v>394</v>
      </c>
      <c r="V281" s="1" t="s">
        <v>393</v>
      </c>
      <c r="W281" s="1" t="s">
        <v>21</v>
      </c>
      <c r="X281" s="1" t="s">
        <v>12</v>
      </c>
    </row>
    <row r="282" spans="1:24" s="1" customFormat="1" ht="43.5" hidden="1" x14ac:dyDescent="0.35">
      <c r="A282" s="1" t="s">
        <v>129</v>
      </c>
      <c r="B282" s="1" t="str">
        <f>+VLOOKUP(BD_fire_disturbances10[[#This Row],[Propiedad]],Tabla2[],2,0)</f>
        <v>Química</v>
      </c>
      <c r="C282" s="1" t="str">
        <f>+VLOOKUP(BD_fire_disturbances10[[#This Row],[Evaluación post incendio]],Tabla5[],2,0)</f>
        <v>Efecto inmediato</v>
      </c>
      <c r="D282" s="6" t="s">
        <v>1443</v>
      </c>
      <c r="E282" s="1" t="s">
        <v>1604</v>
      </c>
      <c r="F282" s="1" t="s">
        <v>1636</v>
      </c>
      <c r="G282" s="1" t="str">
        <f>+VLOOKUP(BD_fire_disturbances10[[#This Row],[Cod_Koppen]],Tabla8[],2,0)</f>
        <v>Templado o mesotérmico</v>
      </c>
      <c r="H282" s="1" t="s">
        <v>1635</v>
      </c>
      <c r="I282" s="1" t="s">
        <v>869</v>
      </c>
      <c r="J282" s="1" t="s">
        <v>1768</v>
      </c>
      <c r="K282" s="1" t="s">
        <v>176</v>
      </c>
      <c r="L282" s="1" t="s">
        <v>317</v>
      </c>
      <c r="N282" s="1" t="s">
        <v>396</v>
      </c>
      <c r="O282" s="1" t="s">
        <v>395</v>
      </c>
      <c r="P282" s="1" t="s">
        <v>513</v>
      </c>
      <c r="R282" s="1" t="s">
        <v>447</v>
      </c>
      <c r="S282" s="1" t="s">
        <v>326</v>
      </c>
      <c r="U282" s="1" t="s">
        <v>384</v>
      </c>
      <c r="V282" s="1" t="s">
        <v>393</v>
      </c>
      <c r="W282" s="1" t="s">
        <v>21</v>
      </c>
      <c r="X282" s="1" t="s">
        <v>108</v>
      </c>
    </row>
    <row r="283" spans="1:24" s="1" customFormat="1" ht="43.5" hidden="1" x14ac:dyDescent="0.35">
      <c r="A283" s="1" t="s">
        <v>129</v>
      </c>
      <c r="B283" s="1" t="str">
        <f>+VLOOKUP(BD_fire_disturbances10[[#This Row],[Propiedad]],Tabla2[],2,0)</f>
        <v>Química</v>
      </c>
      <c r="C283" s="1" t="str">
        <f>+VLOOKUP(BD_fire_disturbances10[[#This Row],[Evaluación post incendio]],Tabla5[],2,0)</f>
        <v>Efecto inmediato</v>
      </c>
      <c r="D283" s="6" t="s">
        <v>1443</v>
      </c>
      <c r="E283" s="1" t="s">
        <v>1604</v>
      </c>
      <c r="F283" s="1" t="s">
        <v>1636</v>
      </c>
      <c r="G283" s="1" t="str">
        <f>+VLOOKUP(BD_fire_disturbances10[[#This Row],[Cod_Koppen]],Tabla8[],2,0)</f>
        <v>Templado o mesotérmico</v>
      </c>
      <c r="H283" s="1" t="s">
        <v>1635</v>
      </c>
      <c r="I283" s="1" t="s">
        <v>869</v>
      </c>
      <c r="J283" s="1" t="s">
        <v>1768</v>
      </c>
      <c r="K283" s="1" t="s">
        <v>200</v>
      </c>
      <c r="L283" s="1" t="s">
        <v>317</v>
      </c>
      <c r="N283" s="1" t="s">
        <v>396</v>
      </c>
      <c r="O283" s="1" t="s">
        <v>395</v>
      </c>
      <c r="P283" s="1" t="s">
        <v>513</v>
      </c>
      <c r="R283" s="1" t="s">
        <v>447</v>
      </c>
      <c r="S283" s="1" t="s">
        <v>326</v>
      </c>
      <c r="U283" s="1" t="s">
        <v>384</v>
      </c>
      <c r="V283" s="1" t="s">
        <v>383</v>
      </c>
      <c r="W283" s="1" t="s">
        <v>42</v>
      </c>
      <c r="X283" s="1" t="s">
        <v>12</v>
      </c>
    </row>
    <row r="284" spans="1:24" s="1" customFormat="1" ht="43.5" hidden="1" x14ac:dyDescent="0.35">
      <c r="A284" s="1" t="s">
        <v>129</v>
      </c>
      <c r="B284" s="1" t="str">
        <f>+VLOOKUP(BD_fire_disturbances10[[#This Row],[Propiedad]],Tabla2[],2,0)</f>
        <v>Física</v>
      </c>
      <c r="C284" s="1" t="str">
        <f>+VLOOKUP(BD_fire_disturbances10[[#This Row],[Evaluación post incendio]],Tabla5[],2,0)</f>
        <v>Efecto inmediato</v>
      </c>
      <c r="D284" s="6" t="s">
        <v>1443</v>
      </c>
      <c r="E284" s="1" t="s">
        <v>1604</v>
      </c>
      <c r="F284" s="1" t="s">
        <v>1636</v>
      </c>
      <c r="G284" s="1" t="str">
        <f>+VLOOKUP(BD_fire_disturbances10[[#This Row],[Cod_Koppen]],Tabla8[],2,0)</f>
        <v>Templado o mesotérmico</v>
      </c>
      <c r="H284" s="1" t="s">
        <v>1635</v>
      </c>
      <c r="I284" s="1" t="s">
        <v>869</v>
      </c>
      <c r="J284" s="1" t="s">
        <v>1768</v>
      </c>
      <c r="K284" s="1" t="s">
        <v>432</v>
      </c>
      <c r="L284" s="1" t="s">
        <v>317</v>
      </c>
      <c r="N284" s="1" t="s">
        <v>396</v>
      </c>
      <c r="O284" s="1" t="s">
        <v>395</v>
      </c>
      <c r="P284" s="1" t="s">
        <v>513</v>
      </c>
      <c r="R284" s="1" t="s">
        <v>447</v>
      </c>
      <c r="S284" s="1" t="s">
        <v>326</v>
      </c>
      <c r="U284" s="1" t="s">
        <v>382</v>
      </c>
      <c r="V284" s="1" t="s">
        <v>381</v>
      </c>
      <c r="W284" s="1" t="s">
        <v>1024</v>
      </c>
      <c r="X284" s="1" t="s">
        <v>12</v>
      </c>
    </row>
    <row r="285" spans="1:24" s="1" customFormat="1" ht="43.5" hidden="1" x14ac:dyDescent="0.35">
      <c r="A285" s="1" t="s">
        <v>129</v>
      </c>
      <c r="B285" s="1" t="str">
        <f>+VLOOKUP(BD_fire_disturbances10[[#This Row],[Propiedad]],Tabla2[],2,0)</f>
        <v>Física</v>
      </c>
      <c r="C285" s="1" t="str">
        <f>+VLOOKUP(BD_fire_disturbances10[[#This Row],[Evaluación post incendio]],Tabla5[],2,0)</f>
        <v>Efecto inmediato</v>
      </c>
      <c r="D285" s="6" t="s">
        <v>1443</v>
      </c>
      <c r="E285" s="1" t="s">
        <v>1604</v>
      </c>
      <c r="F285" s="1" t="s">
        <v>1636</v>
      </c>
      <c r="G285" s="1" t="str">
        <f>+VLOOKUP(BD_fire_disturbances10[[#This Row],[Cod_Koppen]],Tabla8[],2,0)</f>
        <v>Templado o mesotérmico</v>
      </c>
      <c r="H285" s="1" t="s">
        <v>1635</v>
      </c>
      <c r="I285" s="1" t="s">
        <v>869</v>
      </c>
      <c r="J285" s="1" t="s">
        <v>1768</v>
      </c>
      <c r="K285" s="1" t="s">
        <v>176</v>
      </c>
      <c r="L285" s="1" t="s">
        <v>317</v>
      </c>
      <c r="N285" s="1" t="s">
        <v>396</v>
      </c>
      <c r="O285" s="1" t="s">
        <v>395</v>
      </c>
      <c r="P285" s="1" t="s">
        <v>513</v>
      </c>
      <c r="R285" s="1" t="s">
        <v>447</v>
      </c>
      <c r="S285" s="1" t="s">
        <v>326</v>
      </c>
      <c r="U285" s="1" t="s">
        <v>384</v>
      </c>
      <c r="V285" s="1" t="s">
        <v>393</v>
      </c>
      <c r="W285" s="1" t="s">
        <v>1024</v>
      </c>
      <c r="X285" s="1" t="s">
        <v>108</v>
      </c>
    </row>
    <row r="286" spans="1:24" s="1" customFormat="1" ht="43.5" hidden="1" x14ac:dyDescent="0.35">
      <c r="A286" s="1" t="s">
        <v>129</v>
      </c>
      <c r="B286" s="1" t="str">
        <f>+VLOOKUP(BD_fire_disturbances10[[#This Row],[Propiedad]],Tabla2[],2,0)</f>
        <v>Física</v>
      </c>
      <c r="C286" s="1" t="str">
        <f>+VLOOKUP(BD_fire_disturbances10[[#This Row],[Evaluación post incendio]],Tabla5[],2,0)</f>
        <v>Efecto inmediato</v>
      </c>
      <c r="D286" s="6" t="s">
        <v>1443</v>
      </c>
      <c r="E286" s="1" t="s">
        <v>1604</v>
      </c>
      <c r="F286" s="1" t="s">
        <v>1636</v>
      </c>
      <c r="G286" s="1" t="str">
        <f>+VLOOKUP(BD_fire_disturbances10[[#This Row],[Cod_Koppen]],Tabla8[],2,0)</f>
        <v>Templado o mesotérmico</v>
      </c>
      <c r="H286" s="1" t="s">
        <v>1635</v>
      </c>
      <c r="I286" s="1" t="s">
        <v>869</v>
      </c>
      <c r="J286" s="1" t="s">
        <v>1768</v>
      </c>
      <c r="K286" s="1" t="s">
        <v>176</v>
      </c>
      <c r="L286" s="1" t="s">
        <v>317</v>
      </c>
      <c r="N286" s="1" t="s">
        <v>396</v>
      </c>
      <c r="O286" s="1" t="s">
        <v>395</v>
      </c>
      <c r="P286" s="1" t="s">
        <v>513</v>
      </c>
      <c r="R286" s="1" t="s">
        <v>447</v>
      </c>
      <c r="S286" s="1" t="s">
        <v>326</v>
      </c>
      <c r="U286" s="1" t="s">
        <v>384</v>
      </c>
      <c r="V286" s="1" t="s">
        <v>392</v>
      </c>
      <c r="W286" s="1" t="s">
        <v>391</v>
      </c>
      <c r="X286" s="1" t="s">
        <v>108</v>
      </c>
    </row>
    <row r="287" spans="1:24" s="1" customFormat="1" ht="43.5" hidden="1" x14ac:dyDescent="0.35">
      <c r="A287" s="1" t="s">
        <v>131</v>
      </c>
      <c r="B287" s="1" t="str">
        <f>+VLOOKUP(BD_fire_disturbances10[[#This Row],[Propiedad]],Tabla2[],2,0)</f>
        <v>Biológica</v>
      </c>
      <c r="C287" s="1" t="str">
        <f>+VLOOKUP(BD_fire_disturbances10[[#This Row],[Evaluación post incendio]],Tabla5[],2,0)</f>
        <v>Efecto inmediato</v>
      </c>
      <c r="D287" s="6" t="s">
        <v>1471</v>
      </c>
      <c r="E287" s="1" t="s">
        <v>1604</v>
      </c>
      <c r="F287" s="1" t="s">
        <v>1636</v>
      </c>
      <c r="G287" s="1" t="str">
        <f>+VLOOKUP(BD_fire_disturbances10[[#This Row],[Cod_Koppen]],Tabla8[],2,0)</f>
        <v>Templado o mesotérmico</v>
      </c>
      <c r="H287" s="1" t="s">
        <v>1635</v>
      </c>
      <c r="I287" s="1" t="s">
        <v>869</v>
      </c>
      <c r="J287" s="1" t="s">
        <v>1768</v>
      </c>
      <c r="K287" s="1" t="s">
        <v>200</v>
      </c>
      <c r="L287" s="1" t="s">
        <v>317</v>
      </c>
      <c r="N287" s="1" t="s">
        <v>398</v>
      </c>
      <c r="O287" s="1" t="s">
        <v>402</v>
      </c>
      <c r="P287" s="1" t="s">
        <v>513</v>
      </c>
      <c r="R287" s="1" t="s">
        <v>447</v>
      </c>
      <c r="S287" s="1" t="s">
        <v>326</v>
      </c>
      <c r="U287" s="1" t="s">
        <v>384</v>
      </c>
      <c r="V287" s="1" t="s">
        <v>383</v>
      </c>
      <c r="W287" s="1" t="s">
        <v>17</v>
      </c>
      <c r="X287" s="1" t="s">
        <v>430</v>
      </c>
    </row>
    <row r="288" spans="1:24" s="1" customFormat="1" ht="43.5" hidden="1" x14ac:dyDescent="0.35">
      <c r="A288" s="1" t="s">
        <v>131</v>
      </c>
      <c r="B288" s="1" t="str">
        <f>+VLOOKUP(BD_fire_disturbances10[[#This Row],[Propiedad]],Tabla2[],2,0)</f>
        <v>Biológica</v>
      </c>
      <c r="C288" s="1" t="str">
        <f>+VLOOKUP(BD_fire_disturbances10[[#This Row],[Evaluación post incendio]],Tabla5[],2,0)</f>
        <v>Efecto inmediato</v>
      </c>
      <c r="D288" s="6" t="s">
        <v>1472</v>
      </c>
      <c r="E288" s="1" t="s">
        <v>1604</v>
      </c>
      <c r="F288" s="1" t="s">
        <v>1636</v>
      </c>
      <c r="G288" s="1" t="str">
        <f>+VLOOKUP(BD_fire_disturbances10[[#This Row],[Cod_Koppen]],Tabla8[],2,0)</f>
        <v>Templado o mesotérmico</v>
      </c>
      <c r="H288" s="1" t="s">
        <v>1635</v>
      </c>
      <c r="I288" s="1" t="s">
        <v>869</v>
      </c>
      <c r="J288" s="1" t="s">
        <v>1768</v>
      </c>
      <c r="K288" s="1" t="s">
        <v>176</v>
      </c>
      <c r="L288" s="1" t="s">
        <v>317</v>
      </c>
      <c r="N288" s="1" t="s">
        <v>398</v>
      </c>
      <c r="O288" s="1" t="s">
        <v>402</v>
      </c>
      <c r="P288" s="1" t="s">
        <v>513</v>
      </c>
      <c r="R288" s="1" t="s">
        <v>447</v>
      </c>
      <c r="S288" s="1" t="s">
        <v>326</v>
      </c>
      <c r="U288" s="1" t="s">
        <v>384</v>
      </c>
      <c r="V288" s="1" t="s">
        <v>383</v>
      </c>
      <c r="W288" s="1" t="s">
        <v>17</v>
      </c>
      <c r="X288" s="1" t="s">
        <v>430</v>
      </c>
    </row>
    <row r="289" spans="1:24" s="1" customFormat="1" ht="43.5" hidden="1" x14ac:dyDescent="0.35">
      <c r="A289" s="1" t="s">
        <v>131</v>
      </c>
      <c r="B289" s="1" t="str">
        <f>+VLOOKUP(BD_fire_disturbances10[[#This Row],[Propiedad]],Tabla2[],2,0)</f>
        <v>Biológica</v>
      </c>
      <c r="C289" s="1" t="str">
        <f>+VLOOKUP(BD_fire_disturbances10[[#This Row],[Evaluación post incendio]],Tabla5[],2,0)</f>
        <v>Efecto inmediato</v>
      </c>
      <c r="D289" s="6" t="s">
        <v>1473</v>
      </c>
      <c r="E289" s="1" t="s">
        <v>1604</v>
      </c>
      <c r="F289" s="1" t="s">
        <v>1636</v>
      </c>
      <c r="G289" s="1" t="str">
        <f>+VLOOKUP(BD_fire_disturbances10[[#This Row],[Cod_Koppen]],Tabla8[],2,0)</f>
        <v>Templado o mesotérmico</v>
      </c>
      <c r="H289" s="1" t="s">
        <v>1635</v>
      </c>
      <c r="I289" s="1" t="s">
        <v>869</v>
      </c>
      <c r="J289" s="1" t="s">
        <v>1768</v>
      </c>
      <c r="K289" s="1" t="s">
        <v>432</v>
      </c>
      <c r="L289" s="1" t="s">
        <v>317</v>
      </c>
      <c r="N289" s="1" t="s">
        <v>398</v>
      </c>
      <c r="O289" s="1" t="s">
        <v>402</v>
      </c>
      <c r="P289" s="1" t="s">
        <v>513</v>
      </c>
      <c r="R289" s="1" t="s">
        <v>447</v>
      </c>
      <c r="S289" s="1" t="s">
        <v>326</v>
      </c>
      <c r="U289" s="1" t="s">
        <v>384</v>
      </c>
      <c r="V289" s="1" t="s">
        <v>383</v>
      </c>
      <c r="W289" s="1" t="s">
        <v>17</v>
      </c>
      <c r="X289" s="1" t="s">
        <v>430</v>
      </c>
    </row>
    <row r="290" spans="1:24" s="1" customFormat="1" ht="43.5" hidden="1" x14ac:dyDescent="0.35">
      <c r="A290" s="1" t="s">
        <v>131</v>
      </c>
      <c r="B290" s="1" t="str">
        <f>+VLOOKUP(BD_fire_disturbances10[[#This Row],[Propiedad]],Tabla2[],2,0)</f>
        <v>Biológica</v>
      </c>
      <c r="C290" s="1" t="str">
        <f>+VLOOKUP(BD_fire_disturbances10[[#This Row],[Evaluación post incendio]],Tabla5[],2,0)</f>
        <v>Efecto inmediato</v>
      </c>
      <c r="D290" s="6" t="s">
        <v>1474</v>
      </c>
      <c r="E290" s="1" t="s">
        <v>1604</v>
      </c>
      <c r="F290" s="1" t="s">
        <v>1636</v>
      </c>
      <c r="G290" s="1" t="str">
        <f>+VLOOKUP(BD_fire_disturbances10[[#This Row],[Cod_Koppen]],Tabla8[],2,0)</f>
        <v>Templado o mesotérmico</v>
      </c>
      <c r="H290" s="1" t="s">
        <v>1635</v>
      </c>
      <c r="I290" s="1" t="s">
        <v>869</v>
      </c>
      <c r="J290" s="1" t="s">
        <v>1768</v>
      </c>
      <c r="K290" s="1" t="s">
        <v>200</v>
      </c>
      <c r="L290" s="1" t="s">
        <v>317</v>
      </c>
      <c r="N290" s="1" t="s">
        <v>398</v>
      </c>
      <c r="O290" s="1" t="s">
        <v>402</v>
      </c>
      <c r="P290" s="1" t="s">
        <v>513</v>
      </c>
      <c r="R290" s="1" t="s">
        <v>447</v>
      </c>
      <c r="S290" s="1" t="s">
        <v>326</v>
      </c>
      <c r="U290" s="1" t="s">
        <v>384</v>
      </c>
      <c r="V290" s="1" t="s">
        <v>383</v>
      </c>
      <c r="W290" s="1" t="s">
        <v>17</v>
      </c>
      <c r="X290" s="1" t="s">
        <v>430</v>
      </c>
    </row>
    <row r="291" spans="1:24" s="1" customFormat="1" ht="43.5" hidden="1" x14ac:dyDescent="0.35">
      <c r="A291" s="1" t="s">
        <v>131</v>
      </c>
      <c r="B291" s="1" t="str">
        <f>+VLOOKUP(BD_fire_disturbances10[[#This Row],[Propiedad]],Tabla2[],2,0)</f>
        <v>Biológica</v>
      </c>
      <c r="C291" s="1" t="str">
        <f>+VLOOKUP(BD_fire_disturbances10[[#This Row],[Evaluación post incendio]],Tabla5[],2,0)</f>
        <v>Efecto inmediato</v>
      </c>
      <c r="D291" s="6" t="s">
        <v>1475</v>
      </c>
      <c r="E291" s="1" t="s">
        <v>1604</v>
      </c>
      <c r="F291" s="1" t="s">
        <v>1636</v>
      </c>
      <c r="G291" s="1" t="str">
        <f>+VLOOKUP(BD_fire_disturbances10[[#This Row],[Cod_Koppen]],Tabla8[],2,0)</f>
        <v>Templado o mesotérmico</v>
      </c>
      <c r="H291" s="1" t="s">
        <v>1635</v>
      </c>
      <c r="I291" s="1" t="s">
        <v>869</v>
      </c>
      <c r="J291" s="1" t="s">
        <v>1768</v>
      </c>
      <c r="K291" s="1" t="s">
        <v>176</v>
      </c>
      <c r="L291" s="1" t="s">
        <v>317</v>
      </c>
      <c r="N291" s="1" t="s">
        <v>398</v>
      </c>
      <c r="O291" s="1" t="s">
        <v>402</v>
      </c>
      <c r="P291" s="1" t="s">
        <v>513</v>
      </c>
      <c r="R291" s="1" t="s">
        <v>447</v>
      </c>
      <c r="S291" s="1" t="s">
        <v>326</v>
      </c>
      <c r="U291" s="1" t="s">
        <v>384</v>
      </c>
      <c r="V291" s="1" t="s">
        <v>383</v>
      </c>
      <c r="W291" s="1" t="s">
        <v>17</v>
      </c>
      <c r="X291" s="1" t="s">
        <v>430</v>
      </c>
    </row>
    <row r="292" spans="1:24" s="1" customFormat="1" ht="43.5" hidden="1" x14ac:dyDescent="0.35">
      <c r="A292" s="1" t="s">
        <v>131</v>
      </c>
      <c r="B292" s="1" t="str">
        <f>+VLOOKUP(BD_fire_disturbances10[[#This Row],[Propiedad]],Tabla2[],2,0)</f>
        <v>Biológica</v>
      </c>
      <c r="C292" s="1" t="str">
        <f>+VLOOKUP(BD_fire_disturbances10[[#This Row],[Evaluación post incendio]],Tabla5[],2,0)</f>
        <v>Efecto inmediato</v>
      </c>
      <c r="D292" s="6" t="s">
        <v>1476</v>
      </c>
      <c r="E292" s="1" t="s">
        <v>1604</v>
      </c>
      <c r="F292" s="1" t="s">
        <v>1636</v>
      </c>
      <c r="G292" s="1" t="str">
        <f>+VLOOKUP(BD_fire_disturbances10[[#This Row],[Cod_Koppen]],Tabla8[],2,0)</f>
        <v>Templado o mesotérmico</v>
      </c>
      <c r="H292" s="1" t="s">
        <v>1635</v>
      </c>
      <c r="I292" s="1" t="s">
        <v>869</v>
      </c>
      <c r="J292" s="1" t="s">
        <v>1768</v>
      </c>
      <c r="K292" s="1" t="s">
        <v>432</v>
      </c>
      <c r="L292" s="1" t="s">
        <v>317</v>
      </c>
      <c r="N292" s="1" t="s">
        <v>398</v>
      </c>
      <c r="O292" s="1" t="s">
        <v>402</v>
      </c>
      <c r="P292" s="1" t="s">
        <v>513</v>
      </c>
      <c r="R292" s="1" t="s">
        <v>447</v>
      </c>
      <c r="S292" s="1" t="s">
        <v>326</v>
      </c>
      <c r="U292" s="1" t="s">
        <v>384</v>
      </c>
      <c r="V292" s="1" t="s">
        <v>383</v>
      </c>
      <c r="W292" s="1" t="s">
        <v>17</v>
      </c>
      <c r="X292" s="1" t="s">
        <v>430</v>
      </c>
    </row>
    <row r="293" spans="1:24" s="1" customFormat="1" ht="43.5" hidden="1" x14ac:dyDescent="0.35">
      <c r="A293" s="1" t="s">
        <v>131</v>
      </c>
      <c r="B293" s="1" t="str">
        <f>+VLOOKUP(BD_fire_disturbances10[[#This Row],[Propiedad]],Tabla2[],2,0)</f>
        <v>Biológica</v>
      </c>
      <c r="C293" s="1" t="str">
        <f>+VLOOKUP(BD_fire_disturbances10[[#This Row],[Evaluación post incendio]],Tabla5[],2,0)</f>
        <v>Efecto inmediato</v>
      </c>
      <c r="D293" s="6" t="s">
        <v>1477</v>
      </c>
      <c r="E293" s="1" t="s">
        <v>1604</v>
      </c>
      <c r="F293" s="1" t="s">
        <v>1636</v>
      </c>
      <c r="G293" s="1" t="str">
        <f>+VLOOKUP(BD_fire_disturbances10[[#This Row],[Cod_Koppen]],Tabla8[],2,0)</f>
        <v>Templado o mesotérmico</v>
      </c>
      <c r="H293" s="1" t="s">
        <v>1635</v>
      </c>
      <c r="I293" s="1" t="s">
        <v>869</v>
      </c>
      <c r="J293" s="1" t="s">
        <v>1768</v>
      </c>
      <c r="K293" s="1" t="s">
        <v>200</v>
      </c>
      <c r="L293" s="1" t="s">
        <v>317</v>
      </c>
      <c r="N293" s="1" t="s">
        <v>398</v>
      </c>
      <c r="O293" s="1" t="s">
        <v>402</v>
      </c>
      <c r="P293" s="1" t="s">
        <v>513</v>
      </c>
      <c r="R293" s="1" t="s">
        <v>447</v>
      </c>
      <c r="S293" s="1" t="s">
        <v>326</v>
      </c>
      <c r="U293" s="1" t="s">
        <v>384</v>
      </c>
      <c r="V293" s="1" t="s">
        <v>383</v>
      </c>
      <c r="W293" s="1" t="s">
        <v>17</v>
      </c>
      <c r="X293" s="1" t="s">
        <v>430</v>
      </c>
    </row>
    <row r="294" spans="1:24" s="1" customFormat="1" ht="43.5" hidden="1" x14ac:dyDescent="0.35">
      <c r="A294" s="1" t="s">
        <v>131</v>
      </c>
      <c r="B294" s="1" t="str">
        <f>+VLOOKUP(BD_fire_disturbances10[[#This Row],[Propiedad]],Tabla2[],2,0)</f>
        <v>Biológica</v>
      </c>
      <c r="C294" s="1" t="str">
        <f>+VLOOKUP(BD_fire_disturbances10[[#This Row],[Evaluación post incendio]],Tabla5[],2,0)</f>
        <v>Efecto inmediato</v>
      </c>
      <c r="D294" s="6" t="s">
        <v>1478</v>
      </c>
      <c r="E294" s="1" t="s">
        <v>1604</v>
      </c>
      <c r="F294" s="1" t="s">
        <v>1636</v>
      </c>
      <c r="G294" s="1" t="str">
        <f>+VLOOKUP(BD_fire_disturbances10[[#This Row],[Cod_Koppen]],Tabla8[],2,0)</f>
        <v>Templado o mesotérmico</v>
      </c>
      <c r="H294" s="1" t="s">
        <v>1635</v>
      </c>
      <c r="I294" s="1" t="s">
        <v>869</v>
      </c>
      <c r="J294" s="1" t="s">
        <v>1768</v>
      </c>
      <c r="K294" s="1" t="s">
        <v>176</v>
      </c>
      <c r="L294" s="1" t="s">
        <v>317</v>
      </c>
      <c r="N294" s="1" t="s">
        <v>398</v>
      </c>
      <c r="O294" s="1" t="s">
        <v>402</v>
      </c>
      <c r="P294" s="1" t="s">
        <v>513</v>
      </c>
      <c r="R294" s="1" t="s">
        <v>447</v>
      </c>
      <c r="S294" s="1" t="s">
        <v>326</v>
      </c>
      <c r="U294" s="1" t="s">
        <v>384</v>
      </c>
      <c r="V294" s="1" t="s">
        <v>383</v>
      </c>
      <c r="W294" s="1" t="s">
        <v>17</v>
      </c>
      <c r="X294" s="1" t="s">
        <v>430</v>
      </c>
    </row>
    <row r="295" spans="1:24" s="1" customFormat="1" ht="43.5" hidden="1" x14ac:dyDescent="0.35">
      <c r="A295" s="1" t="s">
        <v>131</v>
      </c>
      <c r="B295" s="1" t="str">
        <f>+VLOOKUP(BD_fire_disturbances10[[#This Row],[Propiedad]],Tabla2[],2,0)</f>
        <v>Biológica</v>
      </c>
      <c r="C295" s="1" t="str">
        <f>+VLOOKUP(BD_fire_disturbances10[[#This Row],[Evaluación post incendio]],Tabla5[],2,0)</f>
        <v>Efecto inmediato</v>
      </c>
      <c r="D295" s="6" t="s">
        <v>1479</v>
      </c>
      <c r="E295" s="1" t="s">
        <v>1604</v>
      </c>
      <c r="F295" s="1" t="s">
        <v>1636</v>
      </c>
      <c r="G295" s="1" t="str">
        <f>+VLOOKUP(BD_fire_disturbances10[[#This Row],[Cod_Koppen]],Tabla8[],2,0)</f>
        <v>Templado o mesotérmico</v>
      </c>
      <c r="H295" s="1" t="s">
        <v>1635</v>
      </c>
      <c r="I295" s="1" t="s">
        <v>869</v>
      </c>
      <c r="J295" s="1" t="s">
        <v>1768</v>
      </c>
      <c r="K295" s="1" t="s">
        <v>432</v>
      </c>
      <c r="L295" s="1" t="s">
        <v>317</v>
      </c>
      <c r="N295" s="1" t="s">
        <v>398</v>
      </c>
      <c r="O295" s="1" t="s">
        <v>402</v>
      </c>
      <c r="P295" s="1" t="s">
        <v>513</v>
      </c>
      <c r="R295" s="1" t="s">
        <v>447</v>
      </c>
      <c r="S295" s="1" t="s">
        <v>326</v>
      </c>
      <c r="U295" s="1" t="s">
        <v>384</v>
      </c>
      <c r="V295" s="1" t="s">
        <v>383</v>
      </c>
      <c r="W295" s="1" t="s">
        <v>17</v>
      </c>
      <c r="X295" s="1" t="s">
        <v>430</v>
      </c>
    </row>
    <row r="296" spans="1:24" s="1" customFormat="1" ht="43.5" hidden="1" x14ac:dyDescent="0.35">
      <c r="A296" s="1" t="s">
        <v>81</v>
      </c>
      <c r="B296" s="1" t="str">
        <f>+VLOOKUP(BD_fire_disturbances10[[#This Row],[Propiedad]],Tabla2[],2,0)</f>
        <v>Biológica</v>
      </c>
      <c r="C296" s="1" t="str">
        <f>+VLOOKUP(BD_fire_disturbances10[[#This Row],[Evaluación post incendio]],Tabla5[],2,0)</f>
        <v>Efecto inmediato</v>
      </c>
      <c r="D296" s="6" t="s">
        <v>82</v>
      </c>
      <c r="E296" s="1" t="s">
        <v>1590</v>
      </c>
      <c r="F296" s="1" t="s">
        <v>1644</v>
      </c>
      <c r="G296" s="1" t="str">
        <f>+VLOOKUP(BD_fire_disturbances10[[#This Row],[Cod_Koppen]],Tabla8[],2,0)</f>
        <v>Templado o mesotérmico</v>
      </c>
      <c r="H296" s="1" t="s">
        <v>1333</v>
      </c>
      <c r="I296" s="1" t="s">
        <v>181</v>
      </c>
      <c r="J296" s="1" t="s">
        <v>1768</v>
      </c>
      <c r="K296" s="1" t="s">
        <v>200</v>
      </c>
      <c r="N296" s="1" t="s">
        <v>915</v>
      </c>
      <c r="P296" s="1" t="s">
        <v>513</v>
      </c>
      <c r="R296" s="1" t="s">
        <v>916</v>
      </c>
      <c r="S296" s="1" t="s">
        <v>447</v>
      </c>
      <c r="U296" s="1" t="s">
        <v>454</v>
      </c>
      <c r="V296" s="1" t="s">
        <v>887</v>
      </c>
      <c r="W296" s="1" t="s">
        <v>15</v>
      </c>
      <c r="X296" s="1" t="s">
        <v>12</v>
      </c>
    </row>
    <row r="297" spans="1:24" s="1" customFormat="1" ht="43.5" hidden="1" x14ac:dyDescent="0.35">
      <c r="A297" s="1" t="s">
        <v>81</v>
      </c>
      <c r="B297" s="1" t="str">
        <f>+VLOOKUP(BD_fire_disturbances10[[#This Row],[Propiedad]],Tabla2[],2,0)</f>
        <v>Biológica</v>
      </c>
      <c r="C297" s="1" t="str">
        <f>+VLOOKUP(BD_fire_disturbances10[[#This Row],[Evaluación post incendio]],Tabla5[],2,0)</f>
        <v>Efecto inmediato</v>
      </c>
      <c r="D297" s="6" t="s">
        <v>1645</v>
      </c>
      <c r="E297" s="1" t="s">
        <v>1590</v>
      </c>
      <c r="F297" s="1" t="s">
        <v>1644</v>
      </c>
      <c r="G297" s="1" t="str">
        <f>+VLOOKUP(BD_fire_disturbances10[[#This Row],[Cod_Koppen]],Tabla8[],2,0)</f>
        <v>Templado o mesotérmico</v>
      </c>
      <c r="H297" s="1" t="s">
        <v>1333</v>
      </c>
      <c r="I297" s="1" t="s">
        <v>181</v>
      </c>
      <c r="J297" s="1" t="s">
        <v>1768</v>
      </c>
      <c r="K297" s="1" t="s">
        <v>176</v>
      </c>
      <c r="N297" s="1" t="s">
        <v>915</v>
      </c>
      <c r="P297" s="1" t="s">
        <v>513</v>
      </c>
      <c r="R297" s="1" t="s">
        <v>916</v>
      </c>
      <c r="S297" s="1" t="s">
        <v>447</v>
      </c>
      <c r="U297" s="1" t="s">
        <v>454</v>
      </c>
      <c r="V297" s="1" t="s">
        <v>888</v>
      </c>
      <c r="W297" s="1" t="s">
        <v>15</v>
      </c>
      <c r="X297" s="1" t="s">
        <v>12</v>
      </c>
    </row>
    <row r="298" spans="1:24" s="1" customFormat="1" ht="43.5" hidden="1" x14ac:dyDescent="0.35">
      <c r="A298" s="1" t="s">
        <v>81</v>
      </c>
      <c r="B298" s="1" t="str">
        <f>+VLOOKUP(BD_fire_disturbances10[[#This Row],[Propiedad]],Tabla2[],2,0)</f>
        <v>Química</v>
      </c>
      <c r="C298" s="1" t="str">
        <f>+VLOOKUP(BD_fire_disturbances10[[#This Row],[Evaluación post incendio]],Tabla5[],2,0)</f>
        <v>Efecto inmediato</v>
      </c>
      <c r="D298" s="6" t="s">
        <v>1646</v>
      </c>
      <c r="E298" s="1" t="s">
        <v>1590</v>
      </c>
      <c r="F298" s="1" t="s">
        <v>1644</v>
      </c>
      <c r="G298" s="1" t="str">
        <f>+VLOOKUP(BD_fire_disturbances10[[#This Row],[Cod_Koppen]],Tabla8[],2,0)</f>
        <v>Templado o mesotérmico</v>
      </c>
      <c r="H298" s="1" t="s">
        <v>1333</v>
      </c>
      <c r="I298" s="1" t="s">
        <v>181</v>
      </c>
      <c r="J298" s="1" t="s">
        <v>1768</v>
      </c>
      <c r="K298" s="1" t="s">
        <v>200</v>
      </c>
      <c r="N298" s="1" t="s">
        <v>915</v>
      </c>
      <c r="P298" s="1" t="s">
        <v>513</v>
      </c>
      <c r="R298" s="1" t="s">
        <v>916</v>
      </c>
      <c r="S298" s="1" t="s">
        <v>447</v>
      </c>
      <c r="U298" s="1" t="s">
        <v>454</v>
      </c>
      <c r="V298" s="1" t="s">
        <v>895</v>
      </c>
      <c r="W298" s="1" t="s">
        <v>121</v>
      </c>
      <c r="X298" s="1" t="s">
        <v>108</v>
      </c>
    </row>
    <row r="299" spans="1:24" s="1" customFormat="1" ht="43.5" hidden="1" x14ac:dyDescent="0.35">
      <c r="A299" s="1" t="s">
        <v>81</v>
      </c>
      <c r="B299" s="1" t="str">
        <f>+VLOOKUP(BD_fire_disturbances10[[#This Row],[Propiedad]],Tabla2[],2,0)</f>
        <v>Química</v>
      </c>
      <c r="C299" s="1" t="str">
        <f>+VLOOKUP(BD_fire_disturbances10[[#This Row],[Evaluación post incendio]],Tabla5[],2,0)</f>
        <v>Efecto inmediato</v>
      </c>
      <c r="D299" s="6" t="s">
        <v>1647</v>
      </c>
      <c r="E299" s="1" t="s">
        <v>1590</v>
      </c>
      <c r="F299" s="1" t="s">
        <v>1644</v>
      </c>
      <c r="G299" s="1" t="str">
        <f>+VLOOKUP(BD_fire_disturbances10[[#This Row],[Cod_Koppen]],Tabla8[],2,0)</f>
        <v>Templado o mesotérmico</v>
      </c>
      <c r="H299" s="1" t="s">
        <v>1333</v>
      </c>
      <c r="I299" s="1" t="s">
        <v>181</v>
      </c>
      <c r="J299" s="1" t="s">
        <v>1768</v>
      </c>
      <c r="K299" s="1" t="s">
        <v>176</v>
      </c>
      <c r="N299" s="1" t="s">
        <v>915</v>
      </c>
      <c r="P299" s="1" t="s">
        <v>513</v>
      </c>
      <c r="R299" s="1" t="s">
        <v>916</v>
      </c>
      <c r="S299" s="1" t="s">
        <v>447</v>
      </c>
      <c r="U299" s="1" t="s">
        <v>454</v>
      </c>
      <c r="V299" s="1" t="s">
        <v>897</v>
      </c>
      <c r="W299" s="1" t="s">
        <v>121</v>
      </c>
      <c r="X299" s="1" t="s">
        <v>108</v>
      </c>
    </row>
    <row r="300" spans="1:24" s="1" customFormat="1" ht="43.5" hidden="1" x14ac:dyDescent="0.35">
      <c r="A300" s="1" t="s">
        <v>81</v>
      </c>
      <c r="B300" s="1" t="str">
        <f>+VLOOKUP(BD_fire_disturbances10[[#This Row],[Propiedad]],Tabla2[],2,0)</f>
        <v>Química</v>
      </c>
      <c r="C300" s="1" t="str">
        <f>+VLOOKUP(BD_fire_disturbances10[[#This Row],[Evaluación post incendio]],Tabla5[],2,0)</f>
        <v>Efecto inmediato</v>
      </c>
      <c r="D300" s="6" t="s">
        <v>1648</v>
      </c>
      <c r="E300" s="1" t="s">
        <v>1590</v>
      </c>
      <c r="F300" s="1" t="s">
        <v>1644</v>
      </c>
      <c r="G300" s="1" t="str">
        <f>+VLOOKUP(BD_fire_disturbances10[[#This Row],[Cod_Koppen]],Tabla8[],2,0)</f>
        <v>Templado o mesotérmico</v>
      </c>
      <c r="H300" s="1" t="s">
        <v>1333</v>
      </c>
      <c r="I300" s="1" t="s">
        <v>181</v>
      </c>
      <c r="J300" s="1" t="s">
        <v>1768</v>
      </c>
      <c r="K300" s="1" t="s">
        <v>200</v>
      </c>
      <c r="N300" s="1" t="s">
        <v>915</v>
      </c>
      <c r="P300" s="1" t="s">
        <v>513</v>
      </c>
      <c r="R300" s="1" t="s">
        <v>916</v>
      </c>
      <c r="S300" s="1" t="s">
        <v>447</v>
      </c>
      <c r="U300" s="1" t="s">
        <v>454</v>
      </c>
      <c r="V300" s="1" t="s">
        <v>891</v>
      </c>
      <c r="W300" s="1" t="s">
        <v>1026</v>
      </c>
      <c r="X300" s="1" t="s">
        <v>218</v>
      </c>
    </row>
    <row r="301" spans="1:24" s="1" customFormat="1" ht="43.5" hidden="1" x14ac:dyDescent="0.35">
      <c r="A301" s="1" t="s">
        <v>81</v>
      </c>
      <c r="B301" s="1" t="str">
        <f>+VLOOKUP(BD_fire_disturbances10[[#This Row],[Propiedad]],Tabla2[],2,0)</f>
        <v>Química</v>
      </c>
      <c r="C301" s="1" t="str">
        <f>+VLOOKUP(BD_fire_disturbances10[[#This Row],[Evaluación post incendio]],Tabla5[],2,0)</f>
        <v>Efecto inmediato</v>
      </c>
      <c r="D301" s="6" t="s">
        <v>1649</v>
      </c>
      <c r="E301" s="1" t="s">
        <v>1590</v>
      </c>
      <c r="F301" s="1" t="s">
        <v>1644</v>
      </c>
      <c r="G301" s="1" t="str">
        <f>+VLOOKUP(BD_fire_disturbances10[[#This Row],[Cod_Koppen]],Tabla8[],2,0)</f>
        <v>Templado o mesotérmico</v>
      </c>
      <c r="H301" s="1" t="s">
        <v>1333</v>
      </c>
      <c r="I301" s="1" t="s">
        <v>181</v>
      </c>
      <c r="J301" s="1" t="s">
        <v>1768</v>
      </c>
      <c r="K301" s="1" t="s">
        <v>176</v>
      </c>
      <c r="N301" s="1" t="s">
        <v>915</v>
      </c>
      <c r="P301" s="1" t="s">
        <v>513</v>
      </c>
      <c r="R301" s="1" t="s">
        <v>916</v>
      </c>
      <c r="S301" s="1" t="s">
        <v>447</v>
      </c>
      <c r="U301" s="1" t="s">
        <v>454</v>
      </c>
      <c r="V301" s="1" t="s">
        <v>899</v>
      </c>
      <c r="W301" s="1" t="s">
        <v>1026</v>
      </c>
      <c r="X301" s="1" t="s">
        <v>108</v>
      </c>
    </row>
    <row r="302" spans="1:24" s="1" customFormat="1" ht="43.5" hidden="1" x14ac:dyDescent="0.35">
      <c r="A302" s="1" t="s">
        <v>81</v>
      </c>
      <c r="B302" s="1" t="str">
        <f>+VLOOKUP(BD_fire_disturbances10[[#This Row],[Propiedad]],Tabla2[],2,0)</f>
        <v>Química</v>
      </c>
      <c r="C302" s="1" t="str">
        <f>+VLOOKUP(BD_fire_disturbances10[[#This Row],[Evaluación post incendio]],Tabla5[],2,0)</f>
        <v>Efecto inmediato</v>
      </c>
      <c r="D302" s="6" t="s">
        <v>1650</v>
      </c>
      <c r="E302" s="1" t="s">
        <v>1590</v>
      </c>
      <c r="F302" s="1" t="s">
        <v>1644</v>
      </c>
      <c r="G302" s="1" t="str">
        <f>+VLOOKUP(BD_fire_disturbances10[[#This Row],[Cod_Koppen]],Tabla8[],2,0)</f>
        <v>Templado o mesotérmico</v>
      </c>
      <c r="H302" s="1" t="s">
        <v>1333</v>
      </c>
      <c r="I302" s="1" t="s">
        <v>181</v>
      </c>
      <c r="J302" s="1" t="s">
        <v>1768</v>
      </c>
      <c r="K302" s="1" t="s">
        <v>200</v>
      </c>
      <c r="N302" s="1" t="s">
        <v>915</v>
      </c>
      <c r="P302" s="1" t="s">
        <v>513</v>
      </c>
      <c r="R302" s="1" t="s">
        <v>916</v>
      </c>
      <c r="S302" s="1" t="s">
        <v>447</v>
      </c>
      <c r="U302" s="1" t="s">
        <v>454</v>
      </c>
      <c r="V302" s="1" t="s">
        <v>360</v>
      </c>
      <c r="W302" s="1" t="s">
        <v>148</v>
      </c>
      <c r="X302" s="1" t="s">
        <v>218</v>
      </c>
    </row>
    <row r="303" spans="1:24" s="1" customFormat="1" ht="43.5" hidden="1" x14ac:dyDescent="0.35">
      <c r="A303" s="1" t="s">
        <v>81</v>
      </c>
      <c r="B303" s="1" t="str">
        <f>+VLOOKUP(BD_fire_disturbances10[[#This Row],[Propiedad]],Tabla2[],2,0)</f>
        <v>Química</v>
      </c>
      <c r="C303" s="1" t="str">
        <f>+VLOOKUP(BD_fire_disturbances10[[#This Row],[Evaluación post incendio]],Tabla5[],2,0)</f>
        <v>Efecto inmediato</v>
      </c>
      <c r="D303" s="6" t="s">
        <v>1651</v>
      </c>
      <c r="E303" s="1" t="s">
        <v>1590</v>
      </c>
      <c r="F303" s="1" t="s">
        <v>1644</v>
      </c>
      <c r="G303" s="1" t="str">
        <f>+VLOOKUP(BD_fire_disturbances10[[#This Row],[Cod_Koppen]],Tabla8[],2,0)</f>
        <v>Templado o mesotérmico</v>
      </c>
      <c r="H303" s="1" t="s">
        <v>1333</v>
      </c>
      <c r="I303" s="1" t="s">
        <v>181</v>
      </c>
      <c r="J303" s="1" t="s">
        <v>1768</v>
      </c>
      <c r="K303" s="1" t="s">
        <v>176</v>
      </c>
      <c r="N303" s="1" t="s">
        <v>915</v>
      </c>
      <c r="P303" s="1" t="s">
        <v>513</v>
      </c>
      <c r="R303" s="1" t="s">
        <v>916</v>
      </c>
      <c r="S303" s="1" t="s">
        <v>447</v>
      </c>
      <c r="U303" s="1" t="s">
        <v>454</v>
      </c>
      <c r="V303" s="1" t="s">
        <v>363</v>
      </c>
      <c r="W303" s="1" t="s">
        <v>148</v>
      </c>
      <c r="X303" s="1" t="s">
        <v>218</v>
      </c>
    </row>
    <row r="304" spans="1:24" s="1" customFormat="1" ht="43.5" hidden="1" x14ac:dyDescent="0.35">
      <c r="A304" s="1" t="s">
        <v>81</v>
      </c>
      <c r="B304" s="1" t="str">
        <f>+VLOOKUP(BD_fire_disturbances10[[#This Row],[Propiedad]],Tabla2[],2,0)</f>
        <v>Química</v>
      </c>
      <c r="C304" s="1" t="str">
        <f>+VLOOKUP(BD_fire_disturbances10[[#This Row],[Evaluación post incendio]],Tabla5[],2,0)</f>
        <v>Efecto inmediato</v>
      </c>
      <c r="D304" s="6" t="s">
        <v>1652</v>
      </c>
      <c r="E304" s="1" t="s">
        <v>1590</v>
      </c>
      <c r="F304" s="1" t="s">
        <v>1644</v>
      </c>
      <c r="G304" s="1" t="str">
        <f>+VLOOKUP(BD_fire_disturbances10[[#This Row],[Cod_Koppen]],Tabla8[],2,0)</f>
        <v>Templado o mesotérmico</v>
      </c>
      <c r="H304" s="1" t="s">
        <v>1333</v>
      </c>
      <c r="I304" s="1" t="s">
        <v>181</v>
      </c>
      <c r="J304" s="1" t="s">
        <v>1768</v>
      </c>
      <c r="K304" s="1" t="s">
        <v>200</v>
      </c>
      <c r="N304" s="1" t="s">
        <v>915</v>
      </c>
      <c r="P304" s="1" t="s">
        <v>513</v>
      </c>
      <c r="R304" s="1" t="s">
        <v>916</v>
      </c>
      <c r="S304" s="1" t="s">
        <v>447</v>
      </c>
      <c r="U304" s="1" t="s">
        <v>454</v>
      </c>
      <c r="V304" s="1" t="s">
        <v>893</v>
      </c>
      <c r="W304" s="1" t="s">
        <v>43</v>
      </c>
      <c r="X304" s="1" t="s">
        <v>218</v>
      </c>
    </row>
    <row r="305" spans="1:24" s="1" customFormat="1" ht="43.5" hidden="1" x14ac:dyDescent="0.35">
      <c r="A305" s="1" t="s">
        <v>81</v>
      </c>
      <c r="B305" s="1" t="str">
        <f>+VLOOKUP(BD_fire_disturbances10[[#This Row],[Propiedad]],Tabla2[],2,0)</f>
        <v>Química</v>
      </c>
      <c r="C305" s="1" t="str">
        <f>+VLOOKUP(BD_fire_disturbances10[[#This Row],[Evaluación post incendio]],Tabla5[],2,0)</f>
        <v>Efecto inmediato</v>
      </c>
      <c r="D305" s="6" t="s">
        <v>1653</v>
      </c>
      <c r="E305" s="1" t="s">
        <v>1590</v>
      </c>
      <c r="F305" s="1" t="s">
        <v>1644</v>
      </c>
      <c r="G305" s="1" t="str">
        <f>+VLOOKUP(BD_fire_disturbances10[[#This Row],[Cod_Koppen]],Tabla8[],2,0)</f>
        <v>Templado o mesotérmico</v>
      </c>
      <c r="H305" s="1" t="s">
        <v>1333</v>
      </c>
      <c r="I305" s="1" t="s">
        <v>181</v>
      </c>
      <c r="J305" s="1" t="s">
        <v>1768</v>
      </c>
      <c r="K305" s="1" t="s">
        <v>176</v>
      </c>
      <c r="N305" s="1" t="s">
        <v>915</v>
      </c>
      <c r="P305" s="1" t="s">
        <v>513</v>
      </c>
      <c r="R305" s="1" t="s">
        <v>916</v>
      </c>
      <c r="S305" s="1" t="s">
        <v>447</v>
      </c>
      <c r="U305" s="1" t="s">
        <v>454</v>
      </c>
      <c r="V305" s="1" t="s">
        <v>898</v>
      </c>
      <c r="W305" s="1" t="s">
        <v>43</v>
      </c>
      <c r="X305" s="1" t="s">
        <v>108</v>
      </c>
    </row>
    <row r="306" spans="1:24" s="1" customFormat="1" ht="43.5" hidden="1" x14ac:dyDescent="0.35">
      <c r="A306" s="1" t="s">
        <v>81</v>
      </c>
      <c r="B306" s="1" t="str">
        <f>+VLOOKUP(BD_fire_disturbances10[[#This Row],[Propiedad]],Tabla2[],2,0)</f>
        <v>Química</v>
      </c>
      <c r="C306" s="1" t="str">
        <f>+VLOOKUP(BD_fire_disturbances10[[#This Row],[Evaluación post incendio]],Tabla5[],2,0)</f>
        <v>Efecto inmediato</v>
      </c>
      <c r="D306" s="6" t="s">
        <v>1654</v>
      </c>
      <c r="E306" s="1" t="s">
        <v>1590</v>
      </c>
      <c r="F306" s="1" t="s">
        <v>1644</v>
      </c>
      <c r="G306" s="1" t="str">
        <f>+VLOOKUP(BD_fire_disturbances10[[#This Row],[Cod_Koppen]],Tabla8[],2,0)</f>
        <v>Templado o mesotérmico</v>
      </c>
      <c r="H306" s="1" t="s">
        <v>1333</v>
      </c>
      <c r="I306" s="1" t="s">
        <v>181</v>
      </c>
      <c r="J306" s="1" t="s">
        <v>1768</v>
      </c>
      <c r="K306" s="1" t="s">
        <v>200</v>
      </c>
      <c r="N306" s="1" t="s">
        <v>915</v>
      </c>
      <c r="P306" s="1" t="s">
        <v>513</v>
      </c>
      <c r="R306" s="1" t="s">
        <v>916</v>
      </c>
      <c r="S306" s="1" t="s">
        <v>447</v>
      </c>
      <c r="U306" s="1" t="s">
        <v>454</v>
      </c>
      <c r="V306" s="1" t="s">
        <v>356</v>
      </c>
      <c r="W306" s="1" t="s">
        <v>173</v>
      </c>
      <c r="X306" s="1" t="s">
        <v>218</v>
      </c>
    </row>
    <row r="307" spans="1:24" s="1" customFormat="1" ht="43.5" hidden="1" x14ac:dyDescent="0.35">
      <c r="A307" s="1" t="s">
        <v>81</v>
      </c>
      <c r="B307" s="1" t="str">
        <f>+VLOOKUP(BD_fire_disturbances10[[#This Row],[Propiedad]],Tabla2[],2,0)</f>
        <v>Química</v>
      </c>
      <c r="C307" s="1" t="str">
        <f>+VLOOKUP(BD_fire_disturbances10[[#This Row],[Evaluación post incendio]],Tabla5[],2,0)</f>
        <v>Efecto inmediato</v>
      </c>
      <c r="D307" s="6" t="s">
        <v>1655</v>
      </c>
      <c r="E307" s="1" t="s">
        <v>1590</v>
      </c>
      <c r="F307" s="1" t="s">
        <v>1644</v>
      </c>
      <c r="G307" s="1" t="str">
        <f>+VLOOKUP(BD_fire_disturbances10[[#This Row],[Cod_Koppen]],Tabla8[],2,0)</f>
        <v>Templado o mesotérmico</v>
      </c>
      <c r="H307" s="1" t="s">
        <v>1333</v>
      </c>
      <c r="I307" s="1" t="s">
        <v>181</v>
      </c>
      <c r="J307" s="1" t="s">
        <v>1768</v>
      </c>
      <c r="K307" s="1" t="s">
        <v>176</v>
      </c>
      <c r="N307" s="1" t="s">
        <v>915</v>
      </c>
      <c r="P307" s="1" t="s">
        <v>513</v>
      </c>
      <c r="R307" s="1" t="s">
        <v>916</v>
      </c>
      <c r="S307" s="1" t="s">
        <v>447</v>
      </c>
      <c r="U307" s="1" t="s">
        <v>454</v>
      </c>
      <c r="V307" s="1" t="s">
        <v>362</v>
      </c>
      <c r="W307" s="1" t="s">
        <v>173</v>
      </c>
      <c r="X307" s="1" t="s">
        <v>218</v>
      </c>
    </row>
    <row r="308" spans="1:24" s="1" customFormat="1" ht="43.5" hidden="1" x14ac:dyDescent="0.35">
      <c r="A308" s="1" t="s">
        <v>81</v>
      </c>
      <c r="B308" s="1" t="str">
        <f>+VLOOKUP(BD_fire_disturbances10[[#This Row],[Propiedad]],Tabla2[],2,0)</f>
        <v>Química</v>
      </c>
      <c r="C308" s="1" t="str">
        <f>+VLOOKUP(BD_fire_disturbances10[[#This Row],[Evaluación post incendio]],Tabla5[],2,0)</f>
        <v>Efecto inmediato</v>
      </c>
      <c r="D308" s="6" t="s">
        <v>1656</v>
      </c>
      <c r="E308" s="1" t="s">
        <v>1590</v>
      </c>
      <c r="F308" s="1" t="s">
        <v>1644</v>
      </c>
      <c r="G308" s="1" t="str">
        <f>+VLOOKUP(BD_fire_disturbances10[[#This Row],[Cod_Koppen]],Tabla8[],2,0)</f>
        <v>Templado o mesotérmico</v>
      </c>
      <c r="H308" s="1" t="s">
        <v>1333</v>
      </c>
      <c r="I308" s="1" t="s">
        <v>181</v>
      </c>
      <c r="J308" s="1" t="s">
        <v>1768</v>
      </c>
      <c r="K308" s="1" t="s">
        <v>200</v>
      </c>
      <c r="N308" s="1" t="s">
        <v>915</v>
      </c>
      <c r="P308" s="1" t="s">
        <v>513</v>
      </c>
      <c r="R308" s="1" t="s">
        <v>916</v>
      </c>
      <c r="S308" s="1" t="s">
        <v>447</v>
      </c>
      <c r="U308" s="1" t="s">
        <v>454</v>
      </c>
      <c r="V308" s="1" t="s">
        <v>892</v>
      </c>
      <c r="W308" s="1" t="s">
        <v>52</v>
      </c>
      <c r="X308" s="1" t="s">
        <v>218</v>
      </c>
    </row>
    <row r="309" spans="1:24" s="1" customFormat="1" ht="43.5" hidden="1" x14ac:dyDescent="0.35">
      <c r="A309" s="1" t="s">
        <v>81</v>
      </c>
      <c r="B309" s="1" t="str">
        <f>+VLOOKUP(BD_fire_disturbances10[[#This Row],[Propiedad]],Tabla2[],2,0)</f>
        <v>Química</v>
      </c>
      <c r="C309" s="1" t="str">
        <f>+VLOOKUP(BD_fire_disturbances10[[#This Row],[Evaluación post incendio]],Tabla5[],2,0)</f>
        <v>Efecto inmediato</v>
      </c>
      <c r="D309" s="6" t="s">
        <v>1657</v>
      </c>
      <c r="E309" s="1" t="s">
        <v>1590</v>
      </c>
      <c r="F309" s="1" t="s">
        <v>1644</v>
      </c>
      <c r="G309" s="1" t="str">
        <f>+VLOOKUP(BD_fire_disturbances10[[#This Row],[Cod_Koppen]],Tabla8[],2,0)</f>
        <v>Templado o mesotérmico</v>
      </c>
      <c r="H309" s="1" t="s">
        <v>1333</v>
      </c>
      <c r="I309" s="1" t="s">
        <v>181</v>
      </c>
      <c r="J309" s="1" t="s">
        <v>1768</v>
      </c>
      <c r="K309" s="1" t="s">
        <v>176</v>
      </c>
      <c r="N309" s="1" t="s">
        <v>915</v>
      </c>
      <c r="P309" s="1" t="s">
        <v>513</v>
      </c>
      <c r="R309" s="1" t="s">
        <v>916</v>
      </c>
      <c r="S309" s="1" t="s">
        <v>447</v>
      </c>
      <c r="U309" s="1" t="s">
        <v>454</v>
      </c>
      <c r="V309" s="1" t="s">
        <v>896</v>
      </c>
      <c r="W309" s="1" t="s">
        <v>52</v>
      </c>
      <c r="X309" s="1" t="s">
        <v>108</v>
      </c>
    </row>
    <row r="310" spans="1:24" s="1" customFormat="1" ht="43.5" hidden="1" x14ac:dyDescent="0.35">
      <c r="A310" s="1" t="s">
        <v>81</v>
      </c>
      <c r="B310" s="1" t="str">
        <f>+VLOOKUP(BD_fire_disturbances10[[#This Row],[Propiedad]],Tabla2[],2,0)</f>
        <v>Química</v>
      </c>
      <c r="C310" s="1" t="str">
        <f>+VLOOKUP(BD_fire_disturbances10[[#This Row],[Evaluación post incendio]],Tabla5[],2,0)</f>
        <v>Efecto inmediato</v>
      </c>
      <c r="D310" s="6" t="s">
        <v>1658</v>
      </c>
      <c r="E310" s="1" t="s">
        <v>1590</v>
      </c>
      <c r="F310" s="1" t="s">
        <v>1644</v>
      </c>
      <c r="G310" s="1" t="str">
        <f>+VLOOKUP(BD_fire_disturbances10[[#This Row],[Cod_Koppen]],Tabla8[],2,0)</f>
        <v>Templado o mesotérmico</v>
      </c>
      <c r="H310" s="1" t="s">
        <v>1333</v>
      </c>
      <c r="I310" s="1" t="s">
        <v>181</v>
      </c>
      <c r="J310" s="1" t="s">
        <v>1768</v>
      </c>
      <c r="K310" s="1" t="s">
        <v>200</v>
      </c>
      <c r="N310" s="1" t="s">
        <v>915</v>
      </c>
      <c r="P310" s="1" t="s">
        <v>513</v>
      </c>
      <c r="R310" s="1" t="s">
        <v>916</v>
      </c>
      <c r="S310" s="1" t="s">
        <v>447</v>
      </c>
      <c r="U310" s="1" t="s">
        <v>454</v>
      </c>
      <c r="V310" s="1" t="s">
        <v>361</v>
      </c>
      <c r="W310" s="1" t="s">
        <v>183</v>
      </c>
      <c r="X310" s="1" t="s">
        <v>218</v>
      </c>
    </row>
    <row r="311" spans="1:24" s="1" customFormat="1" ht="43.5" hidden="1" x14ac:dyDescent="0.35">
      <c r="A311" s="1" t="s">
        <v>81</v>
      </c>
      <c r="B311" s="1" t="str">
        <f>+VLOOKUP(BD_fire_disturbances10[[#This Row],[Propiedad]],Tabla2[],2,0)</f>
        <v>Química</v>
      </c>
      <c r="C311" s="1" t="str">
        <f>+VLOOKUP(BD_fire_disturbances10[[#This Row],[Evaluación post incendio]],Tabla5[],2,0)</f>
        <v>Efecto inmediato</v>
      </c>
      <c r="D311" s="6" t="s">
        <v>1659</v>
      </c>
      <c r="E311" s="1" t="s">
        <v>1590</v>
      </c>
      <c r="F311" s="1" t="s">
        <v>1644</v>
      </c>
      <c r="G311" s="1" t="str">
        <f>+VLOOKUP(BD_fire_disturbances10[[#This Row],[Cod_Koppen]],Tabla8[],2,0)</f>
        <v>Templado o mesotérmico</v>
      </c>
      <c r="H311" s="1" t="s">
        <v>1333</v>
      </c>
      <c r="I311" s="1" t="s">
        <v>181</v>
      </c>
      <c r="J311" s="1" t="s">
        <v>1768</v>
      </c>
      <c r="K311" s="1" t="s">
        <v>176</v>
      </c>
      <c r="N311" s="1" t="s">
        <v>915</v>
      </c>
      <c r="P311" s="1" t="s">
        <v>513</v>
      </c>
      <c r="R311" s="1" t="s">
        <v>916</v>
      </c>
      <c r="S311" s="1" t="s">
        <v>447</v>
      </c>
      <c r="U311" s="1" t="s">
        <v>454</v>
      </c>
      <c r="V311" s="1" t="s">
        <v>894</v>
      </c>
      <c r="W311" s="1" t="s">
        <v>183</v>
      </c>
      <c r="X311" s="1" t="s">
        <v>218</v>
      </c>
    </row>
    <row r="312" spans="1:24" s="1" customFormat="1" ht="43.5" hidden="1" x14ac:dyDescent="0.35">
      <c r="A312" s="1" t="s">
        <v>81</v>
      </c>
      <c r="B312" s="1" t="str">
        <f>+VLOOKUP(BD_fire_disturbances10[[#This Row],[Propiedad]],Tabla2[],2,0)</f>
        <v>Química</v>
      </c>
      <c r="C312" s="1" t="str">
        <f>+VLOOKUP(BD_fire_disturbances10[[#This Row],[Evaluación post incendio]],Tabla5[],2,0)</f>
        <v>Efecto inmediato</v>
      </c>
      <c r="D312" s="6" t="s">
        <v>1660</v>
      </c>
      <c r="E312" s="1" t="s">
        <v>1590</v>
      </c>
      <c r="F312" s="1" t="s">
        <v>1644</v>
      </c>
      <c r="G312" s="1" t="str">
        <f>+VLOOKUP(BD_fire_disturbances10[[#This Row],[Cod_Koppen]],Tabla8[],2,0)</f>
        <v>Templado o mesotérmico</v>
      </c>
      <c r="H312" s="1" t="s">
        <v>1333</v>
      </c>
      <c r="I312" s="1" t="s">
        <v>181</v>
      </c>
      <c r="J312" s="1" t="s">
        <v>1768</v>
      </c>
      <c r="K312" s="1" t="s">
        <v>200</v>
      </c>
      <c r="N312" s="1" t="s">
        <v>915</v>
      </c>
      <c r="P312" s="1" t="s">
        <v>513</v>
      </c>
      <c r="R312" s="1" t="s">
        <v>916</v>
      </c>
      <c r="S312" s="1" t="s">
        <v>447</v>
      </c>
      <c r="U312" s="1" t="s">
        <v>454</v>
      </c>
      <c r="V312" s="1" t="s">
        <v>889</v>
      </c>
      <c r="W312" s="1" t="s">
        <v>177</v>
      </c>
      <c r="X312" s="1" t="s">
        <v>12</v>
      </c>
    </row>
    <row r="313" spans="1:24" s="1" customFormat="1" ht="43.5" hidden="1" x14ac:dyDescent="0.35">
      <c r="A313" s="1" t="s">
        <v>81</v>
      </c>
      <c r="B313" s="1" t="str">
        <f>+VLOOKUP(BD_fire_disturbances10[[#This Row],[Propiedad]],Tabla2[],2,0)</f>
        <v>Química</v>
      </c>
      <c r="C313" s="1" t="str">
        <f>+VLOOKUP(BD_fire_disturbances10[[#This Row],[Evaluación post incendio]],Tabla5[],2,0)</f>
        <v>Efecto inmediato</v>
      </c>
      <c r="D313" s="6" t="s">
        <v>1661</v>
      </c>
      <c r="E313" s="1" t="s">
        <v>1590</v>
      </c>
      <c r="F313" s="1" t="s">
        <v>1644</v>
      </c>
      <c r="G313" s="1" t="str">
        <f>+VLOOKUP(BD_fire_disturbances10[[#This Row],[Cod_Koppen]],Tabla8[],2,0)</f>
        <v>Templado o mesotérmico</v>
      </c>
      <c r="H313" s="1" t="s">
        <v>1333</v>
      </c>
      <c r="I313" s="1" t="s">
        <v>181</v>
      </c>
      <c r="J313" s="1" t="s">
        <v>1768</v>
      </c>
      <c r="K313" s="1" t="s">
        <v>176</v>
      </c>
      <c r="N313" s="1" t="s">
        <v>915</v>
      </c>
      <c r="P313" s="1" t="s">
        <v>513</v>
      </c>
      <c r="R313" s="1" t="s">
        <v>916</v>
      </c>
      <c r="S313" s="1" t="s">
        <v>447</v>
      </c>
      <c r="U313" s="1" t="s">
        <v>454</v>
      </c>
      <c r="V313" s="1" t="s">
        <v>890</v>
      </c>
      <c r="W313" s="1" t="s">
        <v>177</v>
      </c>
      <c r="X313" s="1" t="s">
        <v>12</v>
      </c>
    </row>
    <row r="314" spans="1:24" s="1" customFormat="1" ht="43.5" hidden="1" x14ac:dyDescent="0.35">
      <c r="A314" s="1" t="s">
        <v>129</v>
      </c>
      <c r="B314" s="1" t="str">
        <f>+VLOOKUP(BD_fire_disturbances10[[#This Row],[Propiedad]],Tabla2[],2,0)</f>
        <v>Química</v>
      </c>
      <c r="C314" s="1" t="str">
        <f>+VLOOKUP(BD_fire_disturbances10[[#This Row],[Evaluación post incendio]],Tabla5[],2,0)</f>
        <v>Efecto inmediato</v>
      </c>
      <c r="D314" s="6" t="s">
        <v>1443</v>
      </c>
      <c r="E314" s="1" t="s">
        <v>1604</v>
      </c>
      <c r="F314" s="1" t="s">
        <v>1636</v>
      </c>
      <c r="G314" s="1" t="str">
        <f>+VLOOKUP(BD_fire_disturbances10[[#This Row],[Cod_Koppen]],Tabla8[],2,0)</f>
        <v>Templado o mesotérmico</v>
      </c>
      <c r="H314" s="1" t="s">
        <v>1635</v>
      </c>
      <c r="I314" s="1" t="s">
        <v>181</v>
      </c>
      <c r="J314" s="1" t="s">
        <v>1768</v>
      </c>
      <c r="K314" s="1" t="s">
        <v>200</v>
      </c>
      <c r="L314" s="1" t="s">
        <v>317</v>
      </c>
      <c r="N314" s="1" t="s">
        <v>396</v>
      </c>
      <c r="O314" s="1" t="s">
        <v>395</v>
      </c>
      <c r="P314" s="1" t="s">
        <v>513</v>
      </c>
      <c r="R314" s="1" t="s">
        <v>447</v>
      </c>
      <c r="S314" s="1" t="s">
        <v>626</v>
      </c>
      <c r="T314" s="1" t="s">
        <v>1281</v>
      </c>
      <c r="U314" s="1" t="s">
        <v>382</v>
      </c>
      <c r="V314" s="1" t="s">
        <v>381</v>
      </c>
      <c r="W314" s="1" t="s">
        <v>53</v>
      </c>
      <c r="X314" s="1" t="s">
        <v>12</v>
      </c>
    </row>
    <row r="315" spans="1:24" s="1" customFormat="1" ht="43.5" hidden="1" x14ac:dyDescent="0.35">
      <c r="A315" s="1" t="s">
        <v>129</v>
      </c>
      <c r="B315" s="1" t="str">
        <f>+VLOOKUP(BD_fire_disturbances10[[#This Row],[Propiedad]],Tabla2[],2,0)</f>
        <v>Química</v>
      </c>
      <c r="C315" s="1" t="str">
        <f>+VLOOKUP(BD_fire_disturbances10[[#This Row],[Evaluación post incendio]],Tabla5[],2,0)</f>
        <v>Efecto inmediato</v>
      </c>
      <c r="D315" s="6" t="s">
        <v>1443</v>
      </c>
      <c r="E315" s="1" t="s">
        <v>1604</v>
      </c>
      <c r="F315" s="1" t="s">
        <v>1636</v>
      </c>
      <c r="G315" s="1" t="str">
        <f>+VLOOKUP(BD_fire_disturbances10[[#This Row],[Cod_Koppen]],Tabla8[],2,0)</f>
        <v>Templado o mesotérmico</v>
      </c>
      <c r="H315" s="1" t="s">
        <v>1635</v>
      </c>
      <c r="I315" s="1" t="s">
        <v>181</v>
      </c>
      <c r="J315" s="1" t="s">
        <v>1768</v>
      </c>
      <c r="K315" s="1" t="s">
        <v>200</v>
      </c>
      <c r="L315" s="1" t="s">
        <v>317</v>
      </c>
      <c r="N315" s="1" t="s">
        <v>396</v>
      </c>
      <c r="O315" s="1" t="s">
        <v>395</v>
      </c>
      <c r="P315" s="1" t="s">
        <v>513</v>
      </c>
      <c r="R315" s="1" t="s">
        <v>447</v>
      </c>
      <c r="S315" s="1" t="s">
        <v>326</v>
      </c>
      <c r="U315" s="1" t="s">
        <v>385</v>
      </c>
      <c r="V315" s="1" t="s">
        <v>386</v>
      </c>
      <c r="W315" s="1" t="s">
        <v>53</v>
      </c>
      <c r="X315" s="1" t="s">
        <v>12</v>
      </c>
    </row>
    <row r="316" spans="1:24" s="1" customFormat="1" ht="43.5" hidden="1" x14ac:dyDescent="0.35">
      <c r="A316" s="1" t="s">
        <v>129</v>
      </c>
      <c r="B316" s="1" t="str">
        <f>+VLOOKUP(BD_fire_disturbances10[[#This Row],[Propiedad]],Tabla2[],2,0)</f>
        <v>Química</v>
      </c>
      <c r="C316" s="1" t="str">
        <f>+VLOOKUP(BD_fire_disturbances10[[#This Row],[Evaluación post incendio]],Tabla5[],2,0)</f>
        <v>Efecto inmediato</v>
      </c>
      <c r="D316" s="6" t="s">
        <v>1443</v>
      </c>
      <c r="E316" s="1" t="s">
        <v>1604</v>
      </c>
      <c r="F316" s="1" t="s">
        <v>1636</v>
      </c>
      <c r="G316" s="1" t="str">
        <f>+VLOOKUP(BD_fire_disturbances10[[#This Row],[Cod_Koppen]],Tabla8[],2,0)</f>
        <v>Templado o mesotérmico</v>
      </c>
      <c r="H316" s="1" t="s">
        <v>1635</v>
      </c>
      <c r="I316" s="1" t="s">
        <v>181</v>
      </c>
      <c r="J316" s="1" t="s">
        <v>1768</v>
      </c>
      <c r="K316" s="1" t="s">
        <v>176</v>
      </c>
      <c r="L316" s="1" t="s">
        <v>317</v>
      </c>
      <c r="N316" s="1" t="s">
        <v>396</v>
      </c>
      <c r="O316" s="1" t="s">
        <v>395</v>
      </c>
      <c r="P316" s="1" t="s">
        <v>513</v>
      </c>
      <c r="R316" s="1" t="s">
        <v>447</v>
      </c>
      <c r="S316" s="1" t="s">
        <v>626</v>
      </c>
      <c r="T316" s="1" t="s">
        <v>1282</v>
      </c>
      <c r="U316" s="1" t="s">
        <v>382</v>
      </c>
      <c r="V316" s="1" t="s">
        <v>381</v>
      </c>
      <c r="W316" s="1" t="s">
        <v>53</v>
      </c>
      <c r="X316" s="1" t="s">
        <v>108</v>
      </c>
    </row>
    <row r="317" spans="1:24" s="1" customFormat="1" ht="43.5" hidden="1" x14ac:dyDescent="0.35">
      <c r="A317" s="1" t="s">
        <v>129</v>
      </c>
      <c r="B317" s="1" t="str">
        <f>+VLOOKUP(BD_fire_disturbances10[[#This Row],[Propiedad]],Tabla2[],2,0)</f>
        <v>Química</v>
      </c>
      <c r="C317" s="1" t="str">
        <f>+VLOOKUP(BD_fire_disturbances10[[#This Row],[Evaluación post incendio]],Tabla5[],2,0)</f>
        <v>Efecto inmediato</v>
      </c>
      <c r="D317" s="6" t="s">
        <v>1443</v>
      </c>
      <c r="E317" s="1" t="s">
        <v>1604</v>
      </c>
      <c r="F317" s="1" t="s">
        <v>1636</v>
      </c>
      <c r="G317" s="1" t="str">
        <f>+VLOOKUP(BD_fire_disturbances10[[#This Row],[Cod_Koppen]],Tabla8[],2,0)</f>
        <v>Templado o mesotérmico</v>
      </c>
      <c r="H317" s="1" t="s">
        <v>1635</v>
      </c>
      <c r="I317" s="1" t="s">
        <v>181</v>
      </c>
      <c r="J317" s="1" t="s">
        <v>1768</v>
      </c>
      <c r="K317" s="1" t="s">
        <v>176</v>
      </c>
      <c r="L317" s="1" t="s">
        <v>317</v>
      </c>
      <c r="N317" s="1" t="s">
        <v>396</v>
      </c>
      <c r="O317" s="1" t="s">
        <v>395</v>
      </c>
      <c r="P317" s="1" t="s">
        <v>513</v>
      </c>
      <c r="R317" s="1" t="s">
        <v>447</v>
      </c>
      <c r="S317" s="1" t="s">
        <v>326</v>
      </c>
      <c r="U317" s="1" t="s">
        <v>385</v>
      </c>
      <c r="V317" s="1" t="s">
        <v>386</v>
      </c>
      <c r="W317" s="1" t="s">
        <v>53</v>
      </c>
      <c r="X317" s="1" t="s">
        <v>108</v>
      </c>
    </row>
    <row r="318" spans="1:24" s="1" customFormat="1" ht="43.5" hidden="1" x14ac:dyDescent="0.35">
      <c r="A318" s="1" t="s">
        <v>129</v>
      </c>
      <c r="B318" s="1" t="str">
        <f>+VLOOKUP(BD_fire_disturbances10[[#This Row],[Propiedad]],Tabla2[],2,0)</f>
        <v>Química</v>
      </c>
      <c r="C318" s="1" t="str">
        <f>+VLOOKUP(BD_fire_disturbances10[[#This Row],[Evaluación post incendio]],Tabla5[],2,0)</f>
        <v>Efecto inmediato</v>
      </c>
      <c r="D318" s="6" t="s">
        <v>1443</v>
      </c>
      <c r="E318" s="1" t="s">
        <v>1604</v>
      </c>
      <c r="F318" s="1" t="s">
        <v>1636</v>
      </c>
      <c r="G318" s="1" t="str">
        <f>+VLOOKUP(BD_fire_disturbances10[[#This Row],[Cod_Koppen]],Tabla8[],2,0)</f>
        <v>Templado o mesotérmico</v>
      </c>
      <c r="H318" s="1" t="s">
        <v>1635</v>
      </c>
      <c r="I318" s="1" t="s">
        <v>181</v>
      </c>
      <c r="J318" s="1" t="s">
        <v>1768</v>
      </c>
      <c r="K318" s="1" t="s">
        <v>176</v>
      </c>
      <c r="L318" s="1" t="s">
        <v>317</v>
      </c>
      <c r="N318" s="1" t="s">
        <v>396</v>
      </c>
      <c r="O318" s="1" t="s">
        <v>395</v>
      </c>
      <c r="P318" s="1" t="s">
        <v>513</v>
      </c>
      <c r="R318" s="1" t="s">
        <v>447</v>
      </c>
      <c r="S318" s="1" t="s">
        <v>626</v>
      </c>
      <c r="T318" s="1" t="s">
        <v>1282</v>
      </c>
      <c r="U318" s="1" t="s">
        <v>382</v>
      </c>
      <c r="V318" s="1" t="s">
        <v>381</v>
      </c>
      <c r="W318" s="1" t="s">
        <v>1026</v>
      </c>
      <c r="X318" s="1" t="s">
        <v>108</v>
      </c>
    </row>
    <row r="319" spans="1:24" s="1" customFormat="1" ht="43.5" hidden="1" x14ac:dyDescent="0.35">
      <c r="A319" s="1" t="s">
        <v>129</v>
      </c>
      <c r="B319" s="1" t="str">
        <f>+VLOOKUP(BD_fire_disturbances10[[#This Row],[Propiedad]],Tabla2[],2,0)</f>
        <v>Química</v>
      </c>
      <c r="C319" s="1" t="str">
        <f>+VLOOKUP(BD_fire_disturbances10[[#This Row],[Evaluación post incendio]],Tabla5[],2,0)</f>
        <v>Efecto inmediato</v>
      </c>
      <c r="D319" s="6" t="s">
        <v>1443</v>
      </c>
      <c r="E319" s="1" t="s">
        <v>1604</v>
      </c>
      <c r="F319" s="1" t="s">
        <v>1636</v>
      </c>
      <c r="G319" s="1" t="str">
        <f>+VLOOKUP(BD_fire_disturbances10[[#This Row],[Cod_Koppen]],Tabla8[],2,0)</f>
        <v>Templado o mesotérmico</v>
      </c>
      <c r="H319" s="1" t="s">
        <v>1635</v>
      </c>
      <c r="I319" s="1" t="s">
        <v>181</v>
      </c>
      <c r="J319" s="1" t="s">
        <v>1768</v>
      </c>
      <c r="K319" s="1" t="s">
        <v>176</v>
      </c>
      <c r="L319" s="1" t="s">
        <v>317</v>
      </c>
      <c r="N319" s="1" t="s">
        <v>396</v>
      </c>
      <c r="O319" s="1" t="s">
        <v>395</v>
      </c>
      <c r="P319" s="1" t="s">
        <v>513</v>
      </c>
      <c r="R319" s="1" t="s">
        <v>447</v>
      </c>
      <c r="S319" s="1" t="s">
        <v>326</v>
      </c>
      <c r="U319" s="1" t="s">
        <v>385</v>
      </c>
      <c r="V319" s="1" t="s">
        <v>386</v>
      </c>
      <c r="W319" s="1" t="s">
        <v>1026</v>
      </c>
      <c r="X319" s="1" t="s">
        <v>108</v>
      </c>
    </row>
    <row r="320" spans="1:24" s="1" customFormat="1" ht="43.5" hidden="1" x14ac:dyDescent="0.35">
      <c r="A320" s="1" t="s">
        <v>129</v>
      </c>
      <c r="B320" s="1" t="str">
        <f>+VLOOKUP(BD_fire_disturbances10[[#This Row],[Propiedad]],Tabla2[],2,0)</f>
        <v>Química</v>
      </c>
      <c r="C320" s="1" t="str">
        <f>+VLOOKUP(BD_fire_disturbances10[[#This Row],[Evaluación post incendio]],Tabla5[],2,0)</f>
        <v>Efecto inmediato</v>
      </c>
      <c r="D320" s="6" t="s">
        <v>1443</v>
      </c>
      <c r="E320" s="1" t="s">
        <v>1604</v>
      </c>
      <c r="F320" s="1" t="s">
        <v>1636</v>
      </c>
      <c r="G320" s="1" t="str">
        <f>+VLOOKUP(BD_fire_disturbances10[[#This Row],[Cod_Koppen]],Tabla8[],2,0)</f>
        <v>Templado o mesotérmico</v>
      </c>
      <c r="H320" s="1" t="s">
        <v>1635</v>
      </c>
      <c r="I320" s="1" t="s">
        <v>181</v>
      </c>
      <c r="J320" s="1" t="s">
        <v>1768</v>
      </c>
      <c r="K320" s="1" t="s">
        <v>432</v>
      </c>
      <c r="L320" s="1" t="s">
        <v>317</v>
      </c>
      <c r="N320" s="1" t="s">
        <v>396</v>
      </c>
      <c r="O320" s="1" t="s">
        <v>395</v>
      </c>
      <c r="P320" s="1" t="s">
        <v>513</v>
      </c>
      <c r="R320" s="1" t="s">
        <v>447</v>
      </c>
      <c r="S320" s="1" t="s">
        <v>626</v>
      </c>
      <c r="T320" s="1" t="s">
        <v>1281</v>
      </c>
      <c r="U320" s="1" t="s">
        <v>382</v>
      </c>
      <c r="V320" s="1" t="s">
        <v>381</v>
      </c>
      <c r="W320" s="1" t="s">
        <v>52</v>
      </c>
      <c r="X320" s="1" t="s">
        <v>218</v>
      </c>
    </row>
    <row r="321" spans="1:24" s="1" customFormat="1" ht="43.5" hidden="1" x14ac:dyDescent="0.35">
      <c r="A321" s="1" t="s">
        <v>129</v>
      </c>
      <c r="B321" s="1" t="str">
        <f>+VLOOKUP(BD_fire_disturbances10[[#This Row],[Propiedad]],Tabla2[],2,0)</f>
        <v>Química</v>
      </c>
      <c r="C321" s="1" t="str">
        <f>+VLOOKUP(BD_fire_disturbances10[[#This Row],[Evaluación post incendio]],Tabla5[],2,0)</f>
        <v>Efecto inmediato</v>
      </c>
      <c r="D321" s="6" t="s">
        <v>1443</v>
      </c>
      <c r="E321" s="1" t="s">
        <v>1604</v>
      </c>
      <c r="F321" s="1" t="s">
        <v>1636</v>
      </c>
      <c r="G321" s="1" t="str">
        <f>+VLOOKUP(BD_fire_disturbances10[[#This Row],[Cod_Koppen]],Tabla8[],2,0)</f>
        <v>Templado o mesotérmico</v>
      </c>
      <c r="H321" s="1" t="s">
        <v>1635</v>
      </c>
      <c r="I321" s="1" t="s">
        <v>181</v>
      </c>
      <c r="J321" s="1" t="s">
        <v>1768</v>
      </c>
      <c r="K321" s="1" t="s">
        <v>200</v>
      </c>
      <c r="L321" s="1" t="s">
        <v>317</v>
      </c>
      <c r="N321" s="1" t="s">
        <v>396</v>
      </c>
      <c r="O321" s="1" t="s">
        <v>395</v>
      </c>
      <c r="P321" s="1" t="s">
        <v>513</v>
      </c>
      <c r="R321" s="1" t="s">
        <v>447</v>
      </c>
      <c r="S321" s="1" t="s">
        <v>626</v>
      </c>
      <c r="T321" s="1" t="s">
        <v>1281</v>
      </c>
      <c r="U321" s="1" t="s">
        <v>382</v>
      </c>
      <c r="V321" s="1" t="s">
        <v>381</v>
      </c>
      <c r="W321" s="1" t="s">
        <v>52</v>
      </c>
      <c r="X321" s="1" t="s">
        <v>218</v>
      </c>
    </row>
    <row r="322" spans="1:24" s="9" customFormat="1" ht="43.5" hidden="1" x14ac:dyDescent="0.35">
      <c r="A322" s="1" t="s">
        <v>129</v>
      </c>
      <c r="B322" s="1" t="str">
        <f>+VLOOKUP(BD_fire_disturbances10[[#This Row],[Propiedad]],Tabla2[],2,0)</f>
        <v>Química</v>
      </c>
      <c r="C322" s="1" t="str">
        <f>+VLOOKUP(BD_fire_disturbances10[[#This Row],[Evaluación post incendio]],Tabla5[],2,0)</f>
        <v>Efecto inmediato</v>
      </c>
      <c r="D322" s="6" t="s">
        <v>1443</v>
      </c>
      <c r="E322" s="1" t="s">
        <v>1604</v>
      </c>
      <c r="F322" s="1" t="s">
        <v>1636</v>
      </c>
      <c r="G322" s="1" t="str">
        <f>+VLOOKUP(BD_fire_disturbances10[[#This Row],[Cod_Koppen]],Tabla8[],2,0)</f>
        <v>Templado o mesotérmico</v>
      </c>
      <c r="H322" s="1" t="s">
        <v>1635</v>
      </c>
      <c r="I322" s="1" t="s">
        <v>181</v>
      </c>
      <c r="J322" s="1" t="s">
        <v>1768</v>
      </c>
      <c r="K322" s="1" t="s">
        <v>200</v>
      </c>
      <c r="L322" s="1" t="s">
        <v>317</v>
      </c>
      <c r="M322" s="1"/>
      <c r="N322" s="1" t="s">
        <v>396</v>
      </c>
      <c r="O322" s="1" t="s">
        <v>395</v>
      </c>
      <c r="P322" s="1" t="s">
        <v>513</v>
      </c>
      <c r="Q322" s="1"/>
      <c r="R322" s="1" t="s">
        <v>447</v>
      </c>
      <c r="S322" s="1" t="s">
        <v>326</v>
      </c>
      <c r="T322" s="1"/>
      <c r="U322" s="1" t="s">
        <v>385</v>
      </c>
      <c r="V322" s="1" t="s">
        <v>386</v>
      </c>
      <c r="W322" s="1" t="s">
        <v>52</v>
      </c>
      <c r="X322" s="1" t="s">
        <v>218</v>
      </c>
    </row>
    <row r="323" spans="1:24" s="9" customFormat="1" ht="43.5" hidden="1" x14ac:dyDescent="0.35">
      <c r="A323" s="1" t="s">
        <v>129</v>
      </c>
      <c r="B323" s="1" t="str">
        <f>+VLOOKUP(BD_fire_disturbances10[[#This Row],[Propiedad]],Tabla2[],2,0)</f>
        <v>Química</v>
      </c>
      <c r="C323" s="1" t="str">
        <f>+VLOOKUP(BD_fire_disturbances10[[#This Row],[Evaluación post incendio]],Tabla5[],2,0)</f>
        <v>Efecto inmediato</v>
      </c>
      <c r="D323" s="6" t="s">
        <v>1443</v>
      </c>
      <c r="E323" s="1" t="s">
        <v>1604</v>
      </c>
      <c r="F323" s="1" t="s">
        <v>1636</v>
      </c>
      <c r="G323" s="1" t="str">
        <f>+VLOOKUP(BD_fire_disturbances10[[#This Row],[Cod_Koppen]],Tabla8[],2,0)</f>
        <v>Templado o mesotérmico</v>
      </c>
      <c r="H323" s="1" t="s">
        <v>1635</v>
      </c>
      <c r="I323" s="1" t="s">
        <v>181</v>
      </c>
      <c r="J323" s="1" t="s">
        <v>1768</v>
      </c>
      <c r="K323" s="1" t="s">
        <v>176</v>
      </c>
      <c r="L323" s="1" t="s">
        <v>317</v>
      </c>
      <c r="M323" s="1"/>
      <c r="N323" s="1" t="s">
        <v>396</v>
      </c>
      <c r="O323" s="1" t="s">
        <v>395</v>
      </c>
      <c r="P323" s="1" t="s">
        <v>513</v>
      </c>
      <c r="Q323" s="1"/>
      <c r="R323" s="1" t="s">
        <v>447</v>
      </c>
      <c r="S323" s="1" t="s">
        <v>626</v>
      </c>
      <c r="T323" s="1" t="s">
        <v>1282</v>
      </c>
      <c r="U323" s="1" t="s">
        <v>382</v>
      </c>
      <c r="V323" s="1" t="s">
        <v>381</v>
      </c>
      <c r="W323" s="1" t="s">
        <v>52</v>
      </c>
      <c r="X323" s="1" t="s">
        <v>108</v>
      </c>
    </row>
    <row r="324" spans="1:24" s="9" customFormat="1" ht="43.5" hidden="1" x14ac:dyDescent="0.35">
      <c r="A324" s="1" t="s">
        <v>129</v>
      </c>
      <c r="B324" s="1" t="str">
        <f>+VLOOKUP(BD_fire_disturbances10[[#This Row],[Propiedad]],Tabla2[],2,0)</f>
        <v>Química</v>
      </c>
      <c r="C324" s="1" t="str">
        <f>+VLOOKUP(BD_fire_disturbances10[[#This Row],[Evaluación post incendio]],Tabla5[],2,0)</f>
        <v>Efecto inmediato</v>
      </c>
      <c r="D324" s="6" t="s">
        <v>1443</v>
      </c>
      <c r="E324" s="1" t="s">
        <v>1604</v>
      </c>
      <c r="F324" s="1" t="s">
        <v>1636</v>
      </c>
      <c r="G324" s="1" t="str">
        <f>+VLOOKUP(BD_fire_disturbances10[[#This Row],[Cod_Koppen]],Tabla8[],2,0)</f>
        <v>Templado o mesotérmico</v>
      </c>
      <c r="H324" s="1" t="s">
        <v>1635</v>
      </c>
      <c r="I324" s="1" t="s">
        <v>181</v>
      </c>
      <c r="J324" s="1" t="s">
        <v>1768</v>
      </c>
      <c r="K324" s="1" t="s">
        <v>176</v>
      </c>
      <c r="L324" s="1" t="s">
        <v>317</v>
      </c>
      <c r="M324" s="1"/>
      <c r="N324" s="1" t="s">
        <v>396</v>
      </c>
      <c r="O324" s="1" t="s">
        <v>395</v>
      </c>
      <c r="P324" s="1" t="s">
        <v>513</v>
      </c>
      <c r="Q324" s="1"/>
      <c r="R324" s="1" t="s">
        <v>447</v>
      </c>
      <c r="S324" s="1" t="s">
        <v>326</v>
      </c>
      <c r="T324" s="1"/>
      <c r="U324" s="1" t="s">
        <v>385</v>
      </c>
      <c r="V324" s="1" t="s">
        <v>386</v>
      </c>
      <c r="W324" s="1" t="s">
        <v>52</v>
      </c>
      <c r="X324" s="1" t="s">
        <v>108</v>
      </c>
    </row>
    <row r="325" spans="1:24" s="1" customFormat="1" ht="43.5" hidden="1" x14ac:dyDescent="0.35">
      <c r="A325" s="1" t="s">
        <v>129</v>
      </c>
      <c r="B325" s="1" t="str">
        <f>+VLOOKUP(BD_fire_disturbances10[[#This Row],[Propiedad]],Tabla2[],2,0)</f>
        <v>Química</v>
      </c>
      <c r="C325" s="1" t="str">
        <f>+VLOOKUP(BD_fire_disturbances10[[#This Row],[Evaluación post incendio]],Tabla5[],2,0)</f>
        <v>Efecto inmediato</v>
      </c>
      <c r="D325" s="6" t="s">
        <v>1443</v>
      </c>
      <c r="E325" s="1" t="s">
        <v>1604</v>
      </c>
      <c r="F325" s="1" t="s">
        <v>1636</v>
      </c>
      <c r="G325" s="1" t="str">
        <f>+VLOOKUP(BD_fire_disturbances10[[#This Row],[Cod_Koppen]],Tabla8[],2,0)</f>
        <v>Templado o mesotérmico</v>
      </c>
      <c r="H325" s="1" t="s">
        <v>1635</v>
      </c>
      <c r="I325" s="1" t="s">
        <v>181</v>
      </c>
      <c r="J325" s="1" t="s">
        <v>1768</v>
      </c>
      <c r="K325" s="1" t="s">
        <v>200</v>
      </c>
      <c r="L325" s="1" t="s">
        <v>317</v>
      </c>
      <c r="N325" s="1" t="s">
        <v>396</v>
      </c>
      <c r="O325" s="1" t="s">
        <v>395</v>
      </c>
      <c r="P325" s="1" t="s">
        <v>513</v>
      </c>
      <c r="R325" s="1" t="s">
        <v>447</v>
      </c>
      <c r="S325" s="1" t="s">
        <v>626</v>
      </c>
      <c r="T325" s="1" t="s">
        <v>1281</v>
      </c>
      <c r="U325" s="1" t="s">
        <v>382</v>
      </c>
      <c r="V325" s="1" t="s">
        <v>381</v>
      </c>
      <c r="W325" s="1" t="s">
        <v>21</v>
      </c>
      <c r="X325" s="1" t="s">
        <v>12</v>
      </c>
    </row>
    <row r="326" spans="1:24" s="1" customFormat="1" ht="42.5" hidden="1" customHeight="1" x14ac:dyDescent="0.35">
      <c r="A326" s="1" t="s">
        <v>129</v>
      </c>
      <c r="B326" s="1" t="str">
        <f>+VLOOKUP(BD_fire_disturbances10[[#This Row],[Propiedad]],Tabla2[],2,0)</f>
        <v>Química</v>
      </c>
      <c r="C326" s="1" t="str">
        <f>+VLOOKUP(BD_fire_disturbances10[[#This Row],[Evaluación post incendio]],Tabla5[],2,0)</f>
        <v>Efecto inmediato</v>
      </c>
      <c r="D326" s="6" t="s">
        <v>1443</v>
      </c>
      <c r="E326" s="1" t="s">
        <v>1604</v>
      </c>
      <c r="F326" s="1" t="s">
        <v>1636</v>
      </c>
      <c r="G326" s="1" t="str">
        <f>+VLOOKUP(BD_fire_disturbances10[[#This Row],[Cod_Koppen]],Tabla8[],2,0)</f>
        <v>Templado o mesotérmico</v>
      </c>
      <c r="H326" s="1" t="s">
        <v>1635</v>
      </c>
      <c r="I326" s="1" t="s">
        <v>181</v>
      </c>
      <c r="J326" s="1" t="s">
        <v>1768</v>
      </c>
      <c r="K326" s="1" t="s">
        <v>432</v>
      </c>
      <c r="L326" s="1" t="s">
        <v>317</v>
      </c>
      <c r="N326" s="1" t="s">
        <v>396</v>
      </c>
      <c r="O326" s="1" t="s">
        <v>395</v>
      </c>
      <c r="P326" s="1" t="s">
        <v>513</v>
      </c>
      <c r="R326" s="1" t="s">
        <v>447</v>
      </c>
      <c r="S326" s="1" t="s">
        <v>626</v>
      </c>
      <c r="T326" s="1" t="s">
        <v>1281</v>
      </c>
      <c r="U326" s="1" t="s">
        <v>382</v>
      </c>
      <c r="V326" s="1" t="s">
        <v>381</v>
      </c>
      <c r="W326" s="1" t="s">
        <v>21</v>
      </c>
      <c r="X326" s="1" t="s">
        <v>12</v>
      </c>
    </row>
    <row r="327" spans="1:24" s="1" customFormat="1" ht="42.5" hidden="1" customHeight="1" x14ac:dyDescent="0.35">
      <c r="A327" s="1" t="s">
        <v>129</v>
      </c>
      <c r="B327" s="1" t="str">
        <f>+VLOOKUP(BD_fire_disturbances10[[#This Row],[Propiedad]],Tabla2[],2,0)</f>
        <v>Química</v>
      </c>
      <c r="C327" s="1" t="str">
        <f>+VLOOKUP(BD_fire_disturbances10[[#This Row],[Evaluación post incendio]],Tabla5[],2,0)</f>
        <v>Efecto inmediato</v>
      </c>
      <c r="D327" s="6" t="s">
        <v>1443</v>
      </c>
      <c r="E327" s="1" t="s">
        <v>1604</v>
      </c>
      <c r="F327" s="1" t="s">
        <v>1636</v>
      </c>
      <c r="G327" s="1" t="str">
        <f>+VLOOKUP(BD_fire_disturbances10[[#This Row],[Cod_Koppen]],Tabla8[],2,0)</f>
        <v>Templado o mesotérmico</v>
      </c>
      <c r="H327" s="1" t="s">
        <v>1635</v>
      </c>
      <c r="I327" s="1" t="s">
        <v>181</v>
      </c>
      <c r="J327" s="1" t="s">
        <v>1768</v>
      </c>
      <c r="K327" s="1" t="s">
        <v>200</v>
      </c>
      <c r="L327" s="1" t="s">
        <v>317</v>
      </c>
      <c r="N327" s="1" t="s">
        <v>396</v>
      </c>
      <c r="O327" s="1" t="s">
        <v>395</v>
      </c>
      <c r="P327" s="1" t="s">
        <v>513</v>
      </c>
      <c r="R327" s="1" t="s">
        <v>447</v>
      </c>
      <c r="S327" s="1" t="s">
        <v>326</v>
      </c>
      <c r="U327" s="1" t="s">
        <v>385</v>
      </c>
      <c r="V327" s="1" t="s">
        <v>386</v>
      </c>
      <c r="W327" s="1" t="s">
        <v>21</v>
      </c>
      <c r="X327" s="1" t="s">
        <v>12</v>
      </c>
    </row>
    <row r="328" spans="1:24" s="1" customFormat="1" ht="42.5" hidden="1" customHeight="1" x14ac:dyDescent="0.35">
      <c r="A328" s="1" t="s">
        <v>129</v>
      </c>
      <c r="B328" s="1" t="str">
        <f>+VLOOKUP(BD_fire_disturbances10[[#This Row],[Propiedad]],Tabla2[],2,0)</f>
        <v>Química</v>
      </c>
      <c r="C328" s="1" t="str">
        <f>+VLOOKUP(BD_fire_disturbances10[[#This Row],[Evaluación post incendio]],Tabla5[],2,0)</f>
        <v>Efecto inmediato</v>
      </c>
      <c r="D328" s="6" t="s">
        <v>1443</v>
      </c>
      <c r="E328" s="1" t="s">
        <v>1604</v>
      </c>
      <c r="F328" s="1" t="s">
        <v>1636</v>
      </c>
      <c r="G328" s="1" t="str">
        <f>+VLOOKUP(BD_fire_disturbances10[[#This Row],[Cod_Koppen]],Tabla8[],2,0)</f>
        <v>Templado o mesotérmico</v>
      </c>
      <c r="H328" s="1" t="s">
        <v>1635</v>
      </c>
      <c r="I328" s="1" t="s">
        <v>181</v>
      </c>
      <c r="J328" s="1" t="s">
        <v>1768</v>
      </c>
      <c r="K328" s="1" t="s">
        <v>432</v>
      </c>
      <c r="L328" s="1" t="s">
        <v>317</v>
      </c>
      <c r="N328" s="1" t="s">
        <v>396</v>
      </c>
      <c r="O328" s="1" t="s">
        <v>395</v>
      </c>
      <c r="P328" s="1" t="s">
        <v>513</v>
      </c>
      <c r="R328" s="1" t="s">
        <v>447</v>
      </c>
      <c r="S328" s="1" t="s">
        <v>326</v>
      </c>
      <c r="U328" s="1" t="s">
        <v>385</v>
      </c>
      <c r="V328" s="1" t="s">
        <v>386</v>
      </c>
      <c r="W328" s="1" t="s">
        <v>21</v>
      </c>
      <c r="X328" s="1" t="s">
        <v>12</v>
      </c>
    </row>
    <row r="329" spans="1:24" s="1" customFormat="1" ht="42.5" hidden="1" customHeight="1" x14ac:dyDescent="0.35">
      <c r="A329" s="1" t="s">
        <v>129</v>
      </c>
      <c r="B329" s="1" t="str">
        <f>+VLOOKUP(BD_fire_disturbances10[[#This Row],[Propiedad]],Tabla2[],2,0)</f>
        <v>Química</v>
      </c>
      <c r="C329" s="1" t="str">
        <f>+VLOOKUP(BD_fire_disturbances10[[#This Row],[Evaluación post incendio]],Tabla5[],2,0)</f>
        <v>Efecto inmediato</v>
      </c>
      <c r="D329" s="6" t="s">
        <v>1443</v>
      </c>
      <c r="E329" s="1" t="s">
        <v>1604</v>
      </c>
      <c r="F329" s="1" t="s">
        <v>1636</v>
      </c>
      <c r="G329" s="1" t="str">
        <f>+VLOOKUP(BD_fire_disturbances10[[#This Row],[Cod_Koppen]],Tabla8[],2,0)</f>
        <v>Templado o mesotérmico</v>
      </c>
      <c r="H329" s="1" t="s">
        <v>1635</v>
      </c>
      <c r="I329" s="1" t="s">
        <v>181</v>
      </c>
      <c r="J329" s="1" t="s">
        <v>1768</v>
      </c>
      <c r="K329" s="1" t="s">
        <v>176</v>
      </c>
      <c r="L329" s="1" t="s">
        <v>317</v>
      </c>
      <c r="N329" s="1" t="s">
        <v>396</v>
      </c>
      <c r="O329" s="1" t="s">
        <v>395</v>
      </c>
      <c r="P329" s="1" t="s">
        <v>513</v>
      </c>
      <c r="R329" s="1" t="s">
        <v>447</v>
      </c>
      <c r="S329" s="1" t="s">
        <v>626</v>
      </c>
      <c r="T329" s="1" t="s">
        <v>1282</v>
      </c>
      <c r="U329" s="1" t="s">
        <v>382</v>
      </c>
      <c r="V329" s="1" t="s">
        <v>381</v>
      </c>
      <c r="W329" s="1" t="s">
        <v>21</v>
      </c>
      <c r="X329" s="1" t="s">
        <v>108</v>
      </c>
    </row>
    <row r="330" spans="1:24" s="1" customFormat="1" ht="43.5" hidden="1" x14ac:dyDescent="0.35">
      <c r="A330" s="1" t="s">
        <v>129</v>
      </c>
      <c r="B330" s="1" t="str">
        <f>+VLOOKUP(BD_fire_disturbances10[[#This Row],[Propiedad]],Tabla2[],2,0)</f>
        <v>Química</v>
      </c>
      <c r="C330" s="1" t="str">
        <f>+VLOOKUP(BD_fire_disturbances10[[#This Row],[Evaluación post incendio]],Tabla5[],2,0)</f>
        <v>Efecto inmediato</v>
      </c>
      <c r="D330" s="6" t="s">
        <v>1443</v>
      </c>
      <c r="E330" s="1" t="s">
        <v>1604</v>
      </c>
      <c r="F330" s="1" t="s">
        <v>1636</v>
      </c>
      <c r="G330" s="1" t="str">
        <f>+VLOOKUP(BD_fire_disturbances10[[#This Row],[Cod_Koppen]],Tabla8[],2,0)</f>
        <v>Templado o mesotérmico</v>
      </c>
      <c r="H330" s="1" t="s">
        <v>1635</v>
      </c>
      <c r="I330" s="1" t="s">
        <v>181</v>
      </c>
      <c r="J330" s="1" t="s">
        <v>1768</v>
      </c>
      <c r="K330" s="1" t="s">
        <v>200</v>
      </c>
      <c r="L330" s="1" t="s">
        <v>317</v>
      </c>
      <c r="N330" s="1" t="s">
        <v>396</v>
      </c>
      <c r="O330" s="1" t="s">
        <v>395</v>
      </c>
      <c r="P330" s="1" t="s">
        <v>513</v>
      </c>
      <c r="R330" s="1" t="s">
        <v>447</v>
      </c>
      <c r="S330" s="1" t="s">
        <v>626</v>
      </c>
      <c r="T330" s="1" t="s">
        <v>1281</v>
      </c>
      <c r="U330" s="1" t="s">
        <v>382</v>
      </c>
      <c r="V330" s="1" t="s">
        <v>381</v>
      </c>
      <c r="W330" s="1" t="s">
        <v>42</v>
      </c>
      <c r="X330" s="1" t="s">
        <v>12</v>
      </c>
    </row>
    <row r="331" spans="1:24" s="1" customFormat="1" ht="43.5" hidden="1" x14ac:dyDescent="0.35">
      <c r="A331" s="1" t="s">
        <v>129</v>
      </c>
      <c r="B331" s="1" t="str">
        <f>+VLOOKUP(BD_fire_disturbances10[[#This Row],[Propiedad]],Tabla2[],2,0)</f>
        <v>Química</v>
      </c>
      <c r="C331" s="1" t="str">
        <f>+VLOOKUP(BD_fire_disturbances10[[#This Row],[Evaluación post incendio]],Tabla5[],2,0)</f>
        <v>Efecto inmediato</v>
      </c>
      <c r="D331" s="6" t="s">
        <v>1443</v>
      </c>
      <c r="E331" s="1" t="s">
        <v>1604</v>
      </c>
      <c r="F331" s="1" t="s">
        <v>1636</v>
      </c>
      <c r="G331" s="1" t="str">
        <f>+VLOOKUP(BD_fire_disturbances10[[#This Row],[Cod_Koppen]],Tabla8[],2,0)</f>
        <v>Templado o mesotérmico</v>
      </c>
      <c r="H331" s="1" t="s">
        <v>1635</v>
      </c>
      <c r="I331" s="1" t="s">
        <v>181</v>
      </c>
      <c r="J331" s="1" t="s">
        <v>1768</v>
      </c>
      <c r="K331" s="1" t="s">
        <v>200</v>
      </c>
      <c r="L331" s="1" t="s">
        <v>317</v>
      </c>
      <c r="N331" s="1" t="s">
        <v>396</v>
      </c>
      <c r="O331" s="1" t="s">
        <v>395</v>
      </c>
      <c r="P331" s="1" t="s">
        <v>513</v>
      </c>
      <c r="R331" s="1" t="s">
        <v>447</v>
      </c>
      <c r="S331" s="1" t="s">
        <v>326</v>
      </c>
      <c r="U331" s="1" t="s">
        <v>385</v>
      </c>
      <c r="V331" s="1" t="s">
        <v>386</v>
      </c>
      <c r="W331" s="1" t="s">
        <v>42</v>
      </c>
      <c r="X331" s="1" t="s">
        <v>12</v>
      </c>
    </row>
    <row r="332" spans="1:24" s="1" customFormat="1" ht="43.5" hidden="1" x14ac:dyDescent="0.35">
      <c r="A332" s="1" t="s">
        <v>129</v>
      </c>
      <c r="B332" s="1" t="str">
        <f>+VLOOKUP(BD_fire_disturbances10[[#This Row],[Propiedad]],Tabla2[],2,0)</f>
        <v>Física</v>
      </c>
      <c r="C332" s="1" t="str">
        <f>+VLOOKUP(BD_fire_disturbances10[[#This Row],[Evaluación post incendio]],Tabla5[],2,0)</f>
        <v>Efecto inmediato</v>
      </c>
      <c r="D332" s="6" t="s">
        <v>1443</v>
      </c>
      <c r="E332" s="1" t="s">
        <v>1604</v>
      </c>
      <c r="F332" s="1" t="s">
        <v>1636</v>
      </c>
      <c r="G332" s="1" t="str">
        <f>+VLOOKUP(BD_fire_disturbances10[[#This Row],[Cod_Koppen]],Tabla8[],2,0)</f>
        <v>Templado o mesotérmico</v>
      </c>
      <c r="H332" s="1" t="s">
        <v>1635</v>
      </c>
      <c r="I332" s="1" t="s">
        <v>181</v>
      </c>
      <c r="J332" s="1" t="s">
        <v>1768</v>
      </c>
      <c r="K332" s="1" t="s">
        <v>432</v>
      </c>
      <c r="L332" s="1" t="s">
        <v>317</v>
      </c>
      <c r="N332" s="1" t="s">
        <v>396</v>
      </c>
      <c r="O332" s="1" t="s">
        <v>395</v>
      </c>
      <c r="P332" s="1" t="s">
        <v>513</v>
      </c>
      <c r="R332" s="1" t="s">
        <v>447</v>
      </c>
      <c r="S332" s="1" t="s">
        <v>626</v>
      </c>
      <c r="T332" s="1" t="s">
        <v>1281</v>
      </c>
      <c r="U332" s="1" t="s">
        <v>382</v>
      </c>
      <c r="V332" s="1" t="s">
        <v>381</v>
      </c>
      <c r="W332" s="1" t="s">
        <v>1024</v>
      </c>
      <c r="X332" s="1" t="s">
        <v>12</v>
      </c>
    </row>
    <row r="333" spans="1:24" s="1" customFormat="1" ht="43.5" hidden="1" x14ac:dyDescent="0.35">
      <c r="A333" s="1" t="s">
        <v>129</v>
      </c>
      <c r="B333" s="1" t="str">
        <f>+VLOOKUP(BD_fire_disturbances10[[#This Row],[Propiedad]],Tabla2[],2,0)</f>
        <v>Física</v>
      </c>
      <c r="C333" s="1" t="str">
        <f>+VLOOKUP(BD_fire_disturbances10[[#This Row],[Evaluación post incendio]],Tabla5[],2,0)</f>
        <v>Efecto inmediato</v>
      </c>
      <c r="D333" s="6" t="s">
        <v>1443</v>
      </c>
      <c r="E333" s="1" t="s">
        <v>1604</v>
      </c>
      <c r="F333" s="1" t="s">
        <v>1636</v>
      </c>
      <c r="G333" s="1" t="str">
        <f>+VLOOKUP(BD_fire_disturbances10[[#This Row],[Cod_Koppen]],Tabla8[],2,0)</f>
        <v>Templado o mesotérmico</v>
      </c>
      <c r="H333" s="1" t="s">
        <v>1635</v>
      </c>
      <c r="I333" s="1" t="s">
        <v>181</v>
      </c>
      <c r="J333" s="1" t="s">
        <v>1768</v>
      </c>
      <c r="K333" s="1" t="s">
        <v>432</v>
      </c>
      <c r="L333" s="1" t="s">
        <v>317</v>
      </c>
      <c r="N333" s="1" t="s">
        <v>396</v>
      </c>
      <c r="O333" s="1" t="s">
        <v>395</v>
      </c>
      <c r="P333" s="1" t="s">
        <v>513</v>
      </c>
      <c r="R333" s="1" t="s">
        <v>447</v>
      </c>
      <c r="S333" s="1" t="s">
        <v>326</v>
      </c>
      <c r="U333" s="1" t="s">
        <v>385</v>
      </c>
      <c r="V333" s="1" t="s">
        <v>386</v>
      </c>
      <c r="W333" s="1" t="s">
        <v>1024</v>
      </c>
      <c r="X333" s="1" t="s">
        <v>12</v>
      </c>
    </row>
    <row r="334" spans="1:24" s="1" customFormat="1" ht="43.5" hidden="1" x14ac:dyDescent="0.35">
      <c r="A334" s="1" t="s">
        <v>129</v>
      </c>
      <c r="B334" s="1" t="str">
        <f>+VLOOKUP(BD_fire_disturbances10[[#This Row],[Propiedad]],Tabla2[],2,0)</f>
        <v>Física</v>
      </c>
      <c r="C334" s="1" t="str">
        <f>+VLOOKUP(BD_fire_disturbances10[[#This Row],[Evaluación post incendio]],Tabla5[],2,0)</f>
        <v>Efecto inmediato</v>
      </c>
      <c r="D334" s="6" t="s">
        <v>1443</v>
      </c>
      <c r="E334" s="1" t="s">
        <v>1604</v>
      </c>
      <c r="F334" s="1" t="s">
        <v>1636</v>
      </c>
      <c r="G334" s="1" t="str">
        <f>+VLOOKUP(BD_fire_disturbances10[[#This Row],[Cod_Koppen]],Tabla8[],2,0)</f>
        <v>Templado o mesotérmico</v>
      </c>
      <c r="H334" s="1" t="s">
        <v>1635</v>
      </c>
      <c r="I334" s="1" t="s">
        <v>181</v>
      </c>
      <c r="J334" s="1" t="s">
        <v>1768</v>
      </c>
      <c r="K334" s="1" t="s">
        <v>176</v>
      </c>
      <c r="L334" s="1" t="s">
        <v>317</v>
      </c>
      <c r="N334" s="1" t="s">
        <v>396</v>
      </c>
      <c r="O334" s="1" t="s">
        <v>395</v>
      </c>
      <c r="P334" s="1" t="s">
        <v>513</v>
      </c>
      <c r="R334" s="1" t="s">
        <v>447</v>
      </c>
      <c r="S334" s="1" t="s">
        <v>626</v>
      </c>
      <c r="T334" s="1" t="s">
        <v>1282</v>
      </c>
      <c r="U334" s="1" t="s">
        <v>382</v>
      </c>
      <c r="V334" s="1" t="s">
        <v>381</v>
      </c>
      <c r="W334" s="1" t="s">
        <v>1024</v>
      </c>
      <c r="X334" s="1" t="s">
        <v>108</v>
      </c>
    </row>
    <row r="335" spans="1:24" s="1" customFormat="1" ht="43.5" hidden="1" x14ac:dyDescent="0.35">
      <c r="A335" s="1" t="s">
        <v>129</v>
      </c>
      <c r="B335" s="1" t="str">
        <f>+VLOOKUP(BD_fire_disturbances10[[#This Row],[Propiedad]],Tabla2[],2,0)</f>
        <v>Física</v>
      </c>
      <c r="C335" s="1" t="str">
        <f>+VLOOKUP(BD_fire_disturbances10[[#This Row],[Evaluación post incendio]],Tabla5[],2,0)</f>
        <v>Efecto inmediato</v>
      </c>
      <c r="D335" s="6" t="s">
        <v>1443</v>
      </c>
      <c r="E335" s="1" t="s">
        <v>1604</v>
      </c>
      <c r="F335" s="1" t="s">
        <v>1636</v>
      </c>
      <c r="G335" s="1" t="str">
        <f>+VLOOKUP(BD_fire_disturbances10[[#This Row],[Cod_Koppen]],Tabla8[],2,0)</f>
        <v>Templado o mesotérmico</v>
      </c>
      <c r="H335" s="1" t="s">
        <v>1635</v>
      </c>
      <c r="I335" s="1" t="s">
        <v>181</v>
      </c>
      <c r="J335" s="1" t="s">
        <v>1768</v>
      </c>
      <c r="K335" s="1" t="s">
        <v>176</v>
      </c>
      <c r="L335" s="1" t="s">
        <v>317</v>
      </c>
      <c r="N335" s="1" t="s">
        <v>396</v>
      </c>
      <c r="O335" s="1" t="s">
        <v>395</v>
      </c>
      <c r="P335" s="1" t="s">
        <v>513</v>
      </c>
      <c r="R335" s="1" t="s">
        <v>447</v>
      </c>
      <c r="S335" s="1" t="s">
        <v>326</v>
      </c>
      <c r="U335" s="1" t="s">
        <v>385</v>
      </c>
      <c r="V335" s="1" t="s">
        <v>386</v>
      </c>
      <c r="W335" s="1" t="s">
        <v>1024</v>
      </c>
      <c r="X335" s="1" t="s">
        <v>108</v>
      </c>
    </row>
    <row r="336" spans="1:24" s="1" customFormat="1" ht="43.5" hidden="1" x14ac:dyDescent="0.35">
      <c r="A336" s="1" t="s">
        <v>129</v>
      </c>
      <c r="B336" s="1" t="str">
        <f>+VLOOKUP(BD_fire_disturbances10[[#This Row],[Propiedad]],Tabla2[],2,0)</f>
        <v>Física</v>
      </c>
      <c r="C336" s="1" t="str">
        <f>+VLOOKUP(BD_fire_disturbances10[[#This Row],[Evaluación post incendio]],Tabla5[],2,0)</f>
        <v>Efecto inmediato</v>
      </c>
      <c r="D336" s="6" t="s">
        <v>1443</v>
      </c>
      <c r="E336" s="1" t="s">
        <v>1604</v>
      </c>
      <c r="F336" s="1" t="s">
        <v>1636</v>
      </c>
      <c r="G336" s="1" t="str">
        <f>+VLOOKUP(BD_fire_disturbances10[[#This Row],[Cod_Koppen]],Tabla8[],2,0)</f>
        <v>Templado o mesotérmico</v>
      </c>
      <c r="H336" s="1" t="s">
        <v>1635</v>
      </c>
      <c r="I336" s="1" t="s">
        <v>181</v>
      </c>
      <c r="J336" s="1" t="s">
        <v>1768</v>
      </c>
      <c r="K336" s="1" t="s">
        <v>432</v>
      </c>
      <c r="L336" s="1" t="s">
        <v>317</v>
      </c>
      <c r="N336" s="1" t="s">
        <v>396</v>
      </c>
      <c r="O336" s="1" t="s">
        <v>395</v>
      </c>
      <c r="P336" s="1" t="s">
        <v>513</v>
      </c>
      <c r="R336" s="1" t="s">
        <v>447</v>
      </c>
      <c r="S336" s="1" t="s">
        <v>626</v>
      </c>
      <c r="T336" s="1" t="s">
        <v>1281</v>
      </c>
      <c r="U336" s="1" t="s">
        <v>382</v>
      </c>
      <c r="V336" s="1" t="s">
        <v>381</v>
      </c>
      <c r="W336" s="1" t="s">
        <v>391</v>
      </c>
      <c r="X336" s="1" t="s">
        <v>218</v>
      </c>
    </row>
    <row r="337" spans="1:24" s="1" customFormat="1" ht="43.5" hidden="1" x14ac:dyDescent="0.35">
      <c r="A337" s="1" t="s">
        <v>129</v>
      </c>
      <c r="B337" s="1" t="str">
        <f>+VLOOKUP(BD_fire_disturbances10[[#This Row],[Propiedad]],Tabla2[],2,0)</f>
        <v>Física</v>
      </c>
      <c r="C337" s="1" t="str">
        <f>+VLOOKUP(BD_fire_disturbances10[[#This Row],[Evaluación post incendio]],Tabla5[],2,0)</f>
        <v>Efecto inmediato</v>
      </c>
      <c r="D337" s="6" t="s">
        <v>1443</v>
      </c>
      <c r="E337" s="1" t="s">
        <v>1604</v>
      </c>
      <c r="F337" s="1" t="s">
        <v>1636</v>
      </c>
      <c r="G337" s="1" t="str">
        <f>+VLOOKUP(BD_fire_disturbances10[[#This Row],[Cod_Koppen]],Tabla8[],2,0)</f>
        <v>Templado o mesotérmico</v>
      </c>
      <c r="H337" s="1" t="s">
        <v>1635</v>
      </c>
      <c r="I337" s="1" t="s">
        <v>181</v>
      </c>
      <c r="J337" s="1" t="s">
        <v>1768</v>
      </c>
      <c r="K337" s="1" t="s">
        <v>176</v>
      </c>
      <c r="L337" s="1" t="s">
        <v>317</v>
      </c>
      <c r="N337" s="1" t="s">
        <v>396</v>
      </c>
      <c r="O337" s="1" t="s">
        <v>395</v>
      </c>
      <c r="P337" s="1" t="s">
        <v>513</v>
      </c>
      <c r="R337" s="1" t="s">
        <v>447</v>
      </c>
      <c r="S337" s="1" t="s">
        <v>626</v>
      </c>
      <c r="T337" s="1" t="s">
        <v>1282</v>
      </c>
      <c r="U337" s="1" t="s">
        <v>382</v>
      </c>
      <c r="V337" s="1" t="s">
        <v>381</v>
      </c>
      <c r="W337" s="1" t="s">
        <v>391</v>
      </c>
      <c r="X337" s="1" t="s">
        <v>108</v>
      </c>
    </row>
    <row r="338" spans="1:24" s="1" customFormat="1" ht="43.5" hidden="1" x14ac:dyDescent="0.35">
      <c r="A338" s="1" t="s">
        <v>129</v>
      </c>
      <c r="B338" s="1" t="str">
        <f>+VLOOKUP(BD_fire_disturbances10[[#This Row],[Propiedad]],Tabla2[],2,0)</f>
        <v>Física</v>
      </c>
      <c r="C338" s="1" t="str">
        <f>+VLOOKUP(BD_fire_disturbances10[[#This Row],[Evaluación post incendio]],Tabla5[],2,0)</f>
        <v>Efecto inmediato</v>
      </c>
      <c r="D338" s="6" t="s">
        <v>1443</v>
      </c>
      <c r="E338" s="1" t="s">
        <v>1604</v>
      </c>
      <c r="F338" s="1" t="s">
        <v>1636</v>
      </c>
      <c r="G338" s="1" t="str">
        <f>+VLOOKUP(BD_fire_disturbances10[[#This Row],[Cod_Koppen]],Tabla8[],2,0)</f>
        <v>Templado o mesotérmico</v>
      </c>
      <c r="H338" s="1" t="s">
        <v>1635</v>
      </c>
      <c r="I338" s="1" t="s">
        <v>181</v>
      </c>
      <c r="J338" s="1" t="s">
        <v>1768</v>
      </c>
      <c r="K338" s="1" t="s">
        <v>176</v>
      </c>
      <c r="L338" s="1" t="s">
        <v>317</v>
      </c>
      <c r="N338" s="1" t="s">
        <v>396</v>
      </c>
      <c r="O338" s="1" t="s">
        <v>395</v>
      </c>
      <c r="P338" s="1" t="s">
        <v>513</v>
      </c>
      <c r="R338" s="1" t="s">
        <v>447</v>
      </c>
      <c r="S338" s="1" t="s">
        <v>326</v>
      </c>
      <c r="U338" s="1" t="s">
        <v>385</v>
      </c>
      <c r="V338" s="1" t="s">
        <v>386</v>
      </c>
      <c r="W338" s="1" t="s">
        <v>391</v>
      </c>
      <c r="X338" s="1" t="s">
        <v>108</v>
      </c>
    </row>
    <row r="339" spans="1:24" s="1" customFormat="1" ht="43.5" hidden="1" x14ac:dyDescent="0.35">
      <c r="A339" s="1" t="s">
        <v>129</v>
      </c>
      <c r="B339" s="1" t="str">
        <f>+VLOOKUP(BD_fire_disturbances10[[#This Row],[Propiedad]],Tabla2[],2,0)</f>
        <v>Física</v>
      </c>
      <c r="C339" s="1" t="str">
        <f>+VLOOKUP(BD_fire_disturbances10[[#This Row],[Evaluación post incendio]],Tabla5[],2,0)</f>
        <v>Efecto inmediato</v>
      </c>
      <c r="D339" s="6" t="s">
        <v>1443</v>
      </c>
      <c r="E339" s="1" t="s">
        <v>1604</v>
      </c>
      <c r="F339" s="1" t="s">
        <v>1636</v>
      </c>
      <c r="G339" s="1" t="str">
        <f>+VLOOKUP(BD_fire_disturbances10[[#This Row],[Cod_Koppen]],Tabla8[],2,0)</f>
        <v>Templado o mesotérmico</v>
      </c>
      <c r="H339" s="1" t="s">
        <v>1635</v>
      </c>
      <c r="I339" s="1" t="s">
        <v>181</v>
      </c>
      <c r="J339" s="1" t="s">
        <v>1768</v>
      </c>
      <c r="K339" s="1" t="s">
        <v>432</v>
      </c>
      <c r="L339" s="1" t="s">
        <v>317</v>
      </c>
      <c r="N339" s="1" t="s">
        <v>396</v>
      </c>
      <c r="O339" s="1" t="s">
        <v>395</v>
      </c>
      <c r="P339" s="1" t="s">
        <v>513</v>
      </c>
      <c r="R339" s="1" t="s">
        <v>447</v>
      </c>
      <c r="S339" s="1" t="s">
        <v>326</v>
      </c>
      <c r="U339" s="1" t="s">
        <v>385</v>
      </c>
      <c r="V339" s="1" t="s">
        <v>386</v>
      </c>
      <c r="W339" s="1" t="s">
        <v>391</v>
      </c>
      <c r="X339" s="1" t="s">
        <v>108</v>
      </c>
    </row>
    <row r="340" spans="1:24" s="1" customFormat="1" ht="43.5" hidden="1" x14ac:dyDescent="0.35">
      <c r="A340" s="1" t="s">
        <v>131</v>
      </c>
      <c r="B340" s="1" t="str">
        <f>+VLOOKUP(BD_fire_disturbances10[[#This Row],[Propiedad]],Tabla2[],2,0)</f>
        <v>Biológica</v>
      </c>
      <c r="C340" s="1" t="str">
        <f>+VLOOKUP(BD_fire_disturbances10[[#This Row],[Evaluación post incendio]],Tabla5[],2,0)</f>
        <v>Efecto inmediato</v>
      </c>
      <c r="D340" s="6" t="s">
        <v>1444</v>
      </c>
      <c r="E340" s="1" t="s">
        <v>1604</v>
      </c>
      <c r="F340" s="1" t="s">
        <v>1636</v>
      </c>
      <c r="G340" s="1" t="str">
        <f>+VLOOKUP(BD_fire_disturbances10[[#This Row],[Cod_Koppen]],Tabla8[],2,0)</f>
        <v>Templado o mesotérmico</v>
      </c>
      <c r="H340" s="1" t="s">
        <v>1635</v>
      </c>
      <c r="I340" s="1" t="s">
        <v>181</v>
      </c>
      <c r="J340" s="1" t="s">
        <v>1768</v>
      </c>
      <c r="K340" s="1" t="s">
        <v>200</v>
      </c>
      <c r="L340" s="1" t="s">
        <v>317</v>
      </c>
      <c r="N340" s="1" t="s">
        <v>398</v>
      </c>
      <c r="O340" s="1" t="s">
        <v>402</v>
      </c>
      <c r="P340" s="1" t="s">
        <v>513</v>
      </c>
      <c r="R340" s="1" t="s">
        <v>447</v>
      </c>
      <c r="S340" s="1" t="s">
        <v>626</v>
      </c>
      <c r="T340" s="1" t="s">
        <v>1281</v>
      </c>
      <c r="U340" s="1" t="s">
        <v>382</v>
      </c>
      <c r="V340" s="1" t="s">
        <v>381</v>
      </c>
      <c r="W340" s="1" t="s">
        <v>17</v>
      </c>
      <c r="X340" s="1" t="s">
        <v>430</v>
      </c>
    </row>
    <row r="341" spans="1:24" s="1" customFormat="1" ht="43.5" hidden="1" x14ac:dyDescent="0.35">
      <c r="A341" s="1" t="s">
        <v>131</v>
      </c>
      <c r="B341" s="1" t="str">
        <f>+VLOOKUP(BD_fire_disturbances10[[#This Row],[Propiedad]],Tabla2[],2,0)</f>
        <v>Biológica</v>
      </c>
      <c r="C341" s="1" t="str">
        <f>+VLOOKUP(BD_fire_disturbances10[[#This Row],[Evaluación post incendio]],Tabla5[],2,0)</f>
        <v>Efecto inmediato</v>
      </c>
      <c r="D341" s="6" t="s">
        <v>1445</v>
      </c>
      <c r="E341" s="1" t="s">
        <v>1604</v>
      </c>
      <c r="F341" s="1" t="s">
        <v>1636</v>
      </c>
      <c r="G341" s="1" t="str">
        <f>+VLOOKUP(BD_fire_disturbances10[[#This Row],[Cod_Koppen]],Tabla8[],2,0)</f>
        <v>Templado o mesotérmico</v>
      </c>
      <c r="H341" s="1" t="s">
        <v>1635</v>
      </c>
      <c r="I341" s="1" t="s">
        <v>181</v>
      </c>
      <c r="J341" s="1" t="s">
        <v>1768</v>
      </c>
      <c r="K341" s="1" t="s">
        <v>176</v>
      </c>
      <c r="L341" s="1" t="s">
        <v>317</v>
      </c>
      <c r="N341" s="1" t="s">
        <v>398</v>
      </c>
      <c r="O341" s="1" t="s">
        <v>402</v>
      </c>
      <c r="P341" s="1" t="s">
        <v>513</v>
      </c>
      <c r="R341" s="1" t="s">
        <v>447</v>
      </c>
      <c r="S341" s="1" t="s">
        <v>626</v>
      </c>
      <c r="T341" s="1" t="s">
        <v>1281</v>
      </c>
      <c r="U341" s="1" t="s">
        <v>382</v>
      </c>
      <c r="V341" s="1" t="s">
        <v>381</v>
      </c>
      <c r="W341" s="1" t="s">
        <v>17</v>
      </c>
      <c r="X341" s="1" t="s">
        <v>430</v>
      </c>
    </row>
    <row r="342" spans="1:24" s="1" customFormat="1" ht="43.5" hidden="1" x14ac:dyDescent="0.35">
      <c r="A342" s="1" t="s">
        <v>131</v>
      </c>
      <c r="B342" s="1" t="str">
        <f>+VLOOKUP(BD_fire_disturbances10[[#This Row],[Propiedad]],Tabla2[],2,0)</f>
        <v>Biológica</v>
      </c>
      <c r="C342" s="1" t="str">
        <f>+VLOOKUP(BD_fire_disturbances10[[#This Row],[Evaluación post incendio]],Tabla5[],2,0)</f>
        <v>Efecto inmediato</v>
      </c>
      <c r="D342" s="6" t="s">
        <v>1446</v>
      </c>
      <c r="E342" s="1" t="s">
        <v>1604</v>
      </c>
      <c r="F342" s="1" t="s">
        <v>1636</v>
      </c>
      <c r="G342" s="1" t="str">
        <f>+VLOOKUP(BD_fire_disturbances10[[#This Row],[Cod_Koppen]],Tabla8[],2,0)</f>
        <v>Templado o mesotérmico</v>
      </c>
      <c r="H342" s="1" t="s">
        <v>1635</v>
      </c>
      <c r="I342" s="1" t="s">
        <v>181</v>
      </c>
      <c r="J342" s="1" t="s">
        <v>1768</v>
      </c>
      <c r="K342" s="1" t="s">
        <v>432</v>
      </c>
      <c r="L342" s="1" t="s">
        <v>317</v>
      </c>
      <c r="N342" s="1" t="s">
        <v>398</v>
      </c>
      <c r="O342" s="1" t="s">
        <v>402</v>
      </c>
      <c r="P342" s="1" t="s">
        <v>513</v>
      </c>
      <c r="R342" s="1" t="s">
        <v>447</v>
      </c>
      <c r="S342" s="1" t="s">
        <v>626</v>
      </c>
      <c r="T342" s="1" t="s">
        <v>1281</v>
      </c>
      <c r="U342" s="1" t="s">
        <v>382</v>
      </c>
      <c r="V342" s="1" t="s">
        <v>381</v>
      </c>
      <c r="W342" s="1" t="s">
        <v>17</v>
      </c>
      <c r="X342" s="1" t="s">
        <v>430</v>
      </c>
    </row>
    <row r="343" spans="1:24" s="1" customFormat="1" ht="43.5" hidden="1" x14ac:dyDescent="0.35">
      <c r="A343" s="1" t="s">
        <v>131</v>
      </c>
      <c r="B343" s="1" t="str">
        <f>+VLOOKUP(BD_fire_disturbances10[[#This Row],[Propiedad]],Tabla2[],2,0)</f>
        <v>Biológica</v>
      </c>
      <c r="C343" s="1" t="str">
        <f>+VLOOKUP(BD_fire_disturbances10[[#This Row],[Evaluación post incendio]],Tabla5[],2,0)</f>
        <v>Efecto inmediato</v>
      </c>
      <c r="D343" s="6" t="s">
        <v>1447</v>
      </c>
      <c r="E343" s="1" t="s">
        <v>1604</v>
      </c>
      <c r="F343" s="1" t="s">
        <v>1636</v>
      </c>
      <c r="G343" s="1" t="str">
        <f>+VLOOKUP(BD_fire_disturbances10[[#This Row],[Cod_Koppen]],Tabla8[],2,0)</f>
        <v>Templado o mesotérmico</v>
      </c>
      <c r="H343" s="1" t="s">
        <v>1635</v>
      </c>
      <c r="I343" s="1" t="s">
        <v>181</v>
      </c>
      <c r="J343" s="1" t="s">
        <v>1768</v>
      </c>
      <c r="K343" s="1" t="s">
        <v>200</v>
      </c>
      <c r="L343" s="1" t="s">
        <v>317</v>
      </c>
      <c r="N343" s="1" t="s">
        <v>398</v>
      </c>
      <c r="O343" s="1" t="s">
        <v>402</v>
      </c>
      <c r="P343" s="1" t="s">
        <v>513</v>
      </c>
      <c r="R343" s="1" t="s">
        <v>447</v>
      </c>
      <c r="S343" s="1" t="s">
        <v>626</v>
      </c>
      <c r="T343" s="1" t="s">
        <v>1281</v>
      </c>
      <c r="U343" s="1" t="s">
        <v>382</v>
      </c>
      <c r="V343" s="1" t="s">
        <v>381</v>
      </c>
      <c r="W343" s="1" t="s">
        <v>17</v>
      </c>
      <c r="X343" s="1" t="s">
        <v>430</v>
      </c>
    </row>
    <row r="344" spans="1:24" s="1" customFormat="1" ht="43.5" hidden="1" x14ac:dyDescent="0.35">
      <c r="A344" s="1" t="s">
        <v>131</v>
      </c>
      <c r="B344" s="1" t="str">
        <f>+VLOOKUP(BD_fire_disturbances10[[#This Row],[Propiedad]],Tabla2[],2,0)</f>
        <v>Biológica</v>
      </c>
      <c r="C344" s="1" t="str">
        <f>+VLOOKUP(BD_fire_disturbances10[[#This Row],[Evaluación post incendio]],Tabla5[],2,0)</f>
        <v>Efecto inmediato</v>
      </c>
      <c r="D344" s="6" t="s">
        <v>1448</v>
      </c>
      <c r="E344" s="1" t="s">
        <v>1604</v>
      </c>
      <c r="F344" s="1" t="s">
        <v>1636</v>
      </c>
      <c r="G344" s="1" t="str">
        <f>+VLOOKUP(BD_fire_disturbances10[[#This Row],[Cod_Koppen]],Tabla8[],2,0)</f>
        <v>Templado o mesotérmico</v>
      </c>
      <c r="H344" s="1" t="s">
        <v>1635</v>
      </c>
      <c r="I344" s="1" t="s">
        <v>181</v>
      </c>
      <c r="J344" s="1" t="s">
        <v>1768</v>
      </c>
      <c r="K344" s="1" t="s">
        <v>176</v>
      </c>
      <c r="L344" s="1" t="s">
        <v>317</v>
      </c>
      <c r="N344" s="1" t="s">
        <v>398</v>
      </c>
      <c r="O344" s="1" t="s">
        <v>402</v>
      </c>
      <c r="P344" s="1" t="s">
        <v>513</v>
      </c>
      <c r="R344" s="1" t="s">
        <v>447</v>
      </c>
      <c r="S344" s="1" t="s">
        <v>626</v>
      </c>
      <c r="T344" s="1" t="s">
        <v>1281</v>
      </c>
      <c r="U344" s="1" t="s">
        <v>382</v>
      </c>
      <c r="V344" s="1" t="s">
        <v>381</v>
      </c>
      <c r="W344" s="1" t="s">
        <v>17</v>
      </c>
      <c r="X344" s="1" t="s">
        <v>430</v>
      </c>
    </row>
    <row r="345" spans="1:24" s="1" customFormat="1" ht="43.5" hidden="1" x14ac:dyDescent="0.35">
      <c r="A345" s="1" t="s">
        <v>131</v>
      </c>
      <c r="B345" s="1" t="str">
        <f>+VLOOKUP(BD_fire_disturbances10[[#This Row],[Propiedad]],Tabla2[],2,0)</f>
        <v>Biológica</v>
      </c>
      <c r="C345" s="1" t="str">
        <f>+VLOOKUP(BD_fire_disturbances10[[#This Row],[Evaluación post incendio]],Tabla5[],2,0)</f>
        <v>Efecto inmediato</v>
      </c>
      <c r="D345" s="6" t="s">
        <v>1449</v>
      </c>
      <c r="E345" s="1" t="s">
        <v>1604</v>
      </c>
      <c r="F345" s="1" t="s">
        <v>1636</v>
      </c>
      <c r="G345" s="1" t="str">
        <f>+VLOOKUP(BD_fire_disturbances10[[#This Row],[Cod_Koppen]],Tabla8[],2,0)</f>
        <v>Templado o mesotérmico</v>
      </c>
      <c r="H345" s="1" t="s">
        <v>1635</v>
      </c>
      <c r="I345" s="1" t="s">
        <v>181</v>
      </c>
      <c r="J345" s="1" t="s">
        <v>1768</v>
      </c>
      <c r="K345" s="1" t="s">
        <v>432</v>
      </c>
      <c r="L345" s="1" t="s">
        <v>317</v>
      </c>
      <c r="N345" s="1" t="s">
        <v>398</v>
      </c>
      <c r="O345" s="1" t="s">
        <v>402</v>
      </c>
      <c r="P345" s="1" t="s">
        <v>513</v>
      </c>
      <c r="R345" s="1" t="s">
        <v>447</v>
      </c>
      <c r="S345" s="1" t="s">
        <v>626</v>
      </c>
      <c r="T345" s="1" t="s">
        <v>1281</v>
      </c>
      <c r="U345" s="1" t="s">
        <v>382</v>
      </c>
      <c r="V345" s="1" t="s">
        <v>381</v>
      </c>
      <c r="W345" s="1" t="s">
        <v>17</v>
      </c>
      <c r="X345" s="1" t="s">
        <v>430</v>
      </c>
    </row>
    <row r="346" spans="1:24" s="1" customFormat="1" ht="43.5" hidden="1" x14ac:dyDescent="0.35">
      <c r="A346" s="1" t="s">
        <v>131</v>
      </c>
      <c r="B346" s="1" t="str">
        <f>+VLOOKUP(BD_fire_disturbances10[[#This Row],[Propiedad]],Tabla2[],2,0)</f>
        <v>Biológica</v>
      </c>
      <c r="C346" s="1" t="str">
        <f>+VLOOKUP(BD_fire_disturbances10[[#This Row],[Evaluación post incendio]],Tabla5[],2,0)</f>
        <v>Efecto inmediato</v>
      </c>
      <c r="D346" s="6" t="s">
        <v>1450</v>
      </c>
      <c r="E346" s="1" t="s">
        <v>1604</v>
      </c>
      <c r="F346" s="1" t="s">
        <v>1636</v>
      </c>
      <c r="G346" s="1" t="str">
        <f>+VLOOKUP(BD_fire_disturbances10[[#This Row],[Cod_Koppen]],Tabla8[],2,0)</f>
        <v>Templado o mesotérmico</v>
      </c>
      <c r="H346" s="1" t="s">
        <v>1635</v>
      </c>
      <c r="I346" s="1" t="s">
        <v>181</v>
      </c>
      <c r="J346" s="1" t="s">
        <v>1768</v>
      </c>
      <c r="K346" s="1" t="s">
        <v>200</v>
      </c>
      <c r="L346" s="1" t="s">
        <v>317</v>
      </c>
      <c r="N346" s="1" t="s">
        <v>398</v>
      </c>
      <c r="O346" s="1" t="s">
        <v>402</v>
      </c>
      <c r="P346" s="1" t="s">
        <v>513</v>
      </c>
      <c r="R346" s="1" t="s">
        <v>447</v>
      </c>
      <c r="S346" s="1" t="s">
        <v>626</v>
      </c>
      <c r="T346" s="1" t="s">
        <v>1281</v>
      </c>
      <c r="U346" s="1" t="s">
        <v>382</v>
      </c>
      <c r="V346" s="1" t="s">
        <v>381</v>
      </c>
      <c r="W346" s="1" t="s">
        <v>17</v>
      </c>
      <c r="X346" s="1" t="s">
        <v>430</v>
      </c>
    </row>
    <row r="347" spans="1:24" s="1" customFormat="1" ht="43.5" hidden="1" x14ac:dyDescent="0.35">
      <c r="A347" s="1" t="s">
        <v>131</v>
      </c>
      <c r="B347" s="1" t="str">
        <f>+VLOOKUP(BD_fire_disturbances10[[#This Row],[Propiedad]],Tabla2[],2,0)</f>
        <v>Biológica</v>
      </c>
      <c r="C347" s="1" t="str">
        <f>+VLOOKUP(BD_fire_disturbances10[[#This Row],[Evaluación post incendio]],Tabla5[],2,0)</f>
        <v>Efecto inmediato</v>
      </c>
      <c r="D347" s="6" t="s">
        <v>1451</v>
      </c>
      <c r="E347" s="1" t="s">
        <v>1604</v>
      </c>
      <c r="F347" s="1" t="s">
        <v>1636</v>
      </c>
      <c r="G347" s="1" t="str">
        <f>+VLOOKUP(BD_fire_disturbances10[[#This Row],[Cod_Koppen]],Tabla8[],2,0)</f>
        <v>Templado o mesotérmico</v>
      </c>
      <c r="H347" s="1" t="s">
        <v>1635</v>
      </c>
      <c r="I347" s="1" t="s">
        <v>181</v>
      </c>
      <c r="J347" s="1" t="s">
        <v>1768</v>
      </c>
      <c r="K347" s="1" t="s">
        <v>176</v>
      </c>
      <c r="L347" s="1" t="s">
        <v>317</v>
      </c>
      <c r="N347" s="1" t="s">
        <v>398</v>
      </c>
      <c r="O347" s="1" t="s">
        <v>402</v>
      </c>
      <c r="P347" s="1" t="s">
        <v>513</v>
      </c>
      <c r="R347" s="1" t="s">
        <v>447</v>
      </c>
      <c r="S347" s="1" t="s">
        <v>626</v>
      </c>
      <c r="T347" s="1" t="s">
        <v>1281</v>
      </c>
      <c r="U347" s="1" t="s">
        <v>382</v>
      </c>
      <c r="V347" s="1" t="s">
        <v>381</v>
      </c>
      <c r="W347" s="1" t="s">
        <v>17</v>
      </c>
      <c r="X347" s="1" t="s">
        <v>430</v>
      </c>
    </row>
    <row r="348" spans="1:24" s="1" customFormat="1" ht="43.5" hidden="1" x14ac:dyDescent="0.35">
      <c r="A348" s="1" t="s">
        <v>131</v>
      </c>
      <c r="B348" s="1" t="str">
        <f>+VLOOKUP(BD_fire_disturbances10[[#This Row],[Propiedad]],Tabla2[],2,0)</f>
        <v>Biológica</v>
      </c>
      <c r="C348" s="1" t="str">
        <f>+VLOOKUP(BD_fire_disturbances10[[#This Row],[Evaluación post incendio]],Tabla5[],2,0)</f>
        <v>Efecto inmediato</v>
      </c>
      <c r="D348" s="6" t="s">
        <v>1452</v>
      </c>
      <c r="E348" s="1" t="s">
        <v>1604</v>
      </c>
      <c r="F348" s="1" t="s">
        <v>1636</v>
      </c>
      <c r="G348" s="1" t="str">
        <f>+VLOOKUP(BD_fire_disturbances10[[#This Row],[Cod_Koppen]],Tabla8[],2,0)</f>
        <v>Templado o mesotérmico</v>
      </c>
      <c r="H348" s="1" t="s">
        <v>1635</v>
      </c>
      <c r="I348" s="1" t="s">
        <v>181</v>
      </c>
      <c r="J348" s="1" t="s">
        <v>1768</v>
      </c>
      <c r="K348" s="1" t="s">
        <v>432</v>
      </c>
      <c r="L348" s="1" t="s">
        <v>317</v>
      </c>
      <c r="N348" s="1" t="s">
        <v>398</v>
      </c>
      <c r="O348" s="1" t="s">
        <v>402</v>
      </c>
      <c r="P348" s="1" t="s">
        <v>513</v>
      </c>
      <c r="R348" s="1" t="s">
        <v>447</v>
      </c>
      <c r="S348" s="1" t="s">
        <v>626</v>
      </c>
      <c r="T348" s="1" t="s">
        <v>1281</v>
      </c>
      <c r="U348" s="1" t="s">
        <v>382</v>
      </c>
      <c r="V348" s="1" t="s">
        <v>381</v>
      </c>
      <c r="W348" s="1" t="s">
        <v>17</v>
      </c>
      <c r="X348" s="1" t="s">
        <v>430</v>
      </c>
    </row>
    <row r="349" spans="1:24" s="1" customFormat="1" ht="43.5" hidden="1" x14ac:dyDescent="0.35">
      <c r="A349" s="1" t="s">
        <v>131</v>
      </c>
      <c r="B349" s="1" t="str">
        <f>+VLOOKUP(BD_fire_disturbances10[[#This Row],[Propiedad]],Tabla2[],2,0)</f>
        <v>Biológica</v>
      </c>
      <c r="C349" s="1" t="str">
        <f>+VLOOKUP(BD_fire_disturbances10[[#This Row],[Evaluación post incendio]],Tabla5[],2,0)</f>
        <v>Efecto inmediato</v>
      </c>
      <c r="D349" s="6" t="s">
        <v>1480</v>
      </c>
      <c r="E349" s="1" t="s">
        <v>1604</v>
      </c>
      <c r="F349" s="1" t="s">
        <v>1636</v>
      </c>
      <c r="G349" s="1" t="str">
        <f>+VLOOKUP(BD_fire_disturbances10[[#This Row],[Cod_Koppen]],Tabla8[],2,0)</f>
        <v>Templado o mesotérmico</v>
      </c>
      <c r="H349" s="1" t="s">
        <v>1635</v>
      </c>
      <c r="I349" s="1" t="s">
        <v>181</v>
      </c>
      <c r="J349" s="1" t="s">
        <v>1768</v>
      </c>
      <c r="K349" s="1" t="s">
        <v>200</v>
      </c>
      <c r="L349" s="1" t="s">
        <v>317</v>
      </c>
      <c r="N349" s="1" t="s">
        <v>398</v>
      </c>
      <c r="O349" s="1" t="s">
        <v>402</v>
      </c>
      <c r="P349" s="1" t="s">
        <v>513</v>
      </c>
      <c r="R349" s="1" t="s">
        <v>447</v>
      </c>
      <c r="S349" s="1" t="s">
        <v>326</v>
      </c>
      <c r="U349" s="1" t="s">
        <v>385</v>
      </c>
      <c r="V349" s="1" t="s">
        <v>386</v>
      </c>
      <c r="W349" s="1" t="s">
        <v>17</v>
      </c>
      <c r="X349" s="1" t="s">
        <v>430</v>
      </c>
    </row>
    <row r="350" spans="1:24" s="1" customFormat="1" ht="43.5" hidden="1" x14ac:dyDescent="0.35">
      <c r="A350" s="1" t="s">
        <v>131</v>
      </c>
      <c r="B350" s="1" t="str">
        <f>+VLOOKUP(BD_fire_disturbances10[[#This Row],[Propiedad]],Tabla2[],2,0)</f>
        <v>Biológica</v>
      </c>
      <c r="C350" s="1" t="str">
        <f>+VLOOKUP(BD_fire_disturbances10[[#This Row],[Evaluación post incendio]],Tabla5[],2,0)</f>
        <v>Efecto inmediato</v>
      </c>
      <c r="D350" s="6" t="s">
        <v>1481</v>
      </c>
      <c r="E350" s="1" t="s">
        <v>1604</v>
      </c>
      <c r="F350" s="1" t="s">
        <v>1636</v>
      </c>
      <c r="G350" s="1" t="str">
        <f>+VLOOKUP(BD_fire_disturbances10[[#This Row],[Cod_Koppen]],Tabla8[],2,0)</f>
        <v>Templado o mesotérmico</v>
      </c>
      <c r="H350" s="1" t="s">
        <v>1635</v>
      </c>
      <c r="I350" s="1" t="s">
        <v>181</v>
      </c>
      <c r="J350" s="1" t="s">
        <v>1768</v>
      </c>
      <c r="K350" s="1" t="s">
        <v>176</v>
      </c>
      <c r="L350" s="1" t="s">
        <v>317</v>
      </c>
      <c r="N350" s="1" t="s">
        <v>398</v>
      </c>
      <c r="O350" s="1" t="s">
        <v>402</v>
      </c>
      <c r="P350" s="1" t="s">
        <v>513</v>
      </c>
      <c r="R350" s="1" t="s">
        <v>447</v>
      </c>
      <c r="S350" s="1" t="s">
        <v>326</v>
      </c>
      <c r="U350" s="1" t="s">
        <v>385</v>
      </c>
      <c r="V350" s="1" t="s">
        <v>386</v>
      </c>
      <c r="W350" s="1" t="s">
        <v>17</v>
      </c>
      <c r="X350" s="1" t="s">
        <v>430</v>
      </c>
    </row>
    <row r="351" spans="1:24" s="1" customFormat="1" ht="43.5" hidden="1" x14ac:dyDescent="0.35">
      <c r="A351" s="1" t="s">
        <v>131</v>
      </c>
      <c r="B351" s="1" t="str">
        <f>+VLOOKUP(BD_fire_disturbances10[[#This Row],[Propiedad]],Tabla2[],2,0)</f>
        <v>Biológica</v>
      </c>
      <c r="C351" s="1" t="str">
        <f>+VLOOKUP(BD_fire_disturbances10[[#This Row],[Evaluación post incendio]],Tabla5[],2,0)</f>
        <v>Efecto inmediato</v>
      </c>
      <c r="D351" s="6" t="s">
        <v>1482</v>
      </c>
      <c r="E351" s="1" t="s">
        <v>1604</v>
      </c>
      <c r="F351" s="1" t="s">
        <v>1636</v>
      </c>
      <c r="G351" s="1" t="str">
        <f>+VLOOKUP(BD_fire_disturbances10[[#This Row],[Cod_Koppen]],Tabla8[],2,0)</f>
        <v>Templado o mesotérmico</v>
      </c>
      <c r="H351" s="1" t="s">
        <v>1635</v>
      </c>
      <c r="I351" s="1" t="s">
        <v>181</v>
      </c>
      <c r="J351" s="1" t="s">
        <v>1768</v>
      </c>
      <c r="K351" s="1" t="s">
        <v>432</v>
      </c>
      <c r="L351" s="1" t="s">
        <v>317</v>
      </c>
      <c r="N351" s="1" t="s">
        <v>398</v>
      </c>
      <c r="O351" s="1" t="s">
        <v>402</v>
      </c>
      <c r="P351" s="1" t="s">
        <v>513</v>
      </c>
      <c r="R351" s="1" t="s">
        <v>447</v>
      </c>
      <c r="S351" s="1" t="s">
        <v>326</v>
      </c>
      <c r="U351" s="1" t="s">
        <v>385</v>
      </c>
      <c r="V351" s="1" t="s">
        <v>386</v>
      </c>
      <c r="W351" s="1" t="s">
        <v>17</v>
      </c>
      <c r="X351" s="1" t="s">
        <v>430</v>
      </c>
    </row>
    <row r="352" spans="1:24" s="1" customFormat="1" ht="43.5" hidden="1" x14ac:dyDescent="0.35">
      <c r="A352" s="1" t="s">
        <v>131</v>
      </c>
      <c r="B352" s="1" t="str">
        <f>+VLOOKUP(BD_fire_disturbances10[[#This Row],[Propiedad]],Tabla2[],2,0)</f>
        <v>Biológica</v>
      </c>
      <c r="C352" s="1" t="str">
        <f>+VLOOKUP(BD_fire_disturbances10[[#This Row],[Evaluación post incendio]],Tabla5[],2,0)</f>
        <v>Efecto inmediato</v>
      </c>
      <c r="D352" s="6" t="s">
        <v>1483</v>
      </c>
      <c r="E352" s="1" t="s">
        <v>1604</v>
      </c>
      <c r="F352" s="1" t="s">
        <v>1636</v>
      </c>
      <c r="G352" s="1" t="str">
        <f>+VLOOKUP(BD_fire_disturbances10[[#This Row],[Cod_Koppen]],Tabla8[],2,0)</f>
        <v>Templado o mesotérmico</v>
      </c>
      <c r="H352" s="1" t="s">
        <v>1635</v>
      </c>
      <c r="I352" s="1" t="s">
        <v>181</v>
      </c>
      <c r="J352" s="1" t="s">
        <v>1768</v>
      </c>
      <c r="K352" s="1" t="s">
        <v>200</v>
      </c>
      <c r="L352" s="1" t="s">
        <v>317</v>
      </c>
      <c r="N352" s="1" t="s">
        <v>398</v>
      </c>
      <c r="O352" s="1" t="s">
        <v>402</v>
      </c>
      <c r="P352" s="1" t="s">
        <v>513</v>
      </c>
      <c r="R352" s="1" t="s">
        <v>447</v>
      </c>
      <c r="S352" s="1" t="s">
        <v>326</v>
      </c>
      <c r="U352" s="1" t="s">
        <v>385</v>
      </c>
      <c r="V352" s="1" t="s">
        <v>386</v>
      </c>
      <c r="W352" s="1" t="s">
        <v>17</v>
      </c>
      <c r="X352" s="1" t="s">
        <v>430</v>
      </c>
    </row>
    <row r="353" spans="1:24" s="1" customFormat="1" ht="43.5" hidden="1" x14ac:dyDescent="0.35">
      <c r="A353" s="1" t="s">
        <v>131</v>
      </c>
      <c r="B353" s="1" t="str">
        <f>+VLOOKUP(BD_fire_disturbances10[[#This Row],[Propiedad]],Tabla2[],2,0)</f>
        <v>Biológica</v>
      </c>
      <c r="C353" s="1" t="str">
        <f>+VLOOKUP(BD_fire_disturbances10[[#This Row],[Evaluación post incendio]],Tabla5[],2,0)</f>
        <v>Efecto inmediato</v>
      </c>
      <c r="D353" s="6" t="s">
        <v>1484</v>
      </c>
      <c r="E353" s="1" t="s">
        <v>1604</v>
      </c>
      <c r="F353" s="1" t="s">
        <v>1636</v>
      </c>
      <c r="G353" s="1" t="str">
        <f>+VLOOKUP(BD_fire_disturbances10[[#This Row],[Cod_Koppen]],Tabla8[],2,0)</f>
        <v>Templado o mesotérmico</v>
      </c>
      <c r="H353" s="1" t="s">
        <v>1635</v>
      </c>
      <c r="I353" s="1" t="s">
        <v>181</v>
      </c>
      <c r="J353" s="1" t="s">
        <v>1768</v>
      </c>
      <c r="K353" s="1" t="s">
        <v>176</v>
      </c>
      <c r="L353" s="1" t="s">
        <v>317</v>
      </c>
      <c r="N353" s="1" t="s">
        <v>398</v>
      </c>
      <c r="O353" s="1" t="s">
        <v>402</v>
      </c>
      <c r="P353" s="1" t="s">
        <v>513</v>
      </c>
      <c r="R353" s="1" t="s">
        <v>447</v>
      </c>
      <c r="S353" s="1" t="s">
        <v>326</v>
      </c>
      <c r="U353" s="1" t="s">
        <v>385</v>
      </c>
      <c r="V353" s="1" t="s">
        <v>386</v>
      </c>
      <c r="W353" s="1" t="s">
        <v>17</v>
      </c>
      <c r="X353" s="1" t="s">
        <v>430</v>
      </c>
    </row>
    <row r="354" spans="1:24" s="1" customFormat="1" ht="43.5" hidden="1" x14ac:dyDescent="0.35">
      <c r="A354" s="1" t="s">
        <v>131</v>
      </c>
      <c r="B354" s="1" t="str">
        <f>+VLOOKUP(BD_fire_disturbances10[[#This Row],[Propiedad]],Tabla2[],2,0)</f>
        <v>Biológica</v>
      </c>
      <c r="C354" s="1" t="str">
        <f>+VLOOKUP(BD_fire_disturbances10[[#This Row],[Evaluación post incendio]],Tabla5[],2,0)</f>
        <v>Efecto inmediato</v>
      </c>
      <c r="D354" s="6" t="s">
        <v>1485</v>
      </c>
      <c r="E354" s="1" t="s">
        <v>1604</v>
      </c>
      <c r="F354" s="1" t="s">
        <v>1636</v>
      </c>
      <c r="G354" s="1" t="str">
        <f>+VLOOKUP(BD_fire_disturbances10[[#This Row],[Cod_Koppen]],Tabla8[],2,0)</f>
        <v>Templado o mesotérmico</v>
      </c>
      <c r="H354" s="1" t="s">
        <v>1635</v>
      </c>
      <c r="I354" s="1" t="s">
        <v>181</v>
      </c>
      <c r="J354" s="1" t="s">
        <v>1768</v>
      </c>
      <c r="K354" s="1" t="s">
        <v>432</v>
      </c>
      <c r="L354" s="1" t="s">
        <v>317</v>
      </c>
      <c r="N354" s="1" t="s">
        <v>398</v>
      </c>
      <c r="O354" s="1" t="s">
        <v>402</v>
      </c>
      <c r="P354" s="1" t="s">
        <v>513</v>
      </c>
      <c r="R354" s="1" t="s">
        <v>447</v>
      </c>
      <c r="S354" s="1" t="s">
        <v>326</v>
      </c>
      <c r="U354" s="1" t="s">
        <v>385</v>
      </c>
      <c r="V354" s="1" t="s">
        <v>386</v>
      </c>
      <c r="W354" s="1" t="s">
        <v>17</v>
      </c>
      <c r="X354" s="1" t="s">
        <v>430</v>
      </c>
    </row>
    <row r="355" spans="1:24" s="1" customFormat="1" ht="43.5" hidden="1" x14ac:dyDescent="0.35">
      <c r="A355" s="1" t="s">
        <v>131</v>
      </c>
      <c r="B355" s="1" t="str">
        <f>+VLOOKUP(BD_fire_disturbances10[[#This Row],[Propiedad]],Tabla2[],2,0)</f>
        <v>Biológica</v>
      </c>
      <c r="C355" s="1" t="str">
        <f>+VLOOKUP(BD_fire_disturbances10[[#This Row],[Evaluación post incendio]],Tabla5[],2,0)</f>
        <v>Efecto inmediato</v>
      </c>
      <c r="D355" s="6" t="s">
        <v>1486</v>
      </c>
      <c r="E355" s="1" t="s">
        <v>1604</v>
      </c>
      <c r="F355" s="1" t="s">
        <v>1636</v>
      </c>
      <c r="G355" s="1" t="str">
        <f>+VLOOKUP(BD_fire_disturbances10[[#This Row],[Cod_Koppen]],Tabla8[],2,0)</f>
        <v>Templado o mesotérmico</v>
      </c>
      <c r="H355" s="1" t="s">
        <v>1635</v>
      </c>
      <c r="I355" s="1" t="s">
        <v>181</v>
      </c>
      <c r="J355" s="1" t="s">
        <v>1768</v>
      </c>
      <c r="K355" s="1" t="s">
        <v>200</v>
      </c>
      <c r="L355" s="1" t="s">
        <v>317</v>
      </c>
      <c r="N355" s="1" t="s">
        <v>398</v>
      </c>
      <c r="O355" s="1" t="s">
        <v>402</v>
      </c>
      <c r="P355" s="1" t="s">
        <v>513</v>
      </c>
      <c r="R355" s="1" t="s">
        <v>447</v>
      </c>
      <c r="S355" s="1" t="s">
        <v>326</v>
      </c>
      <c r="U355" s="1" t="s">
        <v>385</v>
      </c>
      <c r="V355" s="1" t="s">
        <v>386</v>
      </c>
      <c r="W355" s="1" t="s">
        <v>17</v>
      </c>
      <c r="X355" s="1" t="s">
        <v>430</v>
      </c>
    </row>
    <row r="356" spans="1:24" s="1" customFormat="1" ht="43.5" hidden="1" x14ac:dyDescent="0.35">
      <c r="A356" s="1" t="s">
        <v>131</v>
      </c>
      <c r="B356" s="1" t="str">
        <f>+VLOOKUP(BD_fire_disturbances10[[#This Row],[Propiedad]],Tabla2[],2,0)</f>
        <v>Biológica</v>
      </c>
      <c r="C356" s="1" t="str">
        <f>+VLOOKUP(BD_fire_disturbances10[[#This Row],[Evaluación post incendio]],Tabla5[],2,0)</f>
        <v>Efecto inmediato</v>
      </c>
      <c r="D356" s="6" t="s">
        <v>1487</v>
      </c>
      <c r="E356" s="1" t="s">
        <v>1604</v>
      </c>
      <c r="F356" s="1" t="s">
        <v>1636</v>
      </c>
      <c r="G356" s="1" t="str">
        <f>+VLOOKUP(BD_fire_disturbances10[[#This Row],[Cod_Koppen]],Tabla8[],2,0)</f>
        <v>Templado o mesotérmico</v>
      </c>
      <c r="H356" s="1" t="s">
        <v>1635</v>
      </c>
      <c r="I356" s="1" t="s">
        <v>181</v>
      </c>
      <c r="J356" s="1" t="s">
        <v>1768</v>
      </c>
      <c r="K356" s="1" t="s">
        <v>176</v>
      </c>
      <c r="L356" s="1" t="s">
        <v>317</v>
      </c>
      <c r="N356" s="1" t="s">
        <v>398</v>
      </c>
      <c r="O356" s="1" t="s">
        <v>402</v>
      </c>
      <c r="P356" s="1" t="s">
        <v>513</v>
      </c>
      <c r="R356" s="1" t="s">
        <v>447</v>
      </c>
      <c r="S356" s="1" t="s">
        <v>326</v>
      </c>
      <c r="U356" s="1" t="s">
        <v>385</v>
      </c>
      <c r="V356" s="1" t="s">
        <v>386</v>
      </c>
      <c r="W356" s="1" t="s">
        <v>17</v>
      </c>
      <c r="X356" s="1" t="s">
        <v>430</v>
      </c>
    </row>
    <row r="357" spans="1:24" s="1" customFormat="1" ht="43.5" hidden="1" x14ac:dyDescent="0.35">
      <c r="A357" s="1" t="s">
        <v>131</v>
      </c>
      <c r="B357" s="1" t="str">
        <f>+VLOOKUP(BD_fire_disturbances10[[#This Row],[Propiedad]],Tabla2[],2,0)</f>
        <v>Biológica</v>
      </c>
      <c r="C357" s="1" t="str">
        <f>+VLOOKUP(BD_fire_disturbances10[[#This Row],[Evaluación post incendio]],Tabla5[],2,0)</f>
        <v>Efecto inmediato</v>
      </c>
      <c r="D357" s="6" t="s">
        <v>1488</v>
      </c>
      <c r="E357" s="1" t="s">
        <v>1604</v>
      </c>
      <c r="F357" s="1" t="s">
        <v>1636</v>
      </c>
      <c r="G357" s="1" t="str">
        <f>+VLOOKUP(BD_fire_disturbances10[[#This Row],[Cod_Koppen]],Tabla8[],2,0)</f>
        <v>Templado o mesotérmico</v>
      </c>
      <c r="H357" s="1" t="s">
        <v>1635</v>
      </c>
      <c r="I357" s="1" t="s">
        <v>181</v>
      </c>
      <c r="J357" s="1" t="s">
        <v>1768</v>
      </c>
      <c r="K357" s="1" t="s">
        <v>432</v>
      </c>
      <c r="L357" s="1" t="s">
        <v>317</v>
      </c>
      <c r="N357" s="1" t="s">
        <v>398</v>
      </c>
      <c r="O357" s="1" t="s">
        <v>402</v>
      </c>
      <c r="P357" s="1" t="s">
        <v>513</v>
      </c>
      <c r="R357" s="1" t="s">
        <v>447</v>
      </c>
      <c r="S357" s="1" t="s">
        <v>326</v>
      </c>
      <c r="U357" s="1" t="s">
        <v>385</v>
      </c>
      <c r="V357" s="1" t="s">
        <v>386</v>
      </c>
      <c r="W357" s="1" t="s">
        <v>17</v>
      </c>
      <c r="X357" s="1" t="s">
        <v>430</v>
      </c>
    </row>
    <row r="358" spans="1:24" s="1" customFormat="1" ht="43.5" hidden="1" x14ac:dyDescent="0.35">
      <c r="A358" s="1" t="s">
        <v>129</v>
      </c>
      <c r="B358" s="1" t="str">
        <f>+VLOOKUP(BD_fire_disturbances10[[#This Row],[Propiedad]],Tabla2[],2,0)</f>
        <v>Química</v>
      </c>
      <c r="C358" s="1" t="str">
        <f>+VLOOKUP(BD_fire_disturbances10[[#This Row],[Evaluación post incendio]],Tabla5[],2,0)</f>
        <v>Efecto inmediato</v>
      </c>
      <c r="D358" s="6" t="s">
        <v>1443</v>
      </c>
      <c r="E358" s="1" t="s">
        <v>1604</v>
      </c>
      <c r="F358" s="1" t="s">
        <v>1636</v>
      </c>
      <c r="G358" s="1" t="str">
        <f>+VLOOKUP(BD_fire_disturbances10[[#This Row],[Cod_Koppen]],Tabla8[],2,0)</f>
        <v>Templado o mesotérmico</v>
      </c>
      <c r="H358" s="1" t="s">
        <v>1635</v>
      </c>
      <c r="I358" s="1" t="s">
        <v>181</v>
      </c>
      <c r="J358" s="1" t="s">
        <v>1768</v>
      </c>
      <c r="K358" s="1" t="s">
        <v>200</v>
      </c>
      <c r="L358" s="1" t="s">
        <v>317</v>
      </c>
      <c r="N358" s="1" t="s">
        <v>396</v>
      </c>
      <c r="O358" s="1" t="s">
        <v>395</v>
      </c>
      <c r="P358" s="1" t="s">
        <v>513</v>
      </c>
      <c r="R358" s="1" t="s">
        <v>447</v>
      </c>
      <c r="S358" s="1" t="s">
        <v>626</v>
      </c>
      <c r="T358" s="1" t="s">
        <v>1282</v>
      </c>
      <c r="U358" s="1" t="s">
        <v>379</v>
      </c>
      <c r="V358" s="1" t="s">
        <v>380</v>
      </c>
      <c r="W358" s="1" t="s">
        <v>53</v>
      </c>
      <c r="X358" s="1" t="s">
        <v>12</v>
      </c>
    </row>
    <row r="359" spans="1:24" s="1" customFormat="1" ht="43.5" hidden="1" x14ac:dyDescent="0.35">
      <c r="A359" s="1" t="s">
        <v>129</v>
      </c>
      <c r="B359" s="1" t="str">
        <f>+VLOOKUP(BD_fire_disturbances10[[#This Row],[Propiedad]],Tabla2[],2,0)</f>
        <v>Química</v>
      </c>
      <c r="C359" s="1" t="str">
        <f>+VLOOKUP(BD_fire_disturbances10[[#This Row],[Evaluación post incendio]],Tabla5[],2,0)</f>
        <v>Efecto inmediato</v>
      </c>
      <c r="D359" s="6" t="s">
        <v>1443</v>
      </c>
      <c r="E359" s="1" t="s">
        <v>1604</v>
      </c>
      <c r="F359" s="1" t="s">
        <v>1636</v>
      </c>
      <c r="G359" s="1" t="str">
        <f>+VLOOKUP(BD_fire_disturbances10[[#This Row],[Cod_Koppen]],Tabla8[],2,0)</f>
        <v>Templado o mesotérmico</v>
      </c>
      <c r="H359" s="1" t="s">
        <v>1635</v>
      </c>
      <c r="I359" s="1" t="s">
        <v>181</v>
      </c>
      <c r="J359" s="1" t="s">
        <v>1768</v>
      </c>
      <c r="K359" s="1" t="s">
        <v>176</v>
      </c>
      <c r="L359" s="1" t="s">
        <v>317</v>
      </c>
      <c r="N359" s="1" t="s">
        <v>396</v>
      </c>
      <c r="O359" s="1" t="s">
        <v>395</v>
      </c>
      <c r="P359" s="1" t="s">
        <v>513</v>
      </c>
      <c r="R359" s="1" t="s">
        <v>447</v>
      </c>
      <c r="S359" s="1" t="s">
        <v>626</v>
      </c>
      <c r="T359" s="1" t="s">
        <v>1282</v>
      </c>
      <c r="U359" s="1" t="s">
        <v>379</v>
      </c>
      <c r="V359" s="1" t="s">
        <v>380</v>
      </c>
      <c r="W359" s="1" t="s">
        <v>53</v>
      </c>
      <c r="X359" s="1" t="s">
        <v>12</v>
      </c>
    </row>
    <row r="360" spans="1:24" s="1" customFormat="1" ht="43.5" hidden="1" x14ac:dyDescent="0.35">
      <c r="A360" s="1" t="s">
        <v>129</v>
      </c>
      <c r="B360" s="1" t="str">
        <f>+VLOOKUP(BD_fire_disturbances10[[#This Row],[Propiedad]],Tabla2[],2,0)</f>
        <v>Química</v>
      </c>
      <c r="C360" s="1" t="str">
        <f>+VLOOKUP(BD_fire_disturbances10[[#This Row],[Evaluación post incendio]],Tabla5[],2,0)</f>
        <v>Efecto inmediato</v>
      </c>
      <c r="D360" s="6" t="s">
        <v>1443</v>
      </c>
      <c r="E360" s="1" t="s">
        <v>1604</v>
      </c>
      <c r="F360" s="1" t="s">
        <v>1636</v>
      </c>
      <c r="G360" s="1" t="str">
        <f>+VLOOKUP(BD_fire_disturbances10[[#This Row],[Cod_Koppen]],Tabla8[],2,0)</f>
        <v>Templado o mesotérmico</v>
      </c>
      <c r="H360" s="1" t="s">
        <v>1635</v>
      </c>
      <c r="I360" s="1" t="s">
        <v>181</v>
      </c>
      <c r="J360" s="1" t="s">
        <v>1768</v>
      </c>
      <c r="K360" s="1" t="s">
        <v>432</v>
      </c>
      <c r="L360" s="1" t="s">
        <v>317</v>
      </c>
      <c r="N360" s="1" t="s">
        <v>396</v>
      </c>
      <c r="O360" s="1" t="s">
        <v>395</v>
      </c>
      <c r="P360" s="1" t="s">
        <v>513</v>
      </c>
      <c r="R360" s="1" t="s">
        <v>447</v>
      </c>
      <c r="S360" s="1" t="s">
        <v>626</v>
      </c>
      <c r="T360" s="1" t="s">
        <v>1282</v>
      </c>
      <c r="U360" s="1" t="s">
        <v>379</v>
      </c>
      <c r="V360" s="1" t="s">
        <v>380</v>
      </c>
      <c r="W360" s="1" t="s">
        <v>53</v>
      </c>
      <c r="X360" s="1" t="s">
        <v>12</v>
      </c>
    </row>
    <row r="361" spans="1:24" s="1" customFormat="1" ht="43.5" hidden="1" x14ac:dyDescent="0.35">
      <c r="A361" s="1" t="s">
        <v>129</v>
      </c>
      <c r="B361" s="1" t="str">
        <f>+VLOOKUP(BD_fire_disturbances10[[#This Row],[Propiedad]],Tabla2[],2,0)</f>
        <v>Química</v>
      </c>
      <c r="C361" s="1" t="str">
        <f>+VLOOKUP(BD_fire_disturbances10[[#This Row],[Evaluación post incendio]],Tabla5[],2,0)</f>
        <v>Efecto inmediato</v>
      </c>
      <c r="D361" s="6" t="s">
        <v>1443</v>
      </c>
      <c r="E361" s="1" t="s">
        <v>1604</v>
      </c>
      <c r="F361" s="1" t="s">
        <v>1636</v>
      </c>
      <c r="G361" s="1" t="str">
        <f>+VLOOKUP(BD_fire_disturbances10[[#This Row],[Cod_Koppen]],Tabla8[],2,0)</f>
        <v>Templado o mesotérmico</v>
      </c>
      <c r="H361" s="1" t="s">
        <v>1635</v>
      </c>
      <c r="I361" s="1" t="s">
        <v>181</v>
      </c>
      <c r="J361" s="1" t="s">
        <v>1768</v>
      </c>
      <c r="K361" s="1" t="s">
        <v>432</v>
      </c>
      <c r="L361" s="1" t="s">
        <v>317</v>
      </c>
      <c r="N361" s="1" t="s">
        <v>396</v>
      </c>
      <c r="O361" s="1" t="s">
        <v>395</v>
      </c>
      <c r="P361" s="1" t="s">
        <v>513</v>
      </c>
      <c r="R361" s="1" t="s">
        <v>447</v>
      </c>
      <c r="S361" s="1" t="s">
        <v>626</v>
      </c>
      <c r="T361" s="1" t="s">
        <v>1282</v>
      </c>
      <c r="U361" s="1" t="s">
        <v>379</v>
      </c>
      <c r="V361" s="1" t="s">
        <v>380</v>
      </c>
      <c r="W361" s="1" t="s">
        <v>53</v>
      </c>
      <c r="X361" s="1" t="s">
        <v>12</v>
      </c>
    </row>
    <row r="362" spans="1:24" s="1" customFormat="1" ht="43.5" hidden="1" x14ac:dyDescent="0.35">
      <c r="A362" s="1" t="s">
        <v>129</v>
      </c>
      <c r="B362" s="1" t="str">
        <f>+VLOOKUP(BD_fire_disturbances10[[#This Row],[Propiedad]],Tabla2[],2,0)</f>
        <v>Química</v>
      </c>
      <c r="C362" s="1" t="str">
        <f>+VLOOKUP(BD_fire_disturbances10[[#This Row],[Evaluación post incendio]],Tabla5[],2,0)</f>
        <v>Efecto inmediato</v>
      </c>
      <c r="D362" s="6" t="s">
        <v>1443</v>
      </c>
      <c r="E362" s="1" t="s">
        <v>1604</v>
      </c>
      <c r="F362" s="1" t="s">
        <v>1636</v>
      </c>
      <c r="G362" s="1" t="str">
        <f>+VLOOKUP(BD_fire_disturbances10[[#This Row],[Cod_Koppen]],Tabla8[],2,0)</f>
        <v>Templado o mesotérmico</v>
      </c>
      <c r="H362" s="1" t="s">
        <v>1635</v>
      </c>
      <c r="I362" s="1" t="s">
        <v>181</v>
      </c>
      <c r="J362" s="1" t="s">
        <v>1768</v>
      </c>
      <c r="K362" s="1" t="s">
        <v>432</v>
      </c>
      <c r="L362" s="1" t="s">
        <v>317</v>
      </c>
      <c r="N362" s="1" t="s">
        <v>396</v>
      </c>
      <c r="O362" s="1" t="s">
        <v>395</v>
      </c>
      <c r="P362" s="1" t="s">
        <v>513</v>
      </c>
      <c r="R362" s="1" t="s">
        <v>447</v>
      </c>
      <c r="S362" s="1" t="s">
        <v>626</v>
      </c>
      <c r="T362" s="1" t="s">
        <v>1282</v>
      </c>
      <c r="U362" s="1" t="s">
        <v>379</v>
      </c>
      <c r="V362" s="1" t="s">
        <v>380</v>
      </c>
      <c r="W362" s="1" t="s">
        <v>53</v>
      </c>
      <c r="X362" s="1" t="s">
        <v>12</v>
      </c>
    </row>
    <row r="363" spans="1:24" s="1" customFormat="1" ht="43.5" hidden="1" x14ac:dyDescent="0.35">
      <c r="A363" s="1" t="s">
        <v>129</v>
      </c>
      <c r="B363" s="1" t="str">
        <f>+VLOOKUP(BD_fire_disturbances10[[#This Row],[Propiedad]],Tabla2[],2,0)</f>
        <v>Química</v>
      </c>
      <c r="C363" s="1" t="str">
        <f>+VLOOKUP(BD_fire_disturbances10[[#This Row],[Evaluación post incendio]],Tabla5[],2,0)</f>
        <v>Efecto inmediato</v>
      </c>
      <c r="D363" s="6" t="s">
        <v>1443</v>
      </c>
      <c r="E363" s="1" t="s">
        <v>1604</v>
      </c>
      <c r="F363" s="1" t="s">
        <v>1636</v>
      </c>
      <c r="G363" s="1" t="str">
        <f>+VLOOKUP(BD_fire_disturbances10[[#This Row],[Cod_Koppen]],Tabla8[],2,0)</f>
        <v>Templado o mesotérmico</v>
      </c>
      <c r="H363" s="1" t="s">
        <v>1635</v>
      </c>
      <c r="I363" s="1" t="s">
        <v>181</v>
      </c>
      <c r="J363" s="1" t="s">
        <v>1768</v>
      </c>
      <c r="K363" s="1" t="s">
        <v>432</v>
      </c>
      <c r="L363" s="1" t="s">
        <v>317</v>
      </c>
      <c r="N363" s="1" t="s">
        <v>396</v>
      </c>
      <c r="O363" s="1" t="s">
        <v>395</v>
      </c>
      <c r="P363" s="1" t="s">
        <v>513</v>
      </c>
      <c r="R363" s="1" t="s">
        <v>447</v>
      </c>
      <c r="S363" s="1" t="s">
        <v>626</v>
      </c>
      <c r="T363" s="1" t="s">
        <v>1282</v>
      </c>
      <c r="U363" s="1" t="s">
        <v>379</v>
      </c>
      <c r="V363" s="1" t="s">
        <v>380</v>
      </c>
      <c r="W363" s="1" t="s">
        <v>1026</v>
      </c>
      <c r="X363" s="1" t="s">
        <v>12</v>
      </c>
    </row>
    <row r="364" spans="1:24" s="1" customFormat="1" ht="43.5" hidden="1" x14ac:dyDescent="0.35">
      <c r="A364" s="1" t="s">
        <v>129</v>
      </c>
      <c r="B364" s="1" t="str">
        <f>+VLOOKUP(BD_fire_disturbances10[[#This Row],[Propiedad]],Tabla2[],2,0)</f>
        <v>Química</v>
      </c>
      <c r="C364" s="1" t="str">
        <f>+VLOOKUP(BD_fire_disturbances10[[#This Row],[Evaluación post incendio]],Tabla5[],2,0)</f>
        <v>Efecto inmediato</v>
      </c>
      <c r="D364" s="6" t="s">
        <v>1443</v>
      </c>
      <c r="E364" s="1" t="s">
        <v>1604</v>
      </c>
      <c r="F364" s="1" t="s">
        <v>1636</v>
      </c>
      <c r="G364" s="1" t="str">
        <f>+VLOOKUP(BD_fire_disturbances10[[#This Row],[Cod_Koppen]],Tabla8[],2,0)</f>
        <v>Templado o mesotérmico</v>
      </c>
      <c r="H364" s="1" t="s">
        <v>1635</v>
      </c>
      <c r="I364" s="1" t="s">
        <v>181</v>
      </c>
      <c r="J364" s="1" t="s">
        <v>1768</v>
      </c>
      <c r="K364" s="1" t="s">
        <v>432</v>
      </c>
      <c r="L364" s="1" t="s">
        <v>317</v>
      </c>
      <c r="N364" s="1" t="s">
        <v>396</v>
      </c>
      <c r="O364" s="1" t="s">
        <v>395</v>
      </c>
      <c r="P364" s="1" t="s">
        <v>513</v>
      </c>
      <c r="R364" s="1" t="s">
        <v>447</v>
      </c>
      <c r="S364" s="1" t="s">
        <v>626</v>
      </c>
      <c r="T364" s="1" t="s">
        <v>1282</v>
      </c>
      <c r="U364" s="1" t="s">
        <v>379</v>
      </c>
      <c r="V364" s="1" t="s">
        <v>380</v>
      </c>
      <c r="W364" s="1" t="s">
        <v>1026</v>
      </c>
      <c r="X364" s="1" t="s">
        <v>12</v>
      </c>
    </row>
    <row r="365" spans="1:24" s="1" customFormat="1" ht="43.5" hidden="1" x14ac:dyDescent="0.35">
      <c r="A365" s="1" t="s">
        <v>129</v>
      </c>
      <c r="B365" s="1" t="str">
        <f>+VLOOKUP(BD_fire_disturbances10[[#This Row],[Propiedad]],Tabla2[],2,0)</f>
        <v>Química</v>
      </c>
      <c r="C365" s="1" t="str">
        <f>+VLOOKUP(BD_fire_disturbances10[[#This Row],[Evaluación post incendio]],Tabla5[],2,0)</f>
        <v>Efecto inmediato</v>
      </c>
      <c r="D365" s="6" t="s">
        <v>1443</v>
      </c>
      <c r="E365" s="1" t="s">
        <v>1604</v>
      </c>
      <c r="F365" s="1" t="s">
        <v>1636</v>
      </c>
      <c r="G365" s="1" t="str">
        <f>+VLOOKUP(BD_fire_disturbances10[[#This Row],[Cod_Koppen]],Tabla8[],2,0)</f>
        <v>Templado o mesotérmico</v>
      </c>
      <c r="H365" s="1" t="s">
        <v>1635</v>
      </c>
      <c r="I365" s="1" t="s">
        <v>181</v>
      </c>
      <c r="J365" s="1" t="s">
        <v>1768</v>
      </c>
      <c r="K365" s="1" t="s">
        <v>432</v>
      </c>
      <c r="L365" s="1" t="s">
        <v>317</v>
      </c>
      <c r="N365" s="1" t="s">
        <v>396</v>
      </c>
      <c r="O365" s="1" t="s">
        <v>395</v>
      </c>
      <c r="P365" s="1" t="s">
        <v>513</v>
      </c>
      <c r="R365" s="1" t="s">
        <v>447</v>
      </c>
      <c r="S365" s="1" t="s">
        <v>626</v>
      </c>
      <c r="T365" s="1" t="s">
        <v>1282</v>
      </c>
      <c r="U365" s="1" t="s">
        <v>379</v>
      </c>
      <c r="V365" s="1" t="s">
        <v>380</v>
      </c>
      <c r="W365" s="1" t="s">
        <v>1026</v>
      </c>
      <c r="X365" s="1" t="s">
        <v>12</v>
      </c>
    </row>
    <row r="366" spans="1:24" s="1" customFormat="1" ht="43.5" hidden="1" x14ac:dyDescent="0.35">
      <c r="A366" s="1" t="s">
        <v>129</v>
      </c>
      <c r="B366" s="1" t="str">
        <f>+VLOOKUP(BD_fire_disturbances10[[#This Row],[Propiedad]],Tabla2[],2,0)</f>
        <v>Química</v>
      </c>
      <c r="C366" s="1" t="str">
        <f>+VLOOKUP(BD_fire_disturbances10[[#This Row],[Evaluación post incendio]],Tabla5[],2,0)</f>
        <v>Efecto inmediato</v>
      </c>
      <c r="D366" s="6" t="s">
        <v>1443</v>
      </c>
      <c r="E366" s="1" t="s">
        <v>1604</v>
      </c>
      <c r="F366" s="1" t="s">
        <v>1636</v>
      </c>
      <c r="G366" s="1" t="str">
        <f>+VLOOKUP(BD_fire_disturbances10[[#This Row],[Cod_Koppen]],Tabla8[],2,0)</f>
        <v>Templado o mesotérmico</v>
      </c>
      <c r="H366" s="1" t="s">
        <v>1635</v>
      </c>
      <c r="I366" s="1" t="s">
        <v>181</v>
      </c>
      <c r="J366" s="1" t="s">
        <v>1768</v>
      </c>
      <c r="K366" s="1" t="s">
        <v>176</v>
      </c>
      <c r="L366" s="1" t="s">
        <v>317</v>
      </c>
      <c r="N366" s="1" t="s">
        <v>396</v>
      </c>
      <c r="O366" s="1" t="s">
        <v>395</v>
      </c>
      <c r="P366" s="1" t="s">
        <v>513</v>
      </c>
      <c r="R366" s="1" t="s">
        <v>447</v>
      </c>
      <c r="S366" s="1" t="s">
        <v>626</v>
      </c>
      <c r="T366" s="1" t="s">
        <v>1282</v>
      </c>
      <c r="U366" s="1" t="s">
        <v>379</v>
      </c>
      <c r="V366" s="1" t="s">
        <v>380</v>
      </c>
      <c r="W366" s="1" t="s">
        <v>1026</v>
      </c>
      <c r="X366" s="1" t="s">
        <v>108</v>
      </c>
    </row>
    <row r="367" spans="1:24" s="1" customFormat="1" ht="43.5" hidden="1" x14ac:dyDescent="0.35">
      <c r="A367" s="1" t="s">
        <v>129</v>
      </c>
      <c r="B367" s="1" t="str">
        <f>+VLOOKUP(BD_fire_disturbances10[[#This Row],[Propiedad]],Tabla2[],2,0)</f>
        <v>Química</v>
      </c>
      <c r="C367" s="1" t="str">
        <f>+VLOOKUP(BD_fire_disturbances10[[#This Row],[Evaluación post incendio]],Tabla5[],2,0)</f>
        <v>Efecto inmediato</v>
      </c>
      <c r="D367" s="6" t="s">
        <v>1443</v>
      </c>
      <c r="E367" s="1" t="s">
        <v>1604</v>
      </c>
      <c r="F367" s="1" t="s">
        <v>1636</v>
      </c>
      <c r="G367" s="1" t="str">
        <f>+VLOOKUP(BD_fire_disturbances10[[#This Row],[Cod_Koppen]],Tabla8[],2,0)</f>
        <v>Templado o mesotérmico</v>
      </c>
      <c r="H367" s="1" t="s">
        <v>1635</v>
      </c>
      <c r="I367" s="1" t="s">
        <v>181</v>
      </c>
      <c r="J367" s="1" t="s">
        <v>1768</v>
      </c>
      <c r="K367" s="1" t="s">
        <v>200</v>
      </c>
      <c r="L367" s="1" t="s">
        <v>317</v>
      </c>
      <c r="N367" s="1" t="s">
        <v>396</v>
      </c>
      <c r="O367" s="1" t="s">
        <v>395</v>
      </c>
      <c r="P367" s="1" t="s">
        <v>513</v>
      </c>
      <c r="R367" s="1" t="s">
        <v>447</v>
      </c>
      <c r="S367" s="1" t="s">
        <v>626</v>
      </c>
      <c r="T367" s="1" t="s">
        <v>1281</v>
      </c>
      <c r="U367" s="1" t="s">
        <v>377</v>
      </c>
      <c r="V367" s="1" t="s">
        <v>378</v>
      </c>
      <c r="W367" s="1" t="s">
        <v>52</v>
      </c>
      <c r="X367" s="1" t="s">
        <v>218</v>
      </c>
    </row>
    <row r="368" spans="1:24" s="1" customFormat="1" ht="43.5" hidden="1" x14ac:dyDescent="0.35">
      <c r="A368" s="1" t="s">
        <v>129</v>
      </c>
      <c r="B368" s="1" t="str">
        <f>+VLOOKUP(BD_fire_disturbances10[[#This Row],[Propiedad]],Tabla2[],2,0)</f>
        <v>Química</v>
      </c>
      <c r="C368" s="1" t="str">
        <f>+VLOOKUP(BD_fire_disturbances10[[#This Row],[Evaluación post incendio]],Tabla5[],2,0)</f>
        <v>Efecto inmediato</v>
      </c>
      <c r="D368" s="6" t="s">
        <v>1443</v>
      </c>
      <c r="E368" s="1" t="s">
        <v>1604</v>
      </c>
      <c r="F368" s="1" t="s">
        <v>1636</v>
      </c>
      <c r="G368" s="1" t="str">
        <f>+VLOOKUP(BD_fire_disturbances10[[#This Row],[Cod_Koppen]],Tabla8[],2,0)</f>
        <v>Templado o mesotérmico</v>
      </c>
      <c r="H368" s="1" t="s">
        <v>1635</v>
      </c>
      <c r="I368" s="1" t="s">
        <v>181</v>
      </c>
      <c r="J368" s="1" t="s">
        <v>1768</v>
      </c>
      <c r="K368" s="1" t="s">
        <v>432</v>
      </c>
      <c r="L368" s="1" t="s">
        <v>317</v>
      </c>
      <c r="N368" s="1" t="s">
        <v>396</v>
      </c>
      <c r="O368" s="1" t="s">
        <v>395</v>
      </c>
      <c r="P368" s="1" t="s">
        <v>513</v>
      </c>
      <c r="R368" s="1" t="s">
        <v>447</v>
      </c>
      <c r="S368" s="1" t="s">
        <v>626</v>
      </c>
      <c r="T368" s="1" t="s">
        <v>1282</v>
      </c>
      <c r="U368" s="1" t="s">
        <v>379</v>
      </c>
      <c r="V368" s="1" t="s">
        <v>380</v>
      </c>
      <c r="W368" s="1" t="s">
        <v>52</v>
      </c>
      <c r="X368" s="1" t="s">
        <v>218</v>
      </c>
    </row>
    <row r="369" spans="1:24" s="1" customFormat="1" ht="43.5" hidden="1" x14ac:dyDescent="0.35">
      <c r="A369" s="1" t="s">
        <v>129</v>
      </c>
      <c r="B369" s="1" t="str">
        <f>+VLOOKUP(BD_fire_disturbances10[[#This Row],[Propiedad]],Tabla2[],2,0)</f>
        <v>Química</v>
      </c>
      <c r="C369" s="1" t="str">
        <f>+VLOOKUP(BD_fire_disturbances10[[#This Row],[Evaluación post incendio]],Tabla5[],2,0)</f>
        <v>Efecto inmediato</v>
      </c>
      <c r="D369" s="6" t="s">
        <v>1443</v>
      </c>
      <c r="E369" s="1" t="s">
        <v>1604</v>
      </c>
      <c r="F369" s="1" t="s">
        <v>1636</v>
      </c>
      <c r="G369" s="1" t="str">
        <f>+VLOOKUP(BD_fire_disturbances10[[#This Row],[Cod_Koppen]],Tabla8[],2,0)</f>
        <v>Templado o mesotérmico</v>
      </c>
      <c r="H369" s="1" t="s">
        <v>1635</v>
      </c>
      <c r="I369" s="1" t="s">
        <v>181</v>
      </c>
      <c r="J369" s="1" t="s">
        <v>1768</v>
      </c>
      <c r="K369" s="1" t="s">
        <v>176</v>
      </c>
      <c r="L369" s="1" t="s">
        <v>317</v>
      </c>
      <c r="N369" s="1" t="s">
        <v>396</v>
      </c>
      <c r="O369" s="1" t="s">
        <v>395</v>
      </c>
      <c r="P369" s="1" t="s">
        <v>513</v>
      </c>
      <c r="R369" s="1" t="s">
        <v>447</v>
      </c>
      <c r="S369" s="1" t="s">
        <v>626</v>
      </c>
      <c r="T369" s="1" t="s">
        <v>1282</v>
      </c>
      <c r="U369" s="1" t="s">
        <v>379</v>
      </c>
      <c r="V369" s="1" t="s">
        <v>380</v>
      </c>
      <c r="W369" s="1" t="s">
        <v>52</v>
      </c>
      <c r="X369" s="1" t="s">
        <v>108</v>
      </c>
    </row>
    <row r="370" spans="1:24" s="1" customFormat="1" ht="43.5" hidden="1" x14ac:dyDescent="0.35">
      <c r="A370" s="1" t="s">
        <v>129</v>
      </c>
      <c r="B370" s="1" t="str">
        <f>+VLOOKUP(BD_fire_disturbances10[[#This Row],[Propiedad]],Tabla2[],2,0)</f>
        <v>Química</v>
      </c>
      <c r="C370" s="1" t="str">
        <f>+VLOOKUP(BD_fire_disturbances10[[#This Row],[Evaluación post incendio]],Tabla5[],2,0)</f>
        <v>Efecto inmediato</v>
      </c>
      <c r="D370" s="6" t="s">
        <v>1443</v>
      </c>
      <c r="E370" s="1" t="s">
        <v>1604</v>
      </c>
      <c r="F370" s="1" t="s">
        <v>1636</v>
      </c>
      <c r="G370" s="1" t="str">
        <f>+VLOOKUP(BD_fire_disturbances10[[#This Row],[Cod_Koppen]],Tabla8[],2,0)</f>
        <v>Templado o mesotérmico</v>
      </c>
      <c r="H370" s="1" t="s">
        <v>1635</v>
      </c>
      <c r="I370" s="1" t="s">
        <v>181</v>
      </c>
      <c r="J370" s="1" t="s">
        <v>1768</v>
      </c>
      <c r="K370" s="1" t="s">
        <v>200</v>
      </c>
      <c r="L370" s="1" t="s">
        <v>317</v>
      </c>
      <c r="N370" s="1" t="s">
        <v>396</v>
      </c>
      <c r="O370" s="1" t="s">
        <v>395</v>
      </c>
      <c r="P370" s="1" t="s">
        <v>513</v>
      </c>
      <c r="R370" s="1" t="s">
        <v>447</v>
      </c>
      <c r="S370" s="1" t="s">
        <v>626</v>
      </c>
      <c r="T370" s="1" t="s">
        <v>1282</v>
      </c>
      <c r="U370" s="1" t="s">
        <v>379</v>
      </c>
      <c r="V370" s="1" t="s">
        <v>380</v>
      </c>
      <c r="W370" s="1" t="s">
        <v>21</v>
      </c>
      <c r="X370" s="1" t="s">
        <v>12</v>
      </c>
    </row>
    <row r="371" spans="1:24" s="1" customFormat="1" ht="43.5" hidden="1" x14ac:dyDescent="0.35">
      <c r="A371" s="1" t="s">
        <v>129</v>
      </c>
      <c r="B371" s="1" t="str">
        <f>+VLOOKUP(BD_fire_disturbances10[[#This Row],[Propiedad]],Tabla2[],2,0)</f>
        <v>Química</v>
      </c>
      <c r="C371" s="1" t="str">
        <f>+VLOOKUP(BD_fire_disturbances10[[#This Row],[Evaluación post incendio]],Tabla5[],2,0)</f>
        <v>Efecto inmediato</v>
      </c>
      <c r="D371" s="6" t="s">
        <v>1443</v>
      </c>
      <c r="E371" s="1" t="s">
        <v>1604</v>
      </c>
      <c r="F371" s="1" t="s">
        <v>1636</v>
      </c>
      <c r="G371" s="1" t="str">
        <f>+VLOOKUP(BD_fire_disturbances10[[#This Row],[Cod_Koppen]],Tabla8[],2,0)</f>
        <v>Templado o mesotérmico</v>
      </c>
      <c r="H371" s="1" t="s">
        <v>1635</v>
      </c>
      <c r="I371" s="1" t="s">
        <v>181</v>
      </c>
      <c r="J371" s="1" t="s">
        <v>1768</v>
      </c>
      <c r="K371" s="1" t="s">
        <v>432</v>
      </c>
      <c r="L371" s="1" t="s">
        <v>317</v>
      </c>
      <c r="N371" s="1" t="s">
        <v>396</v>
      </c>
      <c r="O371" s="1" t="s">
        <v>395</v>
      </c>
      <c r="P371" s="1" t="s">
        <v>513</v>
      </c>
      <c r="R371" s="1" t="s">
        <v>447</v>
      </c>
      <c r="S371" s="1" t="s">
        <v>626</v>
      </c>
      <c r="T371" s="1" t="s">
        <v>1282</v>
      </c>
      <c r="U371" s="1" t="s">
        <v>379</v>
      </c>
      <c r="V371" s="1" t="s">
        <v>380</v>
      </c>
      <c r="W371" s="1" t="s">
        <v>21</v>
      </c>
      <c r="X371" s="1" t="s">
        <v>12</v>
      </c>
    </row>
    <row r="372" spans="1:24" s="1" customFormat="1" ht="43.5" hidden="1" x14ac:dyDescent="0.35">
      <c r="A372" s="1" t="s">
        <v>129</v>
      </c>
      <c r="B372" s="1" t="str">
        <f>+VLOOKUP(BD_fire_disturbances10[[#This Row],[Propiedad]],Tabla2[],2,0)</f>
        <v>Química</v>
      </c>
      <c r="C372" s="1" t="str">
        <f>+VLOOKUP(BD_fire_disturbances10[[#This Row],[Evaluación post incendio]],Tabla5[],2,0)</f>
        <v>Efecto inmediato</v>
      </c>
      <c r="D372" s="6" t="s">
        <v>1443</v>
      </c>
      <c r="E372" s="1" t="s">
        <v>1604</v>
      </c>
      <c r="F372" s="1" t="s">
        <v>1636</v>
      </c>
      <c r="G372" s="1" t="str">
        <f>+VLOOKUP(BD_fire_disturbances10[[#This Row],[Cod_Koppen]],Tabla8[],2,0)</f>
        <v>Templado o mesotérmico</v>
      </c>
      <c r="H372" s="1" t="s">
        <v>1635</v>
      </c>
      <c r="I372" s="1" t="s">
        <v>181</v>
      </c>
      <c r="J372" s="1" t="s">
        <v>1768</v>
      </c>
      <c r="K372" s="1" t="s">
        <v>176</v>
      </c>
      <c r="L372" s="1" t="s">
        <v>317</v>
      </c>
      <c r="N372" s="1" t="s">
        <v>396</v>
      </c>
      <c r="O372" s="1" t="s">
        <v>395</v>
      </c>
      <c r="P372" s="1" t="s">
        <v>513</v>
      </c>
      <c r="R372" s="1" t="s">
        <v>447</v>
      </c>
      <c r="S372" s="1" t="s">
        <v>626</v>
      </c>
      <c r="T372" s="1" t="s">
        <v>1282</v>
      </c>
      <c r="U372" s="1" t="s">
        <v>379</v>
      </c>
      <c r="V372" s="1" t="s">
        <v>380</v>
      </c>
      <c r="W372" s="1" t="s">
        <v>21</v>
      </c>
      <c r="X372" s="1" t="s">
        <v>12</v>
      </c>
    </row>
    <row r="373" spans="1:24" s="1" customFormat="1" ht="43.5" hidden="1" x14ac:dyDescent="0.35">
      <c r="A373" s="1" t="s">
        <v>129</v>
      </c>
      <c r="B373" s="1" t="str">
        <f>+VLOOKUP(BD_fire_disturbances10[[#This Row],[Propiedad]],Tabla2[],2,0)</f>
        <v>Química</v>
      </c>
      <c r="C373" s="1" t="str">
        <f>+VLOOKUP(BD_fire_disturbances10[[#This Row],[Evaluación post incendio]],Tabla5[],2,0)</f>
        <v>Efecto inmediato</v>
      </c>
      <c r="D373" s="6" t="s">
        <v>1443</v>
      </c>
      <c r="E373" s="1" t="s">
        <v>1604</v>
      </c>
      <c r="F373" s="1" t="s">
        <v>1636</v>
      </c>
      <c r="G373" s="1" t="str">
        <f>+VLOOKUP(BD_fire_disturbances10[[#This Row],[Cod_Koppen]],Tabla8[],2,0)</f>
        <v>Templado o mesotérmico</v>
      </c>
      <c r="H373" s="1" t="s">
        <v>1635</v>
      </c>
      <c r="I373" s="1" t="s">
        <v>181</v>
      </c>
      <c r="J373" s="1" t="s">
        <v>1768</v>
      </c>
      <c r="K373" s="1" t="s">
        <v>200</v>
      </c>
      <c r="L373" s="1" t="s">
        <v>317</v>
      </c>
      <c r="N373" s="1" t="s">
        <v>396</v>
      </c>
      <c r="O373" s="1" t="s">
        <v>395</v>
      </c>
      <c r="P373" s="1" t="s">
        <v>513</v>
      </c>
      <c r="R373" s="1" t="s">
        <v>447</v>
      </c>
      <c r="S373" s="1" t="s">
        <v>626</v>
      </c>
      <c r="T373" s="1" t="s">
        <v>1282</v>
      </c>
      <c r="U373" s="1" t="s">
        <v>379</v>
      </c>
      <c r="V373" s="1" t="s">
        <v>380</v>
      </c>
      <c r="W373" s="1" t="s">
        <v>42</v>
      </c>
      <c r="X373" s="1" t="s">
        <v>12</v>
      </c>
    </row>
    <row r="374" spans="1:24" s="1" customFormat="1" ht="43.5" hidden="1" x14ac:dyDescent="0.35">
      <c r="A374" s="1" t="s">
        <v>129</v>
      </c>
      <c r="B374" s="1" t="str">
        <f>+VLOOKUP(BD_fire_disturbances10[[#This Row],[Propiedad]],Tabla2[],2,0)</f>
        <v>Física</v>
      </c>
      <c r="C374" s="1" t="str">
        <f>+VLOOKUP(BD_fire_disturbances10[[#This Row],[Evaluación post incendio]],Tabla5[],2,0)</f>
        <v>Efecto inmediato</v>
      </c>
      <c r="D374" s="6" t="s">
        <v>1443</v>
      </c>
      <c r="E374" s="1" t="s">
        <v>1604</v>
      </c>
      <c r="F374" s="1" t="s">
        <v>1636</v>
      </c>
      <c r="G374" s="1" t="str">
        <f>+VLOOKUP(BD_fire_disturbances10[[#This Row],[Cod_Koppen]],Tabla8[],2,0)</f>
        <v>Templado o mesotérmico</v>
      </c>
      <c r="H374" s="1" t="s">
        <v>1635</v>
      </c>
      <c r="I374" s="1" t="s">
        <v>181</v>
      </c>
      <c r="J374" s="1" t="s">
        <v>1768</v>
      </c>
      <c r="K374" s="1" t="s">
        <v>432</v>
      </c>
      <c r="L374" s="1" t="s">
        <v>317</v>
      </c>
      <c r="N374" s="1" t="s">
        <v>396</v>
      </c>
      <c r="O374" s="1" t="s">
        <v>395</v>
      </c>
      <c r="P374" s="1" t="s">
        <v>513</v>
      </c>
      <c r="R374" s="1" t="s">
        <v>447</v>
      </c>
      <c r="S374" s="1" t="s">
        <v>626</v>
      </c>
      <c r="T374" s="1" t="s">
        <v>1282</v>
      </c>
      <c r="U374" s="1" t="s">
        <v>379</v>
      </c>
      <c r="V374" s="1" t="s">
        <v>380</v>
      </c>
      <c r="W374" s="1" t="s">
        <v>1024</v>
      </c>
      <c r="X374" s="1" t="s">
        <v>12</v>
      </c>
    </row>
    <row r="375" spans="1:24" s="1" customFormat="1" ht="43.5" hidden="1" x14ac:dyDescent="0.35">
      <c r="A375" s="1" t="s">
        <v>129</v>
      </c>
      <c r="B375" s="1" t="str">
        <f>+VLOOKUP(BD_fire_disturbances10[[#This Row],[Propiedad]],Tabla2[],2,0)</f>
        <v>Física</v>
      </c>
      <c r="C375" s="1" t="str">
        <f>+VLOOKUP(BD_fire_disturbances10[[#This Row],[Evaluación post incendio]],Tabla5[],2,0)</f>
        <v>Efecto inmediato</v>
      </c>
      <c r="D375" s="6" t="s">
        <v>1443</v>
      </c>
      <c r="E375" s="1" t="s">
        <v>1604</v>
      </c>
      <c r="F375" s="1" t="s">
        <v>1636</v>
      </c>
      <c r="G375" s="1" t="str">
        <f>+VLOOKUP(BD_fire_disturbances10[[#This Row],[Cod_Koppen]],Tabla8[],2,0)</f>
        <v>Templado o mesotérmico</v>
      </c>
      <c r="H375" s="1" t="s">
        <v>1635</v>
      </c>
      <c r="I375" s="1" t="s">
        <v>181</v>
      </c>
      <c r="J375" s="1" t="s">
        <v>1768</v>
      </c>
      <c r="K375" s="1" t="s">
        <v>176</v>
      </c>
      <c r="L375" s="1" t="s">
        <v>317</v>
      </c>
      <c r="N375" s="1" t="s">
        <v>396</v>
      </c>
      <c r="O375" s="1" t="s">
        <v>395</v>
      </c>
      <c r="P375" s="1" t="s">
        <v>513</v>
      </c>
      <c r="R375" s="1" t="s">
        <v>447</v>
      </c>
      <c r="S375" s="1" t="s">
        <v>626</v>
      </c>
      <c r="T375" s="1" t="s">
        <v>1282</v>
      </c>
      <c r="U375" s="1" t="s">
        <v>379</v>
      </c>
      <c r="V375" s="1" t="s">
        <v>380</v>
      </c>
      <c r="W375" s="1" t="s">
        <v>1024</v>
      </c>
      <c r="X375" s="1" t="s">
        <v>108</v>
      </c>
    </row>
    <row r="376" spans="1:24" s="9" customFormat="1" ht="43.5" hidden="1" x14ac:dyDescent="0.35">
      <c r="A376" s="1" t="s">
        <v>129</v>
      </c>
      <c r="B376" s="1" t="str">
        <f>+VLOOKUP(BD_fire_disturbances10[[#This Row],[Propiedad]],Tabla2[],2,0)</f>
        <v>Física</v>
      </c>
      <c r="C376" s="1" t="str">
        <f>+VLOOKUP(BD_fire_disturbances10[[#This Row],[Evaluación post incendio]],Tabla5[],2,0)</f>
        <v>Efecto inmediato</v>
      </c>
      <c r="D376" s="6" t="s">
        <v>1443</v>
      </c>
      <c r="E376" s="1" t="s">
        <v>1604</v>
      </c>
      <c r="F376" s="1" t="s">
        <v>1636</v>
      </c>
      <c r="G376" s="1" t="str">
        <f>+VLOOKUP(BD_fire_disturbances10[[#This Row],[Cod_Koppen]],Tabla8[],2,0)</f>
        <v>Templado o mesotérmico</v>
      </c>
      <c r="H376" s="1" t="s">
        <v>1635</v>
      </c>
      <c r="I376" s="1" t="s">
        <v>181</v>
      </c>
      <c r="J376" s="1" t="s">
        <v>1768</v>
      </c>
      <c r="K376" s="1" t="s">
        <v>432</v>
      </c>
      <c r="L376" s="1" t="s">
        <v>317</v>
      </c>
      <c r="M376" s="1"/>
      <c r="N376" s="1" t="s">
        <v>396</v>
      </c>
      <c r="O376" s="1" t="s">
        <v>395</v>
      </c>
      <c r="P376" s="1" t="s">
        <v>513</v>
      </c>
      <c r="Q376" s="1"/>
      <c r="R376" s="1" t="s">
        <v>447</v>
      </c>
      <c r="S376" s="1" t="s">
        <v>626</v>
      </c>
      <c r="T376" s="1" t="s">
        <v>1282</v>
      </c>
      <c r="U376" s="1" t="s">
        <v>379</v>
      </c>
      <c r="V376" s="1" t="s">
        <v>380</v>
      </c>
      <c r="W376" s="1" t="s">
        <v>391</v>
      </c>
      <c r="X376" s="1" t="s">
        <v>218</v>
      </c>
    </row>
    <row r="377" spans="1:24" s="9" customFormat="1" ht="43.5" hidden="1" x14ac:dyDescent="0.35">
      <c r="A377" s="1" t="s">
        <v>129</v>
      </c>
      <c r="B377" s="1" t="str">
        <f>+VLOOKUP(BD_fire_disturbances10[[#This Row],[Propiedad]],Tabla2[],2,0)</f>
        <v>Física</v>
      </c>
      <c r="C377" s="1" t="str">
        <f>+VLOOKUP(BD_fire_disturbances10[[#This Row],[Evaluación post incendio]],Tabla5[],2,0)</f>
        <v>Efecto inmediato</v>
      </c>
      <c r="D377" s="6" t="s">
        <v>1443</v>
      </c>
      <c r="E377" s="1" t="s">
        <v>1604</v>
      </c>
      <c r="F377" s="1" t="s">
        <v>1636</v>
      </c>
      <c r="G377" s="1" t="str">
        <f>+VLOOKUP(BD_fire_disturbances10[[#This Row],[Cod_Koppen]],Tabla8[],2,0)</f>
        <v>Templado o mesotérmico</v>
      </c>
      <c r="H377" s="1" t="s">
        <v>1635</v>
      </c>
      <c r="I377" s="1" t="s">
        <v>181</v>
      </c>
      <c r="J377" s="1" t="s">
        <v>1768</v>
      </c>
      <c r="K377" s="1" t="s">
        <v>176</v>
      </c>
      <c r="L377" s="1" t="s">
        <v>317</v>
      </c>
      <c r="M377" s="1"/>
      <c r="N377" s="1" t="s">
        <v>396</v>
      </c>
      <c r="O377" s="1" t="s">
        <v>395</v>
      </c>
      <c r="P377" s="1" t="s">
        <v>513</v>
      </c>
      <c r="Q377" s="1"/>
      <c r="R377" s="1" t="s">
        <v>447</v>
      </c>
      <c r="S377" s="1" t="s">
        <v>626</v>
      </c>
      <c r="T377" s="1" t="s">
        <v>1282</v>
      </c>
      <c r="U377" s="1" t="s">
        <v>379</v>
      </c>
      <c r="V377" s="1" t="s">
        <v>380</v>
      </c>
      <c r="W377" s="1" t="s">
        <v>391</v>
      </c>
      <c r="X377" s="1" t="s">
        <v>108</v>
      </c>
    </row>
    <row r="378" spans="1:24" s="9" customFormat="1" ht="43.5" hidden="1" x14ac:dyDescent="0.35">
      <c r="A378" s="1" t="s">
        <v>129</v>
      </c>
      <c r="B378" s="1" t="str">
        <f>+VLOOKUP(BD_fire_disturbances10[[#This Row],[Propiedad]],Tabla2[],2,0)</f>
        <v>Física</v>
      </c>
      <c r="C378" s="1" t="str">
        <f>+VLOOKUP(BD_fire_disturbances10[[#This Row],[Evaluación post incendio]],Tabla5[],2,0)</f>
        <v>Efecto inmediato</v>
      </c>
      <c r="D378" s="6" t="s">
        <v>1443</v>
      </c>
      <c r="E378" s="1" t="s">
        <v>1604</v>
      </c>
      <c r="F378" s="1" t="s">
        <v>1636</v>
      </c>
      <c r="G378" s="1" t="str">
        <f>+VLOOKUP(BD_fire_disturbances10[[#This Row],[Cod_Koppen]],Tabla8[],2,0)</f>
        <v>Templado o mesotérmico</v>
      </c>
      <c r="H378" s="1" t="s">
        <v>1635</v>
      </c>
      <c r="I378" s="1" t="s">
        <v>181</v>
      </c>
      <c r="J378" s="1" t="s">
        <v>1768</v>
      </c>
      <c r="K378" s="1" t="s">
        <v>176</v>
      </c>
      <c r="L378" s="1" t="s">
        <v>317</v>
      </c>
      <c r="M378" s="1"/>
      <c r="N378" s="1" t="s">
        <v>396</v>
      </c>
      <c r="O378" s="1" t="s">
        <v>395</v>
      </c>
      <c r="P378" s="1" t="s">
        <v>513</v>
      </c>
      <c r="Q378" s="1"/>
      <c r="R378" s="1" t="s">
        <v>447</v>
      </c>
      <c r="S378" s="1" t="s">
        <v>626</v>
      </c>
      <c r="T378" s="1" t="s">
        <v>1282</v>
      </c>
      <c r="U378" s="1" t="s">
        <v>379</v>
      </c>
      <c r="V378" s="1" t="s">
        <v>380</v>
      </c>
      <c r="W378" s="1" t="s">
        <v>391</v>
      </c>
      <c r="X378" s="1" t="s">
        <v>108</v>
      </c>
    </row>
    <row r="379" spans="1:24" s="9" customFormat="1" ht="43.5" hidden="1" x14ac:dyDescent="0.35">
      <c r="A379" s="1" t="s">
        <v>131</v>
      </c>
      <c r="B379" s="1" t="str">
        <f>+VLOOKUP(BD_fire_disturbances10[[#This Row],[Propiedad]],Tabla2[],2,0)</f>
        <v>Biológica</v>
      </c>
      <c r="C379" s="1" t="str">
        <f>+VLOOKUP(BD_fire_disturbances10[[#This Row],[Evaluación post incendio]],Tabla5[],2,0)</f>
        <v>Efecto inmediato</v>
      </c>
      <c r="D379" s="6" t="s">
        <v>1462</v>
      </c>
      <c r="E379" s="1" t="s">
        <v>1604</v>
      </c>
      <c r="F379" s="1" t="s">
        <v>1636</v>
      </c>
      <c r="G379" s="1" t="str">
        <f>+VLOOKUP(BD_fire_disturbances10[[#This Row],[Cod_Koppen]],Tabla8[],2,0)</f>
        <v>Templado o mesotérmico</v>
      </c>
      <c r="H379" s="1" t="s">
        <v>1635</v>
      </c>
      <c r="I379" s="1" t="s">
        <v>181</v>
      </c>
      <c r="J379" s="1" t="s">
        <v>1768</v>
      </c>
      <c r="K379" s="1" t="s">
        <v>200</v>
      </c>
      <c r="L379" s="1" t="s">
        <v>317</v>
      </c>
      <c r="M379" s="1"/>
      <c r="N379" s="1" t="s">
        <v>398</v>
      </c>
      <c r="O379" s="1" t="s">
        <v>402</v>
      </c>
      <c r="P379" s="1" t="s">
        <v>513</v>
      </c>
      <c r="Q379" s="1"/>
      <c r="R379" s="1" t="s">
        <v>447</v>
      </c>
      <c r="S379" s="1" t="s">
        <v>626</v>
      </c>
      <c r="T379" s="1" t="s">
        <v>1282</v>
      </c>
      <c r="U379" s="1" t="s">
        <v>379</v>
      </c>
      <c r="V379" s="1" t="s">
        <v>380</v>
      </c>
      <c r="W379" s="1" t="s">
        <v>17</v>
      </c>
      <c r="X379" s="1" t="s">
        <v>430</v>
      </c>
    </row>
    <row r="380" spans="1:24" s="9" customFormat="1" ht="43.5" hidden="1" x14ac:dyDescent="0.35">
      <c r="A380" s="1" t="s">
        <v>131</v>
      </c>
      <c r="B380" s="1" t="str">
        <f>+VLOOKUP(BD_fire_disturbances10[[#This Row],[Propiedad]],Tabla2[],2,0)</f>
        <v>Biológica</v>
      </c>
      <c r="C380" s="1" t="str">
        <f>+VLOOKUP(BD_fire_disturbances10[[#This Row],[Evaluación post incendio]],Tabla5[],2,0)</f>
        <v>Efecto inmediato</v>
      </c>
      <c r="D380" s="6" t="s">
        <v>1463</v>
      </c>
      <c r="E380" s="1" t="s">
        <v>1604</v>
      </c>
      <c r="F380" s="1" t="s">
        <v>1636</v>
      </c>
      <c r="G380" s="1" t="str">
        <f>+VLOOKUP(BD_fire_disturbances10[[#This Row],[Cod_Koppen]],Tabla8[],2,0)</f>
        <v>Templado o mesotérmico</v>
      </c>
      <c r="H380" s="1" t="s">
        <v>1635</v>
      </c>
      <c r="I380" s="1" t="s">
        <v>181</v>
      </c>
      <c r="J380" s="1" t="s">
        <v>1768</v>
      </c>
      <c r="K380" s="1" t="s">
        <v>176</v>
      </c>
      <c r="L380" s="1" t="s">
        <v>317</v>
      </c>
      <c r="M380" s="1"/>
      <c r="N380" s="1" t="s">
        <v>398</v>
      </c>
      <c r="O380" s="1" t="s">
        <v>402</v>
      </c>
      <c r="P380" s="1" t="s">
        <v>513</v>
      </c>
      <c r="Q380" s="1"/>
      <c r="R380" s="1" t="s">
        <v>447</v>
      </c>
      <c r="S380" s="1" t="s">
        <v>626</v>
      </c>
      <c r="T380" s="1" t="s">
        <v>1282</v>
      </c>
      <c r="U380" s="1" t="s">
        <v>379</v>
      </c>
      <c r="V380" s="1" t="s">
        <v>380</v>
      </c>
      <c r="W380" s="1" t="s">
        <v>17</v>
      </c>
      <c r="X380" s="1" t="s">
        <v>430</v>
      </c>
    </row>
    <row r="381" spans="1:24" s="9" customFormat="1" ht="43.5" hidden="1" x14ac:dyDescent="0.35">
      <c r="A381" s="1" t="s">
        <v>131</v>
      </c>
      <c r="B381" s="1" t="str">
        <f>+VLOOKUP(BD_fire_disturbances10[[#This Row],[Propiedad]],Tabla2[],2,0)</f>
        <v>Biológica</v>
      </c>
      <c r="C381" s="1" t="str">
        <f>+VLOOKUP(BD_fire_disturbances10[[#This Row],[Evaluación post incendio]],Tabla5[],2,0)</f>
        <v>Efecto inmediato</v>
      </c>
      <c r="D381" s="6" t="s">
        <v>1464</v>
      </c>
      <c r="E381" s="1" t="s">
        <v>1604</v>
      </c>
      <c r="F381" s="1" t="s">
        <v>1636</v>
      </c>
      <c r="G381" s="1" t="str">
        <f>+VLOOKUP(BD_fire_disturbances10[[#This Row],[Cod_Koppen]],Tabla8[],2,0)</f>
        <v>Templado o mesotérmico</v>
      </c>
      <c r="H381" s="1" t="s">
        <v>1635</v>
      </c>
      <c r="I381" s="1" t="s">
        <v>181</v>
      </c>
      <c r="J381" s="1" t="s">
        <v>1768</v>
      </c>
      <c r="K381" s="1" t="s">
        <v>432</v>
      </c>
      <c r="L381" s="1" t="s">
        <v>317</v>
      </c>
      <c r="M381" s="1"/>
      <c r="N381" s="1" t="s">
        <v>398</v>
      </c>
      <c r="O381" s="1" t="s">
        <v>402</v>
      </c>
      <c r="P381" s="1" t="s">
        <v>513</v>
      </c>
      <c r="Q381" s="1"/>
      <c r="R381" s="1" t="s">
        <v>447</v>
      </c>
      <c r="S381" s="1" t="s">
        <v>626</v>
      </c>
      <c r="T381" s="1" t="s">
        <v>1282</v>
      </c>
      <c r="U381" s="1" t="s">
        <v>379</v>
      </c>
      <c r="V381" s="1" t="s">
        <v>380</v>
      </c>
      <c r="W381" s="1" t="s">
        <v>17</v>
      </c>
      <c r="X381" s="1" t="s">
        <v>430</v>
      </c>
    </row>
    <row r="382" spans="1:24" s="9" customFormat="1" ht="43.5" hidden="1" x14ac:dyDescent="0.35">
      <c r="A382" s="1" t="s">
        <v>131</v>
      </c>
      <c r="B382" s="1" t="str">
        <f>+VLOOKUP(BD_fire_disturbances10[[#This Row],[Propiedad]],Tabla2[],2,0)</f>
        <v>Biológica</v>
      </c>
      <c r="C382" s="1" t="str">
        <f>+VLOOKUP(BD_fire_disturbances10[[#This Row],[Evaluación post incendio]],Tabla5[],2,0)</f>
        <v>Efecto inmediato</v>
      </c>
      <c r="D382" s="6" t="s">
        <v>1465</v>
      </c>
      <c r="E382" s="1" t="s">
        <v>1604</v>
      </c>
      <c r="F382" s="1" t="s">
        <v>1636</v>
      </c>
      <c r="G382" s="1" t="str">
        <f>+VLOOKUP(BD_fire_disturbances10[[#This Row],[Cod_Koppen]],Tabla8[],2,0)</f>
        <v>Templado o mesotérmico</v>
      </c>
      <c r="H382" s="1" t="s">
        <v>1635</v>
      </c>
      <c r="I382" s="1" t="s">
        <v>181</v>
      </c>
      <c r="J382" s="1" t="s">
        <v>1768</v>
      </c>
      <c r="K382" s="1" t="s">
        <v>200</v>
      </c>
      <c r="L382" s="1" t="s">
        <v>317</v>
      </c>
      <c r="M382" s="1"/>
      <c r="N382" s="1" t="s">
        <v>398</v>
      </c>
      <c r="O382" s="1" t="s">
        <v>402</v>
      </c>
      <c r="P382" s="1" t="s">
        <v>513</v>
      </c>
      <c r="Q382" s="1"/>
      <c r="R382" s="1" t="s">
        <v>447</v>
      </c>
      <c r="S382" s="1" t="s">
        <v>626</v>
      </c>
      <c r="T382" s="1" t="s">
        <v>1282</v>
      </c>
      <c r="U382" s="1" t="s">
        <v>379</v>
      </c>
      <c r="V382" s="1" t="s">
        <v>380</v>
      </c>
      <c r="W382" s="1" t="s">
        <v>17</v>
      </c>
      <c r="X382" s="1" t="s">
        <v>430</v>
      </c>
    </row>
    <row r="383" spans="1:24" s="9" customFormat="1" ht="43.5" hidden="1" x14ac:dyDescent="0.35">
      <c r="A383" s="1" t="s">
        <v>131</v>
      </c>
      <c r="B383" s="1" t="str">
        <f>+VLOOKUP(BD_fire_disturbances10[[#This Row],[Propiedad]],Tabla2[],2,0)</f>
        <v>Biológica</v>
      </c>
      <c r="C383" s="1" t="str">
        <f>+VLOOKUP(BD_fire_disturbances10[[#This Row],[Evaluación post incendio]],Tabla5[],2,0)</f>
        <v>Efecto inmediato</v>
      </c>
      <c r="D383" s="6" t="s">
        <v>1466</v>
      </c>
      <c r="E383" s="1" t="s">
        <v>1604</v>
      </c>
      <c r="F383" s="1" t="s">
        <v>1636</v>
      </c>
      <c r="G383" s="1" t="str">
        <f>+VLOOKUP(BD_fire_disturbances10[[#This Row],[Cod_Koppen]],Tabla8[],2,0)</f>
        <v>Templado o mesotérmico</v>
      </c>
      <c r="H383" s="1" t="s">
        <v>1635</v>
      </c>
      <c r="I383" s="1" t="s">
        <v>181</v>
      </c>
      <c r="J383" s="1" t="s">
        <v>1768</v>
      </c>
      <c r="K383" s="1" t="s">
        <v>176</v>
      </c>
      <c r="L383" s="1" t="s">
        <v>317</v>
      </c>
      <c r="M383" s="1"/>
      <c r="N383" s="1" t="s">
        <v>398</v>
      </c>
      <c r="O383" s="1" t="s">
        <v>402</v>
      </c>
      <c r="P383" s="1" t="s">
        <v>513</v>
      </c>
      <c r="Q383" s="1"/>
      <c r="R383" s="1" t="s">
        <v>447</v>
      </c>
      <c r="S383" s="1" t="s">
        <v>626</v>
      </c>
      <c r="T383" s="1" t="s">
        <v>1282</v>
      </c>
      <c r="U383" s="1" t="s">
        <v>379</v>
      </c>
      <c r="V383" s="1" t="s">
        <v>380</v>
      </c>
      <c r="W383" s="1" t="s">
        <v>17</v>
      </c>
      <c r="X383" s="1" t="s">
        <v>430</v>
      </c>
    </row>
    <row r="384" spans="1:24" s="9" customFormat="1" ht="43.5" hidden="1" x14ac:dyDescent="0.35">
      <c r="A384" s="1" t="s">
        <v>131</v>
      </c>
      <c r="B384" s="1" t="str">
        <f>+VLOOKUP(BD_fire_disturbances10[[#This Row],[Propiedad]],Tabla2[],2,0)</f>
        <v>Biológica</v>
      </c>
      <c r="C384" s="1" t="str">
        <f>+VLOOKUP(BD_fire_disturbances10[[#This Row],[Evaluación post incendio]],Tabla5[],2,0)</f>
        <v>Efecto inmediato</v>
      </c>
      <c r="D384" s="6" t="s">
        <v>1467</v>
      </c>
      <c r="E384" s="1" t="s">
        <v>1604</v>
      </c>
      <c r="F384" s="1" t="s">
        <v>1636</v>
      </c>
      <c r="G384" s="1" t="str">
        <f>+VLOOKUP(BD_fire_disturbances10[[#This Row],[Cod_Koppen]],Tabla8[],2,0)</f>
        <v>Templado o mesotérmico</v>
      </c>
      <c r="H384" s="1" t="s">
        <v>1635</v>
      </c>
      <c r="I384" s="1" t="s">
        <v>181</v>
      </c>
      <c r="J384" s="1" t="s">
        <v>1768</v>
      </c>
      <c r="K384" s="1" t="s">
        <v>432</v>
      </c>
      <c r="L384" s="1" t="s">
        <v>317</v>
      </c>
      <c r="M384" s="1"/>
      <c r="N384" s="1" t="s">
        <v>398</v>
      </c>
      <c r="O384" s="1" t="s">
        <v>402</v>
      </c>
      <c r="P384" s="1" t="s">
        <v>513</v>
      </c>
      <c r="Q384" s="1"/>
      <c r="R384" s="1" t="s">
        <v>447</v>
      </c>
      <c r="S384" s="1" t="s">
        <v>626</v>
      </c>
      <c r="T384" s="1" t="s">
        <v>1282</v>
      </c>
      <c r="U384" s="1" t="s">
        <v>379</v>
      </c>
      <c r="V384" s="1" t="s">
        <v>380</v>
      </c>
      <c r="W384" s="1" t="s">
        <v>17</v>
      </c>
      <c r="X384" s="1" t="s">
        <v>430</v>
      </c>
    </row>
    <row r="385" spans="1:24" s="9" customFormat="1" ht="43.5" hidden="1" x14ac:dyDescent="0.35">
      <c r="A385" s="1" t="s">
        <v>131</v>
      </c>
      <c r="B385" s="1" t="str">
        <f>+VLOOKUP(BD_fire_disturbances10[[#This Row],[Propiedad]],Tabla2[],2,0)</f>
        <v>Biológica</v>
      </c>
      <c r="C385" s="1" t="str">
        <f>+VLOOKUP(BD_fire_disturbances10[[#This Row],[Evaluación post incendio]],Tabla5[],2,0)</f>
        <v>Efecto inmediato</v>
      </c>
      <c r="D385" s="6" t="s">
        <v>1468</v>
      </c>
      <c r="E385" s="1" t="s">
        <v>1604</v>
      </c>
      <c r="F385" s="1" t="s">
        <v>1636</v>
      </c>
      <c r="G385" s="1" t="str">
        <f>+VLOOKUP(BD_fire_disturbances10[[#This Row],[Cod_Koppen]],Tabla8[],2,0)</f>
        <v>Templado o mesotérmico</v>
      </c>
      <c r="H385" s="1" t="s">
        <v>1635</v>
      </c>
      <c r="I385" s="1" t="s">
        <v>181</v>
      </c>
      <c r="J385" s="1" t="s">
        <v>1768</v>
      </c>
      <c r="K385" s="1" t="s">
        <v>200</v>
      </c>
      <c r="L385" s="1" t="s">
        <v>317</v>
      </c>
      <c r="M385" s="1"/>
      <c r="N385" s="1" t="s">
        <v>398</v>
      </c>
      <c r="O385" s="1" t="s">
        <v>402</v>
      </c>
      <c r="P385" s="1" t="s">
        <v>513</v>
      </c>
      <c r="Q385" s="1"/>
      <c r="R385" s="1" t="s">
        <v>447</v>
      </c>
      <c r="S385" s="1" t="s">
        <v>626</v>
      </c>
      <c r="T385" s="1" t="s">
        <v>1282</v>
      </c>
      <c r="U385" s="1" t="s">
        <v>379</v>
      </c>
      <c r="V385" s="1" t="s">
        <v>380</v>
      </c>
      <c r="W385" s="1" t="s">
        <v>17</v>
      </c>
      <c r="X385" s="1" t="s">
        <v>430</v>
      </c>
    </row>
    <row r="386" spans="1:24" s="9" customFormat="1" ht="43.5" hidden="1" x14ac:dyDescent="0.35">
      <c r="A386" s="1" t="s">
        <v>131</v>
      </c>
      <c r="B386" s="1" t="str">
        <f>+VLOOKUP(BD_fire_disturbances10[[#This Row],[Propiedad]],Tabla2[],2,0)</f>
        <v>Biológica</v>
      </c>
      <c r="C386" s="1" t="str">
        <f>+VLOOKUP(BD_fire_disturbances10[[#This Row],[Evaluación post incendio]],Tabla5[],2,0)</f>
        <v>Efecto inmediato</v>
      </c>
      <c r="D386" s="6" t="s">
        <v>1469</v>
      </c>
      <c r="E386" s="1" t="s">
        <v>1604</v>
      </c>
      <c r="F386" s="1" t="s">
        <v>1636</v>
      </c>
      <c r="G386" s="1" t="str">
        <f>+VLOOKUP(BD_fire_disturbances10[[#This Row],[Cod_Koppen]],Tabla8[],2,0)</f>
        <v>Templado o mesotérmico</v>
      </c>
      <c r="H386" s="1" t="s">
        <v>1635</v>
      </c>
      <c r="I386" s="1" t="s">
        <v>181</v>
      </c>
      <c r="J386" s="1" t="s">
        <v>1768</v>
      </c>
      <c r="K386" s="1" t="s">
        <v>176</v>
      </c>
      <c r="L386" s="1" t="s">
        <v>317</v>
      </c>
      <c r="M386" s="1"/>
      <c r="N386" s="1" t="s">
        <v>398</v>
      </c>
      <c r="O386" s="1" t="s">
        <v>402</v>
      </c>
      <c r="P386" s="1" t="s">
        <v>513</v>
      </c>
      <c r="Q386" s="1"/>
      <c r="R386" s="1" t="s">
        <v>447</v>
      </c>
      <c r="S386" s="1" t="s">
        <v>626</v>
      </c>
      <c r="T386" s="1" t="s">
        <v>1282</v>
      </c>
      <c r="U386" s="1" t="s">
        <v>379</v>
      </c>
      <c r="V386" s="1" t="s">
        <v>380</v>
      </c>
      <c r="W386" s="1" t="s">
        <v>17</v>
      </c>
      <c r="X386" s="1" t="s">
        <v>430</v>
      </c>
    </row>
    <row r="387" spans="1:24" s="9" customFormat="1" ht="43.5" hidden="1" x14ac:dyDescent="0.35">
      <c r="A387" s="1" t="s">
        <v>131</v>
      </c>
      <c r="B387" s="1" t="str">
        <f>+VLOOKUP(BD_fire_disturbances10[[#This Row],[Propiedad]],Tabla2[],2,0)</f>
        <v>Biológica</v>
      </c>
      <c r="C387" s="1" t="str">
        <f>+VLOOKUP(BD_fire_disturbances10[[#This Row],[Evaluación post incendio]],Tabla5[],2,0)</f>
        <v>Efecto inmediato</v>
      </c>
      <c r="D387" s="6" t="s">
        <v>1470</v>
      </c>
      <c r="E387" s="1" t="s">
        <v>1604</v>
      </c>
      <c r="F387" s="1" t="s">
        <v>1636</v>
      </c>
      <c r="G387" s="1" t="str">
        <f>+VLOOKUP(BD_fire_disturbances10[[#This Row],[Cod_Koppen]],Tabla8[],2,0)</f>
        <v>Templado o mesotérmico</v>
      </c>
      <c r="H387" s="1" t="s">
        <v>1635</v>
      </c>
      <c r="I387" s="1" t="s">
        <v>181</v>
      </c>
      <c r="J387" s="1" t="s">
        <v>1768</v>
      </c>
      <c r="K387" s="1" t="s">
        <v>432</v>
      </c>
      <c r="L387" s="1" t="s">
        <v>317</v>
      </c>
      <c r="M387" s="1"/>
      <c r="N387" s="1" t="s">
        <v>398</v>
      </c>
      <c r="O387" s="1" t="s">
        <v>402</v>
      </c>
      <c r="P387" s="1" t="s">
        <v>513</v>
      </c>
      <c r="Q387" s="1"/>
      <c r="R387" s="1" t="s">
        <v>447</v>
      </c>
      <c r="S387" s="1" t="s">
        <v>626</v>
      </c>
      <c r="T387" s="1" t="s">
        <v>1282</v>
      </c>
      <c r="U387" s="1" t="s">
        <v>379</v>
      </c>
      <c r="V387" s="1" t="s">
        <v>380</v>
      </c>
      <c r="W387" s="1" t="s">
        <v>17</v>
      </c>
      <c r="X387" s="1" t="s">
        <v>430</v>
      </c>
    </row>
    <row r="388" spans="1:24" s="9" customFormat="1" ht="43.5" hidden="1" x14ac:dyDescent="0.35">
      <c r="A388" s="1" t="s">
        <v>243</v>
      </c>
      <c r="B388" s="1" t="str">
        <f>+VLOOKUP(BD_fire_disturbances10[[#This Row],[Propiedad]],Tabla2[],2,0)</f>
        <v>Física</v>
      </c>
      <c r="C388" s="1" t="str">
        <f>+VLOOKUP(BD_fire_disturbances10[[#This Row],[Evaluación post incendio]],Tabla5[],2,0)</f>
        <v>No específico</v>
      </c>
      <c r="D388" s="6" t="s">
        <v>244</v>
      </c>
      <c r="E388" s="1" t="s">
        <v>1602</v>
      </c>
      <c r="F388" s="1" t="s">
        <v>1636</v>
      </c>
      <c r="G388" s="1" t="str">
        <f>+VLOOKUP(BD_fire_disturbances10[[#This Row],[Cod_Koppen]],Tabla8[],2,0)</f>
        <v>Templado o mesotérmico</v>
      </c>
      <c r="H388" s="1" t="s">
        <v>1635</v>
      </c>
      <c r="I388" s="1" t="s">
        <v>63</v>
      </c>
      <c r="J388" s="1" t="s">
        <v>1768</v>
      </c>
      <c r="K388" s="1" t="s">
        <v>176</v>
      </c>
      <c r="L388" s="1" t="s">
        <v>317</v>
      </c>
      <c r="M388" s="1"/>
      <c r="N388" s="1" t="s">
        <v>826</v>
      </c>
      <c r="O388" s="1"/>
      <c r="P388" s="1" t="s">
        <v>447</v>
      </c>
      <c r="Q388" s="1"/>
      <c r="R388" s="1" t="s">
        <v>829</v>
      </c>
      <c r="S388" s="1" t="s">
        <v>359</v>
      </c>
      <c r="T388" s="1"/>
      <c r="U388" s="1"/>
      <c r="V388" s="1"/>
      <c r="W388" s="1" t="s">
        <v>1024</v>
      </c>
      <c r="X388" s="1" t="s">
        <v>218</v>
      </c>
    </row>
    <row r="389" spans="1:24" s="9" customFormat="1" ht="43.5" hidden="1" x14ac:dyDescent="0.35">
      <c r="A389" s="1" t="s">
        <v>243</v>
      </c>
      <c r="B389" s="1" t="str">
        <f>+VLOOKUP(BD_fire_disturbances10[[#This Row],[Propiedad]],Tabla2[],2,0)</f>
        <v>Física</v>
      </c>
      <c r="C389" s="1" t="str">
        <f>+VLOOKUP(BD_fire_disturbances10[[#This Row],[Evaluación post incendio]],Tabla5[],2,0)</f>
        <v>No específico</v>
      </c>
      <c r="D389" s="6" t="s">
        <v>244</v>
      </c>
      <c r="E389" s="1" t="s">
        <v>1602</v>
      </c>
      <c r="F389" s="1" t="s">
        <v>1636</v>
      </c>
      <c r="G389" s="1" t="str">
        <f>+VLOOKUP(BD_fire_disturbances10[[#This Row],[Cod_Koppen]],Tabla8[],2,0)</f>
        <v>Templado o mesotérmico</v>
      </c>
      <c r="H389" s="1" t="s">
        <v>1635</v>
      </c>
      <c r="I389" s="1" t="s">
        <v>63</v>
      </c>
      <c r="J389" s="1" t="s">
        <v>1768</v>
      </c>
      <c r="K389" s="1" t="s">
        <v>432</v>
      </c>
      <c r="L389" s="1" t="s">
        <v>317</v>
      </c>
      <c r="M389" s="1"/>
      <c r="N389" s="1" t="s">
        <v>826</v>
      </c>
      <c r="O389" s="1"/>
      <c r="P389" s="1" t="s">
        <v>447</v>
      </c>
      <c r="Q389" s="1"/>
      <c r="R389" s="1" t="s">
        <v>829</v>
      </c>
      <c r="S389" s="1" t="s">
        <v>359</v>
      </c>
      <c r="T389" s="1"/>
      <c r="U389" s="1"/>
      <c r="V389" s="1"/>
      <c r="W389" s="1" t="s">
        <v>1024</v>
      </c>
      <c r="X389" s="1" t="s">
        <v>12</v>
      </c>
    </row>
    <row r="390" spans="1:24" s="9" customFormat="1" ht="43.5" hidden="1" x14ac:dyDescent="0.35">
      <c r="A390" s="1" t="s">
        <v>243</v>
      </c>
      <c r="B390" s="1" t="str">
        <f>+VLOOKUP(BD_fire_disturbances10[[#This Row],[Propiedad]],Tabla2[],2,0)</f>
        <v>Física</v>
      </c>
      <c r="C390" s="1" t="str">
        <f>+VLOOKUP(BD_fire_disturbances10[[#This Row],[Evaluación post incendio]],Tabla5[],2,0)</f>
        <v>No específico</v>
      </c>
      <c r="D390" s="6" t="s">
        <v>244</v>
      </c>
      <c r="E390" s="1" t="s">
        <v>1602</v>
      </c>
      <c r="F390" s="1" t="s">
        <v>1636</v>
      </c>
      <c r="G390" s="1" t="str">
        <f>+VLOOKUP(BD_fire_disturbances10[[#This Row],[Cod_Koppen]],Tabla8[],2,0)</f>
        <v>Templado o mesotérmico</v>
      </c>
      <c r="H390" s="1" t="s">
        <v>1635</v>
      </c>
      <c r="I390" s="1" t="s">
        <v>63</v>
      </c>
      <c r="J390" s="1" t="s">
        <v>1768</v>
      </c>
      <c r="K390" s="1" t="s">
        <v>432</v>
      </c>
      <c r="L390" s="1" t="s">
        <v>317</v>
      </c>
      <c r="M390" s="1"/>
      <c r="N390" s="1" t="s">
        <v>826</v>
      </c>
      <c r="O390" s="1"/>
      <c r="P390" s="1" t="s">
        <v>447</v>
      </c>
      <c r="Q390" s="1"/>
      <c r="R390" s="1" t="s">
        <v>830</v>
      </c>
      <c r="S390" s="1" t="s">
        <v>1067</v>
      </c>
      <c r="T390" s="1"/>
      <c r="U390" s="1"/>
      <c r="V390" s="1"/>
      <c r="W390" s="1" t="s">
        <v>1024</v>
      </c>
      <c r="X390" s="1" t="s">
        <v>12</v>
      </c>
    </row>
    <row r="391" spans="1:24" s="9" customFormat="1" ht="43.5" hidden="1" x14ac:dyDescent="0.35">
      <c r="A391" s="1" t="s">
        <v>243</v>
      </c>
      <c r="B391" s="1" t="str">
        <f>+VLOOKUP(BD_fire_disturbances10[[#This Row],[Propiedad]],Tabla2[],2,0)</f>
        <v>Física</v>
      </c>
      <c r="C391" s="1" t="str">
        <f>+VLOOKUP(BD_fire_disturbances10[[#This Row],[Evaluación post incendio]],Tabla5[],2,0)</f>
        <v>No específico</v>
      </c>
      <c r="D391" s="6" t="s">
        <v>244</v>
      </c>
      <c r="E391" s="1" t="s">
        <v>1602</v>
      </c>
      <c r="F391" s="1" t="s">
        <v>1636</v>
      </c>
      <c r="G391" s="1" t="str">
        <f>+VLOOKUP(BD_fire_disturbances10[[#This Row],[Cod_Koppen]],Tabla8[],2,0)</f>
        <v>Templado o mesotérmico</v>
      </c>
      <c r="H391" s="1" t="s">
        <v>1635</v>
      </c>
      <c r="I391" s="1" t="s">
        <v>63</v>
      </c>
      <c r="J391" s="1" t="s">
        <v>1768</v>
      </c>
      <c r="K391" s="1" t="s">
        <v>176</v>
      </c>
      <c r="L391" s="1" t="s">
        <v>317</v>
      </c>
      <c r="M391" s="1"/>
      <c r="N391" s="1" t="s">
        <v>826</v>
      </c>
      <c r="O391" s="1"/>
      <c r="P391" s="1" t="s">
        <v>447</v>
      </c>
      <c r="Q391" s="1"/>
      <c r="R391" s="1" t="s">
        <v>830</v>
      </c>
      <c r="S391" s="1" t="s">
        <v>1067</v>
      </c>
      <c r="T391" s="1"/>
      <c r="U391" s="1"/>
      <c r="V391" s="1"/>
      <c r="W391" s="1" t="s">
        <v>1024</v>
      </c>
      <c r="X391" s="1" t="s">
        <v>108</v>
      </c>
    </row>
    <row r="392" spans="1:24" s="1" customFormat="1" ht="43.5" hidden="1" x14ac:dyDescent="0.35">
      <c r="A392" s="1" t="s">
        <v>243</v>
      </c>
      <c r="B392" s="1" t="str">
        <f>+VLOOKUP(BD_fire_disturbances10[[#This Row],[Propiedad]],Tabla2[],2,0)</f>
        <v>Física</v>
      </c>
      <c r="C392" s="1" t="str">
        <f>+VLOOKUP(BD_fire_disturbances10[[#This Row],[Evaluación post incendio]],Tabla5[],2,0)</f>
        <v>No específico</v>
      </c>
      <c r="D392" s="6" t="s">
        <v>244</v>
      </c>
      <c r="E392" s="1" t="s">
        <v>1602</v>
      </c>
      <c r="F392" s="1" t="s">
        <v>1636</v>
      </c>
      <c r="G392" s="1" t="str">
        <f>+VLOOKUP(BD_fire_disturbances10[[#This Row],[Cod_Koppen]],Tabla8[],2,0)</f>
        <v>Templado o mesotérmico</v>
      </c>
      <c r="H392" s="1" t="s">
        <v>1635</v>
      </c>
      <c r="I392" s="1" t="s">
        <v>63</v>
      </c>
      <c r="J392" s="1" t="s">
        <v>1768</v>
      </c>
      <c r="K392" s="1" t="s">
        <v>176</v>
      </c>
      <c r="L392" s="1" t="s">
        <v>317</v>
      </c>
      <c r="N392" s="1" t="s">
        <v>826</v>
      </c>
      <c r="P392" s="1" t="s">
        <v>447</v>
      </c>
      <c r="R392" s="1" t="s">
        <v>829</v>
      </c>
      <c r="S392" s="1" t="s">
        <v>359</v>
      </c>
      <c r="W392" s="1" t="s">
        <v>682</v>
      </c>
      <c r="X392" s="1" t="s">
        <v>108</v>
      </c>
    </row>
    <row r="393" spans="1:24" s="1" customFormat="1" ht="43.5" hidden="1" x14ac:dyDescent="0.35">
      <c r="A393" s="1" t="s">
        <v>243</v>
      </c>
      <c r="B393" s="1" t="str">
        <f>+VLOOKUP(BD_fire_disturbances10[[#This Row],[Propiedad]],Tabla2[],2,0)</f>
        <v>Física</v>
      </c>
      <c r="C393" s="1" t="str">
        <f>+VLOOKUP(BD_fire_disturbances10[[#This Row],[Evaluación post incendio]],Tabla5[],2,0)</f>
        <v>No específico</v>
      </c>
      <c r="D393" s="6" t="s">
        <v>244</v>
      </c>
      <c r="E393" s="1" t="s">
        <v>1602</v>
      </c>
      <c r="F393" s="1" t="s">
        <v>1636</v>
      </c>
      <c r="G393" s="1" t="str">
        <f>+VLOOKUP(BD_fire_disturbances10[[#This Row],[Cod_Koppen]],Tabla8[],2,0)</f>
        <v>Templado o mesotérmico</v>
      </c>
      <c r="H393" s="1" t="s">
        <v>1635</v>
      </c>
      <c r="I393" s="1" t="s">
        <v>63</v>
      </c>
      <c r="J393" s="1" t="s">
        <v>1768</v>
      </c>
      <c r="K393" s="1" t="s">
        <v>176</v>
      </c>
      <c r="L393" s="1" t="s">
        <v>317</v>
      </c>
      <c r="N393" s="1" t="s">
        <v>826</v>
      </c>
      <c r="P393" s="1" t="s">
        <v>447</v>
      </c>
      <c r="R393" s="1" t="s">
        <v>829</v>
      </c>
      <c r="S393" s="1" t="s">
        <v>359</v>
      </c>
      <c r="W393" s="1" t="s">
        <v>828</v>
      </c>
      <c r="X393" s="1" t="s">
        <v>12</v>
      </c>
    </row>
    <row r="394" spans="1:24" s="1" customFormat="1" ht="43.5" hidden="1" x14ac:dyDescent="0.35">
      <c r="A394" s="1" t="s">
        <v>243</v>
      </c>
      <c r="B394" s="1" t="str">
        <f>+VLOOKUP(BD_fire_disturbances10[[#This Row],[Propiedad]],Tabla2[],2,0)</f>
        <v>Física</v>
      </c>
      <c r="C394" s="1" t="str">
        <f>+VLOOKUP(BD_fire_disturbances10[[#This Row],[Evaluación post incendio]],Tabla5[],2,0)</f>
        <v>No específico</v>
      </c>
      <c r="D394" s="6" t="s">
        <v>244</v>
      </c>
      <c r="E394" s="1" t="s">
        <v>1602</v>
      </c>
      <c r="F394" s="1" t="s">
        <v>1636</v>
      </c>
      <c r="G394" s="1" t="str">
        <f>+VLOOKUP(BD_fire_disturbances10[[#This Row],[Cod_Koppen]],Tabla8[],2,0)</f>
        <v>Templado o mesotérmico</v>
      </c>
      <c r="H394" s="1" t="s">
        <v>1635</v>
      </c>
      <c r="I394" s="1" t="s">
        <v>63</v>
      </c>
      <c r="J394" s="1" t="s">
        <v>1768</v>
      </c>
      <c r="K394" s="1" t="s">
        <v>176</v>
      </c>
      <c r="L394" s="1" t="s">
        <v>317</v>
      </c>
      <c r="N394" s="1" t="s">
        <v>826</v>
      </c>
      <c r="P394" s="1" t="s">
        <v>447</v>
      </c>
      <c r="R394" s="1" t="s">
        <v>830</v>
      </c>
      <c r="S394" s="1" t="s">
        <v>1067</v>
      </c>
      <c r="W394" s="1" t="s">
        <v>828</v>
      </c>
      <c r="X394" s="1" t="s">
        <v>108</v>
      </c>
    </row>
    <row r="395" spans="1:24" s="1" customFormat="1" ht="43.5" hidden="1" x14ac:dyDescent="0.35">
      <c r="A395" s="1" t="s">
        <v>243</v>
      </c>
      <c r="B395" s="1" t="str">
        <f>+VLOOKUP(BD_fire_disturbances10[[#This Row],[Propiedad]],Tabla2[],2,0)</f>
        <v>Física</v>
      </c>
      <c r="C395" s="1" t="str">
        <f>+VLOOKUP(BD_fire_disturbances10[[#This Row],[Evaluación post incendio]],Tabla5[],2,0)</f>
        <v>No específico</v>
      </c>
      <c r="D395" s="6" t="s">
        <v>244</v>
      </c>
      <c r="E395" s="1" t="s">
        <v>1602</v>
      </c>
      <c r="F395" s="1" t="s">
        <v>1636</v>
      </c>
      <c r="G395" s="1" t="str">
        <f>+VLOOKUP(BD_fire_disturbances10[[#This Row],[Cod_Koppen]],Tabla8[],2,0)</f>
        <v>Templado o mesotérmico</v>
      </c>
      <c r="H395" s="1" t="s">
        <v>1635</v>
      </c>
      <c r="I395" s="1" t="s">
        <v>63</v>
      </c>
      <c r="J395" s="1" t="s">
        <v>1768</v>
      </c>
      <c r="K395" s="1" t="s">
        <v>432</v>
      </c>
      <c r="L395" s="1" t="s">
        <v>317</v>
      </c>
      <c r="N395" s="1" t="s">
        <v>826</v>
      </c>
      <c r="P395" s="1" t="s">
        <v>447</v>
      </c>
      <c r="R395" s="1" t="s">
        <v>830</v>
      </c>
      <c r="S395" s="1" t="s">
        <v>1067</v>
      </c>
      <c r="W395" s="1" t="s">
        <v>828</v>
      </c>
      <c r="X395" s="1" t="s">
        <v>108</v>
      </c>
    </row>
    <row r="396" spans="1:24" s="1" customFormat="1" ht="43.5" hidden="1" x14ac:dyDescent="0.35">
      <c r="A396" s="1" t="s">
        <v>243</v>
      </c>
      <c r="B396" s="1" t="str">
        <f>+VLOOKUP(BD_fire_disturbances10[[#This Row],[Propiedad]],Tabla2[],2,0)</f>
        <v>Física</v>
      </c>
      <c r="C396" s="1" t="str">
        <f>+VLOOKUP(BD_fire_disturbances10[[#This Row],[Evaluación post incendio]],Tabla5[],2,0)</f>
        <v>No específico</v>
      </c>
      <c r="D396" s="6" t="s">
        <v>244</v>
      </c>
      <c r="E396" s="1" t="s">
        <v>1602</v>
      </c>
      <c r="F396" s="1" t="s">
        <v>1636</v>
      </c>
      <c r="G396" s="1" t="str">
        <f>+VLOOKUP(BD_fire_disturbances10[[#This Row],[Cod_Koppen]],Tabla8[],2,0)</f>
        <v>Templado o mesotérmico</v>
      </c>
      <c r="H396" s="1" t="s">
        <v>1635</v>
      </c>
      <c r="I396" s="1" t="s">
        <v>63</v>
      </c>
      <c r="J396" s="1" t="s">
        <v>1768</v>
      </c>
      <c r="K396" s="1" t="s">
        <v>432</v>
      </c>
      <c r="L396" s="1" t="s">
        <v>317</v>
      </c>
      <c r="N396" s="1" t="s">
        <v>826</v>
      </c>
      <c r="P396" s="1" t="s">
        <v>447</v>
      </c>
      <c r="R396" s="1" t="s">
        <v>829</v>
      </c>
      <c r="S396" s="1" t="s">
        <v>359</v>
      </c>
      <c r="W396" s="1" t="s">
        <v>831</v>
      </c>
      <c r="X396" s="1" t="s">
        <v>12</v>
      </c>
    </row>
    <row r="397" spans="1:24" s="1" customFormat="1" ht="43.5" hidden="1" x14ac:dyDescent="0.35">
      <c r="A397" s="1" t="s">
        <v>243</v>
      </c>
      <c r="B397" s="1" t="str">
        <f>+VLOOKUP(BD_fire_disturbances10[[#This Row],[Propiedad]],Tabla2[],2,0)</f>
        <v>Física</v>
      </c>
      <c r="C397" s="1" t="str">
        <f>+VLOOKUP(BD_fire_disturbances10[[#This Row],[Evaluación post incendio]],Tabla5[],2,0)</f>
        <v>No específico</v>
      </c>
      <c r="D397" s="6" t="s">
        <v>244</v>
      </c>
      <c r="E397" s="1" t="s">
        <v>1602</v>
      </c>
      <c r="F397" s="1" t="s">
        <v>1636</v>
      </c>
      <c r="G397" s="1" t="str">
        <f>+VLOOKUP(BD_fire_disturbances10[[#This Row],[Cod_Koppen]],Tabla8[],2,0)</f>
        <v>Templado o mesotérmico</v>
      </c>
      <c r="H397" s="1" t="s">
        <v>1635</v>
      </c>
      <c r="I397" s="1" t="s">
        <v>63</v>
      </c>
      <c r="J397" s="1" t="s">
        <v>1768</v>
      </c>
      <c r="K397" s="1" t="s">
        <v>432</v>
      </c>
      <c r="L397" s="1" t="s">
        <v>317</v>
      </c>
      <c r="N397" s="1" t="s">
        <v>826</v>
      </c>
      <c r="P397" s="1" t="s">
        <v>447</v>
      </c>
      <c r="R397" s="1" t="s">
        <v>830</v>
      </c>
      <c r="S397" s="1" t="s">
        <v>1067</v>
      </c>
      <c r="W397" s="1" t="s">
        <v>831</v>
      </c>
      <c r="X397" s="1" t="s">
        <v>12</v>
      </c>
    </row>
    <row r="398" spans="1:24" s="1" customFormat="1" ht="43.5" hidden="1" x14ac:dyDescent="0.35">
      <c r="A398" s="1" t="s">
        <v>243</v>
      </c>
      <c r="B398" s="1" t="str">
        <f>+VLOOKUP(BD_fire_disturbances10[[#This Row],[Propiedad]],Tabla2[],2,0)</f>
        <v>Física</v>
      </c>
      <c r="C398" s="1" t="str">
        <f>+VLOOKUP(BD_fire_disturbances10[[#This Row],[Evaluación post incendio]],Tabla5[],2,0)</f>
        <v>No específico</v>
      </c>
      <c r="D398" s="6" t="s">
        <v>244</v>
      </c>
      <c r="E398" s="1" t="s">
        <v>1602</v>
      </c>
      <c r="F398" s="1" t="s">
        <v>1636</v>
      </c>
      <c r="G398" s="1" t="str">
        <f>+VLOOKUP(BD_fire_disturbances10[[#This Row],[Cod_Koppen]],Tabla8[],2,0)</f>
        <v>Templado o mesotérmico</v>
      </c>
      <c r="H398" s="1" t="s">
        <v>1635</v>
      </c>
      <c r="I398" s="1" t="s">
        <v>63</v>
      </c>
      <c r="J398" s="1" t="s">
        <v>1768</v>
      </c>
      <c r="K398" s="1" t="s">
        <v>176</v>
      </c>
      <c r="L398" s="1" t="s">
        <v>317</v>
      </c>
      <c r="N398" s="1" t="s">
        <v>826</v>
      </c>
      <c r="P398" s="1" t="s">
        <v>447</v>
      </c>
      <c r="R398" s="1" t="s">
        <v>829</v>
      </c>
      <c r="S398" s="1" t="s">
        <v>359</v>
      </c>
      <c r="W398" s="1" t="s">
        <v>831</v>
      </c>
      <c r="X398" s="1" t="s">
        <v>108</v>
      </c>
    </row>
    <row r="399" spans="1:24" s="1" customFormat="1" ht="43.5" hidden="1" x14ac:dyDescent="0.35">
      <c r="A399" s="1" t="s">
        <v>243</v>
      </c>
      <c r="B399" s="1" t="str">
        <f>+VLOOKUP(BD_fire_disturbances10[[#This Row],[Propiedad]],Tabla2[],2,0)</f>
        <v>Física</v>
      </c>
      <c r="C399" s="1" t="str">
        <f>+VLOOKUP(BD_fire_disturbances10[[#This Row],[Evaluación post incendio]],Tabla5[],2,0)</f>
        <v>No específico</v>
      </c>
      <c r="D399" s="6" t="s">
        <v>244</v>
      </c>
      <c r="E399" s="1" t="s">
        <v>1602</v>
      </c>
      <c r="F399" s="1" t="s">
        <v>1636</v>
      </c>
      <c r="G399" s="1" t="str">
        <f>+VLOOKUP(BD_fire_disturbances10[[#This Row],[Cod_Koppen]],Tabla8[],2,0)</f>
        <v>Templado o mesotérmico</v>
      </c>
      <c r="H399" s="1" t="s">
        <v>1635</v>
      </c>
      <c r="I399" s="1" t="s">
        <v>63</v>
      </c>
      <c r="J399" s="1" t="s">
        <v>1768</v>
      </c>
      <c r="K399" s="1" t="s">
        <v>176</v>
      </c>
      <c r="L399" s="1" t="s">
        <v>317</v>
      </c>
      <c r="N399" s="1" t="s">
        <v>826</v>
      </c>
      <c r="P399" s="1" t="s">
        <v>447</v>
      </c>
      <c r="R399" s="1" t="s">
        <v>830</v>
      </c>
      <c r="S399" s="1" t="s">
        <v>1067</v>
      </c>
      <c r="W399" s="1" t="s">
        <v>831</v>
      </c>
      <c r="X399" s="1" t="s">
        <v>108</v>
      </c>
    </row>
    <row r="400" spans="1:24" s="1" customFormat="1" ht="43.5" hidden="1" x14ac:dyDescent="0.35">
      <c r="A400" s="1" t="s">
        <v>243</v>
      </c>
      <c r="B400" s="1" t="str">
        <f>+VLOOKUP(BD_fire_disturbances10[[#This Row],[Propiedad]],Tabla2[],2,0)</f>
        <v>Física</v>
      </c>
      <c r="C400" s="1" t="str">
        <f>+VLOOKUP(BD_fire_disturbances10[[#This Row],[Evaluación post incendio]],Tabla5[],2,0)</f>
        <v>No específico</v>
      </c>
      <c r="D400" s="6" t="s">
        <v>244</v>
      </c>
      <c r="E400" s="1" t="s">
        <v>1602</v>
      </c>
      <c r="F400" s="1" t="s">
        <v>1636</v>
      </c>
      <c r="G400" s="1" t="str">
        <f>+VLOOKUP(BD_fire_disturbances10[[#This Row],[Cod_Koppen]],Tabla8[],2,0)</f>
        <v>Templado o mesotérmico</v>
      </c>
      <c r="H400" s="1" t="s">
        <v>1635</v>
      </c>
      <c r="I400" s="1" t="s">
        <v>63</v>
      </c>
      <c r="J400" s="1" t="s">
        <v>1768</v>
      </c>
      <c r="K400" s="1" t="s">
        <v>176</v>
      </c>
      <c r="L400" s="1" t="s">
        <v>317</v>
      </c>
      <c r="N400" s="1" t="s">
        <v>826</v>
      </c>
      <c r="P400" s="1" t="s">
        <v>447</v>
      </c>
      <c r="R400" s="1" t="s">
        <v>829</v>
      </c>
      <c r="S400" s="1" t="s">
        <v>359</v>
      </c>
      <c r="W400" s="1" t="s">
        <v>475</v>
      </c>
      <c r="X400" s="1" t="s">
        <v>108</v>
      </c>
    </row>
    <row r="401" spans="1:24" s="9" customFormat="1" ht="43.5" hidden="1" x14ac:dyDescent="0.35">
      <c r="A401" s="1" t="s">
        <v>243</v>
      </c>
      <c r="B401" s="1" t="str">
        <f>+VLOOKUP(BD_fire_disturbances10[[#This Row],[Propiedad]],Tabla2[],2,0)</f>
        <v>Física</v>
      </c>
      <c r="C401" s="1" t="str">
        <f>+VLOOKUP(BD_fire_disturbances10[[#This Row],[Evaluación post incendio]],Tabla5[],2,0)</f>
        <v>No específico</v>
      </c>
      <c r="D401" s="6" t="s">
        <v>244</v>
      </c>
      <c r="E401" s="1" t="s">
        <v>1602</v>
      </c>
      <c r="F401" s="1" t="s">
        <v>1636</v>
      </c>
      <c r="G401" s="1" t="str">
        <f>+VLOOKUP(BD_fire_disturbances10[[#This Row],[Cod_Koppen]],Tabla8[],2,0)</f>
        <v>Templado o mesotérmico</v>
      </c>
      <c r="H401" s="1" t="s">
        <v>1635</v>
      </c>
      <c r="I401" s="1" t="s">
        <v>63</v>
      </c>
      <c r="J401" s="1" t="s">
        <v>1768</v>
      </c>
      <c r="K401" s="1" t="s">
        <v>176</v>
      </c>
      <c r="L401" s="1" t="s">
        <v>317</v>
      </c>
      <c r="M401" s="1"/>
      <c r="N401" s="1" t="s">
        <v>826</v>
      </c>
      <c r="O401" s="1"/>
      <c r="P401" s="1" t="s">
        <v>447</v>
      </c>
      <c r="Q401" s="1"/>
      <c r="R401" s="1" t="s">
        <v>830</v>
      </c>
      <c r="S401" s="1" t="s">
        <v>1067</v>
      </c>
      <c r="T401" s="1"/>
      <c r="U401" s="1"/>
      <c r="V401" s="1"/>
      <c r="W401" s="1" t="s">
        <v>475</v>
      </c>
      <c r="X401" s="1" t="s">
        <v>108</v>
      </c>
    </row>
    <row r="402" spans="1:24" s="9" customFormat="1" ht="43.5" hidden="1" x14ac:dyDescent="0.35">
      <c r="A402" s="1" t="s">
        <v>243</v>
      </c>
      <c r="B402" s="1" t="str">
        <f>+VLOOKUP(BD_fire_disturbances10[[#This Row],[Propiedad]],Tabla2[],2,0)</f>
        <v>Física</v>
      </c>
      <c r="C402" s="1" t="str">
        <f>+VLOOKUP(BD_fire_disturbances10[[#This Row],[Evaluación post incendio]],Tabla5[],2,0)</f>
        <v>No específico</v>
      </c>
      <c r="D402" s="6" t="s">
        <v>244</v>
      </c>
      <c r="E402" s="1" t="s">
        <v>1602</v>
      </c>
      <c r="F402" s="1" t="s">
        <v>1636</v>
      </c>
      <c r="G402" s="1" t="str">
        <f>+VLOOKUP(BD_fire_disturbances10[[#This Row],[Cod_Koppen]],Tabla8[],2,0)</f>
        <v>Templado o mesotérmico</v>
      </c>
      <c r="H402" s="1" t="s">
        <v>1635</v>
      </c>
      <c r="I402" s="1" t="s">
        <v>63</v>
      </c>
      <c r="J402" s="1" t="s">
        <v>1768</v>
      </c>
      <c r="K402" s="1" t="s">
        <v>176</v>
      </c>
      <c r="L402" s="1" t="s">
        <v>317</v>
      </c>
      <c r="M402" s="1"/>
      <c r="N402" s="1" t="s">
        <v>826</v>
      </c>
      <c r="O402" s="1"/>
      <c r="P402" s="1" t="s">
        <v>447</v>
      </c>
      <c r="Q402" s="1"/>
      <c r="R402" s="1" t="s">
        <v>829</v>
      </c>
      <c r="S402" s="1" t="s">
        <v>359</v>
      </c>
      <c r="T402" s="1"/>
      <c r="U402" s="1"/>
      <c r="V402" s="1"/>
      <c r="W402" s="1" t="s">
        <v>161</v>
      </c>
      <c r="X402" s="1" t="s">
        <v>218</v>
      </c>
    </row>
    <row r="403" spans="1:24" s="9" customFormat="1" ht="43.5" hidden="1" x14ac:dyDescent="0.35">
      <c r="A403" s="1" t="s">
        <v>243</v>
      </c>
      <c r="B403" s="1" t="str">
        <f>+VLOOKUP(BD_fire_disturbances10[[#This Row],[Propiedad]],Tabla2[],2,0)</f>
        <v>Física</v>
      </c>
      <c r="C403" s="1" t="str">
        <f>+VLOOKUP(BD_fire_disturbances10[[#This Row],[Evaluación post incendio]],Tabla5[],2,0)</f>
        <v>No específico</v>
      </c>
      <c r="D403" s="6" t="s">
        <v>244</v>
      </c>
      <c r="E403" s="1" t="s">
        <v>1602</v>
      </c>
      <c r="F403" s="1" t="s">
        <v>1636</v>
      </c>
      <c r="G403" s="1" t="str">
        <f>+VLOOKUP(BD_fire_disturbances10[[#This Row],[Cod_Koppen]],Tabla8[],2,0)</f>
        <v>Templado o mesotérmico</v>
      </c>
      <c r="H403" s="1" t="s">
        <v>1635</v>
      </c>
      <c r="I403" s="1" t="s">
        <v>63</v>
      </c>
      <c r="J403" s="1" t="s">
        <v>1768</v>
      </c>
      <c r="K403" s="1" t="s">
        <v>432</v>
      </c>
      <c r="L403" s="1" t="s">
        <v>317</v>
      </c>
      <c r="M403" s="1"/>
      <c r="N403" s="1" t="s">
        <v>826</v>
      </c>
      <c r="O403" s="1"/>
      <c r="P403" s="1" t="s">
        <v>447</v>
      </c>
      <c r="Q403" s="1"/>
      <c r="R403" s="1" t="s">
        <v>829</v>
      </c>
      <c r="S403" s="1" t="s">
        <v>359</v>
      </c>
      <c r="T403" s="1"/>
      <c r="U403" s="1"/>
      <c r="V403" s="1"/>
      <c r="W403" s="1" t="s">
        <v>161</v>
      </c>
      <c r="X403" s="1" t="s">
        <v>249</v>
      </c>
    </row>
    <row r="404" spans="1:24" s="9" customFormat="1" ht="43.5" hidden="1" x14ac:dyDescent="0.35">
      <c r="A404" s="1" t="s">
        <v>129</v>
      </c>
      <c r="B404" s="1" t="str">
        <f>+VLOOKUP(BD_fire_disturbances10[[#This Row],[Propiedad]],Tabla2[],2,0)</f>
        <v>Química</v>
      </c>
      <c r="C404" s="1" t="str">
        <f>+VLOOKUP(BD_fire_disturbances10[[#This Row],[Evaluación post incendio]],Tabla5[],2,0)</f>
        <v>Efecto inmediato</v>
      </c>
      <c r="D404" s="6" t="s">
        <v>1443</v>
      </c>
      <c r="E404" s="1" t="s">
        <v>1604</v>
      </c>
      <c r="F404" s="1" t="s">
        <v>1636</v>
      </c>
      <c r="G404" s="1" t="str">
        <f>+VLOOKUP(BD_fire_disturbances10[[#This Row],[Cod_Koppen]],Tabla8[],2,0)</f>
        <v>Templado o mesotérmico</v>
      </c>
      <c r="H404" s="1" t="s">
        <v>1635</v>
      </c>
      <c r="I404" s="1" t="s">
        <v>911</v>
      </c>
      <c r="J404" s="1" t="s">
        <v>1768</v>
      </c>
      <c r="K404" s="1" t="s">
        <v>200</v>
      </c>
      <c r="L404" s="1" t="s">
        <v>317</v>
      </c>
      <c r="M404" s="1"/>
      <c r="N404" s="1" t="s">
        <v>396</v>
      </c>
      <c r="O404" s="1" t="s">
        <v>395</v>
      </c>
      <c r="P404" s="1" t="s">
        <v>513</v>
      </c>
      <c r="Q404" s="1"/>
      <c r="R404" s="1" t="s">
        <v>447</v>
      </c>
      <c r="S404" s="1" t="s">
        <v>626</v>
      </c>
      <c r="T404" s="1" t="s">
        <v>1281</v>
      </c>
      <c r="U404" s="1" t="s">
        <v>377</v>
      </c>
      <c r="V404" s="1" t="s">
        <v>378</v>
      </c>
      <c r="W404" s="1" t="s">
        <v>53</v>
      </c>
      <c r="X404" s="1" t="s">
        <v>12</v>
      </c>
    </row>
    <row r="405" spans="1:24" s="9" customFormat="1" ht="43.5" hidden="1" x14ac:dyDescent="0.35">
      <c r="A405" s="1" t="s">
        <v>129</v>
      </c>
      <c r="B405" s="1" t="str">
        <f>+VLOOKUP(BD_fire_disturbances10[[#This Row],[Propiedad]],Tabla2[],2,0)</f>
        <v>Química</v>
      </c>
      <c r="C405" s="1" t="str">
        <f>+VLOOKUP(BD_fire_disturbances10[[#This Row],[Evaluación post incendio]],Tabla5[],2,0)</f>
        <v>Efecto inmediato</v>
      </c>
      <c r="D405" s="6" t="s">
        <v>1443</v>
      </c>
      <c r="E405" s="1" t="s">
        <v>1604</v>
      </c>
      <c r="F405" s="1" t="s">
        <v>1636</v>
      </c>
      <c r="G405" s="1" t="str">
        <f>+VLOOKUP(BD_fire_disturbances10[[#This Row],[Cod_Koppen]],Tabla8[],2,0)</f>
        <v>Templado o mesotérmico</v>
      </c>
      <c r="H405" s="1" t="s">
        <v>1635</v>
      </c>
      <c r="I405" s="1" t="s">
        <v>911</v>
      </c>
      <c r="J405" s="1" t="s">
        <v>1768</v>
      </c>
      <c r="K405" s="1" t="s">
        <v>432</v>
      </c>
      <c r="L405" s="1" t="s">
        <v>317</v>
      </c>
      <c r="M405" s="1"/>
      <c r="N405" s="1" t="s">
        <v>396</v>
      </c>
      <c r="O405" s="1" t="s">
        <v>395</v>
      </c>
      <c r="P405" s="1" t="s">
        <v>513</v>
      </c>
      <c r="Q405" s="1"/>
      <c r="R405" s="1" t="s">
        <v>447</v>
      </c>
      <c r="S405" s="1" t="s">
        <v>626</v>
      </c>
      <c r="T405" s="1" t="s">
        <v>1281</v>
      </c>
      <c r="U405" s="1" t="s">
        <v>377</v>
      </c>
      <c r="V405" s="1" t="s">
        <v>378</v>
      </c>
      <c r="W405" s="1" t="s">
        <v>53</v>
      </c>
      <c r="X405" s="1" t="s">
        <v>12</v>
      </c>
    </row>
    <row r="406" spans="1:24" s="9" customFormat="1" ht="43.5" hidden="1" x14ac:dyDescent="0.35">
      <c r="A406" s="1" t="s">
        <v>129</v>
      </c>
      <c r="B406" s="1" t="str">
        <f>+VLOOKUP(BD_fire_disturbances10[[#This Row],[Propiedad]],Tabla2[],2,0)</f>
        <v>Química</v>
      </c>
      <c r="C406" s="1" t="str">
        <f>+VLOOKUP(BD_fire_disturbances10[[#This Row],[Evaluación post incendio]],Tabla5[],2,0)</f>
        <v>Efecto inmediato</v>
      </c>
      <c r="D406" s="6" t="s">
        <v>1443</v>
      </c>
      <c r="E406" s="1" t="s">
        <v>1604</v>
      </c>
      <c r="F406" s="1" t="s">
        <v>1636</v>
      </c>
      <c r="G406" s="1" t="str">
        <f>+VLOOKUP(BD_fire_disturbances10[[#This Row],[Cod_Koppen]],Tabla8[],2,0)</f>
        <v>Templado o mesotérmico</v>
      </c>
      <c r="H406" s="1" t="s">
        <v>1635</v>
      </c>
      <c r="I406" s="1" t="s">
        <v>911</v>
      </c>
      <c r="J406" s="1" t="s">
        <v>1768</v>
      </c>
      <c r="K406" s="1" t="s">
        <v>176</v>
      </c>
      <c r="L406" s="1" t="s">
        <v>317</v>
      </c>
      <c r="M406" s="1"/>
      <c r="N406" s="1" t="s">
        <v>396</v>
      </c>
      <c r="O406" s="1" t="s">
        <v>395</v>
      </c>
      <c r="P406" s="1" t="s">
        <v>513</v>
      </c>
      <c r="Q406" s="1"/>
      <c r="R406" s="1" t="s">
        <v>447</v>
      </c>
      <c r="S406" s="1" t="s">
        <v>626</v>
      </c>
      <c r="T406" s="1" t="s">
        <v>1281</v>
      </c>
      <c r="U406" s="1" t="s">
        <v>377</v>
      </c>
      <c r="V406" s="1" t="s">
        <v>378</v>
      </c>
      <c r="W406" s="1" t="s">
        <v>53</v>
      </c>
      <c r="X406" s="1" t="s">
        <v>108</v>
      </c>
    </row>
    <row r="407" spans="1:24" s="1" customFormat="1" ht="43.5" hidden="1" x14ac:dyDescent="0.35">
      <c r="A407" s="1" t="s">
        <v>129</v>
      </c>
      <c r="B407" s="1" t="str">
        <f>+VLOOKUP(BD_fire_disturbances10[[#This Row],[Propiedad]],Tabla2[],2,0)</f>
        <v>Química</v>
      </c>
      <c r="C407" s="1" t="str">
        <f>+VLOOKUP(BD_fire_disturbances10[[#This Row],[Evaluación post incendio]],Tabla5[],2,0)</f>
        <v>Efecto inmediato</v>
      </c>
      <c r="D407" s="6" t="s">
        <v>1443</v>
      </c>
      <c r="E407" s="1" t="s">
        <v>1604</v>
      </c>
      <c r="F407" s="1" t="s">
        <v>1636</v>
      </c>
      <c r="G407" s="1" t="str">
        <f>+VLOOKUP(BD_fire_disturbances10[[#This Row],[Cod_Koppen]],Tabla8[],2,0)</f>
        <v>Templado o mesotérmico</v>
      </c>
      <c r="H407" s="1" t="s">
        <v>1635</v>
      </c>
      <c r="I407" s="1" t="s">
        <v>911</v>
      </c>
      <c r="J407" s="1" t="s">
        <v>1768</v>
      </c>
      <c r="K407" s="1" t="s">
        <v>432</v>
      </c>
      <c r="L407" s="1" t="s">
        <v>317</v>
      </c>
      <c r="N407" s="1" t="s">
        <v>396</v>
      </c>
      <c r="O407" s="1" t="s">
        <v>395</v>
      </c>
      <c r="P407" s="1" t="s">
        <v>513</v>
      </c>
      <c r="R407" s="1" t="s">
        <v>447</v>
      </c>
      <c r="S407" s="1" t="s">
        <v>626</v>
      </c>
      <c r="T407" s="1" t="s">
        <v>1281</v>
      </c>
      <c r="U407" s="1" t="s">
        <v>377</v>
      </c>
      <c r="V407" s="1" t="s">
        <v>378</v>
      </c>
      <c r="W407" s="1" t="s">
        <v>1026</v>
      </c>
      <c r="X407" s="1" t="s">
        <v>12</v>
      </c>
    </row>
    <row r="408" spans="1:24" s="1" customFormat="1" ht="43.5" hidden="1" x14ac:dyDescent="0.35">
      <c r="A408" s="1" t="s">
        <v>129</v>
      </c>
      <c r="B408" s="1" t="str">
        <f>+VLOOKUP(BD_fire_disturbances10[[#This Row],[Propiedad]],Tabla2[],2,0)</f>
        <v>Química</v>
      </c>
      <c r="C408" s="1" t="str">
        <f>+VLOOKUP(BD_fire_disturbances10[[#This Row],[Evaluación post incendio]],Tabla5[],2,0)</f>
        <v>Efecto inmediato</v>
      </c>
      <c r="D408" s="6" t="s">
        <v>1443</v>
      </c>
      <c r="E408" s="1" t="s">
        <v>1604</v>
      </c>
      <c r="F408" s="1" t="s">
        <v>1636</v>
      </c>
      <c r="G408" s="1" t="str">
        <f>+VLOOKUP(BD_fire_disturbances10[[#This Row],[Cod_Koppen]],Tabla8[],2,0)</f>
        <v>Templado o mesotérmico</v>
      </c>
      <c r="H408" s="1" t="s">
        <v>1635</v>
      </c>
      <c r="I408" s="1" t="s">
        <v>911</v>
      </c>
      <c r="J408" s="1" t="s">
        <v>1768</v>
      </c>
      <c r="K408" s="1" t="s">
        <v>176</v>
      </c>
      <c r="L408" s="1" t="s">
        <v>317</v>
      </c>
      <c r="N408" s="1" t="s">
        <v>396</v>
      </c>
      <c r="O408" s="1" t="s">
        <v>395</v>
      </c>
      <c r="P408" s="1" t="s">
        <v>513</v>
      </c>
      <c r="R408" s="1" t="s">
        <v>447</v>
      </c>
      <c r="S408" s="1" t="s">
        <v>626</v>
      </c>
      <c r="T408" s="1" t="s">
        <v>1281</v>
      </c>
      <c r="U408" s="1" t="s">
        <v>377</v>
      </c>
      <c r="V408" s="1" t="s">
        <v>378</v>
      </c>
      <c r="W408" s="1" t="s">
        <v>1026</v>
      </c>
      <c r="X408" s="1" t="s">
        <v>108</v>
      </c>
    </row>
    <row r="409" spans="1:24" s="1" customFormat="1" ht="43.5" hidden="1" x14ac:dyDescent="0.35">
      <c r="A409" s="1" t="s">
        <v>129</v>
      </c>
      <c r="B409" s="1" t="str">
        <f>+VLOOKUP(BD_fire_disturbances10[[#This Row],[Propiedad]],Tabla2[],2,0)</f>
        <v>Química</v>
      </c>
      <c r="C409" s="1" t="str">
        <f>+VLOOKUP(BD_fire_disturbances10[[#This Row],[Evaluación post incendio]],Tabla5[],2,0)</f>
        <v>Efecto inmediato</v>
      </c>
      <c r="D409" s="6" t="s">
        <v>1443</v>
      </c>
      <c r="E409" s="1" t="s">
        <v>1604</v>
      </c>
      <c r="F409" s="1" t="s">
        <v>1636</v>
      </c>
      <c r="G409" s="1" t="str">
        <f>+VLOOKUP(BD_fire_disturbances10[[#This Row],[Cod_Koppen]],Tabla8[],2,0)</f>
        <v>Templado o mesotérmico</v>
      </c>
      <c r="H409" s="1" t="s">
        <v>1635</v>
      </c>
      <c r="I409" s="1" t="s">
        <v>911</v>
      </c>
      <c r="J409" s="1" t="s">
        <v>1768</v>
      </c>
      <c r="K409" s="1" t="s">
        <v>200</v>
      </c>
      <c r="L409" s="1" t="s">
        <v>317</v>
      </c>
      <c r="N409" s="1" t="s">
        <v>396</v>
      </c>
      <c r="O409" s="1" t="s">
        <v>395</v>
      </c>
      <c r="P409" s="1" t="s">
        <v>513</v>
      </c>
      <c r="R409" s="1" t="s">
        <v>447</v>
      </c>
      <c r="S409" s="1" t="s">
        <v>626</v>
      </c>
      <c r="T409" s="1" t="s">
        <v>1281</v>
      </c>
      <c r="U409" s="1" t="s">
        <v>377</v>
      </c>
      <c r="V409" s="1" t="s">
        <v>378</v>
      </c>
      <c r="W409" s="1" t="s">
        <v>52</v>
      </c>
      <c r="X409" s="1" t="s">
        <v>218</v>
      </c>
    </row>
    <row r="410" spans="1:24" s="1" customFormat="1" ht="43.5" hidden="1" x14ac:dyDescent="0.35">
      <c r="A410" s="1" t="s">
        <v>129</v>
      </c>
      <c r="B410" s="1" t="str">
        <f>+VLOOKUP(BD_fire_disturbances10[[#This Row],[Propiedad]],Tabla2[],2,0)</f>
        <v>Química</v>
      </c>
      <c r="C410" s="1" t="str">
        <f>+VLOOKUP(BD_fire_disturbances10[[#This Row],[Evaluación post incendio]],Tabla5[],2,0)</f>
        <v>Efecto inmediato</v>
      </c>
      <c r="D410" s="6" t="s">
        <v>1443</v>
      </c>
      <c r="E410" s="1" t="s">
        <v>1604</v>
      </c>
      <c r="F410" s="1" t="s">
        <v>1636</v>
      </c>
      <c r="G410" s="1" t="str">
        <f>+VLOOKUP(BD_fire_disturbances10[[#This Row],[Cod_Koppen]],Tabla8[],2,0)</f>
        <v>Templado o mesotérmico</v>
      </c>
      <c r="H410" s="1" t="s">
        <v>1635</v>
      </c>
      <c r="I410" s="1" t="s">
        <v>911</v>
      </c>
      <c r="J410" s="1" t="s">
        <v>1768</v>
      </c>
      <c r="K410" s="1" t="s">
        <v>432</v>
      </c>
      <c r="L410" s="1" t="s">
        <v>317</v>
      </c>
      <c r="N410" s="1" t="s">
        <v>396</v>
      </c>
      <c r="O410" s="1" t="s">
        <v>395</v>
      </c>
      <c r="P410" s="1" t="s">
        <v>513</v>
      </c>
      <c r="R410" s="1" t="s">
        <v>447</v>
      </c>
      <c r="S410" s="1" t="s">
        <v>626</v>
      </c>
      <c r="T410" s="1" t="s">
        <v>1281</v>
      </c>
      <c r="U410" s="1" t="s">
        <v>377</v>
      </c>
      <c r="V410" s="1" t="s">
        <v>378</v>
      </c>
      <c r="W410" s="1" t="s">
        <v>52</v>
      </c>
      <c r="X410" s="1" t="s">
        <v>218</v>
      </c>
    </row>
    <row r="411" spans="1:24" s="1" customFormat="1" ht="43.5" hidden="1" x14ac:dyDescent="0.35">
      <c r="A411" s="1" t="s">
        <v>129</v>
      </c>
      <c r="B411" s="1" t="str">
        <f>+VLOOKUP(BD_fire_disturbances10[[#This Row],[Propiedad]],Tabla2[],2,0)</f>
        <v>Química</v>
      </c>
      <c r="C411" s="1" t="str">
        <f>+VLOOKUP(BD_fire_disturbances10[[#This Row],[Evaluación post incendio]],Tabla5[],2,0)</f>
        <v>Efecto inmediato</v>
      </c>
      <c r="D411" s="6" t="s">
        <v>1443</v>
      </c>
      <c r="E411" s="1" t="s">
        <v>1604</v>
      </c>
      <c r="F411" s="1" t="s">
        <v>1636</v>
      </c>
      <c r="G411" s="1" t="str">
        <f>+VLOOKUP(BD_fire_disturbances10[[#This Row],[Cod_Koppen]],Tabla8[],2,0)</f>
        <v>Templado o mesotérmico</v>
      </c>
      <c r="H411" s="1" t="s">
        <v>1635</v>
      </c>
      <c r="I411" s="1" t="s">
        <v>911</v>
      </c>
      <c r="J411" s="1" t="s">
        <v>1768</v>
      </c>
      <c r="K411" s="1" t="s">
        <v>176</v>
      </c>
      <c r="L411" s="1" t="s">
        <v>317</v>
      </c>
      <c r="N411" s="1" t="s">
        <v>396</v>
      </c>
      <c r="O411" s="1" t="s">
        <v>395</v>
      </c>
      <c r="P411" s="1" t="s">
        <v>513</v>
      </c>
      <c r="R411" s="1" t="s">
        <v>447</v>
      </c>
      <c r="S411" s="1" t="s">
        <v>626</v>
      </c>
      <c r="T411" s="1" t="s">
        <v>1281</v>
      </c>
      <c r="U411" s="1" t="s">
        <v>377</v>
      </c>
      <c r="V411" s="1" t="s">
        <v>378</v>
      </c>
      <c r="W411" s="1" t="s">
        <v>52</v>
      </c>
      <c r="X411" s="1" t="s">
        <v>108</v>
      </c>
    </row>
    <row r="412" spans="1:24" s="1" customFormat="1" ht="43.5" hidden="1" x14ac:dyDescent="0.35">
      <c r="A412" s="1" t="s">
        <v>129</v>
      </c>
      <c r="B412" s="1" t="str">
        <f>+VLOOKUP(BD_fire_disturbances10[[#This Row],[Propiedad]],Tabla2[],2,0)</f>
        <v>Química</v>
      </c>
      <c r="C412" s="1" t="str">
        <f>+VLOOKUP(BD_fire_disturbances10[[#This Row],[Evaluación post incendio]],Tabla5[],2,0)</f>
        <v>Efecto inmediato</v>
      </c>
      <c r="D412" s="6" t="s">
        <v>1443</v>
      </c>
      <c r="E412" s="1" t="s">
        <v>1604</v>
      </c>
      <c r="F412" s="1" t="s">
        <v>1636</v>
      </c>
      <c r="G412" s="1" t="str">
        <f>+VLOOKUP(BD_fire_disturbances10[[#This Row],[Cod_Koppen]],Tabla8[],2,0)</f>
        <v>Templado o mesotérmico</v>
      </c>
      <c r="H412" s="1" t="s">
        <v>1635</v>
      </c>
      <c r="I412" s="1" t="s">
        <v>911</v>
      </c>
      <c r="J412" s="1" t="s">
        <v>1768</v>
      </c>
      <c r="K412" s="1" t="s">
        <v>200</v>
      </c>
      <c r="L412" s="1" t="s">
        <v>317</v>
      </c>
      <c r="N412" s="1" t="s">
        <v>396</v>
      </c>
      <c r="O412" s="1" t="s">
        <v>395</v>
      </c>
      <c r="P412" s="1" t="s">
        <v>513</v>
      </c>
      <c r="R412" s="1" t="s">
        <v>447</v>
      </c>
      <c r="S412" s="1" t="s">
        <v>626</v>
      </c>
      <c r="T412" s="1" t="s">
        <v>1281</v>
      </c>
      <c r="U412" s="1" t="s">
        <v>377</v>
      </c>
      <c r="V412" s="1" t="s">
        <v>378</v>
      </c>
      <c r="W412" s="1" t="s">
        <v>21</v>
      </c>
      <c r="X412" s="1" t="s">
        <v>12</v>
      </c>
    </row>
    <row r="413" spans="1:24" s="1" customFormat="1" ht="43.5" hidden="1" x14ac:dyDescent="0.35">
      <c r="A413" s="1" t="s">
        <v>129</v>
      </c>
      <c r="B413" s="1" t="str">
        <f>+VLOOKUP(BD_fire_disturbances10[[#This Row],[Propiedad]],Tabla2[],2,0)</f>
        <v>Química</v>
      </c>
      <c r="C413" s="1" t="str">
        <f>+VLOOKUP(BD_fire_disturbances10[[#This Row],[Evaluación post incendio]],Tabla5[],2,0)</f>
        <v>Efecto inmediato</v>
      </c>
      <c r="D413" s="6" t="s">
        <v>1443</v>
      </c>
      <c r="E413" s="1" t="s">
        <v>1604</v>
      </c>
      <c r="F413" s="1" t="s">
        <v>1636</v>
      </c>
      <c r="G413" s="1" t="str">
        <f>+VLOOKUP(BD_fire_disturbances10[[#This Row],[Cod_Koppen]],Tabla8[],2,0)</f>
        <v>Templado o mesotérmico</v>
      </c>
      <c r="H413" s="1" t="s">
        <v>1635</v>
      </c>
      <c r="I413" s="1" t="s">
        <v>911</v>
      </c>
      <c r="J413" s="1" t="s">
        <v>1768</v>
      </c>
      <c r="K413" s="1" t="s">
        <v>432</v>
      </c>
      <c r="L413" s="1" t="s">
        <v>317</v>
      </c>
      <c r="N413" s="1" t="s">
        <v>396</v>
      </c>
      <c r="O413" s="1" t="s">
        <v>395</v>
      </c>
      <c r="P413" s="1" t="s">
        <v>513</v>
      </c>
      <c r="R413" s="1" t="s">
        <v>447</v>
      </c>
      <c r="S413" s="1" t="s">
        <v>626</v>
      </c>
      <c r="T413" s="1" t="s">
        <v>1281</v>
      </c>
      <c r="U413" s="1" t="s">
        <v>377</v>
      </c>
      <c r="V413" s="1" t="s">
        <v>378</v>
      </c>
      <c r="W413" s="1" t="s">
        <v>21</v>
      </c>
      <c r="X413" s="1" t="s">
        <v>12</v>
      </c>
    </row>
    <row r="414" spans="1:24" s="1" customFormat="1" ht="43.5" hidden="1" x14ac:dyDescent="0.35">
      <c r="A414" s="1" t="s">
        <v>129</v>
      </c>
      <c r="B414" s="1" t="str">
        <f>+VLOOKUP(BD_fire_disturbances10[[#This Row],[Propiedad]],Tabla2[],2,0)</f>
        <v>Química</v>
      </c>
      <c r="C414" s="1" t="str">
        <f>+VLOOKUP(BD_fire_disturbances10[[#This Row],[Evaluación post incendio]],Tabla5[],2,0)</f>
        <v>Efecto inmediato</v>
      </c>
      <c r="D414" s="6" t="s">
        <v>1443</v>
      </c>
      <c r="E414" s="1" t="s">
        <v>1604</v>
      </c>
      <c r="F414" s="1" t="s">
        <v>1636</v>
      </c>
      <c r="G414" s="1" t="str">
        <f>+VLOOKUP(BD_fire_disturbances10[[#This Row],[Cod_Koppen]],Tabla8[],2,0)</f>
        <v>Templado o mesotérmico</v>
      </c>
      <c r="H414" s="1" t="s">
        <v>1635</v>
      </c>
      <c r="I414" s="1" t="s">
        <v>911</v>
      </c>
      <c r="J414" s="1" t="s">
        <v>1768</v>
      </c>
      <c r="K414" s="1" t="s">
        <v>176</v>
      </c>
      <c r="L414" s="1" t="s">
        <v>317</v>
      </c>
      <c r="N414" s="1" t="s">
        <v>396</v>
      </c>
      <c r="O414" s="1" t="s">
        <v>395</v>
      </c>
      <c r="P414" s="1" t="s">
        <v>513</v>
      </c>
      <c r="R414" s="1" t="s">
        <v>447</v>
      </c>
      <c r="S414" s="1" t="s">
        <v>626</v>
      </c>
      <c r="T414" s="1" t="s">
        <v>1281</v>
      </c>
      <c r="U414" s="1" t="s">
        <v>377</v>
      </c>
      <c r="V414" s="1" t="s">
        <v>378</v>
      </c>
      <c r="W414" s="1" t="s">
        <v>21</v>
      </c>
      <c r="X414" s="1" t="s">
        <v>108</v>
      </c>
    </row>
    <row r="415" spans="1:24" s="1" customFormat="1" ht="43.5" hidden="1" x14ac:dyDescent="0.35">
      <c r="A415" s="1" t="s">
        <v>129</v>
      </c>
      <c r="B415" s="1" t="str">
        <f>+VLOOKUP(BD_fire_disturbances10[[#This Row],[Propiedad]],Tabla2[],2,0)</f>
        <v>Química</v>
      </c>
      <c r="C415" s="1" t="str">
        <f>+VLOOKUP(BD_fire_disturbances10[[#This Row],[Evaluación post incendio]],Tabla5[],2,0)</f>
        <v>Efecto inmediato</v>
      </c>
      <c r="D415" s="6" t="s">
        <v>1443</v>
      </c>
      <c r="E415" s="1" t="s">
        <v>1604</v>
      </c>
      <c r="F415" s="1" t="s">
        <v>1636</v>
      </c>
      <c r="G415" s="1" t="str">
        <f>+VLOOKUP(BD_fire_disturbances10[[#This Row],[Cod_Koppen]],Tabla8[],2,0)</f>
        <v>Templado o mesotérmico</v>
      </c>
      <c r="H415" s="1" t="s">
        <v>1635</v>
      </c>
      <c r="I415" s="1" t="s">
        <v>911</v>
      </c>
      <c r="J415" s="1" t="s">
        <v>1768</v>
      </c>
      <c r="K415" s="1" t="s">
        <v>200</v>
      </c>
      <c r="L415" s="1" t="s">
        <v>317</v>
      </c>
      <c r="N415" s="1" t="s">
        <v>396</v>
      </c>
      <c r="O415" s="1" t="s">
        <v>395</v>
      </c>
      <c r="P415" s="1" t="s">
        <v>513</v>
      </c>
      <c r="R415" s="1" t="s">
        <v>447</v>
      </c>
      <c r="S415" s="1" t="s">
        <v>626</v>
      </c>
      <c r="T415" s="1" t="s">
        <v>1281</v>
      </c>
      <c r="U415" s="1" t="s">
        <v>377</v>
      </c>
      <c r="V415" s="1" t="s">
        <v>378</v>
      </c>
      <c r="W415" s="1" t="s">
        <v>42</v>
      </c>
      <c r="X415" s="1" t="s">
        <v>12</v>
      </c>
    </row>
    <row r="416" spans="1:24" s="1" customFormat="1" ht="43.5" hidden="1" x14ac:dyDescent="0.35">
      <c r="A416" s="1" t="s">
        <v>129</v>
      </c>
      <c r="B416" s="1" t="str">
        <f>+VLOOKUP(BD_fire_disturbances10[[#This Row],[Propiedad]],Tabla2[],2,0)</f>
        <v>Química</v>
      </c>
      <c r="C416" s="1" t="str">
        <f>+VLOOKUP(BD_fire_disturbances10[[#This Row],[Evaluación post incendio]],Tabla5[],2,0)</f>
        <v>Efecto inmediato</v>
      </c>
      <c r="D416" s="6" t="s">
        <v>1443</v>
      </c>
      <c r="E416" s="1" t="s">
        <v>1604</v>
      </c>
      <c r="F416" s="1" t="s">
        <v>1636</v>
      </c>
      <c r="G416" s="1" t="str">
        <f>+VLOOKUP(BD_fire_disturbances10[[#This Row],[Cod_Koppen]],Tabla8[],2,0)</f>
        <v>Templado o mesotérmico</v>
      </c>
      <c r="H416" s="1" t="s">
        <v>1635</v>
      </c>
      <c r="I416" s="1" t="s">
        <v>911</v>
      </c>
      <c r="J416" s="1" t="s">
        <v>1768</v>
      </c>
      <c r="K416" s="1" t="s">
        <v>432</v>
      </c>
      <c r="L416" s="1" t="s">
        <v>317</v>
      </c>
      <c r="N416" s="1" t="s">
        <v>396</v>
      </c>
      <c r="O416" s="1" t="s">
        <v>395</v>
      </c>
      <c r="P416" s="1" t="s">
        <v>513</v>
      </c>
      <c r="R416" s="1" t="s">
        <v>447</v>
      </c>
      <c r="S416" s="1" t="s">
        <v>626</v>
      </c>
      <c r="T416" s="1" t="s">
        <v>1281</v>
      </c>
      <c r="U416" s="1" t="s">
        <v>377</v>
      </c>
      <c r="V416" s="1" t="s">
        <v>378</v>
      </c>
      <c r="W416" s="1" t="s">
        <v>42</v>
      </c>
      <c r="X416" s="1" t="s">
        <v>12</v>
      </c>
    </row>
    <row r="417" spans="1:24" s="1" customFormat="1" ht="43.5" hidden="1" x14ac:dyDescent="0.35">
      <c r="A417" s="1" t="s">
        <v>129</v>
      </c>
      <c r="B417" s="1" t="str">
        <f>+VLOOKUP(BD_fire_disturbances10[[#This Row],[Propiedad]],Tabla2[],2,0)</f>
        <v>Química</v>
      </c>
      <c r="C417" s="1" t="str">
        <f>+VLOOKUP(BD_fire_disturbances10[[#This Row],[Evaluación post incendio]],Tabla5[],2,0)</f>
        <v>Efecto inmediato</v>
      </c>
      <c r="D417" s="6" t="s">
        <v>1443</v>
      </c>
      <c r="E417" s="1" t="s">
        <v>1604</v>
      </c>
      <c r="F417" s="1" t="s">
        <v>1636</v>
      </c>
      <c r="G417" s="1" t="str">
        <f>+VLOOKUP(BD_fire_disturbances10[[#This Row],[Cod_Koppen]],Tabla8[],2,0)</f>
        <v>Templado o mesotérmico</v>
      </c>
      <c r="H417" s="1" t="s">
        <v>1635</v>
      </c>
      <c r="I417" s="1" t="s">
        <v>911</v>
      </c>
      <c r="J417" s="1" t="s">
        <v>1768</v>
      </c>
      <c r="K417" s="1" t="s">
        <v>176</v>
      </c>
      <c r="L417" s="1" t="s">
        <v>317</v>
      </c>
      <c r="N417" s="1" t="s">
        <v>396</v>
      </c>
      <c r="O417" s="1" t="s">
        <v>395</v>
      </c>
      <c r="P417" s="1" t="s">
        <v>513</v>
      </c>
      <c r="R417" s="1" t="s">
        <v>447</v>
      </c>
      <c r="S417" s="1" t="s">
        <v>626</v>
      </c>
      <c r="T417" s="1" t="s">
        <v>1281</v>
      </c>
      <c r="U417" s="1" t="s">
        <v>377</v>
      </c>
      <c r="V417" s="1" t="s">
        <v>378</v>
      </c>
      <c r="W417" s="1" t="s">
        <v>42</v>
      </c>
      <c r="X417" s="1" t="s">
        <v>108</v>
      </c>
    </row>
    <row r="418" spans="1:24" s="1" customFormat="1" ht="43.5" hidden="1" x14ac:dyDescent="0.35">
      <c r="A418" s="1" t="s">
        <v>129</v>
      </c>
      <c r="B418" s="1" t="str">
        <f>+VLOOKUP(BD_fire_disturbances10[[#This Row],[Propiedad]],Tabla2[],2,0)</f>
        <v>Física</v>
      </c>
      <c r="C418" s="1" t="str">
        <f>+VLOOKUP(BD_fire_disturbances10[[#This Row],[Evaluación post incendio]],Tabla5[],2,0)</f>
        <v>Efecto inmediato</v>
      </c>
      <c r="D418" s="6" t="s">
        <v>1443</v>
      </c>
      <c r="E418" s="1" t="s">
        <v>1604</v>
      </c>
      <c r="F418" s="1" t="s">
        <v>1636</v>
      </c>
      <c r="G418" s="1" t="str">
        <f>+VLOOKUP(BD_fire_disturbances10[[#This Row],[Cod_Koppen]],Tabla8[],2,0)</f>
        <v>Templado o mesotérmico</v>
      </c>
      <c r="H418" s="1" t="s">
        <v>1635</v>
      </c>
      <c r="I418" s="1" t="s">
        <v>911</v>
      </c>
      <c r="J418" s="1" t="s">
        <v>1768</v>
      </c>
      <c r="K418" s="1" t="s">
        <v>432</v>
      </c>
      <c r="L418" s="1" t="s">
        <v>317</v>
      </c>
      <c r="N418" s="1" t="s">
        <v>396</v>
      </c>
      <c r="O418" s="1" t="s">
        <v>395</v>
      </c>
      <c r="P418" s="1" t="s">
        <v>513</v>
      </c>
      <c r="R418" s="1" t="s">
        <v>447</v>
      </c>
      <c r="S418" s="1" t="s">
        <v>626</v>
      </c>
      <c r="T418" s="1" t="s">
        <v>1281</v>
      </c>
      <c r="U418" s="1" t="s">
        <v>377</v>
      </c>
      <c r="V418" s="1" t="s">
        <v>378</v>
      </c>
      <c r="W418" s="1" t="s">
        <v>1024</v>
      </c>
      <c r="X418" s="1" t="s">
        <v>12</v>
      </c>
    </row>
    <row r="419" spans="1:24" s="1" customFormat="1" ht="43.5" hidden="1" x14ac:dyDescent="0.35">
      <c r="A419" s="1" t="s">
        <v>129</v>
      </c>
      <c r="B419" s="1" t="str">
        <f>+VLOOKUP(BD_fire_disturbances10[[#This Row],[Propiedad]],Tabla2[],2,0)</f>
        <v>Física</v>
      </c>
      <c r="C419" s="1" t="str">
        <f>+VLOOKUP(BD_fire_disturbances10[[#This Row],[Evaluación post incendio]],Tabla5[],2,0)</f>
        <v>Efecto inmediato</v>
      </c>
      <c r="D419" s="6" t="s">
        <v>1443</v>
      </c>
      <c r="E419" s="1" t="s">
        <v>1604</v>
      </c>
      <c r="F419" s="1" t="s">
        <v>1636</v>
      </c>
      <c r="G419" s="1" t="str">
        <f>+VLOOKUP(BD_fire_disturbances10[[#This Row],[Cod_Koppen]],Tabla8[],2,0)</f>
        <v>Templado o mesotérmico</v>
      </c>
      <c r="H419" s="1" t="s">
        <v>1635</v>
      </c>
      <c r="I419" s="1" t="s">
        <v>911</v>
      </c>
      <c r="J419" s="1" t="s">
        <v>1768</v>
      </c>
      <c r="K419" s="1" t="s">
        <v>176</v>
      </c>
      <c r="L419" s="1" t="s">
        <v>317</v>
      </c>
      <c r="N419" s="1" t="s">
        <v>396</v>
      </c>
      <c r="O419" s="1" t="s">
        <v>395</v>
      </c>
      <c r="P419" s="1" t="s">
        <v>513</v>
      </c>
      <c r="R419" s="1" t="s">
        <v>447</v>
      </c>
      <c r="S419" s="1" t="s">
        <v>626</v>
      </c>
      <c r="T419" s="1" t="s">
        <v>1281</v>
      </c>
      <c r="U419" s="1" t="s">
        <v>377</v>
      </c>
      <c r="V419" s="1" t="s">
        <v>378</v>
      </c>
      <c r="W419" s="1" t="s">
        <v>1024</v>
      </c>
      <c r="X419" s="1" t="s">
        <v>108</v>
      </c>
    </row>
    <row r="420" spans="1:24" s="1" customFormat="1" ht="43.5" hidden="1" x14ac:dyDescent="0.35">
      <c r="A420" s="1" t="s">
        <v>129</v>
      </c>
      <c r="B420" s="1" t="str">
        <f>+VLOOKUP(BD_fire_disturbances10[[#This Row],[Propiedad]],Tabla2[],2,0)</f>
        <v>Física</v>
      </c>
      <c r="C420" s="1" t="str">
        <f>+VLOOKUP(BD_fire_disturbances10[[#This Row],[Evaluación post incendio]],Tabla5[],2,0)</f>
        <v>Efecto inmediato</v>
      </c>
      <c r="D420" s="6" t="s">
        <v>1443</v>
      </c>
      <c r="E420" s="1" t="s">
        <v>1604</v>
      </c>
      <c r="F420" s="1" t="s">
        <v>1636</v>
      </c>
      <c r="G420" s="1" t="str">
        <f>+VLOOKUP(BD_fire_disturbances10[[#This Row],[Cod_Koppen]],Tabla8[],2,0)</f>
        <v>Templado o mesotérmico</v>
      </c>
      <c r="H420" s="1" t="s">
        <v>1635</v>
      </c>
      <c r="I420" s="1" t="s">
        <v>911</v>
      </c>
      <c r="J420" s="1" t="s">
        <v>1768</v>
      </c>
      <c r="K420" s="1" t="s">
        <v>432</v>
      </c>
      <c r="L420" s="1" t="s">
        <v>317</v>
      </c>
      <c r="N420" s="1" t="s">
        <v>396</v>
      </c>
      <c r="O420" s="1" t="s">
        <v>395</v>
      </c>
      <c r="P420" s="1" t="s">
        <v>513</v>
      </c>
      <c r="R420" s="1" t="s">
        <v>447</v>
      </c>
      <c r="S420" s="1" t="s">
        <v>626</v>
      </c>
      <c r="T420" s="1" t="s">
        <v>1281</v>
      </c>
      <c r="U420" s="1" t="s">
        <v>377</v>
      </c>
      <c r="V420" s="1" t="s">
        <v>378</v>
      </c>
      <c r="W420" s="1" t="s">
        <v>391</v>
      </c>
      <c r="X420" s="1" t="s">
        <v>218</v>
      </c>
    </row>
    <row r="421" spans="1:24" s="1" customFormat="1" ht="43.5" hidden="1" x14ac:dyDescent="0.35">
      <c r="A421" s="1" t="s">
        <v>129</v>
      </c>
      <c r="B421" s="1" t="str">
        <f>+VLOOKUP(BD_fire_disturbances10[[#This Row],[Propiedad]],Tabla2[],2,0)</f>
        <v>Física</v>
      </c>
      <c r="C421" s="1" t="str">
        <f>+VLOOKUP(BD_fire_disturbances10[[#This Row],[Evaluación post incendio]],Tabla5[],2,0)</f>
        <v>Efecto inmediato</v>
      </c>
      <c r="D421" s="6" t="s">
        <v>1443</v>
      </c>
      <c r="E421" s="1" t="s">
        <v>1604</v>
      </c>
      <c r="F421" s="1" t="s">
        <v>1636</v>
      </c>
      <c r="G421" s="1" t="str">
        <f>+VLOOKUP(BD_fire_disturbances10[[#This Row],[Cod_Koppen]],Tabla8[],2,0)</f>
        <v>Templado o mesotérmico</v>
      </c>
      <c r="H421" s="1" t="s">
        <v>1635</v>
      </c>
      <c r="I421" s="1" t="s">
        <v>911</v>
      </c>
      <c r="J421" s="1" t="s">
        <v>1768</v>
      </c>
      <c r="K421" s="1" t="s">
        <v>176</v>
      </c>
      <c r="L421" s="1" t="s">
        <v>317</v>
      </c>
      <c r="N421" s="1" t="s">
        <v>396</v>
      </c>
      <c r="O421" s="1" t="s">
        <v>395</v>
      </c>
      <c r="P421" s="1" t="s">
        <v>513</v>
      </c>
      <c r="R421" s="1" t="s">
        <v>447</v>
      </c>
      <c r="S421" s="1" t="s">
        <v>626</v>
      </c>
      <c r="T421" s="1" t="s">
        <v>1281</v>
      </c>
      <c r="U421" s="1" t="s">
        <v>377</v>
      </c>
      <c r="V421" s="1" t="s">
        <v>378</v>
      </c>
      <c r="W421" s="1" t="s">
        <v>391</v>
      </c>
      <c r="X421" s="1" t="s">
        <v>108</v>
      </c>
    </row>
    <row r="422" spans="1:24" s="1" customFormat="1" ht="43.5" hidden="1" x14ac:dyDescent="0.35">
      <c r="A422" s="1" t="s">
        <v>131</v>
      </c>
      <c r="B422" s="1" t="str">
        <f>+VLOOKUP(BD_fire_disturbances10[[#This Row],[Propiedad]],Tabla2[],2,0)</f>
        <v>Biológica</v>
      </c>
      <c r="C422" s="1" t="str">
        <f>+VLOOKUP(BD_fire_disturbances10[[#This Row],[Evaluación post incendio]],Tabla5[],2,0)</f>
        <v>Efecto inmediato</v>
      </c>
      <c r="D422" s="6" t="s">
        <v>1453</v>
      </c>
      <c r="E422" s="1" t="s">
        <v>1604</v>
      </c>
      <c r="F422" s="1" t="s">
        <v>1636</v>
      </c>
      <c r="G422" s="1" t="str">
        <f>+VLOOKUP(BD_fire_disturbances10[[#This Row],[Cod_Koppen]],Tabla8[],2,0)</f>
        <v>Templado o mesotérmico</v>
      </c>
      <c r="H422" s="1" t="s">
        <v>1635</v>
      </c>
      <c r="I422" s="1" t="s">
        <v>911</v>
      </c>
      <c r="J422" s="1" t="s">
        <v>1768</v>
      </c>
      <c r="K422" s="1" t="s">
        <v>200</v>
      </c>
      <c r="L422" s="1" t="s">
        <v>317</v>
      </c>
      <c r="N422" s="1" t="s">
        <v>398</v>
      </c>
      <c r="O422" s="1" t="s">
        <v>402</v>
      </c>
      <c r="P422" s="1" t="s">
        <v>513</v>
      </c>
      <c r="R422" s="1" t="s">
        <v>447</v>
      </c>
      <c r="S422" s="1" t="s">
        <v>626</v>
      </c>
      <c r="T422" s="1" t="s">
        <v>1281</v>
      </c>
      <c r="U422" s="1" t="s">
        <v>377</v>
      </c>
      <c r="V422" s="1" t="s">
        <v>378</v>
      </c>
      <c r="W422" s="1" t="s">
        <v>17</v>
      </c>
      <c r="X422" s="1" t="s">
        <v>430</v>
      </c>
    </row>
    <row r="423" spans="1:24" s="1" customFormat="1" ht="43.5" hidden="1" x14ac:dyDescent="0.35">
      <c r="A423" s="1" t="s">
        <v>131</v>
      </c>
      <c r="B423" s="1" t="str">
        <f>+VLOOKUP(BD_fire_disturbances10[[#This Row],[Propiedad]],Tabla2[],2,0)</f>
        <v>Biológica</v>
      </c>
      <c r="C423" s="1" t="str">
        <f>+VLOOKUP(BD_fire_disturbances10[[#This Row],[Evaluación post incendio]],Tabla5[],2,0)</f>
        <v>Efecto inmediato</v>
      </c>
      <c r="D423" s="6" t="s">
        <v>1454</v>
      </c>
      <c r="E423" s="1" t="s">
        <v>1604</v>
      </c>
      <c r="F423" s="1" t="s">
        <v>1636</v>
      </c>
      <c r="G423" s="1" t="str">
        <f>+VLOOKUP(BD_fire_disturbances10[[#This Row],[Cod_Koppen]],Tabla8[],2,0)</f>
        <v>Templado o mesotérmico</v>
      </c>
      <c r="H423" s="1" t="s">
        <v>1635</v>
      </c>
      <c r="I423" s="1" t="s">
        <v>911</v>
      </c>
      <c r="J423" s="1" t="s">
        <v>1768</v>
      </c>
      <c r="K423" s="1" t="s">
        <v>176</v>
      </c>
      <c r="L423" s="1" t="s">
        <v>317</v>
      </c>
      <c r="N423" s="1" t="s">
        <v>398</v>
      </c>
      <c r="O423" s="1" t="s">
        <v>402</v>
      </c>
      <c r="P423" s="1" t="s">
        <v>513</v>
      </c>
      <c r="R423" s="1" t="s">
        <v>447</v>
      </c>
      <c r="S423" s="1" t="s">
        <v>626</v>
      </c>
      <c r="T423" s="1" t="s">
        <v>1281</v>
      </c>
      <c r="U423" s="1" t="s">
        <v>377</v>
      </c>
      <c r="V423" s="1" t="s">
        <v>378</v>
      </c>
      <c r="W423" s="1" t="s">
        <v>17</v>
      </c>
      <c r="X423" s="1" t="s">
        <v>430</v>
      </c>
    </row>
    <row r="424" spans="1:24" s="1" customFormat="1" ht="43.5" hidden="1" x14ac:dyDescent="0.35">
      <c r="A424" s="1" t="s">
        <v>131</v>
      </c>
      <c r="B424" s="1" t="str">
        <f>+VLOOKUP(BD_fire_disturbances10[[#This Row],[Propiedad]],Tabla2[],2,0)</f>
        <v>Biológica</v>
      </c>
      <c r="C424" s="1" t="str">
        <f>+VLOOKUP(BD_fire_disturbances10[[#This Row],[Evaluación post incendio]],Tabla5[],2,0)</f>
        <v>Efecto inmediato</v>
      </c>
      <c r="D424" s="6" t="s">
        <v>1455</v>
      </c>
      <c r="E424" s="1" t="s">
        <v>1604</v>
      </c>
      <c r="F424" s="1" t="s">
        <v>1636</v>
      </c>
      <c r="G424" s="1" t="str">
        <f>+VLOOKUP(BD_fire_disturbances10[[#This Row],[Cod_Koppen]],Tabla8[],2,0)</f>
        <v>Templado o mesotérmico</v>
      </c>
      <c r="H424" s="1" t="s">
        <v>1635</v>
      </c>
      <c r="I424" s="1" t="s">
        <v>911</v>
      </c>
      <c r="J424" s="1" t="s">
        <v>1768</v>
      </c>
      <c r="K424" s="1" t="s">
        <v>432</v>
      </c>
      <c r="L424" s="1" t="s">
        <v>317</v>
      </c>
      <c r="N424" s="1" t="s">
        <v>398</v>
      </c>
      <c r="O424" s="1" t="s">
        <v>402</v>
      </c>
      <c r="P424" s="1" t="s">
        <v>513</v>
      </c>
      <c r="R424" s="1" t="s">
        <v>447</v>
      </c>
      <c r="S424" s="1" t="s">
        <v>626</v>
      </c>
      <c r="T424" s="1" t="s">
        <v>1281</v>
      </c>
      <c r="U424" s="1" t="s">
        <v>377</v>
      </c>
      <c r="V424" s="1" t="s">
        <v>378</v>
      </c>
      <c r="W424" s="1" t="s">
        <v>17</v>
      </c>
      <c r="X424" s="1" t="s">
        <v>430</v>
      </c>
    </row>
    <row r="425" spans="1:24" s="1" customFormat="1" ht="43.5" hidden="1" x14ac:dyDescent="0.35">
      <c r="A425" s="1" t="s">
        <v>131</v>
      </c>
      <c r="B425" s="1" t="str">
        <f>+VLOOKUP(BD_fire_disturbances10[[#This Row],[Propiedad]],Tabla2[],2,0)</f>
        <v>Biológica</v>
      </c>
      <c r="C425" s="1" t="str">
        <f>+VLOOKUP(BD_fire_disturbances10[[#This Row],[Evaluación post incendio]],Tabla5[],2,0)</f>
        <v>Efecto inmediato</v>
      </c>
      <c r="D425" s="6" t="s">
        <v>1456</v>
      </c>
      <c r="E425" s="1" t="s">
        <v>1604</v>
      </c>
      <c r="F425" s="1" t="s">
        <v>1636</v>
      </c>
      <c r="G425" s="1" t="str">
        <f>+VLOOKUP(BD_fire_disturbances10[[#This Row],[Cod_Koppen]],Tabla8[],2,0)</f>
        <v>Templado o mesotérmico</v>
      </c>
      <c r="H425" s="1" t="s">
        <v>1635</v>
      </c>
      <c r="I425" s="1" t="s">
        <v>911</v>
      </c>
      <c r="J425" s="1" t="s">
        <v>1768</v>
      </c>
      <c r="K425" s="1" t="s">
        <v>200</v>
      </c>
      <c r="L425" s="1" t="s">
        <v>317</v>
      </c>
      <c r="N425" s="1" t="s">
        <v>398</v>
      </c>
      <c r="O425" s="1" t="s">
        <v>402</v>
      </c>
      <c r="P425" s="1" t="s">
        <v>513</v>
      </c>
      <c r="R425" s="1" t="s">
        <v>447</v>
      </c>
      <c r="S425" s="1" t="s">
        <v>626</v>
      </c>
      <c r="T425" s="1" t="s">
        <v>1281</v>
      </c>
      <c r="U425" s="1" t="s">
        <v>377</v>
      </c>
      <c r="V425" s="1" t="s">
        <v>378</v>
      </c>
      <c r="W425" s="1" t="s">
        <v>17</v>
      </c>
      <c r="X425" s="1" t="s">
        <v>430</v>
      </c>
    </row>
    <row r="426" spans="1:24" s="1" customFormat="1" ht="43.5" hidden="1" x14ac:dyDescent="0.35">
      <c r="A426" s="1" t="s">
        <v>131</v>
      </c>
      <c r="B426" s="1" t="str">
        <f>+VLOOKUP(BD_fire_disturbances10[[#This Row],[Propiedad]],Tabla2[],2,0)</f>
        <v>Biológica</v>
      </c>
      <c r="C426" s="1" t="str">
        <f>+VLOOKUP(BD_fire_disturbances10[[#This Row],[Evaluación post incendio]],Tabla5[],2,0)</f>
        <v>Efecto inmediato</v>
      </c>
      <c r="D426" s="6" t="s">
        <v>1457</v>
      </c>
      <c r="E426" s="1" t="s">
        <v>1604</v>
      </c>
      <c r="F426" s="1" t="s">
        <v>1636</v>
      </c>
      <c r="G426" s="1" t="str">
        <f>+VLOOKUP(BD_fire_disturbances10[[#This Row],[Cod_Koppen]],Tabla8[],2,0)</f>
        <v>Templado o mesotérmico</v>
      </c>
      <c r="H426" s="1" t="s">
        <v>1635</v>
      </c>
      <c r="I426" s="1" t="s">
        <v>911</v>
      </c>
      <c r="J426" s="1" t="s">
        <v>1768</v>
      </c>
      <c r="K426" s="1" t="s">
        <v>176</v>
      </c>
      <c r="L426" s="1" t="s">
        <v>317</v>
      </c>
      <c r="N426" s="1" t="s">
        <v>398</v>
      </c>
      <c r="O426" s="1" t="s">
        <v>402</v>
      </c>
      <c r="P426" s="1" t="s">
        <v>513</v>
      </c>
      <c r="R426" s="1" t="s">
        <v>447</v>
      </c>
      <c r="S426" s="1" t="s">
        <v>626</v>
      </c>
      <c r="T426" s="1" t="s">
        <v>1281</v>
      </c>
      <c r="U426" s="1" t="s">
        <v>377</v>
      </c>
      <c r="V426" s="1" t="s">
        <v>378</v>
      </c>
      <c r="W426" s="1" t="s">
        <v>17</v>
      </c>
      <c r="X426" s="1" t="s">
        <v>430</v>
      </c>
    </row>
    <row r="427" spans="1:24" s="1" customFormat="1" ht="43.5" hidden="1" x14ac:dyDescent="0.35">
      <c r="A427" s="1" t="s">
        <v>131</v>
      </c>
      <c r="B427" s="1" t="str">
        <f>+VLOOKUP(BD_fire_disturbances10[[#This Row],[Propiedad]],Tabla2[],2,0)</f>
        <v>Biológica</v>
      </c>
      <c r="C427" s="1" t="str">
        <f>+VLOOKUP(BD_fire_disturbances10[[#This Row],[Evaluación post incendio]],Tabla5[],2,0)</f>
        <v>Efecto inmediato</v>
      </c>
      <c r="D427" s="6" t="s">
        <v>1458</v>
      </c>
      <c r="E427" s="1" t="s">
        <v>1604</v>
      </c>
      <c r="F427" s="1" t="s">
        <v>1636</v>
      </c>
      <c r="G427" s="1" t="str">
        <f>+VLOOKUP(BD_fire_disturbances10[[#This Row],[Cod_Koppen]],Tabla8[],2,0)</f>
        <v>Templado o mesotérmico</v>
      </c>
      <c r="H427" s="1" t="s">
        <v>1635</v>
      </c>
      <c r="I427" s="1" t="s">
        <v>911</v>
      </c>
      <c r="J427" s="1" t="s">
        <v>1768</v>
      </c>
      <c r="K427" s="1" t="s">
        <v>432</v>
      </c>
      <c r="L427" s="1" t="s">
        <v>317</v>
      </c>
      <c r="N427" s="1" t="s">
        <v>398</v>
      </c>
      <c r="O427" s="1" t="s">
        <v>402</v>
      </c>
      <c r="P427" s="1" t="s">
        <v>513</v>
      </c>
      <c r="R427" s="1" t="s">
        <v>447</v>
      </c>
      <c r="S427" s="1" t="s">
        <v>626</v>
      </c>
      <c r="T427" s="1" t="s">
        <v>1281</v>
      </c>
      <c r="U427" s="1" t="s">
        <v>377</v>
      </c>
      <c r="V427" s="1" t="s">
        <v>378</v>
      </c>
      <c r="W427" s="1" t="s">
        <v>17</v>
      </c>
      <c r="X427" s="1" t="s">
        <v>430</v>
      </c>
    </row>
    <row r="428" spans="1:24" s="1" customFormat="1" ht="43.5" hidden="1" x14ac:dyDescent="0.35">
      <c r="A428" s="1" t="s">
        <v>131</v>
      </c>
      <c r="B428" s="1" t="str">
        <f>+VLOOKUP(BD_fire_disturbances10[[#This Row],[Propiedad]],Tabla2[],2,0)</f>
        <v>Biológica</v>
      </c>
      <c r="C428" s="1" t="str">
        <f>+VLOOKUP(BD_fire_disturbances10[[#This Row],[Evaluación post incendio]],Tabla5[],2,0)</f>
        <v>Efecto inmediato</v>
      </c>
      <c r="D428" s="6" t="s">
        <v>1459</v>
      </c>
      <c r="E428" s="1" t="s">
        <v>1604</v>
      </c>
      <c r="F428" s="1" t="s">
        <v>1636</v>
      </c>
      <c r="G428" s="1" t="str">
        <f>+VLOOKUP(BD_fire_disturbances10[[#This Row],[Cod_Koppen]],Tabla8[],2,0)</f>
        <v>Templado o mesotérmico</v>
      </c>
      <c r="H428" s="1" t="s">
        <v>1635</v>
      </c>
      <c r="I428" s="1" t="s">
        <v>911</v>
      </c>
      <c r="J428" s="1" t="s">
        <v>1768</v>
      </c>
      <c r="K428" s="1" t="s">
        <v>200</v>
      </c>
      <c r="L428" s="1" t="s">
        <v>317</v>
      </c>
      <c r="N428" s="1" t="s">
        <v>398</v>
      </c>
      <c r="O428" s="1" t="s">
        <v>402</v>
      </c>
      <c r="P428" s="1" t="s">
        <v>513</v>
      </c>
      <c r="R428" s="1" t="s">
        <v>447</v>
      </c>
      <c r="S428" s="1" t="s">
        <v>626</v>
      </c>
      <c r="T428" s="1" t="s">
        <v>1281</v>
      </c>
      <c r="U428" s="1" t="s">
        <v>377</v>
      </c>
      <c r="V428" s="1" t="s">
        <v>378</v>
      </c>
      <c r="W428" s="1" t="s">
        <v>17</v>
      </c>
      <c r="X428" s="1" t="s">
        <v>430</v>
      </c>
    </row>
    <row r="429" spans="1:24" s="1" customFormat="1" ht="43.5" hidden="1" x14ac:dyDescent="0.35">
      <c r="A429" s="1" t="s">
        <v>131</v>
      </c>
      <c r="B429" s="1" t="str">
        <f>+VLOOKUP(BD_fire_disturbances10[[#This Row],[Propiedad]],Tabla2[],2,0)</f>
        <v>Biológica</v>
      </c>
      <c r="C429" s="1" t="str">
        <f>+VLOOKUP(BD_fire_disturbances10[[#This Row],[Evaluación post incendio]],Tabla5[],2,0)</f>
        <v>Efecto inmediato</v>
      </c>
      <c r="D429" s="6" t="s">
        <v>1460</v>
      </c>
      <c r="E429" s="1" t="s">
        <v>1604</v>
      </c>
      <c r="F429" s="1" t="s">
        <v>1636</v>
      </c>
      <c r="G429" s="1" t="str">
        <f>+VLOOKUP(BD_fire_disturbances10[[#This Row],[Cod_Koppen]],Tabla8[],2,0)</f>
        <v>Templado o mesotérmico</v>
      </c>
      <c r="H429" s="1" t="s">
        <v>1635</v>
      </c>
      <c r="I429" s="1" t="s">
        <v>911</v>
      </c>
      <c r="J429" s="1" t="s">
        <v>1768</v>
      </c>
      <c r="K429" s="1" t="s">
        <v>176</v>
      </c>
      <c r="L429" s="1" t="s">
        <v>317</v>
      </c>
      <c r="N429" s="1" t="s">
        <v>398</v>
      </c>
      <c r="O429" s="1" t="s">
        <v>402</v>
      </c>
      <c r="P429" s="1" t="s">
        <v>513</v>
      </c>
      <c r="R429" s="1" t="s">
        <v>447</v>
      </c>
      <c r="S429" s="1" t="s">
        <v>626</v>
      </c>
      <c r="T429" s="1" t="s">
        <v>1281</v>
      </c>
      <c r="U429" s="1" t="s">
        <v>377</v>
      </c>
      <c r="V429" s="1" t="s">
        <v>378</v>
      </c>
      <c r="W429" s="1" t="s">
        <v>17</v>
      </c>
      <c r="X429" s="1" t="s">
        <v>430</v>
      </c>
    </row>
    <row r="430" spans="1:24" s="1" customFormat="1" ht="43.5" hidden="1" x14ac:dyDescent="0.35">
      <c r="A430" s="1" t="s">
        <v>131</v>
      </c>
      <c r="B430" s="1" t="str">
        <f>+VLOOKUP(BD_fire_disturbances10[[#This Row],[Propiedad]],Tabla2[],2,0)</f>
        <v>Biológica</v>
      </c>
      <c r="C430" s="1" t="str">
        <f>+VLOOKUP(BD_fire_disturbances10[[#This Row],[Evaluación post incendio]],Tabla5[],2,0)</f>
        <v>Efecto inmediato</v>
      </c>
      <c r="D430" s="6" t="s">
        <v>1461</v>
      </c>
      <c r="E430" s="1" t="s">
        <v>1604</v>
      </c>
      <c r="F430" s="1" t="s">
        <v>1636</v>
      </c>
      <c r="G430" s="1" t="str">
        <f>+VLOOKUP(BD_fire_disturbances10[[#This Row],[Cod_Koppen]],Tabla8[],2,0)</f>
        <v>Templado o mesotérmico</v>
      </c>
      <c r="H430" s="1" t="s">
        <v>1635</v>
      </c>
      <c r="I430" s="1" t="s">
        <v>911</v>
      </c>
      <c r="J430" s="1" t="s">
        <v>1768</v>
      </c>
      <c r="K430" s="1" t="s">
        <v>432</v>
      </c>
      <c r="L430" s="1" t="s">
        <v>317</v>
      </c>
      <c r="N430" s="1" t="s">
        <v>398</v>
      </c>
      <c r="O430" s="1" t="s">
        <v>402</v>
      </c>
      <c r="P430" s="1" t="s">
        <v>513</v>
      </c>
      <c r="R430" s="1" t="s">
        <v>447</v>
      </c>
      <c r="S430" s="1" t="s">
        <v>626</v>
      </c>
      <c r="T430" s="1" t="s">
        <v>1281</v>
      </c>
      <c r="U430" s="1" t="s">
        <v>377</v>
      </c>
      <c r="V430" s="1" t="s">
        <v>378</v>
      </c>
      <c r="W430" s="1" t="s">
        <v>17</v>
      </c>
      <c r="X430" s="1" t="s">
        <v>430</v>
      </c>
    </row>
    <row r="431" spans="1:24" s="1" customFormat="1" ht="43.5" hidden="1" x14ac:dyDescent="0.35">
      <c r="A431" s="1" t="s">
        <v>1307</v>
      </c>
      <c r="B431" s="1" t="str">
        <f>+VLOOKUP(BD_fire_disturbances10[[#This Row],[Propiedad]],Tabla2[],2,0)</f>
        <v>Biológica</v>
      </c>
      <c r="C431" s="1" t="str">
        <f>+VLOOKUP(BD_fire_disturbances10[[#This Row],[Evaluación post incendio]],Tabla5[],2,0)</f>
        <v>Efecto inmediato</v>
      </c>
      <c r="D431" s="6" t="s">
        <v>1308</v>
      </c>
      <c r="E431" s="1" t="s">
        <v>1602</v>
      </c>
      <c r="F431" s="1" t="s">
        <v>1694</v>
      </c>
      <c r="G431" s="1" t="str">
        <f>+VLOOKUP(BD_fire_disturbances10[[#This Row],[Cod_Koppen]],Tabla8[],2,0)</f>
        <v>Templado o mesotérmico</v>
      </c>
      <c r="H431" s="1" t="s">
        <v>1678</v>
      </c>
      <c r="I431" s="1" t="s">
        <v>144</v>
      </c>
      <c r="J431" s="1" t="s">
        <v>1768</v>
      </c>
      <c r="K431" s="1" t="s">
        <v>200</v>
      </c>
      <c r="L431" s="1" t="s">
        <v>514</v>
      </c>
      <c r="N431" s="1" t="s">
        <v>1023</v>
      </c>
      <c r="P431" s="1" t="s">
        <v>513</v>
      </c>
      <c r="S431" s="1" t="s">
        <v>1323</v>
      </c>
      <c r="T431" s="1" t="s">
        <v>1317</v>
      </c>
      <c r="V431" s="1">
        <v>4</v>
      </c>
      <c r="W431" s="1" t="s">
        <v>639</v>
      </c>
      <c r="X431" s="1" t="s">
        <v>12</v>
      </c>
    </row>
    <row r="432" spans="1:24" s="1" customFormat="1" ht="43.5" hidden="1" x14ac:dyDescent="0.35">
      <c r="A432" s="1" t="s">
        <v>1307</v>
      </c>
      <c r="B432" s="1" t="str">
        <f>+VLOOKUP(BD_fire_disturbances10[[#This Row],[Propiedad]],Tabla2[],2,0)</f>
        <v>Biológica</v>
      </c>
      <c r="C432" s="1" t="str">
        <f>+VLOOKUP(BD_fire_disturbances10[[#This Row],[Evaluación post incendio]],Tabla5[],2,0)</f>
        <v>Efecto inmediato</v>
      </c>
      <c r="D432" s="6" t="s">
        <v>1308</v>
      </c>
      <c r="E432" s="1" t="s">
        <v>1602</v>
      </c>
      <c r="F432" s="1" t="s">
        <v>1694</v>
      </c>
      <c r="G432" s="1" t="str">
        <f>+VLOOKUP(BD_fire_disturbances10[[#This Row],[Cod_Koppen]],Tabla8[],2,0)</f>
        <v>Templado o mesotérmico</v>
      </c>
      <c r="H432" s="1" t="s">
        <v>1678</v>
      </c>
      <c r="I432" s="1" t="s">
        <v>144</v>
      </c>
      <c r="J432" s="1" t="s">
        <v>1768</v>
      </c>
      <c r="K432" s="1" t="s">
        <v>432</v>
      </c>
      <c r="L432" s="1" t="s">
        <v>514</v>
      </c>
      <c r="N432" s="1" t="s">
        <v>1023</v>
      </c>
      <c r="P432" s="1" t="s">
        <v>513</v>
      </c>
      <c r="S432" s="1" t="s">
        <v>1323</v>
      </c>
      <c r="T432" s="1" t="s">
        <v>1317</v>
      </c>
      <c r="V432" s="1">
        <v>4</v>
      </c>
      <c r="W432" s="1" t="s">
        <v>639</v>
      </c>
      <c r="X432" s="1" t="s">
        <v>12</v>
      </c>
    </row>
    <row r="433" spans="1:24" s="1" customFormat="1" ht="43.5" hidden="1" x14ac:dyDescent="0.35">
      <c r="A433" s="1" t="s">
        <v>1307</v>
      </c>
      <c r="B433" s="1" t="str">
        <f>+VLOOKUP(BD_fire_disturbances10[[#This Row],[Propiedad]],Tabla2[],2,0)</f>
        <v>Biológica</v>
      </c>
      <c r="C433" s="1" t="str">
        <f>+VLOOKUP(BD_fire_disturbances10[[#This Row],[Evaluación post incendio]],Tabla5[],2,0)</f>
        <v>Efecto inmediato</v>
      </c>
      <c r="D433" s="6" t="s">
        <v>1308</v>
      </c>
      <c r="E433" s="1" t="s">
        <v>1602</v>
      </c>
      <c r="F433" s="1" t="s">
        <v>1694</v>
      </c>
      <c r="G433" s="1" t="str">
        <f>+VLOOKUP(BD_fire_disturbances10[[#This Row],[Cod_Koppen]],Tabla8[],2,0)</f>
        <v>Templado o mesotérmico</v>
      </c>
      <c r="H433" s="1" t="s">
        <v>1678</v>
      </c>
      <c r="I433" s="1" t="s">
        <v>144</v>
      </c>
      <c r="J433" s="1" t="s">
        <v>1768</v>
      </c>
      <c r="K433" s="1" t="s">
        <v>176</v>
      </c>
      <c r="L433" s="1" t="s">
        <v>514</v>
      </c>
      <c r="N433" s="1" t="s">
        <v>1023</v>
      </c>
      <c r="P433" s="1" t="s">
        <v>513</v>
      </c>
      <c r="S433" s="1" t="s">
        <v>1323</v>
      </c>
      <c r="T433" s="1" t="s">
        <v>1317</v>
      </c>
      <c r="V433" s="1">
        <v>4</v>
      </c>
      <c r="W433" s="1" t="s">
        <v>639</v>
      </c>
      <c r="X433" s="1" t="s">
        <v>108</v>
      </c>
    </row>
    <row r="434" spans="1:24" s="1" customFormat="1" ht="43.5" hidden="1" x14ac:dyDescent="0.35">
      <c r="A434" s="1" t="s">
        <v>1307</v>
      </c>
      <c r="B434" s="1" t="str">
        <f>+VLOOKUP(BD_fire_disturbances10[[#This Row],[Propiedad]],Tabla2[],2,0)</f>
        <v>Química</v>
      </c>
      <c r="C434" s="1" t="str">
        <f>+VLOOKUP(BD_fire_disturbances10[[#This Row],[Evaluación post incendio]],Tabla5[],2,0)</f>
        <v>Efecto inmediato</v>
      </c>
      <c r="D434" s="6" t="s">
        <v>1308</v>
      </c>
      <c r="E434" s="1" t="s">
        <v>1602</v>
      </c>
      <c r="F434" s="1" t="s">
        <v>1694</v>
      </c>
      <c r="G434" s="1" t="str">
        <f>+VLOOKUP(BD_fire_disturbances10[[#This Row],[Cod_Koppen]],Tabla8[],2,0)</f>
        <v>Templado o mesotérmico</v>
      </c>
      <c r="H434" s="1" t="s">
        <v>1678</v>
      </c>
      <c r="I434" s="1" t="s">
        <v>144</v>
      </c>
      <c r="J434" s="1" t="s">
        <v>1768</v>
      </c>
      <c r="K434" s="1" t="s">
        <v>200</v>
      </c>
      <c r="L434" s="1" t="s">
        <v>514</v>
      </c>
      <c r="N434" s="1" t="s">
        <v>1023</v>
      </c>
      <c r="P434" s="1" t="s">
        <v>513</v>
      </c>
      <c r="S434" s="1" t="s">
        <v>1323</v>
      </c>
      <c r="T434" s="1" t="s">
        <v>1317</v>
      </c>
      <c r="V434" s="1">
        <v>4</v>
      </c>
      <c r="W434" s="1" t="s">
        <v>707</v>
      </c>
      <c r="X434" s="1" t="s">
        <v>218</v>
      </c>
    </row>
    <row r="435" spans="1:24" s="1" customFormat="1" ht="43.5" hidden="1" x14ac:dyDescent="0.35">
      <c r="A435" s="1" t="s">
        <v>1307</v>
      </c>
      <c r="B435" s="1" t="str">
        <f>+VLOOKUP(BD_fire_disturbances10[[#This Row],[Propiedad]],Tabla2[],2,0)</f>
        <v>Química</v>
      </c>
      <c r="C435" s="1" t="str">
        <f>+VLOOKUP(BD_fire_disturbances10[[#This Row],[Evaluación post incendio]],Tabla5[],2,0)</f>
        <v>Efecto inmediato</v>
      </c>
      <c r="D435" s="6" t="s">
        <v>1308</v>
      </c>
      <c r="E435" s="1" t="s">
        <v>1602</v>
      </c>
      <c r="F435" s="1" t="s">
        <v>1694</v>
      </c>
      <c r="G435" s="1" t="str">
        <f>+VLOOKUP(BD_fire_disturbances10[[#This Row],[Cod_Koppen]],Tabla8[],2,0)</f>
        <v>Templado o mesotérmico</v>
      </c>
      <c r="H435" s="1" t="s">
        <v>1678</v>
      </c>
      <c r="I435" s="1" t="s">
        <v>144</v>
      </c>
      <c r="J435" s="1" t="s">
        <v>1768</v>
      </c>
      <c r="K435" s="1" t="s">
        <v>432</v>
      </c>
      <c r="L435" s="1" t="s">
        <v>514</v>
      </c>
      <c r="N435" s="1" t="s">
        <v>1023</v>
      </c>
      <c r="P435" s="1" t="s">
        <v>513</v>
      </c>
      <c r="S435" s="1" t="s">
        <v>1323</v>
      </c>
      <c r="T435" s="1" t="s">
        <v>1317</v>
      </c>
      <c r="V435" s="1">
        <v>4</v>
      </c>
      <c r="W435" s="1" t="s">
        <v>707</v>
      </c>
      <c r="X435" s="1" t="s">
        <v>218</v>
      </c>
    </row>
    <row r="436" spans="1:24" s="1" customFormat="1" ht="43.5" hidden="1" x14ac:dyDescent="0.35">
      <c r="A436" s="1" t="s">
        <v>1307</v>
      </c>
      <c r="B436" s="1" t="str">
        <f>+VLOOKUP(BD_fire_disturbances10[[#This Row],[Propiedad]],Tabla2[],2,0)</f>
        <v>Química</v>
      </c>
      <c r="C436" s="1" t="str">
        <f>+VLOOKUP(BD_fire_disturbances10[[#This Row],[Evaluación post incendio]],Tabla5[],2,0)</f>
        <v>Efecto inmediato</v>
      </c>
      <c r="D436" s="6" t="s">
        <v>1308</v>
      </c>
      <c r="E436" s="1" t="s">
        <v>1602</v>
      </c>
      <c r="F436" s="1" t="s">
        <v>1694</v>
      </c>
      <c r="G436" s="1" t="str">
        <f>+VLOOKUP(BD_fire_disturbances10[[#This Row],[Cod_Koppen]],Tabla8[],2,0)</f>
        <v>Templado o mesotérmico</v>
      </c>
      <c r="H436" s="1" t="s">
        <v>1678</v>
      </c>
      <c r="I436" s="1" t="s">
        <v>144</v>
      </c>
      <c r="J436" s="1" t="s">
        <v>1768</v>
      </c>
      <c r="K436" s="1" t="s">
        <v>176</v>
      </c>
      <c r="L436" s="1" t="s">
        <v>514</v>
      </c>
      <c r="N436" s="1" t="s">
        <v>1023</v>
      </c>
      <c r="P436" s="1" t="s">
        <v>513</v>
      </c>
      <c r="S436" s="1" t="s">
        <v>1323</v>
      </c>
      <c r="T436" s="1" t="s">
        <v>1317</v>
      </c>
      <c r="V436" s="1">
        <v>4</v>
      </c>
      <c r="W436" s="1" t="s">
        <v>707</v>
      </c>
      <c r="X436" s="1" t="s">
        <v>108</v>
      </c>
    </row>
    <row r="437" spans="1:24" s="1" customFormat="1" ht="43.5" hidden="1" x14ac:dyDescent="0.35">
      <c r="A437" s="1" t="s">
        <v>1307</v>
      </c>
      <c r="B437" s="1" t="str">
        <f>+VLOOKUP(BD_fire_disturbances10[[#This Row],[Propiedad]],Tabla2[],2,0)</f>
        <v>Química</v>
      </c>
      <c r="C437" s="1" t="str">
        <f>+VLOOKUP(BD_fire_disturbances10[[#This Row],[Evaluación post incendio]],Tabla5[],2,0)</f>
        <v>Efecto inmediato</v>
      </c>
      <c r="D437" s="6" t="s">
        <v>1308</v>
      </c>
      <c r="E437" s="1" t="s">
        <v>1602</v>
      </c>
      <c r="F437" s="1" t="s">
        <v>1694</v>
      </c>
      <c r="G437" s="1" t="str">
        <f>+VLOOKUP(BD_fire_disturbances10[[#This Row],[Cod_Koppen]],Tabla8[],2,0)</f>
        <v>Templado o mesotérmico</v>
      </c>
      <c r="H437" s="1" t="s">
        <v>1678</v>
      </c>
      <c r="I437" s="1" t="s">
        <v>144</v>
      </c>
      <c r="J437" s="1" t="s">
        <v>1768</v>
      </c>
      <c r="K437" s="1" t="s">
        <v>432</v>
      </c>
      <c r="L437" s="1" t="s">
        <v>514</v>
      </c>
      <c r="N437" s="1" t="s">
        <v>1023</v>
      </c>
      <c r="P437" s="1" t="s">
        <v>513</v>
      </c>
      <c r="S437" s="1" t="s">
        <v>1323</v>
      </c>
      <c r="T437" s="1" t="s">
        <v>1317</v>
      </c>
      <c r="V437" s="1">
        <v>4</v>
      </c>
      <c r="W437" s="1" t="s">
        <v>52</v>
      </c>
      <c r="X437" s="1" t="s">
        <v>12</v>
      </c>
    </row>
    <row r="438" spans="1:24" s="1" customFormat="1" ht="43.5" hidden="1" x14ac:dyDescent="0.35">
      <c r="A438" s="1" t="s">
        <v>1307</v>
      </c>
      <c r="B438" s="1" t="str">
        <f>+VLOOKUP(BD_fire_disturbances10[[#This Row],[Propiedad]],Tabla2[],2,0)</f>
        <v>Química</v>
      </c>
      <c r="C438" s="1" t="str">
        <f>+VLOOKUP(BD_fire_disturbances10[[#This Row],[Evaluación post incendio]],Tabla5[],2,0)</f>
        <v>Efecto inmediato</v>
      </c>
      <c r="D438" s="6" t="s">
        <v>1308</v>
      </c>
      <c r="E438" s="1" t="s">
        <v>1602</v>
      </c>
      <c r="F438" s="1" t="s">
        <v>1694</v>
      </c>
      <c r="G438" s="1" t="str">
        <f>+VLOOKUP(BD_fire_disturbances10[[#This Row],[Cod_Koppen]],Tabla8[],2,0)</f>
        <v>Templado o mesotérmico</v>
      </c>
      <c r="H438" s="1" t="s">
        <v>1678</v>
      </c>
      <c r="I438" s="1" t="s">
        <v>144</v>
      </c>
      <c r="J438" s="1" t="s">
        <v>1768</v>
      </c>
      <c r="K438" s="1" t="s">
        <v>200</v>
      </c>
      <c r="L438" s="1" t="s">
        <v>514</v>
      </c>
      <c r="N438" s="1" t="s">
        <v>1023</v>
      </c>
      <c r="P438" s="1" t="s">
        <v>513</v>
      </c>
      <c r="S438" s="1" t="s">
        <v>1323</v>
      </c>
      <c r="T438" s="1" t="s">
        <v>1317</v>
      </c>
      <c r="V438" s="1">
        <v>4</v>
      </c>
      <c r="W438" s="1" t="s">
        <v>52</v>
      </c>
      <c r="X438" s="1" t="s">
        <v>218</v>
      </c>
    </row>
    <row r="439" spans="1:24" s="1" customFormat="1" ht="43.5" hidden="1" x14ac:dyDescent="0.35">
      <c r="A439" s="1" t="s">
        <v>1307</v>
      </c>
      <c r="B439" s="1" t="str">
        <f>+VLOOKUP(BD_fire_disturbances10[[#This Row],[Propiedad]],Tabla2[],2,0)</f>
        <v>Química</v>
      </c>
      <c r="C439" s="1" t="str">
        <f>+VLOOKUP(BD_fire_disturbances10[[#This Row],[Evaluación post incendio]],Tabla5[],2,0)</f>
        <v>Efecto inmediato</v>
      </c>
      <c r="D439" s="6" t="s">
        <v>1308</v>
      </c>
      <c r="E439" s="1" t="s">
        <v>1602</v>
      </c>
      <c r="F439" s="1" t="s">
        <v>1694</v>
      </c>
      <c r="G439" s="1" t="str">
        <f>+VLOOKUP(BD_fire_disturbances10[[#This Row],[Cod_Koppen]],Tabla8[],2,0)</f>
        <v>Templado o mesotérmico</v>
      </c>
      <c r="H439" s="1" t="s">
        <v>1678</v>
      </c>
      <c r="I439" s="1" t="s">
        <v>144</v>
      </c>
      <c r="J439" s="1" t="s">
        <v>1768</v>
      </c>
      <c r="K439" s="1" t="s">
        <v>176</v>
      </c>
      <c r="L439" s="1" t="s">
        <v>514</v>
      </c>
      <c r="N439" s="1" t="s">
        <v>1023</v>
      </c>
      <c r="P439" s="1" t="s">
        <v>513</v>
      </c>
      <c r="S439" s="1" t="s">
        <v>1323</v>
      </c>
      <c r="T439" s="1" t="s">
        <v>1317</v>
      </c>
      <c r="V439" s="1">
        <v>4</v>
      </c>
      <c r="W439" s="1" t="s">
        <v>52</v>
      </c>
      <c r="X439" s="1" t="s">
        <v>108</v>
      </c>
    </row>
    <row r="440" spans="1:24" s="1" customFormat="1" ht="43.5" hidden="1" x14ac:dyDescent="0.35">
      <c r="A440" s="1" t="s">
        <v>1307</v>
      </c>
      <c r="B440" s="1" t="str">
        <f>+VLOOKUP(BD_fire_disturbances10[[#This Row],[Propiedad]],Tabla2[],2,0)</f>
        <v>Física</v>
      </c>
      <c r="C440" s="1" t="str">
        <f>+VLOOKUP(BD_fire_disturbances10[[#This Row],[Evaluación post incendio]],Tabla5[],2,0)</f>
        <v>Efecto inmediato</v>
      </c>
      <c r="D440" s="6" t="s">
        <v>1308</v>
      </c>
      <c r="E440" s="1" t="s">
        <v>1602</v>
      </c>
      <c r="F440" s="1" t="s">
        <v>1694</v>
      </c>
      <c r="G440" s="1" t="str">
        <f>+VLOOKUP(BD_fire_disturbances10[[#This Row],[Cod_Koppen]],Tabla8[],2,0)</f>
        <v>Templado o mesotérmico</v>
      </c>
      <c r="H440" s="1" t="s">
        <v>1678</v>
      </c>
      <c r="I440" s="1" t="s">
        <v>144</v>
      </c>
      <c r="J440" s="1" t="s">
        <v>1768</v>
      </c>
      <c r="K440" s="1" t="s">
        <v>200</v>
      </c>
      <c r="L440" s="1" t="s">
        <v>514</v>
      </c>
      <c r="N440" s="1" t="s">
        <v>1023</v>
      </c>
      <c r="P440" s="1" t="s">
        <v>513</v>
      </c>
      <c r="S440" s="1" t="s">
        <v>1323</v>
      </c>
      <c r="T440" s="1" t="s">
        <v>1317</v>
      </c>
      <c r="V440" s="1">
        <v>4</v>
      </c>
      <c r="W440" s="1" t="s">
        <v>1024</v>
      </c>
      <c r="X440" s="1" t="s">
        <v>12</v>
      </c>
    </row>
    <row r="441" spans="1:24" s="1" customFormat="1" ht="43.5" hidden="1" x14ac:dyDescent="0.35">
      <c r="A441" s="1" t="s">
        <v>1307</v>
      </c>
      <c r="B441" s="1" t="str">
        <f>+VLOOKUP(BD_fire_disturbances10[[#This Row],[Propiedad]],Tabla2[],2,0)</f>
        <v>Física</v>
      </c>
      <c r="C441" s="1" t="str">
        <f>+VLOOKUP(BD_fire_disturbances10[[#This Row],[Evaluación post incendio]],Tabla5[],2,0)</f>
        <v>Efecto inmediato</v>
      </c>
      <c r="D441" s="6" t="s">
        <v>1308</v>
      </c>
      <c r="E441" s="1" t="s">
        <v>1602</v>
      </c>
      <c r="F441" s="1" t="s">
        <v>1694</v>
      </c>
      <c r="G441" s="1" t="str">
        <f>+VLOOKUP(BD_fire_disturbances10[[#This Row],[Cod_Koppen]],Tabla8[],2,0)</f>
        <v>Templado o mesotérmico</v>
      </c>
      <c r="H441" s="1" t="s">
        <v>1678</v>
      </c>
      <c r="I441" s="1" t="s">
        <v>144</v>
      </c>
      <c r="J441" s="1" t="s">
        <v>1768</v>
      </c>
      <c r="K441" s="1" t="s">
        <v>432</v>
      </c>
      <c r="L441" s="1" t="s">
        <v>514</v>
      </c>
      <c r="N441" s="1" t="s">
        <v>1023</v>
      </c>
      <c r="P441" s="1" t="s">
        <v>513</v>
      </c>
      <c r="S441" s="1" t="s">
        <v>1323</v>
      </c>
      <c r="T441" s="1" t="s">
        <v>1317</v>
      </c>
      <c r="V441" s="1">
        <v>4</v>
      </c>
      <c r="W441" s="1" t="s">
        <v>1024</v>
      </c>
      <c r="X441" s="1" t="s">
        <v>218</v>
      </c>
    </row>
    <row r="442" spans="1:24" s="1" customFormat="1" ht="43.5" hidden="1" x14ac:dyDescent="0.35">
      <c r="A442" s="1" t="s">
        <v>1307</v>
      </c>
      <c r="B442" s="1" t="str">
        <f>+VLOOKUP(BD_fire_disturbances10[[#This Row],[Propiedad]],Tabla2[],2,0)</f>
        <v>Física</v>
      </c>
      <c r="C442" s="1" t="str">
        <f>+VLOOKUP(BD_fire_disturbances10[[#This Row],[Evaluación post incendio]],Tabla5[],2,0)</f>
        <v>Efecto inmediato</v>
      </c>
      <c r="D442" s="6" t="s">
        <v>1308</v>
      </c>
      <c r="E442" s="1" t="s">
        <v>1602</v>
      </c>
      <c r="F442" s="1" t="s">
        <v>1694</v>
      </c>
      <c r="G442" s="1" t="str">
        <f>+VLOOKUP(BD_fire_disturbances10[[#This Row],[Cod_Koppen]],Tabla8[],2,0)</f>
        <v>Templado o mesotérmico</v>
      </c>
      <c r="H442" s="1" t="s">
        <v>1678</v>
      </c>
      <c r="I442" s="1" t="s">
        <v>144</v>
      </c>
      <c r="J442" s="1" t="s">
        <v>1768</v>
      </c>
      <c r="K442" s="1" t="s">
        <v>176</v>
      </c>
      <c r="L442" s="1" t="s">
        <v>514</v>
      </c>
      <c r="N442" s="1" t="s">
        <v>1023</v>
      </c>
      <c r="P442" s="1" t="s">
        <v>513</v>
      </c>
      <c r="S442" s="1" t="s">
        <v>1323</v>
      </c>
      <c r="T442" s="1" t="s">
        <v>1317</v>
      </c>
      <c r="V442" s="1">
        <v>4</v>
      </c>
      <c r="W442" s="1" t="s">
        <v>1024</v>
      </c>
      <c r="X442" s="1" t="s">
        <v>108</v>
      </c>
    </row>
    <row r="443" spans="1:24" s="1" customFormat="1" ht="43.5" hidden="1" x14ac:dyDescent="0.35">
      <c r="A443" s="1" t="s">
        <v>1307</v>
      </c>
      <c r="B443" s="1" t="str">
        <f>+VLOOKUP(BD_fire_disturbances10[[#This Row],[Propiedad]],Tabla2[],2,0)</f>
        <v>Física</v>
      </c>
      <c r="C443" s="1" t="str">
        <f>+VLOOKUP(BD_fire_disturbances10[[#This Row],[Evaluación post incendio]],Tabla5[],2,0)</f>
        <v>Efecto inmediato</v>
      </c>
      <c r="D443" s="6" t="s">
        <v>1308</v>
      </c>
      <c r="E443" s="1" t="s">
        <v>1602</v>
      </c>
      <c r="F443" s="1" t="s">
        <v>1694</v>
      </c>
      <c r="G443" s="1" t="str">
        <f>+VLOOKUP(BD_fire_disturbances10[[#This Row],[Cod_Koppen]],Tabla8[],2,0)</f>
        <v>Templado o mesotérmico</v>
      </c>
      <c r="H443" s="1" t="s">
        <v>1678</v>
      </c>
      <c r="I443" s="1" t="s">
        <v>144</v>
      </c>
      <c r="J443" s="1" t="s">
        <v>1768</v>
      </c>
      <c r="K443" s="1" t="s">
        <v>200</v>
      </c>
      <c r="L443" s="1" t="s">
        <v>514</v>
      </c>
      <c r="N443" s="1" t="s">
        <v>1023</v>
      </c>
      <c r="P443" s="1" t="s">
        <v>513</v>
      </c>
      <c r="S443" s="1" t="s">
        <v>1323</v>
      </c>
      <c r="T443" s="1" t="s">
        <v>1317</v>
      </c>
      <c r="V443" s="1">
        <v>4</v>
      </c>
      <c r="W443" s="1" t="s">
        <v>413</v>
      </c>
      <c r="X443" s="1" t="s">
        <v>430</v>
      </c>
    </row>
    <row r="444" spans="1:24" s="1" customFormat="1" ht="43.5" hidden="1" x14ac:dyDescent="0.35">
      <c r="A444" s="1" t="s">
        <v>1307</v>
      </c>
      <c r="B444" s="1" t="str">
        <f>+VLOOKUP(BD_fire_disturbances10[[#This Row],[Propiedad]],Tabla2[],2,0)</f>
        <v>Física</v>
      </c>
      <c r="C444" s="1" t="str">
        <f>+VLOOKUP(BD_fire_disturbances10[[#This Row],[Evaluación post incendio]],Tabla5[],2,0)</f>
        <v>Efecto inmediato</v>
      </c>
      <c r="D444" s="6" t="s">
        <v>1308</v>
      </c>
      <c r="E444" s="1" t="s">
        <v>1602</v>
      </c>
      <c r="F444" s="1" t="s">
        <v>1694</v>
      </c>
      <c r="G444" s="1" t="str">
        <f>+VLOOKUP(BD_fire_disturbances10[[#This Row],[Cod_Koppen]],Tabla8[],2,0)</f>
        <v>Templado o mesotérmico</v>
      </c>
      <c r="H444" s="1" t="s">
        <v>1678</v>
      </c>
      <c r="I444" s="1" t="s">
        <v>144</v>
      </c>
      <c r="J444" s="1" t="s">
        <v>1768</v>
      </c>
      <c r="K444" s="1" t="s">
        <v>432</v>
      </c>
      <c r="L444" s="1" t="s">
        <v>514</v>
      </c>
      <c r="N444" s="1" t="s">
        <v>1023</v>
      </c>
      <c r="P444" s="1" t="s">
        <v>513</v>
      </c>
      <c r="S444" s="1" t="s">
        <v>1323</v>
      </c>
      <c r="T444" s="1" t="s">
        <v>1317</v>
      </c>
      <c r="V444" s="1">
        <v>4</v>
      </c>
      <c r="W444" s="1" t="s">
        <v>413</v>
      </c>
      <c r="X444" s="1" t="s">
        <v>430</v>
      </c>
    </row>
    <row r="445" spans="1:24" s="1" customFormat="1" ht="43.5" hidden="1" x14ac:dyDescent="0.35">
      <c r="A445" s="1" t="s">
        <v>1307</v>
      </c>
      <c r="B445" s="1" t="str">
        <f>+VLOOKUP(BD_fire_disturbances10[[#This Row],[Propiedad]],Tabla2[],2,0)</f>
        <v>Física</v>
      </c>
      <c r="C445" s="1" t="str">
        <f>+VLOOKUP(BD_fire_disturbances10[[#This Row],[Evaluación post incendio]],Tabla5[],2,0)</f>
        <v>Efecto inmediato</v>
      </c>
      <c r="D445" s="6" t="s">
        <v>1308</v>
      </c>
      <c r="E445" s="1" t="s">
        <v>1602</v>
      </c>
      <c r="F445" s="1" t="s">
        <v>1694</v>
      </c>
      <c r="G445" s="1" t="str">
        <f>+VLOOKUP(BD_fire_disturbances10[[#This Row],[Cod_Koppen]],Tabla8[],2,0)</f>
        <v>Templado o mesotérmico</v>
      </c>
      <c r="H445" s="1" t="s">
        <v>1678</v>
      </c>
      <c r="I445" s="1" t="s">
        <v>144</v>
      </c>
      <c r="J445" s="1" t="s">
        <v>1768</v>
      </c>
      <c r="K445" s="1" t="s">
        <v>176</v>
      </c>
      <c r="L445" s="1" t="s">
        <v>514</v>
      </c>
      <c r="N445" s="1" t="s">
        <v>1023</v>
      </c>
      <c r="P445" s="1" t="s">
        <v>513</v>
      </c>
      <c r="S445" s="1" t="s">
        <v>1323</v>
      </c>
      <c r="T445" s="1" t="s">
        <v>1317</v>
      </c>
      <c r="V445" s="1">
        <v>4</v>
      </c>
      <c r="W445" s="1" t="s">
        <v>413</v>
      </c>
      <c r="X445" s="1" t="s">
        <v>108</v>
      </c>
    </row>
    <row r="446" spans="1:24" s="1" customFormat="1" ht="43.5" hidden="1" x14ac:dyDescent="0.35">
      <c r="A446" s="1" t="s">
        <v>1307</v>
      </c>
      <c r="B446" s="1" t="str">
        <f>+VLOOKUP(BD_fire_disturbances10[[#This Row],[Propiedad]],Tabla2[],2,0)</f>
        <v>Biológica</v>
      </c>
      <c r="C446" s="1" t="str">
        <f>+VLOOKUP(BD_fire_disturbances10[[#This Row],[Evaluación post incendio]],Tabla5[],2,0)</f>
        <v>Efecto inmediato</v>
      </c>
      <c r="D446" s="6" t="s">
        <v>1308</v>
      </c>
      <c r="E446" s="1" t="s">
        <v>1602</v>
      </c>
      <c r="F446" s="1" t="s">
        <v>1694</v>
      </c>
      <c r="G446" s="1" t="str">
        <f>+VLOOKUP(BD_fire_disturbances10[[#This Row],[Cod_Koppen]],Tabla8[],2,0)</f>
        <v>Templado o mesotérmico</v>
      </c>
      <c r="H446" s="1" t="s">
        <v>1678</v>
      </c>
      <c r="I446" s="1" t="s">
        <v>144</v>
      </c>
      <c r="J446" s="1" t="s">
        <v>1768</v>
      </c>
      <c r="K446" s="1" t="s">
        <v>200</v>
      </c>
      <c r="L446" s="1" t="s">
        <v>514</v>
      </c>
      <c r="N446" s="1" t="s">
        <v>1023</v>
      </c>
      <c r="P446" s="1" t="s">
        <v>513</v>
      </c>
      <c r="S446" s="1" t="s">
        <v>1322</v>
      </c>
      <c r="T446" s="1" t="s">
        <v>1314</v>
      </c>
      <c r="V446" s="1">
        <v>3</v>
      </c>
      <c r="W446" s="1" t="s">
        <v>639</v>
      </c>
      <c r="X446" s="1" t="s">
        <v>12</v>
      </c>
    </row>
    <row r="447" spans="1:24" s="1" customFormat="1" ht="43.5" hidden="1" x14ac:dyDescent="0.35">
      <c r="A447" s="1" t="s">
        <v>1307</v>
      </c>
      <c r="B447" s="1" t="str">
        <f>+VLOOKUP(BD_fire_disturbances10[[#This Row],[Propiedad]],Tabla2[],2,0)</f>
        <v>Biológica</v>
      </c>
      <c r="C447" s="1" t="str">
        <f>+VLOOKUP(BD_fire_disturbances10[[#This Row],[Evaluación post incendio]],Tabla5[],2,0)</f>
        <v>Efecto inmediato</v>
      </c>
      <c r="D447" s="6" t="s">
        <v>1308</v>
      </c>
      <c r="E447" s="1" t="s">
        <v>1602</v>
      </c>
      <c r="F447" s="1" t="s">
        <v>1694</v>
      </c>
      <c r="G447" s="1" t="str">
        <f>+VLOOKUP(BD_fire_disturbances10[[#This Row],[Cod_Koppen]],Tabla8[],2,0)</f>
        <v>Templado o mesotérmico</v>
      </c>
      <c r="H447" s="1" t="s">
        <v>1678</v>
      </c>
      <c r="I447" s="1" t="s">
        <v>144</v>
      </c>
      <c r="J447" s="1" t="s">
        <v>1768</v>
      </c>
      <c r="K447" s="1" t="s">
        <v>432</v>
      </c>
      <c r="L447" s="1" t="s">
        <v>514</v>
      </c>
      <c r="N447" s="1" t="s">
        <v>1023</v>
      </c>
      <c r="P447" s="1" t="s">
        <v>513</v>
      </c>
      <c r="S447" s="1" t="s">
        <v>1322</v>
      </c>
      <c r="T447" s="1" t="s">
        <v>1314</v>
      </c>
      <c r="V447" s="1">
        <v>3</v>
      </c>
      <c r="W447" s="1" t="s">
        <v>639</v>
      </c>
      <c r="X447" s="1" t="s">
        <v>12</v>
      </c>
    </row>
    <row r="448" spans="1:24" s="1" customFormat="1" ht="43.5" hidden="1" x14ac:dyDescent="0.35">
      <c r="A448" s="1" t="s">
        <v>1307</v>
      </c>
      <c r="B448" s="1" t="str">
        <f>+VLOOKUP(BD_fire_disturbances10[[#This Row],[Propiedad]],Tabla2[],2,0)</f>
        <v>Biológica</v>
      </c>
      <c r="C448" s="1" t="str">
        <f>+VLOOKUP(BD_fire_disturbances10[[#This Row],[Evaluación post incendio]],Tabla5[],2,0)</f>
        <v>Efecto inmediato</v>
      </c>
      <c r="D448" s="6" t="s">
        <v>1308</v>
      </c>
      <c r="E448" s="1" t="s">
        <v>1602</v>
      </c>
      <c r="F448" s="1" t="s">
        <v>1694</v>
      </c>
      <c r="G448" s="1" t="str">
        <f>+VLOOKUP(BD_fire_disturbances10[[#This Row],[Cod_Koppen]],Tabla8[],2,0)</f>
        <v>Templado o mesotérmico</v>
      </c>
      <c r="H448" s="1" t="s">
        <v>1678</v>
      </c>
      <c r="I448" s="1" t="s">
        <v>144</v>
      </c>
      <c r="J448" s="1" t="s">
        <v>1768</v>
      </c>
      <c r="K448" s="1" t="s">
        <v>176</v>
      </c>
      <c r="L448" s="1" t="s">
        <v>514</v>
      </c>
      <c r="N448" s="1" t="s">
        <v>1023</v>
      </c>
      <c r="P448" s="1" t="s">
        <v>513</v>
      </c>
      <c r="S448" s="1" t="s">
        <v>1322</v>
      </c>
      <c r="T448" s="1" t="s">
        <v>1314</v>
      </c>
      <c r="V448" s="1">
        <v>3</v>
      </c>
      <c r="W448" s="1" t="s">
        <v>639</v>
      </c>
      <c r="X448" s="1" t="s">
        <v>108</v>
      </c>
    </row>
    <row r="449" spans="1:24" s="1" customFormat="1" ht="43.5" hidden="1" x14ac:dyDescent="0.35">
      <c r="A449" s="1" t="s">
        <v>1307</v>
      </c>
      <c r="B449" s="1" t="str">
        <f>+VLOOKUP(BD_fire_disturbances10[[#This Row],[Propiedad]],Tabla2[],2,0)</f>
        <v>Química</v>
      </c>
      <c r="C449" s="1" t="str">
        <f>+VLOOKUP(BD_fire_disturbances10[[#This Row],[Evaluación post incendio]],Tabla5[],2,0)</f>
        <v>Efecto inmediato</v>
      </c>
      <c r="D449" s="6" t="s">
        <v>1308</v>
      </c>
      <c r="E449" s="1" t="s">
        <v>1602</v>
      </c>
      <c r="F449" s="1" t="s">
        <v>1694</v>
      </c>
      <c r="G449" s="1" t="str">
        <f>+VLOOKUP(BD_fire_disturbances10[[#This Row],[Cod_Koppen]],Tabla8[],2,0)</f>
        <v>Templado o mesotérmico</v>
      </c>
      <c r="H449" s="1" t="s">
        <v>1678</v>
      </c>
      <c r="I449" s="1" t="s">
        <v>144</v>
      </c>
      <c r="J449" s="1" t="s">
        <v>1768</v>
      </c>
      <c r="K449" s="1" t="s">
        <v>200</v>
      </c>
      <c r="L449" s="1" t="s">
        <v>514</v>
      </c>
      <c r="N449" s="1" t="s">
        <v>1023</v>
      </c>
      <c r="P449" s="1" t="s">
        <v>513</v>
      </c>
      <c r="S449" s="1" t="s">
        <v>1322</v>
      </c>
      <c r="T449" s="1" t="s">
        <v>1314</v>
      </c>
      <c r="V449" s="1">
        <v>3</v>
      </c>
      <c r="W449" s="1" t="s">
        <v>707</v>
      </c>
      <c r="X449" s="1" t="s">
        <v>218</v>
      </c>
    </row>
    <row r="450" spans="1:24" s="1" customFormat="1" ht="43.5" hidden="1" x14ac:dyDescent="0.35">
      <c r="A450" s="1" t="s">
        <v>1307</v>
      </c>
      <c r="B450" s="1" t="str">
        <f>+VLOOKUP(BD_fire_disturbances10[[#This Row],[Propiedad]],Tabla2[],2,0)</f>
        <v>Química</v>
      </c>
      <c r="C450" s="1" t="str">
        <f>+VLOOKUP(BD_fire_disturbances10[[#This Row],[Evaluación post incendio]],Tabla5[],2,0)</f>
        <v>Efecto inmediato</v>
      </c>
      <c r="D450" s="6" t="s">
        <v>1308</v>
      </c>
      <c r="E450" s="1" t="s">
        <v>1602</v>
      </c>
      <c r="F450" s="1" t="s">
        <v>1694</v>
      </c>
      <c r="G450" s="1" t="str">
        <f>+VLOOKUP(BD_fire_disturbances10[[#This Row],[Cod_Koppen]],Tabla8[],2,0)</f>
        <v>Templado o mesotérmico</v>
      </c>
      <c r="H450" s="1" t="s">
        <v>1678</v>
      </c>
      <c r="I450" s="1" t="s">
        <v>144</v>
      </c>
      <c r="J450" s="1" t="s">
        <v>1768</v>
      </c>
      <c r="K450" s="1" t="s">
        <v>432</v>
      </c>
      <c r="L450" s="1" t="s">
        <v>514</v>
      </c>
      <c r="N450" s="1" t="s">
        <v>1023</v>
      </c>
      <c r="P450" s="1" t="s">
        <v>513</v>
      </c>
      <c r="S450" s="1" t="s">
        <v>1322</v>
      </c>
      <c r="T450" s="1" t="s">
        <v>1314</v>
      </c>
      <c r="V450" s="1">
        <v>3</v>
      </c>
      <c r="W450" s="1" t="s">
        <v>707</v>
      </c>
      <c r="X450" s="1" t="s">
        <v>218</v>
      </c>
    </row>
    <row r="451" spans="1:24" s="1" customFormat="1" ht="43.5" hidden="1" x14ac:dyDescent="0.35">
      <c r="A451" s="1" t="s">
        <v>1307</v>
      </c>
      <c r="B451" s="1" t="str">
        <f>+VLOOKUP(BD_fire_disturbances10[[#This Row],[Propiedad]],Tabla2[],2,0)</f>
        <v>Química</v>
      </c>
      <c r="C451" s="1" t="str">
        <f>+VLOOKUP(BD_fire_disturbances10[[#This Row],[Evaluación post incendio]],Tabla5[],2,0)</f>
        <v>Efecto inmediato</v>
      </c>
      <c r="D451" s="6" t="s">
        <v>1308</v>
      </c>
      <c r="E451" s="1" t="s">
        <v>1602</v>
      </c>
      <c r="F451" s="1" t="s">
        <v>1694</v>
      </c>
      <c r="G451" s="1" t="str">
        <f>+VLOOKUP(BD_fire_disturbances10[[#This Row],[Cod_Koppen]],Tabla8[],2,0)</f>
        <v>Templado o mesotérmico</v>
      </c>
      <c r="H451" s="1" t="s">
        <v>1678</v>
      </c>
      <c r="I451" s="1" t="s">
        <v>144</v>
      </c>
      <c r="J451" s="1" t="s">
        <v>1768</v>
      </c>
      <c r="K451" s="1" t="s">
        <v>176</v>
      </c>
      <c r="L451" s="1" t="s">
        <v>514</v>
      </c>
      <c r="N451" s="1" t="s">
        <v>1023</v>
      </c>
      <c r="P451" s="1" t="s">
        <v>513</v>
      </c>
      <c r="S451" s="1" t="s">
        <v>1322</v>
      </c>
      <c r="T451" s="1" t="s">
        <v>1314</v>
      </c>
      <c r="V451" s="1">
        <v>3</v>
      </c>
      <c r="W451" s="1" t="s">
        <v>707</v>
      </c>
      <c r="X451" s="1" t="s">
        <v>108</v>
      </c>
    </row>
    <row r="452" spans="1:24" s="1" customFormat="1" ht="43.5" hidden="1" x14ac:dyDescent="0.35">
      <c r="A452" s="1" t="s">
        <v>1307</v>
      </c>
      <c r="B452" s="1" t="str">
        <f>+VLOOKUP(BD_fire_disturbances10[[#This Row],[Propiedad]],Tabla2[],2,0)</f>
        <v>Química</v>
      </c>
      <c r="C452" s="1" t="str">
        <f>+VLOOKUP(BD_fire_disturbances10[[#This Row],[Evaluación post incendio]],Tabla5[],2,0)</f>
        <v>Efecto inmediato</v>
      </c>
      <c r="D452" s="6" t="s">
        <v>1308</v>
      </c>
      <c r="E452" s="1" t="s">
        <v>1602</v>
      </c>
      <c r="F452" s="1" t="s">
        <v>1694</v>
      </c>
      <c r="G452" s="1" t="str">
        <f>+VLOOKUP(BD_fire_disturbances10[[#This Row],[Cod_Koppen]],Tabla8[],2,0)</f>
        <v>Templado o mesotérmico</v>
      </c>
      <c r="H452" s="1" t="s">
        <v>1678</v>
      </c>
      <c r="I452" s="1" t="s">
        <v>144</v>
      </c>
      <c r="J452" s="1" t="s">
        <v>1768</v>
      </c>
      <c r="K452" s="1" t="s">
        <v>200</v>
      </c>
      <c r="L452" s="1" t="s">
        <v>514</v>
      </c>
      <c r="N452" s="1" t="s">
        <v>1023</v>
      </c>
      <c r="P452" s="1" t="s">
        <v>513</v>
      </c>
      <c r="S452" s="1" t="s">
        <v>1322</v>
      </c>
      <c r="T452" s="1" t="s">
        <v>1314</v>
      </c>
      <c r="V452" s="1">
        <v>3</v>
      </c>
      <c r="W452" s="1" t="s">
        <v>52</v>
      </c>
      <c r="X452" s="1" t="s">
        <v>218</v>
      </c>
    </row>
    <row r="453" spans="1:24" s="1" customFormat="1" ht="43.5" hidden="1" x14ac:dyDescent="0.35">
      <c r="A453" s="1" t="s">
        <v>1307</v>
      </c>
      <c r="B453" s="1" t="str">
        <f>+VLOOKUP(BD_fire_disturbances10[[#This Row],[Propiedad]],Tabla2[],2,0)</f>
        <v>Química</v>
      </c>
      <c r="C453" s="1" t="str">
        <f>+VLOOKUP(BD_fire_disturbances10[[#This Row],[Evaluación post incendio]],Tabla5[],2,0)</f>
        <v>Efecto inmediato</v>
      </c>
      <c r="D453" s="6" t="s">
        <v>1308</v>
      </c>
      <c r="E453" s="1" t="s">
        <v>1602</v>
      </c>
      <c r="F453" s="1" t="s">
        <v>1694</v>
      </c>
      <c r="G453" s="1" t="str">
        <f>+VLOOKUP(BD_fire_disturbances10[[#This Row],[Cod_Koppen]],Tabla8[],2,0)</f>
        <v>Templado o mesotérmico</v>
      </c>
      <c r="H453" s="1" t="s">
        <v>1678</v>
      </c>
      <c r="I453" s="1" t="s">
        <v>144</v>
      </c>
      <c r="J453" s="1" t="s">
        <v>1768</v>
      </c>
      <c r="K453" s="1" t="s">
        <v>432</v>
      </c>
      <c r="L453" s="1" t="s">
        <v>514</v>
      </c>
      <c r="N453" s="1" t="s">
        <v>1023</v>
      </c>
      <c r="P453" s="1" t="s">
        <v>513</v>
      </c>
      <c r="S453" s="1" t="s">
        <v>1322</v>
      </c>
      <c r="T453" s="1" t="s">
        <v>1314</v>
      </c>
      <c r="V453" s="1">
        <v>3</v>
      </c>
      <c r="W453" s="1" t="s">
        <v>52</v>
      </c>
      <c r="X453" s="1" t="s">
        <v>218</v>
      </c>
    </row>
    <row r="454" spans="1:24" s="1" customFormat="1" ht="43.5" hidden="1" x14ac:dyDescent="0.35">
      <c r="A454" s="1" t="s">
        <v>1307</v>
      </c>
      <c r="B454" s="1" t="str">
        <f>+VLOOKUP(BD_fire_disturbances10[[#This Row],[Propiedad]],Tabla2[],2,0)</f>
        <v>Química</v>
      </c>
      <c r="C454" s="1" t="str">
        <f>+VLOOKUP(BD_fire_disturbances10[[#This Row],[Evaluación post incendio]],Tabla5[],2,0)</f>
        <v>Efecto inmediato</v>
      </c>
      <c r="D454" s="6" t="s">
        <v>1308</v>
      </c>
      <c r="E454" s="1" t="s">
        <v>1602</v>
      </c>
      <c r="F454" s="1" t="s">
        <v>1694</v>
      </c>
      <c r="G454" s="1" t="str">
        <f>+VLOOKUP(BD_fire_disturbances10[[#This Row],[Cod_Koppen]],Tabla8[],2,0)</f>
        <v>Templado o mesotérmico</v>
      </c>
      <c r="H454" s="1" t="s">
        <v>1678</v>
      </c>
      <c r="I454" s="1" t="s">
        <v>144</v>
      </c>
      <c r="J454" s="1" t="s">
        <v>1768</v>
      </c>
      <c r="K454" s="1" t="s">
        <v>176</v>
      </c>
      <c r="L454" s="1" t="s">
        <v>514</v>
      </c>
      <c r="N454" s="1" t="s">
        <v>1023</v>
      </c>
      <c r="P454" s="1" t="s">
        <v>513</v>
      </c>
      <c r="S454" s="1" t="s">
        <v>1322</v>
      </c>
      <c r="T454" s="1" t="s">
        <v>1314</v>
      </c>
      <c r="V454" s="1">
        <v>3</v>
      </c>
      <c r="W454" s="1" t="s">
        <v>52</v>
      </c>
      <c r="X454" s="1" t="s">
        <v>108</v>
      </c>
    </row>
    <row r="455" spans="1:24" s="1" customFormat="1" ht="43.5" hidden="1" x14ac:dyDescent="0.35">
      <c r="A455" s="1" t="s">
        <v>1307</v>
      </c>
      <c r="B455" s="1" t="str">
        <f>+VLOOKUP(BD_fire_disturbances10[[#This Row],[Propiedad]],Tabla2[],2,0)</f>
        <v>Física</v>
      </c>
      <c r="C455" s="1" t="str">
        <f>+VLOOKUP(BD_fire_disturbances10[[#This Row],[Evaluación post incendio]],Tabla5[],2,0)</f>
        <v>Efecto inmediato</v>
      </c>
      <c r="D455" s="6" t="s">
        <v>1308</v>
      </c>
      <c r="E455" s="1" t="s">
        <v>1602</v>
      </c>
      <c r="F455" s="1" t="s">
        <v>1694</v>
      </c>
      <c r="G455" s="1" t="str">
        <f>+VLOOKUP(BD_fire_disturbances10[[#This Row],[Cod_Koppen]],Tabla8[],2,0)</f>
        <v>Templado o mesotérmico</v>
      </c>
      <c r="H455" s="1" t="s">
        <v>1678</v>
      </c>
      <c r="I455" s="1" t="s">
        <v>144</v>
      </c>
      <c r="J455" s="1" t="s">
        <v>1768</v>
      </c>
      <c r="K455" s="1" t="s">
        <v>432</v>
      </c>
      <c r="L455" s="1" t="s">
        <v>514</v>
      </c>
      <c r="N455" s="1" t="s">
        <v>1023</v>
      </c>
      <c r="P455" s="1" t="s">
        <v>513</v>
      </c>
      <c r="S455" s="1" t="s">
        <v>1322</v>
      </c>
      <c r="T455" s="1" t="s">
        <v>1314</v>
      </c>
      <c r="V455" s="1">
        <v>3</v>
      </c>
      <c r="W455" s="1" t="s">
        <v>1024</v>
      </c>
      <c r="X455" s="1" t="s">
        <v>218</v>
      </c>
    </row>
    <row r="456" spans="1:24" s="1" customFormat="1" ht="43.5" hidden="1" x14ac:dyDescent="0.35">
      <c r="A456" s="1" t="s">
        <v>1307</v>
      </c>
      <c r="B456" s="1" t="str">
        <f>+VLOOKUP(BD_fire_disturbances10[[#This Row],[Propiedad]],Tabla2[],2,0)</f>
        <v>Física</v>
      </c>
      <c r="C456" s="1" t="str">
        <f>+VLOOKUP(BD_fire_disturbances10[[#This Row],[Evaluación post incendio]],Tabla5[],2,0)</f>
        <v>Efecto inmediato</v>
      </c>
      <c r="D456" s="6" t="s">
        <v>1308</v>
      </c>
      <c r="E456" s="1" t="s">
        <v>1602</v>
      </c>
      <c r="F456" s="1" t="s">
        <v>1694</v>
      </c>
      <c r="G456" s="1" t="str">
        <f>+VLOOKUP(BD_fire_disturbances10[[#This Row],[Cod_Koppen]],Tabla8[],2,0)</f>
        <v>Templado o mesotérmico</v>
      </c>
      <c r="H456" s="1" t="s">
        <v>1678</v>
      </c>
      <c r="I456" s="1" t="s">
        <v>144</v>
      </c>
      <c r="J456" s="1" t="s">
        <v>1768</v>
      </c>
      <c r="K456" s="1" t="s">
        <v>200</v>
      </c>
      <c r="L456" s="1" t="s">
        <v>514</v>
      </c>
      <c r="N456" s="1" t="s">
        <v>1023</v>
      </c>
      <c r="P456" s="1" t="s">
        <v>513</v>
      </c>
      <c r="S456" s="1" t="s">
        <v>1322</v>
      </c>
      <c r="T456" s="1" t="s">
        <v>1314</v>
      </c>
      <c r="V456" s="1">
        <v>3</v>
      </c>
      <c r="W456" s="1" t="s">
        <v>1024</v>
      </c>
      <c r="X456" s="1" t="s">
        <v>108</v>
      </c>
    </row>
    <row r="457" spans="1:24" s="1" customFormat="1" ht="43.5" hidden="1" x14ac:dyDescent="0.35">
      <c r="A457" s="1" t="s">
        <v>1307</v>
      </c>
      <c r="B457" s="1" t="str">
        <f>+VLOOKUP(BD_fire_disturbances10[[#This Row],[Propiedad]],Tabla2[],2,0)</f>
        <v>Física</v>
      </c>
      <c r="C457" s="1" t="str">
        <f>+VLOOKUP(BD_fire_disturbances10[[#This Row],[Evaluación post incendio]],Tabla5[],2,0)</f>
        <v>Efecto inmediato</v>
      </c>
      <c r="D457" s="6" t="s">
        <v>1308</v>
      </c>
      <c r="E457" s="1" t="s">
        <v>1602</v>
      </c>
      <c r="F457" s="1" t="s">
        <v>1694</v>
      </c>
      <c r="G457" s="1" t="str">
        <f>+VLOOKUP(BD_fire_disturbances10[[#This Row],[Cod_Koppen]],Tabla8[],2,0)</f>
        <v>Templado o mesotérmico</v>
      </c>
      <c r="H457" s="1" t="s">
        <v>1678</v>
      </c>
      <c r="I457" s="1" t="s">
        <v>144</v>
      </c>
      <c r="J457" s="1" t="s">
        <v>1768</v>
      </c>
      <c r="K457" s="1" t="s">
        <v>176</v>
      </c>
      <c r="L457" s="1" t="s">
        <v>514</v>
      </c>
      <c r="N457" s="1" t="s">
        <v>1023</v>
      </c>
      <c r="P457" s="1" t="s">
        <v>513</v>
      </c>
      <c r="S457" s="1" t="s">
        <v>1322</v>
      </c>
      <c r="T457" s="1" t="s">
        <v>1314</v>
      </c>
      <c r="V457" s="1">
        <v>3</v>
      </c>
      <c r="W457" s="1" t="s">
        <v>1024</v>
      </c>
      <c r="X457" s="1" t="s">
        <v>108</v>
      </c>
    </row>
    <row r="458" spans="1:24" s="1" customFormat="1" ht="43.5" hidden="1" x14ac:dyDescent="0.35">
      <c r="A458" s="1" t="s">
        <v>1307</v>
      </c>
      <c r="B458" s="1" t="str">
        <f>+VLOOKUP(BD_fire_disturbances10[[#This Row],[Propiedad]],Tabla2[],2,0)</f>
        <v>Física</v>
      </c>
      <c r="C458" s="1" t="str">
        <f>+VLOOKUP(BD_fire_disturbances10[[#This Row],[Evaluación post incendio]],Tabla5[],2,0)</f>
        <v>Efecto inmediato</v>
      </c>
      <c r="D458" s="6" t="s">
        <v>1308</v>
      </c>
      <c r="E458" s="1" t="s">
        <v>1602</v>
      </c>
      <c r="F458" s="1" t="s">
        <v>1694</v>
      </c>
      <c r="G458" s="1" t="str">
        <f>+VLOOKUP(BD_fire_disturbances10[[#This Row],[Cod_Koppen]],Tabla8[],2,0)</f>
        <v>Templado o mesotérmico</v>
      </c>
      <c r="H458" s="1" t="s">
        <v>1678</v>
      </c>
      <c r="I458" s="1" t="s">
        <v>144</v>
      </c>
      <c r="J458" s="1" t="s">
        <v>1768</v>
      </c>
      <c r="K458" s="1" t="s">
        <v>200</v>
      </c>
      <c r="L458" s="1" t="s">
        <v>514</v>
      </c>
      <c r="N458" s="1" t="s">
        <v>1023</v>
      </c>
      <c r="P458" s="1" t="s">
        <v>513</v>
      </c>
      <c r="S458" s="1" t="s">
        <v>1322</v>
      </c>
      <c r="T458" s="1" t="s">
        <v>1314</v>
      </c>
      <c r="V458" s="1">
        <v>3</v>
      </c>
      <c r="W458" s="1" t="s">
        <v>413</v>
      </c>
      <c r="X458" s="1" t="s">
        <v>430</v>
      </c>
    </row>
    <row r="459" spans="1:24" s="1" customFormat="1" ht="43.5" hidden="1" x14ac:dyDescent="0.35">
      <c r="A459" s="1" t="s">
        <v>1307</v>
      </c>
      <c r="B459" s="1" t="str">
        <f>+VLOOKUP(BD_fire_disturbances10[[#This Row],[Propiedad]],Tabla2[],2,0)</f>
        <v>Física</v>
      </c>
      <c r="C459" s="1" t="str">
        <f>+VLOOKUP(BD_fire_disturbances10[[#This Row],[Evaluación post incendio]],Tabla5[],2,0)</f>
        <v>Efecto inmediato</v>
      </c>
      <c r="D459" s="6" t="s">
        <v>1308</v>
      </c>
      <c r="E459" s="1" t="s">
        <v>1602</v>
      </c>
      <c r="F459" s="1" t="s">
        <v>1694</v>
      </c>
      <c r="G459" s="1" t="str">
        <f>+VLOOKUP(BD_fire_disturbances10[[#This Row],[Cod_Koppen]],Tabla8[],2,0)</f>
        <v>Templado o mesotérmico</v>
      </c>
      <c r="H459" s="1" t="s">
        <v>1678</v>
      </c>
      <c r="I459" s="1" t="s">
        <v>144</v>
      </c>
      <c r="J459" s="1" t="s">
        <v>1768</v>
      </c>
      <c r="K459" s="1" t="s">
        <v>432</v>
      </c>
      <c r="L459" s="1" t="s">
        <v>514</v>
      </c>
      <c r="N459" s="1" t="s">
        <v>1023</v>
      </c>
      <c r="P459" s="1" t="s">
        <v>513</v>
      </c>
      <c r="S459" s="1" t="s">
        <v>1322</v>
      </c>
      <c r="T459" s="1" t="s">
        <v>1314</v>
      </c>
      <c r="V459" s="1">
        <v>3</v>
      </c>
      <c r="W459" s="1" t="s">
        <v>413</v>
      </c>
      <c r="X459" s="1" t="s">
        <v>430</v>
      </c>
    </row>
    <row r="460" spans="1:24" s="1" customFormat="1" ht="43.5" hidden="1" x14ac:dyDescent="0.35">
      <c r="A460" s="1" t="s">
        <v>1307</v>
      </c>
      <c r="B460" s="1" t="str">
        <f>+VLOOKUP(BD_fire_disturbances10[[#This Row],[Propiedad]],Tabla2[],2,0)</f>
        <v>Física</v>
      </c>
      <c r="C460" s="1" t="str">
        <f>+VLOOKUP(BD_fire_disturbances10[[#This Row],[Evaluación post incendio]],Tabla5[],2,0)</f>
        <v>Efecto inmediato</v>
      </c>
      <c r="D460" s="6" t="s">
        <v>1308</v>
      </c>
      <c r="E460" s="1" t="s">
        <v>1602</v>
      </c>
      <c r="F460" s="1" t="s">
        <v>1694</v>
      </c>
      <c r="G460" s="1" t="str">
        <f>+VLOOKUP(BD_fire_disturbances10[[#This Row],[Cod_Koppen]],Tabla8[],2,0)</f>
        <v>Templado o mesotérmico</v>
      </c>
      <c r="H460" s="1" t="s">
        <v>1678</v>
      </c>
      <c r="I460" s="1" t="s">
        <v>144</v>
      </c>
      <c r="J460" s="1" t="s">
        <v>1768</v>
      </c>
      <c r="K460" s="1" t="s">
        <v>176</v>
      </c>
      <c r="L460" s="1" t="s">
        <v>514</v>
      </c>
      <c r="N460" s="1" t="s">
        <v>1023</v>
      </c>
      <c r="P460" s="1" t="s">
        <v>513</v>
      </c>
      <c r="S460" s="1" t="s">
        <v>1322</v>
      </c>
      <c r="T460" s="1" t="s">
        <v>1314</v>
      </c>
      <c r="V460" s="1">
        <v>3</v>
      </c>
      <c r="W460" s="1" t="s">
        <v>413</v>
      </c>
      <c r="X460" s="1" t="s">
        <v>108</v>
      </c>
    </row>
    <row r="461" spans="1:24" s="1" customFormat="1" ht="43.5" hidden="1" x14ac:dyDescent="0.35">
      <c r="A461" s="1" t="s">
        <v>1418</v>
      </c>
      <c r="B461" s="1" t="str">
        <f>+VLOOKUP(BD_fire_disturbances10[[#This Row],[Propiedad]],Tabla2[],2,0)</f>
        <v>Biológica</v>
      </c>
      <c r="C461" s="1" t="str">
        <f>+VLOOKUP(BD_fire_disturbances10[[#This Row],[Evaluación post incendio]],Tabla5[],2,0)</f>
        <v>No específico</v>
      </c>
      <c r="D461" s="6" t="s">
        <v>278</v>
      </c>
      <c r="E461" s="1" t="s">
        <v>1602</v>
      </c>
      <c r="F461" s="1" t="s">
        <v>1694</v>
      </c>
      <c r="G461" s="1" t="str">
        <f>+VLOOKUP(BD_fire_disturbances10[[#This Row],[Cod_Koppen]],Tabla8[],2,0)</f>
        <v>Templado o mesotérmico</v>
      </c>
      <c r="H461" s="1" t="s">
        <v>1678</v>
      </c>
      <c r="I461" s="1" t="s">
        <v>181</v>
      </c>
      <c r="J461" s="1" t="s">
        <v>1768</v>
      </c>
      <c r="K461" s="1" t="s">
        <v>176</v>
      </c>
      <c r="L461" s="1" t="s">
        <v>514</v>
      </c>
      <c r="N461" s="1" t="s">
        <v>1326</v>
      </c>
      <c r="P461" s="1" t="s">
        <v>447</v>
      </c>
      <c r="S461" s="1" t="s">
        <v>447</v>
      </c>
      <c r="W461" s="1" t="s">
        <v>691</v>
      </c>
      <c r="X461" s="1" t="s">
        <v>12</v>
      </c>
    </row>
    <row r="462" spans="1:24" s="1" customFormat="1" ht="43.5" hidden="1" x14ac:dyDescent="0.35">
      <c r="A462" s="1" t="s">
        <v>1418</v>
      </c>
      <c r="B462" s="1" t="str">
        <f>+VLOOKUP(BD_fire_disturbances10[[#This Row],[Propiedad]],Tabla2[],2,0)</f>
        <v>Química</v>
      </c>
      <c r="C462" s="1" t="str">
        <f>+VLOOKUP(BD_fire_disturbances10[[#This Row],[Evaluación post incendio]],Tabla5[],2,0)</f>
        <v>No específico</v>
      </c>
      <c r="D462" s="6" t="s">
        <v>278</v>
      </c>
      <c r="E462" s="1" t="s">
        <v>1602</v>
      </c>
      <c r="F462" s="1" t="s">
        <v>1694</v>
      </c>
      <c r="G462" s="1" t="str">
        <f>+VLOOKUP(BD_fire_disturbances10[[#This Row],[Cod_Koppen]],Tabla8[],2,0)</f>
        <v>Templado o mesotérmico</v>
      </c>
      <c r="H462" s="1" t="s">
        <v>1678</v>
      </c>
      <c r="I462" s="1" t="s">
        <v>181</v>
      </c>
      <c r="J462" s="1" t="s">
        <v>1768</v>
      </c>
      <c r="K462" s="1" t="s">
        <v>176</v>
      </c>
      <c r="L462" s="1" t="s">
        <v>514</v>
      </c>
      <c r="N462" s="1" t="s">
        <v>1326</v>
      </c>
      <c r="P462" s="1" t="s">
        <v>447</v>
      </c>
      <c r="S462" s="1" t="s">
        <v>447</v>
      </c>
      <c r="W462" s="1" t="s">
        <v>42</v>
      </c>
      <c r="X462" s="1" t="s">
        <v>12</v>
      </c>
    </row>
    <row r="463" spans="1:24" s="1" customFormat="1" ht="43.5" hidden="1" x14ac:dyDescent="0.35">
      <c r="A463" s="1" t="s">
        <v>1418</v>
      </c>
      <c r="B463" s="1" t="str">
        <f>+VLOOKUP(BD_fire_disturbances10[[#This Row],[Propiedad]],Tabla2[],2,0)</f>
        <v>Física</v>
      </c>
      <c r="C463" s="1" t="str">
        <f>+VLOOKUP(BD_fire_disturbances10[[#This Row],[Evaluación post incendio]],Tabla5[],2,0)</f>
        <v>No específico</v>
      </c>
      <c r="D463" s="6" t="s">
        <v>278</v>
      </c>
      <c r="E463" s="1" t="s">
        <v>1602</v>
      </c>
      <c r="F463" s="1" t="s">
        <v>1694</v>
      </c>
      <c r="G463" s="1" t="str">
        <f>+VLOOKUP(BD_fire_disturbances10[[#This Row],[Cod_Koppen]],Tabla8[],2,0)</f>
        <v>Templado o mesotérmico</v>
      </c>
      <c r="H463" s="1" t="s">
        <v>1678</v>
      </c>
      <c r="I463" s="1" t="s">
        <v>181</v>
      </c>
      <c r="J463" s="1" t="s">
        <v>1768</v>
      </c>
      <c r="K463" s="1" t="s">
        <v>176</v>
      </c>
      <c r="L463" s="1" t="s">
        <v>514</v>
      </c>
      <c r="N463" s="1" t="s">
        <v>1326</v>
      </c>
      <c r="P463" s="1" t="s">
        <v>447</v>
      </c>
      <c r="S463" s="1" t="s">
        <v>447</v>
      </c>
      <c r="W463" s="1" t="s">
        <v>1024</v>
      </c>
      <c r="X463" s="1" t="s">
        <v>12</v>
      </c>
    </row>
    <row r="464" spans="1:24" s="1" customFormat="1" ht="43.5" hidden="1" x14ac:dyDescent="0.35">
      <c r="A464" s="1" t="s">
        <v>1418</v>
      </c>
      <c r="B464" s="1" t="str">
        <f>+VLOOKUP(BD_fire_disturbances10[[#This Row],[Propiedad]],Tabla2[],2,0)</f>
        <v>Física</v>
      </c>
      <c r="C464" s="1" t="str">
        <f>+VLOOKUP(BD_fire_disturbances10[[#This Row],[Evaluación post incendio]],Tabla5[],2,0)</f>
        <v>No específico</v>
      </c>
      <c r="D464" s="6" t="s">
        <v>278</v>
      </c>
      <c r="E464" s="1" t="s">
        <v>1602</v>
      </c>
      <c r="F464" s="1" t="s">
        <v>1694</v>
      </c>
      <c r="G464" s="1" t="str">
        <f>+VLOOKUP(BD_fire_disturbances10[[#This Row],[Cod_Koppen]],Tabla8[],2,0)</f>
        <v>Templado o mesotérmico</v>
      </c>
      <c r="H464" s="1" t="s">
        <v>1678</v>
      </c>
      <c r="I464" s="1" t="s">
        <v>181</v>
      </c>
      <c r="J464" s="1" t="s">
        <v>1768</v>
      </c>
      <c r="K464" s="1" t="s">
        <v>432</v>
      </c>
      <c r="L464" s="1" t="s">
        <v>514</v>
      </c>
      <c r="N464" s="1" t="s">
        <v>1326</v>
      </c>
      <c r="P464" s="1" t="s">
        <v>447</v>
      </c>
      <c r="S464" s="1" t="s">
        <v>447</v>
      </c>
      <c r="W464" s="1" t="s">
        <v>1024</v>
      </c>
      <c r="X464" s="1" t="s">
        <v>12</v>
      </c>
    </row>
    <row r="465" spans="1:24" s="1" customFormat="1" ht="43.5" hidden="1" x14ac:dyDescent="0.35">
      <c r="A465" s="1" t="s">
        <v>1418</v>
      </c>
      <c r="B465" s="1" t="str">
        <f>+VLOOKUP(BD_fire_disturbances10[[#This Row],[Propiedad]],Tabla2[],2,0)</f>
        <v>Física</v>
      </c>
      <c r="C465" s="1" t="str">
        <f>+VLOOKUP(BD_fire_disturbances10[[#This Row],[Evaluación post incendio]],Tabla5[],2,0)</f>
        <v>No específico</v>
      </c>
      <c r="D465" s="6" t="s">
        <v>278</v>
      </c>
      <c r="E465" s="1" t="s">
        <v>1602</v>
      </c>
      <c r="F465" s="1" t="s">
        <v>1694</v>
      </c>
      <c r="G465" s="1" t="str">
        <f>+VLOOKUP(BD_fire_disturbances10[[#This Row],[Cod_Koppen]],Tabla8[],2,0)</f>
        <v>Templado o mesotérmico</v>
      </c>
      <c r="H465" s="1" t="s">
        <v>1678</v>
      </c>
      <c r="I465" s="1" t="s">
        <v>181</v>
      </c>
      <c r="J465" s="1" t="s">
        <v>1768</v>
      </c>
      <c r="K465" s="1" t="s">
        <v>176</v>
      </c>
      <c r="L465" s="1" t="s">
        <v>514</v>
      </c>
      <c r="N465" s="1" t="s">
        <v>1326</v>
      </c>
      <c r="P465" s="1" t="s">
        <v>447</v>
      </c>
      <c r="S465" s="1" t="s">
        <v>447</v>
      </c>
      <c r="W465" s="1" t="s">
        <v>161</v>
      </c>
      <c r="X465" s="1" t="s">
        <v>12</v>
      </c>
    </row>
    <row r="466" spans="1:24" s="1" customFormat="1" ht="43.5" hidden="1" x14ac:dyDescent="0.35">
      <c r="A466" s="1" t="s">
        <v>1418</v>
      </c>
      <c r="B466" s="1" t="str">
        <f>+VLOOKUP(BD_fire_disturbances10[[#This Row],[Propiedad]],Tabla2[],2,0)</f>
        <v>Física</v>
      </c>
      <c r="C466" s="1" t="str">
        <f>+VLOOKUP(BD_fire_disturbances10[[#This Row],[Evaluación post incendio]],Tabla5[],2,0)</f>
        <v>No específico</v>
      </c>
      <c r="D466" s="6" t="s">
        <v>278</v>
      </c>
      <c r="E466" s="1" t="s">
        <v>1602</v>
      </c>
      <c r="F466" s="1" t="s">
        <v>1694</v>
      </c>
      <c r="G466" s="1" t="str">
        <f>+VLOOKUP(BD_fire_disturbances10[[#This Row],[Cod_Koppen]],Tabla8[],2,0)</f>
        <v>Templado o mesotérmico</v>
      </c>
      <c r="H466" s="1" t="s">
        <v>1678</v>
      </c>
      <c r="I466" s="1" t="s">
        <v>181</v>
      </c>
      <c r="J466" s="1" t="s">
        <v>1768</v>
      </c>
      <c r="K466" s="1" t="s">
        <v>432</v>
      </c>
      <c r="L466" s="1" t="s">
        <v>514</v>
      </c>
      <c r="N466" s="1" t="s">
        <v>1326</v>
      </c>
      <c r="P466" s="1" t="s">
        <v>447</v>
      </c>
      <c r="S466" s="1" t="s">
        <v>447</v>
      </c>
      <c r="W466" s="1" t="s">
        <v>161</v>
      </c>
      <c r="X466" s="1" t="s">
        <v>249</v>
      </c>
    </row>
    <row r="467" spans="1:24" s="1" customFormat="1" ht="43.5" hidden="1" x14ac:dyDescent="0.35">
      <c r="A467" s="1" t="s">
        <v>1418</v>
      </c>
      <c r="B467" s="1" t="str">
        <f>+VLOOKUP(BD_fire_disturbances10[[#This Row],[Propiedad]],Tabla2[],2,0)</f>
        <v>Física</v>
      </c>
      <c r="C467" s="1" t="str">
        <f>+VLOOKUP(BD_fire_disturbances10[[#This Row],[Evaluación post incendio]],Tabla5[],2,0)</f>
        <v>No específico</v>
      </c>
      <c r="D467" s="6" t="s">
        <v>278</v>
      </c>
      <c r="E467" s="1" t="s">
        <v>1602</v>
      </c>
      <c r="F467" s="1" t="s">
        <v>1694</v>
      </c>
      <c r="G467" s="1" t="str">
        <f>+VLOOKUP(BD_fire_disturbances10[[#This Row],[Cod_Koppen]],Tabla8[],2,0)</f>
        <v>Templado o mesotérmico</v>
      </c>
      <c r="H467" s="1" t="s">
        <v>1678</v>
      </c>
      <c r="I467" s="1" t="s">
        <v>181</v>
      </c>
      <c r="J467" s="1" t="s">
        <v>1768</v>
      </c>
      <c r="K467" s="1" t="s">
        <v>176</v>
      </c>
      <c r="L467" s="1" t="s">
        <v>514</v>
      </c>
      <c r="N467" s="1" t="s">
        <v>1326</v>
      </c>
      <c r="P467" s="1" t="s">
        <v>447</v>
      </c>
      <c r="S467" s="1" t="s">
        <v>447</v>
      </c>
      <c r="W467" s="1" t="s">
        <v>161</v>
      </c>
      <c r="X467" s="1" t="s">
        <v>108</v>
      </c>
    </row>
    <row r="468" spans="1:24" s="1" customFormat="1" ht="43.5" hidden="1" x14ac:dyDescent="0.35">
      <c r="A468" s="1" t="s">
        <v>1307</v>
      </c>
      <c r="B468" s="1" t="str">
        <f>+VLOOKUP(BD_fire_disturbances10[[#This Row],[Propiedad]],Tabla2[],2,0)</f>
        <v>Biológica</v>
      </c>
      <c r="C468" s="1" t="str">
        <f>+VLOOKUP(BD_fire_disturbances10[[#This Row],[Evaluación post incendio]],Tabla5[],2,0)</f>
        <v>Efecto inmediato</v>
      </c>
      <c r="D468" s="6" t="s">
        <v>1308</v>
      </c>
      <c r="E468" s="1" t="s">
        <v>1602</v>
      </c>
      <c r="F468" s="1" t="s">
        <v>1694</v>
      </c>
      <c r="G468" s="1" t="str">
        <f>+VLOOKUP(BD_fire_disturbances10[[#This Row],[Cod_Koppen]],Tabla8[],2,0)</f>
        <v>Templado o mesotérmico</v>
      </c>
      <c r="H468" s="1" t="s">
        <v>1678</v>
      </c>
      <c r="I468" s="1" t="s">
        <v>204</v>
      </c>
      <c r="J468" s="1" t="s">
        <v>1768</v>
      </c>
      <c r="K468" s="1" t="s">
        <v>200</v>
      </c>
      <c r="L468" s="1" t="s">
        <v>514</v>
      </c>
      <c r="N468" s="1" t="s">
        <v>1023</v>
      </c>
      <c r="P468" s="1" t="s">
        <v>513</v>
      </c>
      <c r="S468" s="1" t="s">
        <v>1320</v>
      </c>
      <c r="T468" s="1" t="s">
        <v>1309</v>
      </c>
      <c r="V468" s="1">
        <v>1</v>
      </c>
      <c r="W468" s="1" t="s">
        <v>639</v>
      </c>
      <c r="X468" s="1" t="s">
        <v>12</v>
      </c>
    </row>
    <row r="469" spans="1:24" s="1" customFormat="1" ht="43.5" hidden="1" x14ac:dyDescent="0.35">
      <c r="A469" s="1" t="s">
        <v>1307</v>
      </c>
      <c r="B469" s="1" t="str">
        <f>+VLOOKUP(BD_fire_disturbances10[[#This Row],[Propiedad]],Tabla2[],2,0)</f>
        <v>Biológica</v>
      </c>
      <c r="C469" s="1" t="str">
        <f>+VLOOKUP(BD_fire_disturbances10[[#This Row],[Evaluación post incendio]],Tabla5[],2,0)</f>
        <v>Efecto inmediato</v>
      </c>
      <c r="D469" s="6" t="s">
        <v>1308</v>
      </c>
      <c r="E469" s="1" t="s">
        <v>1602</v>
      </c>
      <c r="F469" s="1" t="s">
        <v>1694</v>
      </c>
      <c r="G469" s="1" t="str">
        <f>+VLOOKUP(BD_fire_disturbances10[[#This Row],[Cod_Koppen]],Tabla8[],2,0)</f>
        <v>Templado o mesotérmico</v>
      </c>
      <c r="H469" s="1" t="s">
        <v>1678</v>
      </c>
      <c r="I469" s="1" t="s">
        <v>204</v>
      </c>
      <c r="J469" s="1" t="s">
        <v>1768</v>
      </c>
      <c r="K469" s="1" t="s">
        <v>432</v>
      </c>
      <c r="L469" s="1" t="s">
        <v>514</v>
      </c>
      <c r="N469" s="1" t="s">
        <v>1023</v>
      </c>
      <c r="P469" s="1" t="s">
        <v>513</v>
      </c>
      <c r="S469" s="1" t="s">
        <v>1320</v>
      </c>
      <c r="T469" s="1" t="s">
        <v>1309</v>
      </c>
      <c r="V469" s="1">
        <v>1</v>
      </c>
      <c r="W469" s="1" t="s">
        <v>639</v>
      </c>
      <c r="X469" s="1" t="s">
        <v>12</v>
      </c>
    </row>
    <row r="470" spans="1:24" s="1" customFormat="1" ht="43.5" hidden="1" x14ac:dyDescent="0.35">
      <c r="A470" s="1" t="s">
        <v>1307</v>
      </c>
      <c r="B470" s="1" t="str">
        <f>+VLOOKUP(BD_fire_disturbances10[[#This Row],[Propiedad]],Tabla2[],2,0)</f>
        <v>Biológica</v>
      </c>
      <c r="C470" s="1" t="str">
        <f>+VLOOKUP(BD_fire_disturbances10[[#This Row],[Evaluación post incendio]],Tabla5[],2,0)</f>
        <v>Efecto inmediato</v>
      </c>
      <c r="D470" s="6" t="s">
        <v>1308</v>
      </c>
      <c r="E470" s="1" t="s">
        <v>1602</v>
      </c>
      <c r="F470" s="1" t="s">
        <v>1694</v>
      </c>
      <c r="G470" s="1" t="str">
        <f>+VLOOKUP(BD_fire_disturbances10[[#This Row],[Cod_Koppen]],Tabla8[],2,0)</f>
        <v>Templado o mesotérmico</v>
      </c>
      <c r="H470" s="1" t="s">
        <v>1678</v>
      </c>
      <c r="I470" s="1" t="s">
        <v>204</v>
      </c>
      <c r="J470" s="1" t="s">
        <v>1768</v>
      </c>
      <c r="K470" s="1" t="s">
        <v>176</v>
      </c>
      <c r="L470" s="1" t="s">
        <v>514</v>
      </c>
      <c r="N470" s="1" t="s">
        <v>1023</v>
      </c>
      <c r="P470" s="1" t="s">
        <v>513</v>
      </c>
      <c r="S470" s="1" t="s">
        <v>1320</v>
      </c>
      <c r="T470" s="1" t="s">
        <v>1309</v>
      </c>
      <c r="V470" s="1">
        <v>1</v>
      </c>
      <c r="W470" s="1" t="s">
        <v>639</v>
      </c>
      <c r="X470" s="1" t="s">
        <v>108</v>
      </c>
    </row>
    <row r="471" spans="1:24" s="1" customFormat="1" ht="43.5" hidden="1" x14ac:dyDescent="0.35">
      <c r="A471" s="1" t="s">
        <v>1307</v>
      </c>
      <c r="B471" s="1" t="str">
        <f>+VLOOKUP(BD_fire_disturbances10[[#This Row],[Propiedad]],Tabla2[],2,0)</f>
        <v>Química</v>
      </c>
      <c r="C471" s="1" t="str">
        <f>+VLOOKUP(BD_fire_disturbances10[[#This Row],[Evaluación post incendio]],Tabla5[],2,0)</f>
        <v>Efecto inmediato</v>
      </c>
      <c r="D471" s="6" t="s">
        <v>1308</v>
      </c>
      <c r="E471" s="1" t="s">
        <v>1602</v>
      </c>
      <c r="F471" s="1" t="s">
        <v>1694</v>
      </c>
      <c r="G471" s="1" t="str">
        <f>+VLOOKUP(BD_fire_disturbances10[[#This Row],[Cod_Koppen]],Tabla8[],2,0)</f>
        <v>Templado o mesotérmico</v>
      </c>
      <c r="H471" s="1" t="s">
        <v>1678</v>
      </c>
      <c r="I471" s="1" t="s">
        <v>204</v>
      </c>
      <c r="J471" s="1" t="s">
        <v>1768</v>
      </c>
      <c r="K471" s="1" t="s">
        <v>200</v>
      </c>
      <c r="L471" s="1" t="s">
        <v>514</v>
      </c>
      <c r="N471" s="1" t="s">
        <v>1023</v>
      </c>
      <c r="P471" s="1" t="s">
        <v>513</v>
      </c>
      <c r="S471" s="1" t="s">
        <v>1320</v>
      </c>
      <c r="T471" s="1" t="s">
        <v>1309</v>
      </c>
      <c r="V471" s="1">
        <v>1</v>
      </c>
      <c r="W471" s="1" t="s">
        <v>707</v>
      </c>
      <c r="X471" s="1" t="s">
        <v>218</v>
      </c>
    </row>
    <row r="472" spans="1:24" s="1" customFormat="1" ht="43.5" hidden="1" x14ac:dyDescent="0.35">
      <c r="A472" s="1" t="s">
        <v>1307</v>
      </c>
      <c r="B472" s="1" t="str">
        <f>+VLOOKUP(BD_fire_disturbances10[[#This Row],[Propiedad]],Tabla2[],2,0)</f>
        <v>Química</v>
      </c>
      <c r="C472" s="1" t="str">
        <f>+VLOOKUP(BD_fire_disturbances10[[#This Row],[Evaluación post incendio]],Tabla5[],2,0)</f>
        <v>Efecto inmediato</v>
      </c>
      <c r="D472" s="6" t="s">
        <v>1308</v>
      </c>
      <c r="E472" s="1" t="s">
        <v>1602</v>
      </c>
      <c r="F472" s="1" t="s">
        <v>1694</v>
      </c>
      <c r="G472" s="1" t="str">
        <f>+VLOOKUP(BD_fire_disturbances10[[#This Row],[Cod_Koppen]],Tabla8[],2,0)</f>
        <v>Templado o mesotérmico</v>
      </c>
      <c r="H472" s="1" t="s">
        <v>1678</v>
      </c>
      <c r="I472" s="1" t="s">
        <v>204</v>
      </c>
      <c r="J472" s="1" t="s">
        <v>1768</v>
      </c>
      <c r="K472" s="1" t="s">
        <v>432</v>
      </c>
      <c r="L472" s="1" t="s">
        <v>514</v>
      </c>
      <c r="N472" s="1" t="s">
        <v>1023</v>
      </c>
      <c r="P472" s="1" t="s">
        <v>513</v>
      </c>
      <c r="S472" s="1" t="s">
        <v>1320</v>
      </c>
      <c r="T472" s="1" t="s">
        <v>1309</v>
      </c>
      <c r="V472" s="1">
        <v>1</v>
      </c>
      <c r="W472" s="1" t="s">
        <v>707</v>
      </c>
      <c r="X472" s="1" t="s">
        <v>218</v>
      </c>
    </row>
    <row r="473" spans="1:24" s="1" customFormat="1" ht="43.5" hidden="1" x14ac:dyDescent="0.35">
      <c r="A473" s="1" t="s">
        <v>1307</v>
      </c>
      <c r="B473" s="1" t="str">
        <f>+VLOOKUP(BD_fire_disturbances10[[#This Row],[Propiedad]],Tabla2[],2,0)</f>
        <v>Química</v>
      </c>
      <c r="C473" s="1" t="str">
        <f>+VLOOKUP(BD_fire_disturbances10[[#This Row],[Evaluación post incendio]],Tabla5[],2,0)</f>
        <v>Efecto inmediato</v>
      </c>
      <c r="D473" s="6" t="s">
        <v>1308</v>
      </c>
      <c r="E473" s="1" t="s">
        <v>1602</v>
      </c>
      <c r="F473" s="1" t="s">
        <v>1694</v>
      </c>
      <c r="G473" s="1" t="str">
        <f>+VLOOKUP(BD_fire_disturbances10[[#This Row],[Cod_Koppen]],Tabla8[],2,0)</f>
        <v>Templado o mesotérmico</v>
      </c>
      <c r="H473" s="1" t="s">
        <v>1678</v>
      </c>
      <c r="I473" s="1" t="s">
        <v>204</v>
      </c>
      <c r="J473" s="1" t="s">
        <v>1768</v>
      </c>
      <c r="K473" s="1" t="s">
        <v>176</v>
      </c>
      <c r="L473" s="1" t="s">
        <v>514</v>
      </c>
      <c r="N473" s="1" t="s">
        <v>1023</v>
      </c>
      <c r="P473" s="1" t="s">
        <v>513</v>
      </c>
      <c r="S473" s="1" t="s">
        <v>1320</v>
      </c>
      <c r="T473" s="1" t="s">
        <v>1309</v>
      </c>
      <c r="V473" s="1">
        <v>1</v>
      </c>
      <c r="W473" s="1" t="s">
        <v>707</v>
      </c>
      <c r="X473" s="1" t="s">
        <v>108</v>
      </c>
    </row>
    <row r="474" spans="1:24" s="1" customFormat="1" ht="43.5" hidden="1" x14ac:dyDescent="0.35">
      <c r="A474" s="1" t="s">
        <v>1307</v>
      </c>
      <c r="B474" s="1" t="str">
        <f>+VLOOKUP(BD_fire_disturbances10[[#This Row],[Propiedad]],Tabla2[],2,0)</f>
        <v>Química</v>
      </c>
      <c r="C474" s="1" t="str">
        <f>+VLOOKUP(BD_fire_disturbances10[[#This Row],[Evaluación post incendio]],Tabla5[],2,0)</f>
        <v>Efecto inmediato</v>
      </c>
      <c r="D474" s="6" t="s">
        <v>1308</v>
      </c>
      <c r="E474" s="1" t="s">
        <v>1602</v>
      </c>
      <c r="F474" s="1" t="s">
        <v>1694</v>
      </c>
      <c r="G474" s="1" t="str">
        <f>+VLOOKUP(BD_fire_disturbances10[[#This Row],[Cod_Koppen]],Tabla8[],2,0)</f>
        <v>Templado o mesotérmico</v>
      </c>
      <c r="H474" s="1" t="s">
        <v>1678</v>
      </c>
      <c r="I474" s="1" t="s">
        <v>204</v>
      </c>
      <c r="J474" s="1" t="s">
        <v>1768</v>
      </c>
      <c r="K474" s="1" t="s">
        <v>200</v>
      </c>
      <c r="L474" s="1" t="s">
        <v>514</v>
      </c>
      <c r="N474" s="1" t="s">
        <v>1023</v>
      </c>
      <c r="P474" s="1" t="s">
        <v>513</v>
      </c>
      <c r="S474" s="1" t="s">
        <v>1320</v>
      </c>
      <c r="T474" s="1" t="s">
        <v>1309</v>
      </c>
      <c r="V474" s="1">
        <v>1</v>
      </c>
      <c r="W474" s="1" t="s">
        <v>52</v>
      </c>
      <c r="X474" s="1" t="s">
        <v>218</v>
      </c>
    </row>
    <row r="475" spans="1:24" s="1" customFormat="1" ht="43.5" hidden="1" x14ac:dyDescent="0.35">
      <c r="A475" s="1" t="s">
        <v>1307</v>
      </c>
      <c r="B475" s="1" t="str">
        <f>+VLOOKUP(BD_fire_disturbances10[[#This Row],[Propiedad]],Tabla2[],2,0)</f>
        <v>Química</v>
      </c>
      <c r="C475" s="1" t="str">
        <f>+VLOOKUP(BD_fire_disturbances10[[#This Row],[Evaluación post incendio]],Tabla5[],2,0)</f>
        <v>Efecto inmediato</v>
      </c>
      <c r="D475" s="6" t="s">
        <v>1308</v>
      </c>
      <c r="E475" s="1" t="s">
        <v>1602</v>
      </c>
      <c r="F475" s="1" t="s">
        <v>1694</v>
      </c>
      <c r="G475" s="1" t="str">
        <f>+VLOOKUP(BD_fire_disturbances10[[#This Row],[Cod_Koppen]],Tabla8[],2,0)</f>
        <v>Templado o mesotérmico</v>
      </c>
      <c r="H475" s="1" t="s">
        <v>1678</v>
      </c>
      <c r="I475" s="1" t="s">
        <v>204</v>
      </c>
      <c r="J475" s="1" t="s">
        <v>1768</v>
      </c>
      <c r="K475" s="1" t="s">
        <v>432</v>
      </c>
      <c r="L475" s="1" t="s">
        <v>514</v>
      </c>
      <c r="N475" s="1" t="s">
        <v>1023</v>
      </c>
      <c r="P475" s="1" t="s">
        <v>513</v>
      </c>
      <c r="S475" s="1" t="s">
        <v>1320</v>
      </c>
      <c r="T475" s="1" t="s">
        <v>1309</v>
      </c>
      <c r="V475" s="1">
        <v>1</v>
      </c>
      <c r="W475" s="1" t="s">
        <v>52</v>
      </c>
      <c r="X475" s="1" t="s">
        <v>218</v>
      </c>
    </row>
    <row r="476" spans="1:24" s="1" customFormat="1" ht="43.5" hidden="1" x14ac:dyDescent="0.35">
      <c r="A476" s="1" t="s">
        <v>1307</v>
      </c>
      <c r="B476" s="1" t="str">
        <f>+VLOOKUP(BD_fire_disturbances10[[#This Row],[Propiedad]],Tabla2[],2,0)</f>
        <v>Química</v>
      </c>
      <c r="C476" s="1" t="str">
        <f>+VLOOKUP(BD_fire_disturbances10[[#This Row],[Evaluación post incendio]],Tabla5[],2,0)</f>
        <v>Efecto inmediato</v>
      </c>
      <c r="D476" s="6" t="s">
        <v>1308</v>
      </c>
      <c r="E476" s="1" t="s">
        <v>1602</v>
      </c>
      <c r="F476" s="1" t="s">
        <v>1694</v>
      </c>
      <c r="G476" s="1" t="str">
        <f>+VLOOKUP(BD_fire_disturbances10[[#This Row],[Cod_Koppen]],Tabla8[],2,0)</f>
        <v>Templado o mesotérmico</v>
      </c>
      <c r="H476" s="1" t="s">
        <v>1678</v>
      </c>
      <c r="I476" s="1" t="s">
        <v>204</v>
      </c>
      <c r="J476" s="1" t="s">
        <v>1768</v>
      </c>
      <c r="K476" s="1" t="s">
        <v>176</v>
      </c>
      <c r="L476" s="1" t="s">
        <v>514</v>
      </c>
      <c r="N476" s="1" t="s">
        <v>1023</v>
      </c>
      <c r="P476" s="1" t="s">
        <v>513</v>
      </c>
      <c r="S476" s="1" t="s">
        <v>1320</v>
      </c>
      <c r="T476" s="1" t="s">
        <v>1309</v>
      </c>
      <c r="V476" s="1">
        <v>1</v>
      </c>
      <c r="W476" s="1" t="s">
        <v>52</v>
      </c>
      <c r="X476" s="1" t="s">
        <v>108</v>
      </c>
    </row>
    <row r="477" spans="1:24" s="1" customFormat="1" ht="43.5" hidden="1" x14ac:dyDescent="0.35">
      <c r="A477" s="1" t="s">
        <v>1307</v>
      </c>
      <c r="B477" s="1" t="str">
        <f>+VLOOKUP(BD_fire_disturbances10[[#This Row],[Propiedad]],Tabla2[],2,0)</f>
        <v>Física</v>
      </c>
      <c r="C477" s="1" t="str">
        <f>+VLOOKUP(BD_fire_disturbances10[[#This Row],[Evaluación post incendio]],Tabla5[],2,0)</f>
        <v>Efecto inmediato</v>
      </c>
      <c r="D477" s="6" t="s">
        <v>1308</v>
      </c>
      <c r="E477" s="1" t="s">
        <v>1602</v>
      </c>
      <c r="F477" s="1" t="s">
        <v>1694</v>
      </c>
      <c r="G477" s="1" t="str">
        <f>+VLOOKUP(BD_fire_disturbances10[[#This Row],[Cod_Koppen]],Tabla8[],2,0)</f>
        <v>Templado o mesotérmico</v>
      </c>
      <c r="H477" s="1" t="s">
        <v>1678</v>
      </c>
      <c r="I477" s="1" t="s">
        <v>204</v>
      </c>
      <c r="J477" s="1" t="s">
        <v>1768</v>
      </c>
      <c r="K477" s="1" t="s">
        <v>200</v>
      </c>
      <c r="L477" s="1" t="s">
        <v>514</v>
      </c>
      <c r="N477" s="1" t="s">
        <v>1023</v>
      </c>
      <c r="P477" s="1" t="s">
        <v>513</v>
      </c>
      <c r="S477" s="1" t="s">
        <v>1320</v>
      </c>
      <c r="T477" s="1" t="s">
        <v>1309</v>
      </c>
      <c r="V477" s="1">
        <v>1</v>
      </c>
      <c r="W477" s="1" t="s">
        <v>1024</v>
      </c>
      <c r="X477" s="1" t="s">
        <v>12</v>
      </c>
    </row>
    <row r="478" spans="1:24" s="1" customFormat="1" ht="43.5" hidden="1" x14ac:dyDescent="0.35">
      <c r="A478" s="1" t="s">
        <v>1307</v>
      </c>
      <c r="B478" s="1" t="str">
        <f>+VLOOKUP(BD_fire_disturbances10[[#This Row],[Propiedad]],Tabla2[],2,0)</f>
        <v>Física</v>
      </c>
      <c r="C478" s="1" t="str">
        <f>+VLOOKUP(BD_fire_disturbances10[[#This Row],[Evaluación post incendio]],Tabla5[],2,0)</f>
        <v>Efecto inmediato</v>
      </c>
      <c r="D478" s="6" t="s">
        <v>1308</v>
      </c>
      <c r="E478" s="1" t="s">
        <v>1602</v>
      </c>
      <c r="F478" s="1" t="s">
        <v>1694</v>
      </c>
      <c r="G478" s="1" t="str">
        <f>+VLOOKUP(BD_fire_disturbances10[[#This Row],[Cod_Koppen]],Tabla8[],2,0)</f>
        <v>Templado o mesotérmico</v>
      </c>
      <c r="H478" s="1" t="s">
        <v>1678</v>
      </c>
      <c r="I478" s="1" t="s">
        <v>204</v>
      </c>
      <c r="J478" s="1" t="s">
        <v>1768</v>
      </c>
      <c r="K478" s="1" t="s">
        <v>432</v>
      </c>
      <c r="L478" s="1" t="s">
        <v>514</v>
      </c>
      <c r="N478" s="1" t="s">
        <v>1023</v>
      </c>
      <c r="P478" s="1" t="s">
        <v>513</v>
      </c>
      <c r="S478" s="1" t="s">
        <v>1320</v>
      </c>
      <c r="T478" s="1" t="s">
        <v>1309</v>
      </c>
      <c r="V478" s="1">
        <v>1</v>
      </c>
      <c r="W478" s="1" t="s">
        <v>1024</v>
      </c>
      <c r="X478" s="1" t="s">
        <v>108</v>
      </c>
    </row>
    <row r="479" spans="1:24" s="1" customFormat="1" ht="43.5" hidden="1" x14ac:dyDescent="0.35">
      <c r="A479" s="1" t="s">
        <v>1307</v>
      </c>
      <c r="B479" s="1" t="str">
        <f>+VLOOKUP(BD_fire_disturbances10[[#This Row],[Propiedad]],Tabla2[],2,0)</f>
        <v>Física</v>
      </c>
      <c r="C479" s="1" t="str">
        <f>+VLOOKUP(BD_fire_disturbances10[[#This Row],[Evaluación post incendio]],Tabla5[],2,0)</f>
        <v>Efecto inmediato</v>
      </c>
      <c r="D479" s="6" t="s">
        <v>1308</v>
      </c>
      <c r="E479" s="1" t="s">
        <v>1602</v>
      </c>
      <c r="F479" s="1" t="s">
        <v>1694</v>
      </c>
      <c r="G479" s="1" t="str">
        <f>+VLOOKUP(BD_fire_disturbances10[[#This Row],[Cod_Koppen]],Tabla8[],2,0)</f>
        <v>Templado o mesotérmico</v>
      </c>
      <c r="H479" s="1" t="s">
        <v>1678</v>
      </c>
      <c r="I479" s="1" t="s">
        <v>204</v>
      </c>
      <c r="J479" s="1" t="s">
        <v>1768</v>
      </c>
      <c r="K479" s="1" t="s">
        <v>176</v>
      </c>
      <c r="L479" s="1" t="s">
        <v>514</v>
      </c>
      <c r="N479" s="1" t="s">
        <v>1023</v>
      </c>
      <c r="P479" s="1" t="s">
        <v>513</v>
      </c>
      <c r="S479" s="1" t="s">
        <v>1320</v>
      </c>
      <c r="T479" s="1" t="s">
        <v>1309</v>
      </c>
      <c r="V479" s="1">
        <v>1</v>
      </c>
      <c r="W479" s="1" t="s">
        <v>1024</v>
      </c>
      <c r="X479" s="1" t="s">
        <v>108</v>
      </c>
    </row>
    <row r="480" spans="1:24" s="1" customFormat="1" ht="43.5" hidden="1" x14ac:dyDescent="0.35">
      <c r="A480" s="1" t="s">
        <v>1307</v>
      </c>
      <c r="B480" s="1" t="str">
        <f>+VLOOKUP(BD_fire_disturbances10[[#This Row],[Propiedad]],Tabla2[],2,0)</f>
        <v>Física</v>
      </c>
      <c r="C480" s="1" t="str">
        <f>+VLOOKUP(BD_fire_disturbances10[[#This Row],[Evaluación post incendio]],Tabla5[],2,0)</f>
        <v>Efecto inmediato</v>
      </c>
      <c r="D480" s="6" t="s">
        <v>1308</v>
      </c>
      <c r="E480" s="1" t="s">
        <v>1602</v>
      </c>
      <c r="F480" s="1" t="s">
        <v>1694</v>
      </c>
      <c r="G480" s="1" t="str">
        <f>+VLOOKUP(BD_fire_disturbances10[[#This Row],[Cod_Koppen]],Tabla8[],2,0)</f>
        <v>Templado o mesotérmico</v>
      </c>
      <c r="H480" s="1" t="s">
        <v>1678</v>
      </c>
      <c r="I480" s="1" t="s">
        <v>204</v>
      </c>
      <c r="J480" s="1" t="s">
        <v>1768</v>
      </c>
      <c r="K480" s="1" t="s">
        <v>200</v>
      </c>
      <c r="L480" s="1" t="s">
        <v>514</v>
      </c>
      <c r="N480" s="1" t="s">
        <v>1023</v>
      </c>
      <c r="P480" s="1" t="s">
        <v>513</v>
      </c>
      <c r="S480" s="1" t="s">
        <v>1320</v>
      </c>
      <c r="T480" s="1" t="s">
        <v>1309</v>
      </c>
      <c r="V480" s="1">
        <v>1</v>
      </c>
      <c r="W480" s="1" t="s">
        <v>413</v>
      </c>
      <c r="X480" s="1" t="s">
        <v>430</v>
      </c>
    </row>
    <row r="481" spans="1:24" s="1" customFormat="1" ht="43.5" hidden="1" x14ac:dyDescent="0.35">
      <c r="A481" s="1" t="s">
        <v>1307</v>
      </c>
      <c r="B481" s="1" t="str">
        <f>+VLOOKUP(BD_fire_disturbances10[[#This Row],[Propiedad]],Tabla2[],2,0)</f>
        <v>Física</v>
      </c>
      <c r="C481" s="1" t="str">
        <f>+VLOOKUP(BD_fire_disturbances10[[#This Row],[Evaluación post incendio]],Tabla5[],2,0)</f>
        <v>Efecto inmediato</v>
      </c>
      <c r="D481" s="6" t="s">
        <v>1308</v>
      </c>
      <c r="E481" s="1" t="s">
        <v>1602</v>
      </c>
      <c r="F481" s="1" t="s">
        <v>1694</v>
      </c>
      <c r="G481" s="1" t="str">
        <f>+VLOOKUP(BD_fire_disturbances10[[#This Row],[Cod_Koppen]],Tabla8[],2,0)</f>
        <v>Templado o mesotérmico</v>
      </c>
      <c r="H481" s="1" t="s">
        <v>1678</v>
      </c>
      <c r="I481" s="1" t="s">
        <v>204</v>
      </c>
      <c r="J481" s="1" t="s">
        <v>1768</v>
      </c>
      <c r="K481" s="1" t="s">
        <v>432</v>
      </c>
      <c r="L481" s="1" t="s">
        <v>514</v>
      </c>
      <c r="N481" s="1" t="s">
        <v>1023</v>
      </c>
      <c r="P481" s="1" t="s">
        <v>513</v>
      </c>
      <c r="S481" s="1" t="s">
        <v>1320</v>
      </c>
      <c r="T481" s="1" t="s">
        <v>1309</v>
      </c>
      <c r="V481" s="1">
        <v>1</v>
      </c>
      <c r="W481" s="1" t="s">
        <v>413</v>
      </c>
      <c r="X481" s="1" t="s">
        <v>108</v>
      </c>
    </row>
    <row r="482" spans="1:24" s="1" customFormat="1" ht="43.5" hidden="1" x14ac:dyDescent="0.35">
      <c r="A482" s="1" t="s">
        <v>1307</v>
      </c>
      <c r="B482" s="1" t="str">
        <f>+VLOOKUP(BD_fire_disturbances10[[#This Row],[Propiedad]],Tabla2[],2,0)</f>
        <v>Física</v>
      </c>
      <c r="C482" s="1" t="str">
        <f>+VLOOKUP(BD_fire_disturbances10[[#This Row],[Evaluación post incendio]],Tabla5[],2,0)</f>
        <v>Efecto inmediato</v>
      </c>
      <c r="D482" s="6" t="s">
        <v>1308</v>
      </c>
      <c r="E482" s="1" t="s">
        <v>1602</v>
      </c>
      <c r="F482" s="1" t="s">
        <v>1694</v>
      </c>
      <c r="G482" s="1" t="str">
        <f>+VLOOKUP(BD_fire_disturbances10[[#This Row],[Cod_Koppen]],Tabla8[],2,0)</f>
        <v>Templado o mesotérmico</v>
      </c>
      <c r="H482" s="1" t="s">
        <v>1678</v>
      </c>
      <c r="I482" s="1" t="s">
        <v>204</v>
      </c>
      <c r="J482" s="1" t="s">
        <v>1768</v>
      </c>
      <c r="K482" s="1" t="s">
        <v>176</v>
      </c>
      <c r="L482" s="1" t="s">
        <v>514</v>
      </c>
      <c r="N482" s="1" t="s">
        <v>1023</v>
      </c>
      <c r="P482" s="1" t="s">
        <v>513</v>
      </c>
      <c r="S482" s="1" t="s">
        <v>1320</v>
      </c>
      <c r="T482" s="1" t="s">
        <v>1309</v>
      </c>
      <c r="V482" s="1">
        <v>1</v>
      </c>
      <c r="W482" s="1" t="s">
        <v>413</v>
      </c>
      <c r="X482" s="1" t="s">
        <v>108</v>
      </c>
    </row>
    <row r="483" spans="1:24" s="1" customFormat="1" ht="43.5" hidden="1" x14ac:dyDescent="0.35">
      <c r="A483" s="1" t="s">
        <v>1307</v>
      </c>
      <c r="B483" s="1" t="str">
        <f>+VLOOKUP(BD_fire_disturbances10[[#This Row],[Propiedad]],Tabla2[],2,0)</f>
        <v>Biológica</v>
      </c>
      <c r="C483" s="1" t="str">
        <f>+VLOOKUP(BD_fire_disturbances10[[#This Row],[Evaluación post incendio]],Tabla5[],2,0)</f>
        <v>Efecto inmediato</v>
      </c>
      <c r="D483" s="6" t="s">
        <v>1308</v>
      </c>
      <c r="E483" s="1" t="s">
        <v>1602</v>
      </c>
      <c r="F483" s="1" t="s">
        <v>1694</v>
      </c>
      <c r="G483" s="1" t="str">
        <f>+VLOOKUP(BD_fire_disturbances10[[#This Row],[Cod_Koppen]],Tabla8[],2,0)</f>
        <v>Templado o mesotérmico</v>
      </c>
      <c r="H483" s="1" t="s">
        <v>1678</v>
      </c>
      <c r="I483" s="1" t="s">
        <v>1311</v>
      </c>
      <c r="J483" s="1" t="s">
        <v>1768</v>
      </c>
      <c r="K483" s="1" t="s">
        <v>200</v>
      </c>
      <c r="L483" s="1" t="s">
        <v>514</v>
      </c>
      <c r="N483" s="1" t="s">
        <v>1023</v>
      </c>
      <c r="P483" s="1" t="s">
        <v>513</v>
      </c>
      <c r="S483" s="1" t="s">
        <v>1322</v>
      </c>
      <c r="T483" s="1" t="s">
        <v>1319</v>
      </c>
      <c r="V483" s="1">
        <v>6</v>
      </c>
      <c r="W483" s="1" t="s">
        <v>639</v>
      </c>
      <c r="X483" s="1" t="s">
        <v>12</v>
      </c>
    </row>
    <row r="484" spans="1:24" s="1" customFormat="1" ht="43.5" hidden="1" x14ac:dyDescent="0.35">
      <c r="A484" s="1" t="s">
        <v>1307</v>
      </c>
      <c r="B484" s="1" t="str">
        <f>+VLOOKUP(BD_fire_disturbances10[[#This Row],[Propiedad]],Tabla2[],2,0)</f>
        <v>Biológica</v>
      </c>
      <c r="C484" s="1" t="str">
        <f>+VLOOKUP(BD_fire_disturbances10[[#This Row],[Evaluación post incendio]],Tabla5[],2,0)</f>
        <v>Efecto inmediato</v>
      </c>
      <c r="D484" s="6" t="s">
        <v>1308</v>
      </c>
      <c r="E484" s="1" t="s">
        <v>1602</v>
      </c>
      <c r="F484" s="1" t="s">
        <v>1694</v>
      </c>
      <c r="G484" s="1" t="str">
        <f>+VLOOKUP(BD_fire_disturbances10[[#This Row],[Cod_Koppen]],Tabla8[],2,0)</f>
        <v>Templado o mesotérmico</v>
      </c>
      <c r="H484" s="1" t="s">
        <v>1678</v>
      </c>
      <c r="I484" s="1" t="s">
        <v>1311</v>
      </c>
      <c r="J484" s="1" t="s">
        <v>1768</v>
      </c>
      <c r="K484" s="1" t="s">
        <v>432</v>
      </c>
      <c r="L484" s="1" t="s">
        <v>514</v>
      </c>
      <c r="N484" s="1" t="s">
        <v>1023</v>
      </c>
      <c r="P484" s="1" t="s">
        <v>513</v>
      </c>
      <c r="S484" s="1" t="s">
        <v>1322</v>
      </c>
      <c r="T484" s="1" t="s">
        <v>1319</v>
      </c>
      <c r="V484" s="1">
        <v>6</v>
      </c>
      <c r="W484" s="1" t="s">
        <v>639</v>
      </c>
      <c r="X484" s="1" t="s">
        <v>12</v>
      </c>
    </row>
    <row r="485" spans="1:24" s="1" customFormat="1" ht="43.5" hidden="1" x14ac:dyDescent="0.35">
      <c r="A485" s="1" t="s">
        <v>1307</v>
      </c>
      <c r="B485" s="1" t="str">
        <f>+VLOOKUP(BD_fire_disturbances10[[#This Row],[Propiedad]],Tabla2[],2,0)</f>
        <v>Biológica</v>
      </c>
      <c r="C485" s="1" t="str">
        <f>+VLOOKUP(BD_fire_disturbances10[[#This Row],[Evaluación post incendio]],Tabla5[],2,0)</f>
        <v>Efecto inmediato</v>
      </c>
      <c r="D485" s="6" t="s">
        <v>1308</v>
      </c>
      <c r="E485" s="1" t="s">
        <v>1602</v>
      </c>
      <c r="F485" s="1" t="s">
        <v>1694</v>
      </c>
      <c r="G485" s="1" t="str">
        <f>+VLOOKUP(BD_fire_disturbances10[[#This Row],[Cod_Koppen]],Tabla8[],2,0)</f>
        <v>Templado o mesotérmico</v>
      </c>
      <c r="H485" s="1" t="s">
        <v>1678</v>
      </c>
      <c r="I485" s="1" t="s">
        <v>1311</v>
      </c>
      <c r="J485" s="1" t="s">
        <v>1768</v>
      </c>
      <c r="K485" s="1" t="s">
        <v>200</v>
      </c>
      <c r="L485" s="1" t="s">
        <v>514</v>
      </c>
      <c r="N485" s="1" t="s">
        <v>1023</v>
      </c>
      <c r="P485" s="1" t="s">
        <v>513</v>
      </c>
      <c r="S485" s="1" t="s">
        <v>1321</v>
      </c>
      <c r="T485" s="1" t="s">
        <v>1313</v>
      </c>
      <c r="V485" s="1">
        <v>5</v>
      </c>
      <c r="W485" s="1" t="s">
        <v>639</v>
      </c>
      <c r="X485" s="1" t="s">
        <v>12</v>
      </c>
    </row>
    <row r="486" spans="1:24" s="1" customFormat="1" ht="43.5" hidden="1" x14ac:dyDescent="0.35">
      <c r="A486" s="1" t="s">
        <v>1307</v>
      </c>
      <c r="B486" s="1" t="str">
        <f>+VLOOKUP(BD_fire_disturbances10[[#This Row],[Propiedad]],Tabla2[],2,0)</f>
        <v>Biológica</v>
      </c>
      <c r="C486" s="1" t="str">
        <f>+VLOOKUP(BD_fire_disturbances10[[#This Row],[Evaluación post incendio]],Tabla5[],2,0)</f>
        <v>Efecto inmediato</v>
      </c>
      <c r="D486" s="6" t="s">
        <v>1308</v>
      </c>
      <c r="E486" s="1" t="s">
        <v>1602</v>
      </c>
      <c r="F486" s="1" t="s">
        <v>1694</v>
      </c>
      <c r="G486" s="1" t="str">
        <f>+VLOOKUP(BD_fire_disturbances10[[#This Row],[Cod_Koppen]],Tabla8[],2,0)</f>
        <v>Templado o mesotérmico</v>
      </c>
      <c r="H486" s="1" t="s">
        <v>1678</v>
      </c>
      <c r="I486" s="1" t="s">
        <v>1311</v>
      </c>
      <c r="J486" s="1" t="s">
        <v>1768</v>
      </c>
      <c r="K486" s="1" t="s">
        <v>432</v>
      </c>
      <c r="L486" s="1" t="s">
        <v>514</v>
      </c>
      <c r="N486" s="1" t="s">
        <v>1023</v>
      </c>
      <c r="P486" s="1" t="s">
        <v>513</v>
      </c>
      <c r="S486" s="1" t="s">
        <v>1321</v>
      </c>
      <c r="T486" s="1" t="s">
        <v>1313</v>
      </c>
      <c r="V486" s="1">
        <v>5</v>
      </c>
      <c r="W486" s="1" t="s">
        <v>639</v>
      </c>
      <c r="X486" s="1" t="s">
        <v>12</v>
      </c>
    </row>
    <row r="487" spans="1:24" s="1" customFormat="1" ht="43.5" hidden="1" x14ac:dyDescent="0.35">
      <c r="A487" s="1" t="s">
        <v>1307</v>
      </c>
      <c r="B487" s="1" t="str">
        <f>+VLOOKUP(BD_fire_disturbances10[[#This Row],[Propiedad]],Tabla2[],2,0)</f>
        <v>Biológica</v>
      </c>
      <c r="C487" s="1" t="str">
        <f>+VLOOKUP(BD_fire_disturbances10[[#This Row],[Evaluación post incendio]],Tabla5[],2,0)</f>
        <v>Efecto inmediato</v>
      </c>
      <c r="D487" s="6" t="s">
        <v>1308</v>
      </c>
      <c r="E487" s="1" t="s">
        <v>1602</v>
      </c>
      <c r="F487" s="1" t="s">
        <v>1694</v>
      </c>
      <c r="G487" s="1" t="str">
        <f>+VLOOKUP(BD_fire_disturbances10[[#This Row],[Cod_Koppen]],Tabla8[],2,0)</f>
        <v>Templado o mesotérmico</v>
      </c>
      <c r="H487" s="1" t="s">
        <v>1678</v>
      </c>
      <c r="I487" s="1" t="s">
        <v>1311</v>
      </c>
      <c r="J487" s="1" t="s">
        <v>1768</v>
      </c>
      <c r="K487" s="1" t="s">
        <v>176</v>
      </c>
      <c r="L487" s="1" t="s">
        <v>514</v>
      </c>
      <c r="N487" s="1" t="s">
        <v>1023</v>
      </c>
      <c r="P487" s="1" t="s">
        <v>513</v>
      </c>
      <c r="S487" s="1" t="s">
        <v>1322</v>
      </c>
      <c r="T487" s="1" t="s">
        <v>1319</v>
      </c>
      <c r="V487" s="1">
        <v>6</v>
      </c>
      <c r="W487" s="1" t="s">
        <v>639</v>
      </c>
      <c r="X487" s="1" t="s">
        <v>108</v>
      </c>
    </row>
    <row r="488" spans="1:24" s="1" customFormat="1" ht="43.5" hidden="1" x14ac:dyDescent="0.35">
      <c r="A488" s="1" t="s">
        <v>1307</v>
      </c>
      <c r="B488" s="1" t="str">
        <f>+VLOOKUP(BD_fire_disturbances10[[#This Row],[Propiedad]],Tabla2[],2,0)</f>
        <v>Biológica</v>
      </c>
      <c r="C488" s="1" t="str">
        <f>+VLOOKUP(BD_fire_disturbances10[[#This Row],[Evaluación post incendio]],Tabla5[],2,0)</f>
        <v>Efecto inmediato</v>
      </c>
      <c r="D488" s="6" t="s">
        <v>1308</v>
      </c>
      <c r="E488" s="1" t="s">
        <v>1602</v>
      </c>
      <c r="F488" s="1" t="s">
        <v>1694</v>
      </c>
      <c r="G488" s="1" t="str">
        <f>+VLOOKUP(BD_fire_disturbances10[[#This Row],[Cod_Koppen]],Tabla8[],2,0)</f>
        <v>Templado o mesotérmico</v>
      </c>
      <c r="H488" s="1" t="s">
        <v>1678</v>
      </c>
      <c r="I488" s="1" t="s">
        <v>1311</v>
      </c>
      <c r="J488" s="1" t="s">
        <v>1768</v>
      </c>
      <c r="K488" s="1" t="s">
        <v>176</v>
      </c>
      <c r="L488" s="1" t="s">
        <v>514</v>
      </c>
      <c r="N488" s="1" t="s">
        <v>1023</v>
      </c>
      <c r="P488" s="1" t="s">
        <v>513</v>
      </c>
      <c r="S488" s="1" t="s">
        <v>1321</v>
      </c>
      <c r="T488" s="1" t="s">
        <v>1313</v>
      </c>
      <c r="V488" s="1">
        <v>5</v>
      </c>
      <c r="W488" s="1" t="s">
        <v>639</v>
      </c>
      <c r="X488" s="1" t="s">
        <v>108</v>
      </c>
    </row>
    <row r="489" spans="1:24" s="1" customFormat="1" ht="43.5" hidden="1" x14ac:dyDescent="0.35">
      <c r="A489" s="1" t="s">
        <v>1307</v>
      </c>
      <c r="B489" s="1" t="str">
        <f>+VLOOKUP(BD_fire_disturbances10[[#This Row],[Propiedad]],Tabla2[],2,0)</f>
        <v>Química</v>
      </c>
      <c r="C489" s="1" t="str">
        <f>+VLOOKUP(BD_fire_disturbances10[[#This Row],[Evaluación post incendio]],Tabla5[],2,0)</f>
        <v>Efecto inmediato</v>
      </c>
      <c r="D489" s="6" t="s">
        <v>1308</v>
      </c>
      <c r="E489" s="1" t="s">
        <v>1602</v>
      </c>
      <c r="F489" s="1" t="s">
        <v>1694</v>
      </c>
      <c r="G489" s="1" t="str">
        <f>+VLOOKUP(BD_fire_disturbances10[[#This Row],[Cod_Koppen]],Tabla8[],2,0)</f>
        <v>Templado o mesotérmico</v>
      </c>
      <c r="H489" s="1" t="s">
        <v>1678</v>
      </c>
      <c r="I489" s="1" t="s">
        <v>1311</v>
      </c>
      <c r="J489" s="1" t="s">
        <v>1768</v>
      </c>
      <c r="K489" s="1" t="s">
        <v>200</v>
      </c>
      <c r="L489" s="1" t="s">
        <v>514</v>
      </c>
      <c r="N489" s="1" t="s">
        <v>1023</v>
      </c>
      <c r="P489" s="1" t="s">
        <v>513</v>
      </c>
      <c r="S489" s="1" t="s">
        <v>1322</v>
      </c>
      <c r="T489" s="1" t="s">
        <v>1319</v>
      </c>
      <c r="V489" s="1">
        <v>6</v>
      </c>
      <c r="W489" s="1" t="s">
        <v>707</v>
      </c>
      <c r="X489" s="1" t="s">
        <v>218</v>
      </c>
    </row>
    <row r="490" spans="1:24" s="1" customFormat="1" ht="43.5" hidden="1" x14ac:dyDescent="0.35">
      <c r="A490" s="1" t="s">
        <v>1307</v>
      </c>
      <c r="B490" s="1" t="str">
        <f>+VLOOKUP(BD_fire_disturbances10[[#This Row],[Propiedad]],Tabla2[],2,0)</f>
        <v>Química</v>
      </c>
      <c r="C490" s="1" t="str">
        <f>+VLOOKUP(BD_fire_disturbances10[[#This Row],[Evaluación post incendio]],Tabla5[],2,0)</f>
        <v>Efecto inmediato</v>
      </c>
      <c r="D490" s="6" t="s">
        <v>1308</v>
      </c>
      <c r="E490" s="1" t="s">
        <v>1602</v>
      </c>
      <c r="F490" s="1" t="s">
        <v>1694</v>
      </c>
      <c r="G490" s="1" t="str">
        <f>+VLOOKUP(BD_fire_disturbances10[[#This Row],[Cod_Koppen]],Tabla8[],2,0)</f>
        <v>Templado o mesotérmico</v>
      </c>
      <c r="H490" s="1" t="s">
        <v>1678</v>
      </c>
      <c r="I490" s="1" t="s">
        <v>1311</v>
      </c>
      <c r="J490" s="1" t="s">
        <v>1768</v>
      </c>
      <c r="K490" s="1" t="s">
        <v>432</v>
      </c>
      <c r="L490" s="1" t="s">
        <v>514</v>
      </c>
      <c r="N490" s="1" t="s">
        <v>1023</v>
      </c>
      <c r="P490" s="1" t="s">
        <v>513</v>
      </c>
      <c r="S490" s="1" t="s">
        <v>1322</v>
      </c>
      <c r="T490" s="1" t="s">
        <v>1319</v>
      </c>
      <c r="V490" s="1">
        <v>6</v>
      </c>
      <c r="W490" s="1" t="s">
        <v>707</v>
      </c>
      <c r="X490" s="1" t="s">
        <v>218</v>
      </c>
    </row>
    <row r="491" spans="1:24" s="1" customFormat="1" ht="43.5" hidden="1" x14ac:dyDescent="0.35">
      <c r="A491" s="1" t="s">
        <v>1307</v>
      </c>
      <c r="B491" s="1" t="str">
        <f>+VLOOKUP(BD_fire_disturbances10[[#This Row],[Propiedad]],Tabla2[],2,0)</f>
        <v>Química</v>
      </c>
      <c r="C491" s="1" t="str">
        <f>+VLOOKUP(BD_fire_disturbances10[[#This Row],[Evaluación post incendio]],Tabla5[],2,0)</f>
        <v>Efecto inmediato</v>
      </c>
      <c r="D491" s="6" t="s">
        <v>1308</v>
      </c>
      <c r="E491" s="1" t="s">
        <v>1602</v>
      </c>
      <c r="F491" s="1" t="s">
        <v>1694</v>
      </c>
      <c r="G491" s="1" t="str">
        <f>+VLOOKUP(BD_fire_disturbances10[[#This Row],[Cod_Koppen]],Tabla8[],2,0)</f>
        <v>Templado o mesotérmico</v>
      </c>
      <c r="H491" s="1" t="s">
        <v>1678</v>
      </c>
      <c r="I491" s="1" t="s">
        <v>1311</v>
      </c>
      <c r="J491" s="1" t="s">
        <v>1768</v>
      </c>
      <c r="K491" s="1" t="s">
        <v>432</v>
      </c>
      <c r="L491" s="1" t="s">
        <v>514</v>
      </c>
      <c r="N491" s="1" t="s">
        <v>1023</v>
      </c>
      <c r="P491" s="1" t="s">
        <v>513</v>
      </c>
      <c r="S491" s="1" t="s">
        <v>1321</v>
      </c>
      <c r="T491" s="1" t="s">
        <v>1313</v>
      </c>
      <c r="V491" s="1">
        <v>5</v>
      </c>
      <c r="W491" s="1" t="s">
        <v>707</v>
      </c>
      <c r="X491" s="1" t="s">
        <v>218</v>
      </c>
    </row>
    <row r="492" spans="1:24" s="1" customFormat="1" ht="43.5" hidden="1" x14ac:dyDescent="0.35">
      <c r="A492" s="1" t="s">
        <v>1307</v>
      </c>
      <c r="B492" s="1" t="str">
        <f>+VLOOKUP(BD_fire_disturbances10[[#This Row],[Propiedad]],Tabla2[],2,0)</f>
        <v>Química</v>
      </c>
      <c r="C492" s="1" t="str">
        <f>+VLOOKUP(BD_fire_disturbances10[[#This Row],[Evaluación post incendio]],Tabla5[],2,0)</f>
        <v>Efecto inmediato</v>
      </c>
      <c r="D492" s="6" t="s">
        <v>1308</v>
      </c>
      <c r="E492" s="1" t="s">
        <v>1602</v>
      </c>
      <c r="F492" s="1" t="s">
        <v>1694</v>
      </c>
      <c r="G492" s="1" t="str">
        <f>+VLOOKUP(BD_fire_disturbances10[[#This Row],[Cod_Koppen]],Tabla8[],2,0)</f>
        <v>Templado o mesotérmico</v>
      </c>
      <c r="H492" s="1" t="s">
        <v>1678</v>
      </c>
      <c r="I492" s="1" t="s">
        <v>1311</v>
      </c>
      <c r="J492" s="1" t="s">
        <v>1768</v>
      </c>
      <c r="K492" s="1" t="s">
        <v>176</v>
      </c>
      <c r="L492" s="1" t="s">
        <v>514</v>
      </c>
      <c r="N492" s="1" t="s">
        <v>1023</v>
      </c>
      <c r="P492" s="1" t="s">
        <v>513</v>
      </c>
      <c r="S492" s="1" t="s">
        <v>1322</v>
      </c>
      <c r="T492" s="1" t="s">
        <v>1319</v>
      </c>
      <c r="V492" s="1">
        <v>6</v>
      </c>
      <c r="W492" s="1" t="s">
        <v>707</v>
      </c>
      <c r="X492" s="1" t="s">
        <v>108</v>
      </c>
    </row>
    <row r="493" spans="1:24" s="1" customFormat="1" ht="43.5" hidden="1" x14ac:dyDescent="0.35">
      <c r="A493" s="1" t="s">
        <v>1307</v>
      </c>
      <c r="B493" s="1" t="str">
        <f>+VLOOKUP(BD_fire_disturbances10[[#This Row],[Propiedad]],Tabla2[],2,0)</f>
        <v>Química</v>
      </c>
      <c r="C493" s="1" t="str">
        <f>+VLOOKUP(BD_fire_disturbances10[[#This Row],[Evaluación post incendio]],Tabla5[],2,0)</f>
        <v>Efecto inmediato</v>
      </c>
      <c r="D493" s="6" t="s">
        <v>1308</v>
      </c>
      <c r="E493" s="1" t="s">
        <v>1602</v>
      </c>
      <c r="F493" s="1" t="s">
        <v>1694</v>
      </c>
      <c r="G493" s="1" t="str">
        <f>+VLOOKUP(BD_fire_disturbances10[[#This Row],[Cod_Koppen]],Tabla8[],2,0)</f>
        <v>Templado o mesotérmico</v>
      </c>
      <c r="H493" s="1" t="s">
        <v>1678</v>
      </c>
      <c r="I493" s="1" t="s">
        <v>1311</v>
      </c>
      <c r="J493" s="1" t="s">
        <v>1768</v>
      </c>
      <c r="K493" s="1" t="s">
        <v>200</v>
      </c>
      <c r="L493" s="1" t="s">
        <v>514</v>
      </c>
      <c r="N493" s="1" t="s">
        <v>1023</v>
      </c>
      <c r="P493" s="1" t="s">
        <v>513</v>
      </c>
      <c r="S493" s="1" t="s">
        <v>1321</v>
      </c>
      <c r="T493" s="1" t="s">
        <v>1313</v>
      </c>
      <c r="V493" s="1">
        <v>5</v>
      </c>
      <c r="W493" s="1" t="s">
        <v>707</v>
      </c>
      <c r="X493" s="1" t="s">
        <v>108</v>
      </c>
    </row>
    <row r="494" spans="1:24" s="1" customFormat="1" ht="43.5" hidden="1" x14ac:dyDescent="0.35">
      <c r="A494" s="1" t="s">
        <v>1307</v>
      </c>
      <c r="B494" s="1" t="str">
        <f>+VLOOKUP(BD_fire_disturbances10[[#This Row],[Propiedad]],Tabla2[],2,0)</f>
        <v>Química</v>
      </c>
      <c r="C494" s="1" t="str">
        <f>+VLOOKUP(BD_fire_disturbances10[[#This Row],[Evaluación post incendio]],Tabla5[],2,0)</f>
        <v>Efecto inmediato</v>
      </c>
      <c r="D494" s="6" t="s">
        <v>1308</v>
      </c>
      <c r="E494" s="1" t="s">
        <v>1602</v>
      </c>
      <c r="F494" s="1" t="s">
        <v>1694</v>
      </c>
      <c r="G494" s="1" t="str">
        <f>+VLOOKUP(BD_fire_disturbances10[[#This Row],[Cod_Koppen]],Tabla8[],2,0)</f>
        <v>Templado o mesotérmico</v>
      </c>
      <c r="H494" s="1" t="s">
        <v>1678</v>
      </c>
      <c r="I494" s="1" t="s">
        <v>1311</v>
      </c>
      <c r="J494" s="1" t="s">
        <v>1768</v>
      </c>
      <c r="K494" s="1" t="s">
        <v>176</v>
      </c>
      <c r="L494" s="1" t="s">
        <v>514</v>
      </c>
      <c r="N494" s="1" t="s">
        <v>1023</v>
      </c>
      <c r="P494" s="1" t="s">
        <v>513</v>
      </c>
      <c r="S494" s="1" t="s">
        <v>1321</v>
      </c>
      <c r="T494" s="1" t="s">
        <v>1313</v>
      </c>
      <c r="V494" s="1">
        <v>5</v>
      </c>
      <c r="W494" s="1" t="s">
        <v>707</v>
      </c>
      <c r="X494" s="1" t="s">
        <v>108</v>
      </c>
    </row>
    <row r="495" spans="1:24" s="1" customFormat="1" ht="43.5" hidden="1" x14ac:dyDescent="0.35">
      <c r="A495" s="1" t="s">
        <v>1307</v>
      </c>
      <c r="B495" s="1" t="str">
        <f>+VLOOKUP(BD_fire_disturbances10[[#This Row],[Propiedad]],Tabla2[],2,0)</f>
        <v>Química</v>
      </c>
      <c r="C495" s="1" t="str">
        <f>+VLOOKUP(BD_fire_disturbances10[[#This Row],[Evaluación post incendio]],Tabla5[],2,0)</f>
        <v>Efecto inmediato</v>
      </c>
      <c r="D495" s="6" t="s">
        <v>1308</v>
      </c>
      <c r="E495" s="1" t="s">
        <v>1602</v>
      </c>
      <c r="F495" s="1" t="s">
        <v>1694</v>
      </c>
      <c r="G495" s="1" t="str">
        <f>+VLOOKUP(BD_fire_disturbances10[[#This Row],[Cod_Koppen]],Tabla8[],2,0)</f>
        <v>Templado o mesotérmico</v>
      </c>
      <c r="H495" s="1" t="s">
        <v>1678</v>
      </c>
      <c r="I495" s="1" t="s">
        <v>1311</v>
      </c>
      <c r="J495" s="1" t="s">
        <v>1768</v>
      </c>
      <c r="K495" s="1" t="s">
        <v>200</v>
      </c>
      <c r="L495" s="1" t="s">
        <v>514</v>
      </c>
      <c r="N495" s="1" t="s">
        <v>1023</v>
      </c>
      <c r="P495" s="1" t="s">
        <v>513</v>
      </c>
      <c r="S495" s="1" t="s">
        <v>1322</v>
      </c>
      <c r="T495" s="1" t="s">
        <v>1319</v>
      </c>
      <c r="V495" s="1">
        <v>6</v>
      </c>
      <c r="W495" s="1" t="s">
        <v>52</v>
      </c>
      <c r="X495" s="1" t="s">
        <v>12</v>
      </c>
    </row>
    <row r="496" spans="1:24" s="1" customFormat="1" ht="43.5" hidden="1" x14ac:dyDescent="0.35">
      <c r="A496" s="1" t="s">
        <v>1307</v>
      </c>
      <c r="B496" s="1" t="str">
        <f>+VLOOKUP(BD_fire_disturbances10[[#This Row],[Propiedad]],Tabla2[],2,0)</f>
        <v>Química</v>
      </c>
      <c r="C496" s="1" t="str">
        <f>+VLOOKUP(BD_fire_disturbances10[[#This Row],[Evaluación post incendio]],Tabla5[],2,0)</f>
        <v>Efecto inmediato</v>
      </c>
      <c r="D496" s="6" t="s">
        <v>1308</v>
      </c>
      <c r="E496" s="1" t="s">
        <v>1602</v>
      </c>
      <c r="F496" s="1" t="s">
        <v>1694</v>
      </c>
      <c r="G496" s="1" t="str">
        <f>+VLOOKUP(BD_fire_disturbances10[[#This Row],[Cod_Koppen]],Tabla8[],2,0)</f>
        <v>Templado o mesotérmico</v>
      </c>
      <c r="H496" s="1" t="s">
        <v>1678</v>
      </c>
      <c r="I496" s="1" t="s">
        <v>1311</v>
      </c>
      <c r="J496" s="1" t="s">
        <v>1768</v>
      </c>
      <c r="K496" s="1" t="s">
        <v>432</v>
      </c>
      <c r="L496" s="1" t="s">
        <v>514</v>
      </c>
      <c r="N496" s="1" t="s">
        <v>1023</v>
      </c>
      <c r="P496" s="1" t="s">
        <v>513</v>
      </c>
      <c r="S496" s="1" t="s">
        <v>1322</v>
      </c>
      <c r="T496" s="1" t="s">
        <v>1319</v>
      </c>
      <c r="V496" s="1">
        <v>6</v>
      </c>
      <c r="W496" s="1" t="s">
        <v>52</v>
      </c>
      <c r="X496" s="1" t="s">
        <v>12</v>
      </c>
    </row>
    <row r="497" spans="1:24" s="1" customFormat="1" ht="43.5" hidden="1" x14ac:dyDescent="0.35">
      <c r="A497" s="1" t="s">
        <v>1307</v>
      </c>
      <c r="B497" s="1" t="str">
        <f>+VLOOKUP(BD_fire_disturbances10[[#This Row],[Propiedad]],Tabla2[],2,0)</f>
        <v>Química</v>
      </c>
      <c r="C497" s="1" t="str">
        <f>+VLOOKUP(BD_fire_disturbances10[[#This Row],[Evaluación post incendio]],Tabla5[],2,0)</f>
        <v>Efecto inmediato</v>
      </c>
      <c r="D497" s="6" t="s">
        <v>1308</v>
      </c>
      <c r="E497" s="1" t="s">
        <v>1602</v>
      </c>
      <c r="F497" s="1" t="s">
        <v>1694</v>
      </c>
      <c r="G497" s="1" t="str">
        <f>+VLOOKUP(BD_fire_disturbances10[[#This Row],[Cod_Koppen]],Tabla8[],2,0)</f>
        <v>Templado o mesotérmico</v>
      </c>
      <c r="H497" s="1" t="s">
        <v>1678</v>
      </c>
      <c r="I497" s="1" t="s">
        <v>1311</v>
      </c>
      <c r="J497" s="1" t="s">
        <v>1768</v>
      </c>
      <c r="K497" s="1" t="s">
        <v>200</v>
      </c>
      <c r="L497" s="1" t="s">
        <v>514</v>
      </c>
      <c r="N497" s="1" t="s">
        <v>1023</v>
      </c>
      <c r="P497" s="1" t="s">
        <v>513</v>
      </c>
      <c r="S497" s="1" t="s">
        <v>1321</v>
      </c>
      <c r="T497" s="1" t="s">
        <v>1313</v>
      </c>
      <c r="V497" s="1">
        <v>5</v>
      </c>
      <c r="W497" s="1" t="s">
        <v>52</v>
      </c>
      <c r="X497" s="1" t="s">
        <v>12</v>
      </c>
    </row>
    <row r="498" spans="1:24" s="1" customFormat="1" ht="43.5" hidden="1" x14ac:dyDescent="0.35">
      <c r="A498" s="1" t="s">
        <v>1307</v>
      </c>
      <c r="B498" s="1" t="str">
        <f>+VLOOKUP(BD_fire_disturbances10[[#This Row],[Propiedad]],Tabla2[],2,0)</f>
        <v>Química</v>
      </c>
      <c r="C498" s="1" t="str">
        <f>+VLOOKUP(BD_fire_disturbances10[[#This Row],[Evaluación post incendio]],Tabla5[],2,0)</f>
        <v>Efecto inmediato</v>
      </c>
      <c r="D498" s="6" t="s">
        <v>1308</v>
      </c>
      <c r="E498" s="1" t="s">
        <v>1602</v>
      </c>
      <c r="F498" s="1" t="s">
        <v>1694</v>
      </c>
      <c r="G498" s="1" t="str">
        <f>+VLOOKUP(BD_fire_disturbances10[[#This Row],[Cod_Koppen]],Tabla8[],2,0)</f>
        <v>Templado o mesotérmico</v>
      </c>
      <c r="H498" s="1" t="s">
        <v>1678</v>
      </c>
      <c r="I498" s="1" t="s">
        <v>1311</v>
      </c>
      <c r="J498" s="1" t="s">
        <v>1768</v>
      </c>
      <c r="K498" s="1" t="s">
        <v>432</v>
      </c>
      <c r="L498" s="1" t="s">
        <v>514</v>
      </c>
      <c r="N498" s="1" t="s">
        <v>1023</v>
      </c>
      <c r="P498" s="1" t="s">
        <v>513</v>
      </c>
      <c r="S498" s="1" t="s">
        <v>1321</v>
      </c>
      <c r="T498" s="1" t="s">
        <v>1313</v>
      </c>
      <c r="V498" s="1">
        <v>5</v>
      </c>
      <c r="W498" s="1" t="s">
        <v>52</v>
      </c>
      <c r="X498" s="1" t="s">
        <v>12</v>
      </c>
    </row>
    <row r="499" spans="1:24" s="1" customFormat="1" ht="43.5" hidden="1" x14ac:dyDescent="0.35">
      <c r="A499" s="1" t="s">
        <v>1307</v>
      </c>
      <c r="B499" s="1" t="str">
        <f>+VLOOKUP(BD_fire_disturbances10[[#This Row],[Propiedad]],Tabla2[],2,0)</f>
        <v>Química</v>
      </c>
      <c r="C499" s="1" t="str">
        <f>+VLOOKUP(BD_fire_disturbances10[[#This Row],[Evaluación post incendio]],Tabla5[],2,0)</f>
        <v>Efecto inmediato</v>
      </c>
      <c r="D499" s="6" t="s">
        <v>1308</v>
      </c>
      <c r="E499" s="1" t="s">
        <v>1602</v>
      </c>
      <c r="F499" s="1" t="s">
        <v>1694</v>
      </c>
      <c r="G499" s="1" t="str">
        <f>+VLOOKUP(BD_fire_disturbances10[[#This Row],[Cod_Koppen]],Tabla8[],2,0)</f>
        <v>Templado o mesotérmico</v>
      </c>
      <c r="H499" s="1" t="s">
        <v>1678</v>
      </c>
      <c r="I499" s="1" t="s">
        <v>1311</v>
      </c>
      <c r="J499" s="1" t="s">
        <v>1768</v>
      </c>
      <c r="K499" s="1" t="s">
        <v>176</v>
      </c>
      <c r="L499" s="1" t="s">
        <v>514</v>
      </c>
      <c r="N499" s="1" t="s">
        <v>1023</v>
      </c>
      <c r="P499" s="1" t="s">
        <v>513</v>
      </c>
      <c r="S499" s="1" t="s">
        <v>1322</v>
      </c>
      <c r="T499" s="1" t="s">
        <v>1319</v>
      </c>
      <c r="V499" s="1">
        <v>6</v>
      </c>
      <c r="W499" s="1" t="s">
        <v>52</v>
      </c>
      <c r="X499" s="1" t="s">
        <v>108</v>
      </c>
    </row>
    <row r="500" spans="1:24" s="1" customFormat="1" ht="43.5" hidden="1" x14ac:dyDescent="0.35">
      <c r="A500" s="1" t="s">
        <v>1307</v>
      </c>
      <c r="B500" s="1" t="str">
        <f>+VLOOKUP(BD_fire_disturbances10[[#This Row],[Propiedad]],Tabla2[],2,0)</f>
        <v>Química</v>
      </c>
      <c r="C500" s="1" t="str">
        <f>+VLOOKUP(BD_fire_disturbances10[[#This Row],[Evaluación post incendio]],Tabla5[],2,0)</f>
        <v>Efecto inmediato</v>
      </c>
      <c r="D500" s="6" t="s">
        <v>1308</v>
      </c>
      <c r="E500" s="1" t="s">
        <v>1602</v>
      </c>
      <c r="F500" s="1" t="s">
        <v>1694</v>
      </c>
      <c r="G500" s="1" t="str">
        <f>+VLOOKUP(BD_fire_disturbances10[[#This Row],[Cod_Koppen]],Tabla8[],2,0)</f>
        <v>Templado o mesotérmico</v>
      </c>
      <c r="H500" s="1" t="s">
        <v>1678</v>
      </c>
      <c r="I500" s="1" t="s">
        <v>1311</v>
      </c>
      <c r="J500" s="1" t="s">
        <v>1768</v>
      </c>
      <c r="K500" s="1" t="s">
        <v>176</v>
      </c>
      <c r="L500" s="1" t="s">
        <v>514</v>
      </c>
      <c r="N500" s="1" t="s">
        <v>1023</v>
      </c>
      <c r="P500" s="1" t="s">
        <v>513</v>
      </c>
      <c r="S500" s="1" t="s">
        <v>1321</v>
      </c>
      <c r="T500" s="1" t="s">
        <v>1313</v>
      </c>
      <c r="V500" s="1">
        <v>5</v>
      </c>
      <c r="W500" s="1" t="s">
        <v>52</v>
      </c>
      <c r="X500" s="1" t="s">
        <v>108</v>
      </c>
    </row>
    <row r="501" spans="1:24" s="1" customFormat="1" ht="43.5" hidden="1" x14ac:dyDescent="0.35">
      <c r="A501" s="1" t="s">
        <v>1307</v>
      </c>
      <c r="B501" s="1" t="str">
        <f>+VLOOKUP(BD_fire_disturbances10[[#This Row],[Propiedad]],Tabla2[],2,0)</f>
        <v>Física</v>
      </c>
      <c r="C501" s="1" t="str">
        <f>+VLOOKUP(BD_fire_disturbances10[[#This Row],[Evaluación post incendio]],Tabla5[],2,0)</f>
        <v>Efecto inmediato</v>
      </c>
      <c r="D501" s="6" t="s">
        <v>1308</v>
      </c>
      <c r="E501" s="1" t="s">
        <v>1602</v>
      </c>
      <c r="F501" s="1" t="s">
        <v>1694</v>
      </c>
      <c r="G501" s="1" t="str">
        <f>+VLOOKUP(BD_fire_disturbances10[[#This Row],[Cod_Koppen]],Tabla8[],2,0)</f>
        <v>Templado o mesotérmico</v>
      </c>
      <c r="H501" s="1" t="s">
        <v>1678</v>
      </c>
      <c r="I501" s="1" t="s">
        <v>1311</v>
      </c>
      <c r="J501" s="1" t="s">
        <v>1768</v>
      </c>
      <c r="K501" s="1" t="s">
        <v>200</v>
      </c>
      <c r="L501" s="1" t="s">
        <v>514</v>
      </c>
      <c r="N501" s="1" t="s">
        <v>1023</v>
      </c>
      <c r="P501" s="1" t="s">
        <v>513</v>
      </c>
      <c r="S501" s="1" t="s">
        <v>1322</v>
      </c>
      <c r="T501" s="1" t="s">
        <v>1319</v>
      </c>
      <c r="V501" s="1">
        <v>6</v>
      </c>
      <c r="W501" s="1" t="s">
        <v>1024</v>
      </c>
      <c r="X501" s="1" t="s">
        <v>12</v>
      </c>
    </row>
    <row r="502" spans="1:24" s="1" customFormat="1" ht="43.5" hidden="1" x14ac:dyDescent="0.35">
      <c r="A502" s="1" t="s">
        <v>1307</v>
      </c>
      <c r="B502" s="1" t="str">
        <f>+VLOOKUP(BD_fire_disturbances10[[#This Row],[Propiedad]],Tabla2[],2,0)</f>
        <v>Física</v>
      </c>
      <c r="C502" s="1" t="str">
        <f>+VLOOKUP(BD_fire_disturbances10[[#This Row],[Evaluación post incendio]],Tabla5[],2,0)</f>
        <v>Efecto inmediato</v>
      </c>
      <c r="D502" s="6" t="s">
        <v>1308</v>
      </c>
      <c r="E502" s="1" t="s">
        <v>1602</v>
      </c>
      <c r="F502" s="1" t="s">
        <v>1694</v>
      </c>
      <c r="G502" s="1" t="str">
        <f>+VLOOKUP(BD_fire_disturbances10[[#This Row],[Cod_Koppen]],Tabla8[],2,0)</f>
        <v>Templado o mesotérmico</v>
      </c>
      <c r="H502" s="1" t="s">
        <v>1678</v>
      </c>
      <c r="I502" s="1" t="s">
        <v>1311</v>
      </c>
      <c r="J502" s="1" t="s">
        <v>1768</v>
      </c>
      <c r="K502" s="1" t="s">
        <v>200</v>
      </c>
      <c r="L502" s="1" t="s">
        <v>514</v>
      </c>
      <c r="N502" s="1" t="s">
        <v>1023</v>
      </c>
      <c r="P502" s="1" t="s">
        <v>513</v>
      </c>
      <c r="S502" s="1" t="s">
        <v>1321</v>
      </c>
      <c r="T502" s="1" t="s">
        <v>1313</v>
      </c>
      <c r="V502" s="1">
        <v>5</v>
      </c>
      <c r="W502" s="1" t="s">
        <v>1024</v>
      </c>
      <c r="X502" s="1" t="s">
        <v>12</v>
      </c>
    </row>
    <row r="503" spans="1:24" s="1" customFormat="1" ht="43.5" hidden="1" x14ac:dyDescent="0.35">
      <c r="A503" s="1" t="s">
        <v>1307</v>
      </c>
      <c r="B503" s="1" t="str">
        <f>+VLOOKUP(BD_fire_disturbances10[[#This Row],[Propiedad]],Tabla2[],2,0)</f>
        <v>Física</v>
      </c>
      <c r="C503" s="1" t="str">
        <f>+VLOOKUP(BD_fire_disturbances10[[#This Row],[Evaluación post incendio]],Tabla5[],2,0)</f>
        <v>Efecto inmediato</v>
      </c>
      <c r="D503" s="6" t="s">
        <v>1308</v>
      </c>
      <c r="E503" s="1" t="s">
        <v>1602</v>
      </c>
      <c r="F503" s="1" t="s">
        <v>1694</v>
      </c>
      <c r="G503" s="1" t="str">
        <f>+VLOOKUP(BD_fire_disturbances10[[#This Row],[Cod_Koppen]],Tabla8[],2,0)</f>
        <v>Templado o mesotérmico</v>
      </c>
      <c r="H503" s="1" t="s">
        <v>1678</v>
      </c>
      <c r="I503" s="1" t="s">
        <v>1311</v>
      </c>
      <c r="J503" s="1" t="s">
        <v>1768</v>
      </c>
      <c r="K503" s="1" t="s">
        <v>432</v>
      </c>
      <c r="L503" s="1" t="s">
        <v>514</v>
      </c>
      <c r="N503" s="1" t="s">
        <v>1023</v>
      </c>
      <c r="P503" s="1" t="s">
        <v>513</v>
      </c>
      <c r="S503" s="1" t="s">
        <v>1322</v>
      </c>
      <c r="T503" s="1" t="s">
        <v>1319</v>
      </c>
      <c r="V503" s="1">
        <v>6</v>
      </c>
      <c r="W503" s="1" t="s">
        <v>1024</v>
      </c>
      <c r="X503" s="1" t="s">
        <v>218</v>
      </c>
    </row>
    <row r="504" spans="1:24" s="1" customFormat="1" ht="43.5" hidden="1" x14ac:dyDescent="0.35">
      <c r="A504" s="1" t="s">
        <v>1307</v>
      </c>
      <c r="B504" s="1" t="str">
        <f>+VLOOKUP(BD_fire_disturbances10[[#This Row],[Propiedad]],Tabla2[],2,0)</f>
        <v>Física</v>
      </c>
      <c r="C504" s="1" t="str">
        <f>+VLOOKUP(BD_fire_disturbances10[[#This Row],[Evaluación post incendio]],Tabla5[],2,0)</f>
        <v>Efecto inmediato</v>
      </c>
      <c r="D504" s="6" t="s">
        <v>1308</v>
      </c>
      <c r="E504" s="1" t="s">
        <v>1602</v>
      </c>
      <c r="F504" s="1" t="s">
        <v>1694</v>
      </c>
      <c r="G504" s="1" t="str">
        <f>+VLOOKUP(BD_fire_disturbances10[[#This Row],[Cod_Koppen]],Tabla8[],2,0)</f>
        <v>Templado o mesotérmico</v>
      </c>
      <c r="H504" s="1" t="s">
        <v>1678</v>
      </c>
      <c r="I504" s="1" t="s">
        <v>1311</v>
      </c>
      <c r="J504" s="1" t="s">
        <v>1768</v>
      </c>
      <c r="K504" s="1" t="s">
        <v>432</v>
      </c>
      <c r="L504" s="1" t="s">
        <v>514</v>
      </c>
      <c r="N504" s="1" t="s">
        <v>1023</v>
      </c>
      <c r="P504" s="1" t="s">
        <v>513</v>
      </c>
      <c r="S504" s="1" t="s">
        <v>1321</v>
      </c>
      <c r="T504" s="1" t="s">
        <v>1313</v>
      </c>
      <c r="V504" s="1">
        <v>5</v>
      </c>
      <c r="W504" s="1" t="s">
        <v>1024</v>
      </c>
      <c r="X504" s="1" t="s">
        <v>218</v>
      </c>
    </row>
    <row r="505" spans="1:24" s="1" customFormat="1" ht="43.5" hidden="1" x14ac:dyDescent="0.35">
      <c r="A505" s="1" t="s">
        <v>1307</v>
      </c>
      <c r="B505" s="1" t="str">
        <f>+VLOOKUP(BD_fire_disturbances10[[#This Row],[Propiedad]],Tabla2[],2,0)</f>
        <v>Física</v>
      </c>
      <c r="C505" s="1" t="str">
        <f>+VLOOKUP(BD_fire_disturbances10[[#This Row],[Evaluación post incendio]],Tabla5[],2,0)</f>
        <v>Efecto inmediato</v>
      </c>
      <c r="D505" s="6" t="s">
        <v>1308</v>
      </c>
      <c r="E505" s="1" t="s">
        <v>1602</v>
      </c>
      <c r="F505" s="1" t="s">
        <v>1694</v>
      </c>
      <c r="G505" s="1" t="str">
        <f>+VLOOKUP(BD_fire_disturbances10[[#This Row],[Cod_Koppen]],Tabla8[],2,0)</f>
        <v>Templado o mesotérmico</v>
      </c>
      <c r="H505" s="1" t="s">
        <v>1678</v>
      </c>
      <c r="I505" s="1" t="s">
        <v>1311</v>
      </c>
      <c r="J505" s="1" t="s">
        <v>1768</v>
      </c>
      <c r="K505" s="1" t="s">
        <v>176</v>
      </c>
      <c r="L505" s="1" t="s">
        <v>514</v>
      </c>
      <c r="N505" s="1" t="s">
        <v>1023</v>
      </c>
      <c r="P505" s="1" t="s">
        <v>513</v>
      </c>
      <c r="S505" s="1" t="s">
        <v>1322</v>
      </c>
      <c r="T505" s="1" t="s">
        <v>1319</v>
      </c>
      <c r="V505" s="1">
        <v>6</v>
      </c>
      <c r="W505" s="1" t="s">
        <v>1024</v>
      </c>
      <c r="X505" s="1" t="s">
        <v>108</v>
      </c>
    </row>
    <row r="506" spans="1:24" s="1" customFormat="1" ht="43.5" hidden="1" x14ac:dyDescent="0.35">
      <c r="A506" s="1" t="s">
        <v>1307</v>
      </c>
      <c r="B506" s="1" t="str">
        <f>+VLOOKUP(BD_fire_disturbances10[[#This Row],[Propiedad]],Tabla2[],2,0)</f>
        <v>Física</v>
      </c>
      <c r="C506" s="1" t="str">
        <f>+VLOOKUP(BD_fire_disturbances10[[#This Row],[Evaluación post incendio]],Tabla5[],2,0)</f>
        <v>Efecto inmediato</v>
      </c>
      <c r="D506" s="6" t="s">
        <v>1308</v>
      </c>
      <c r="E506" s="1" t="s">
        <v>1602</v>
      </c>
      <c r="F506" s="1" t="s">
        <v>1694</v>
      </c>
      <c r="G506" s="1" t="str">
        <f>+VLOOKUP(BD_fire_disturbances10[[#This Row],[Cod_Koppen]],Tabla8[],2,0)</f>
        <v>Templado o mesotérmico</v>
      </c>
      <c r="H506" s="1" t="s">
        <v>1678</v>
      </c>
      <c r="I506" s="1" t="s">
        <v>1311</v>
      </c>
      <c r="J506" s="1" t="s">
        <v>1768</v>
      </c>
      <c r="K506" s="1" t="s">
        <v>176</v>
      </c>
      <c r="L506" s="1" t="s">
        <v>514</v>
      </c>
      <c r="N506" s="1" t="s">
        <v>1023</v>
      </c>
      <c r="P506" s="1" t="s">
        <v>513</v>
      </c>
      <c r="S506" s="1" t="s">
        <v>1321</v>
      </c>
      <c r="T506" s="1" t="s">
        <v>1313</v>
      </c>
      <c r="V506" s="1">
        <v>5</v>
      </c>
      <c r="W506" s="1" t="s">
        <v>1024</v>
      </c>
      <c r="X506" s="1" t="s">
        <v>108</v>
      </c>
    </row>
    <row r="507" spans="1:24" s="1" customFormat="1" ht="43.5" hidden="1" x14ac:dyDescent="0.35">
      <c r="A507" s="1" t="s">
        <v>1307</v>
      </c>
      <c r="B507" s="1" t="str">
        <f>+VLOOKUP(BD_fire_disturbances10[[#This Row],[Propiedad]],Tabla2[],2,0)</f>
        <v>Física</v>
      </c>
      <c r="C507" s="1" t="str">
        <f>+VLOOKUP(BD_fire_disturbances10[[#This Row],[Evaluación post incendio]],Tabla5[],2,0)</f>
        <v>Efecto inmediato</v>
      </c>
      <c r="D507" s="6" t="s">
        <v>1308</v>
      </c>
      <c r="E507" s="1" t="s">
        <v>1602</v>
      </c>
      <c r="F507" s="1" t="s">
        <v>1694</v>
      </c>
      <c r="G507" s="1" t="str">
        <f>+VLOOKUP(BD_fire_disturbances10[[#This Row],[Cod_Koppen]],Tabla8[],2,0)</f>
        <v>Templado o mesotérmico</v>
      </c>
      <c r="H507" s="1" t="s">
        <v>1678</v>
      </c>
      <c r="I507" s="1" t="s">
        <v>1311</v>
      </c>
      <c r="J507" s="1" t="s">
        <v>1768</v>
      </c>
      <c r="K507" s="1" t="s">
        <v>200</v>
      </c>
      <c r="L507" s="1" t="s">
        <v>514</v>
      </c>
      <c r="N507" s="1" t="s">
        <v>1023</v>
      </c>
      <c r="P507" s="1" t="s">
        <v>513</v>
      </c>
      <c r="S507" s="1" t="s">
        <v>1322</v>
      </c>
      <c r="T507" s="1" t="s">
        <v>1319</v>
      </c>
      <c r="V507" s="1">
        <v>6</v>
      </c>
      <c r="W507" s="1" t="s">
        <v>413</v>
      </c>
      <c r="X507" s="1" t="s">
        <v>430</v>
      </c>
    </row>
    <row r="508" spans="1:24" s="1" customFormat="1" ht="43.5" hidden="1" x14ac:dyDescent="0.35">
      <c r="A508" s="1" t="s">
        <v>1307</v>
      </c>
      <c r="B508" s="1" t="str">
        <f>+VLOOKUP(BD_fire_disturbances10[[#This Row],[Propiedad]],Tabla2[],2,0)</f>
        <v>Física</v>
      </c>
      <c r="C508" s="1" t="str">
        <f>+VLOOKUP(BD_fire_disturbances10[[#This Row],[Evaluación post incendio]],Tabla5[],2,0)</f>
        <v>Efecto inmediato</v>
      </c>
      <c r="D508" s="6" t="s">
        <v>1308</v>
      </c>
      <c r="E508" s="1" t="s">
        <v>1602</v>
      </c>
      <c r="F508" s="1" t="s">
        <v>1694</v>
      </c>
      <c r="G508" s="1" t="str">
        <f>+VLOOKUP(BD_fire_disturbances10[[#This Row],[Cod_Koppen]],Tabla8[],2,0)</f>
        <v>Templado o mesotérmico</v>
      </c>
      <c r="H508" s="1" t="s">
        <v>1678</v>
      </c>
      <c r="I508" s="1" t="s">
        <v>1311</v>
      </c>
      <c r="J508" s="1" t="s">
        <v>1768</v>
      </c>
      <c r="K508" s="1" t="s">
        <v>432</v>
      </c>
      <c r="L508" s="1" t="s">
        <v>514</v>
      </c>
      <c r="N508" s="1" t="s">
        <v>1023</v>
      </c>
      <c r="P508" s="1" t="s">
        <v>513</v>
      </c>
      <c r="S508" s="1" t="s">
        <v>1322</v>
      </c>
      <c r="T508" s="1" t="s">
        <v>1319</v>
      </c>
      <c r="V508" s="1">
        <v>6</v>
      </c>
      <c r="W508" s="1" t="s">
        <v>413</v>
      </c>
      <c r="X508" s="1" t="s">
        <v>430</v>
      </c>
    </row>
    <row r="509" spans="1:24" s="1" customFormat="1" ht="43.5" hidden="1" x14ac:dyDescent="0.35">
      <c r="A509" s="1" t="s">
        <v>1307</v>
      </c>
      <c r="B509" s="1" t="str">
        <f>+VLOOKUP(BD_fire_disturbances10[[#This Row],[Propiedad]],Tabla2[],2,0)</f>
        <v>Física</v>
      </c>
      <c r="C509" s="1" t="str">
        <f>+VLOOKUP(BD_fire_disturbances10[[#This Row],[Evaluación post incendio]],Tabla5[],2,0)</f>
        <v>Efecto inmediato</v>
      </c>
      <c r="D509" s="6" t="s">
        <v>1308</v>
      </c>
      <c r="E509" s="1" t="s">
        <v>1602</v>
      </c>
      <c r="F509" s="1" t="s">
        <v>1694</v>
      </c>
      <c r="G509" s="1" t="str">
        <f>+VLOOKUP(BD_fire_disturbances10[[#This Row],[Cod_Koppen]],Tabla8[],2,0)</f>
        <v>Templado o mesotérmico</v>
      </c>
      <c r="H509" s="1" t="s">
        <v>1678</v>
      </c>
      <c r="I509" s="1" t="s">
        <v>1311</v>
      </c>
      <c r="J509" s="1" t="s">
        <v>1768</v>
      </c>
      <c r="K509" s="1" t="s">
        <v>200</v>
      </c>
      <c r="L509" s="1" t="s">
        <v>514</v>
      </c>
      <c r="N509" s="1" t="s">
        <v>1023</v>
      </c>
      <c r="P509" s="1" t="s">
        <v>513</v>
      </c>
      <c r="S509" s="1" t="s">
        <v>1321</v>
      </c>
      <c r="T509" s="1" t="s">
        <v>1313</v>
      </c>
      <c r="V509" s="1">
        <v>5</v>
      </c>
      <c r="W509" s="1" t="s">
        <v>413</v>
      </c>
      <c r="X509" s="1" t="s">
        <v>430</v>
      </c>
    </row>
    <row r="510" spans="1:24" s="1" customFormat="1" ht="43.5" hidden="1" x14ac:dyDescent="0.35">
      <c r="A510" s="1" t="s">
        <v>1307</v>
      </c>
      <c r="B510" s="1" t="str">
        <f>+VLOOKUP(BD_fire_disturbances10[[#This Row],[Propiedad]],Tabla2[],2,0)</f>
        <v>Física</v>
      </c>
      <c r="C510" s="1" t="str">
        <f>+VLOOKUP(BD_fire_disturbances10[[#This Row],[Evaluación post incendio]],Tabla5[],2,0)</f>
        <v>Efecto inmediato</v>
      </c>
      <c r="D510" s="6" t="s">
        <v>1308</v>
      </c>
      <c r="E510" s="1" t="s">
        <v>1602</v>
      </c>
      <c r="F510" s="1" t="s">
        <v>1694</v>
      </c>
      <c r="G510" s="1" t="str">
        <f>+VLOOKUP(BD_fire_disturbances10[[#This Row],[Cod_Koppen]],Tabla8[],2,0)</f>
        <v>Templado o mesotérmico</v>
      </c>
      <c r="H510" s="1" t="s">
        <v>1678</v>
      </c>
      <c r="I510" s="1" t="s">
        <v>1311</v>
      </c>
      <c r="J510" s="1" t="s">
        <v>1768</v>
      </c>
      <c r="K510" s="1" t="s">
        <v>432</v>
      </c>
      <c r="L510" s="1" t="s">
        <v>514</v>
      </c>
      <c r="N510" s="1" t="s">
        <v>1023</v>
      </c>
      <c r="P510" s="1" t="s">
        <v>513</v>
      </c>
      <c r="S510" s="1" t="s">
        <v>1321</v>
      </c>
      <c r="T510" s="1" t="s">
        <v>1313</v>
      </c>
      <c r="V510" s="1">
        <v>5</v>
      </c>
      <c r="W510" s="1" t="s">
        <v>413</v>
      </c>
      <c r="X510" s="1" t="s">
        <v>430</v>
      </c>
    </row>
    <row r="511" spans="1:24" s="1" customFormat="1" ht="43.5" hidden="1" x14ac:dyDescent="0.35">
      <c r="A511" s="1" t="s">
        <v>1307</v>
      </c>
      <c r="B511" s="1" t="str">
        <f>+VLOOKUP(BD_fire_disturbances10[[#This Row],[Propiedad]],Tabla2[],2,0)</f>
        <v>Física</v>
      </c>
      <c r="C511" s="1" t="str">
        <f>+VLOOKUP(BD_fire_disturbances10[[#This Row],[Evaluación post incendio]],Tabla5[],2,0)</f>
        <v>Efecto inmediato</v>
      </c>
      <c r="D511" s="6" t="s">
        <v>1308</v>
      </c>
      <c r="E511" s="1" t="s">
        <v>1602</v>
      </c>
      <c r="F511" s="1" t="s">
        <v>1694</v>
      </c>
      <c r="G511" s="1" t="str">
        <f>+VLOOKUP(BD_fire_disturbances10[[#This Row],[Cod_Koppen]],Tabla8[],2,0)</f>
        <v>Templado o mesotérmico</v>
      </c>
      <c r="H511" s="1" t="s">
        <v>1678</v>
      </c>
      <c r="I511" s="1" t="s">
        <v>1311</v>
      </c>
      <c r="J511" s="1" t="s">
        <v>1768</v>
      </c>
      <c r="K511" s="1" t="s">
        <v>176</v>
      </c>
      <c r="L511" s="1" t="s">
        <v>514</v>
      </c>
      <c r="N511" s="1" t="s">
        <v>1023</v>
      </c>
      <c r="P511" s="1" t="s">
        <v>513</v>
      </c>
      <c r="S511" s="1" t="s">
        <v>1322</v>
      </c>
      <c r="T511" s="1" t="s">
        <v>1319</v>
      </c>
      <c r="V511" s="1">
        <v>6</v>
      </c>
      <c r="W511" s="1" t="s">
        <v>413</v>
      </c>
      <c r="X511" s="1" t="s">
        <v>108</v>
      </c>
    </row>
    <row r="512" spans="1:24" s="1" customFormat="1" ht="43.5" hidden="1" x14ac:dyDescent="0.35">
      <c r="A512" s="1" t="s">
        <v>1307</v>
      </c>
      <c r="B512" s="1" t="str">
        <f>+VLOOKUP(BD_fire_disturbances10[[#This Row],[Propiedad]],Tabla2[],2,0)</f>
        <v>Física</v>
      </c>
      <c r="C512" s="1" t="str">
        <f>+VLOOKUP(BD_fire_disturbances10[[#This Row],[Evaluación post incendio]],Tabla5[],2,0)</f>
        <v>Efecto inmediato</v>
      </c>
      <c r="D512" s="6" t="s">
        <v>1308</v>
      </c>
      <c r="E512" s="1" t="s">
        <v>1602</v>
      </c>
      <c r="F512" s="1" t="s">
        <v>1694</v>
      </c>
      <c r="G512" s="1" t="str">
        <f>+VLOOKUP(BD_fire_disturbances10[[#This Row],[Cod_Koppen]],Tabla8[],2,0)</f>
        <v>Templado o mesotérmico</v>
      </c>
      <c r="H512" s="1" t="s">
        <v>1678</v>
      </c>
      <c r="I512" s="1" t="s">
        <v>1311</v>
      </c>
      <c r="J512" s="1" t="s">
        <v>1768</v>
      </c>
      <c r="K512" s="1" t="s">
        <v>176</v>
      </c>
      <c r="L512" s="1" t="s">
        <v>514</v>
      </c>
      <c r="N512" s="1" t="s">
        <v>1023</v>
      </c>
      <c r="P512" s="1" t="s">
        <v>513</v>
      </c>
      <c r="S512" s="1" t="s">
        <v>1321</v>
      </c>
      <c r="T512" s="1" t="s">
        <v>1313</v>
      </c>
      <c r="V512" s="1">
        <v>5</v>
      </c>
      <c r="W512" s="1" t="s">
        <v>413</v>
      </c>
      <c r="X512" s="1" t="s">
        <v>108</v>
      </c>
    </row>
    <row r="513" spans="1:24" s="1" customFormat="1" ht="43.5" hidden="1" x14ac:dyDescent="0.35">
      <c r="A513" s="1" t="s">
        <v>1307</v>
      </c>
      <c r="B513" s="1" t="str">
        <f>+VLOOKUP(BD_fire_disturbances10[[#This Row],[Propiedad]],Tabla2[],2,0)</f>
        <v>Biológica</v>
      </c>
      <c r="C513" s="1" t="str">
        <f>+VLOOKUP(BD_fire_disturbances10[[#This Row],[Evaluación post incendio]],Tabla5[],2,0)</f>
        <v>Efecto inmediato</v>
      </c>
      <c r="D513" s="6" t="s">
        <v>1308</v>
      </c>
      <c r="E513" s="1" t="s">
        <v>1602</v>
      </c>
      <c r="F513" s="1" t="s">
        <v>1694</v>
      </c>
      <c r="G513" s="1" t="str">
        <f>+VLOOKUP(BD_fire_disturbances10[[#This Row],[Cod_Koppen]],Tabla8[],2,0)</f>
        <v>Templado o mesotérmico</v>
      </c>
      <c r="H513" s="1" t="s">
        <v>1678</v>
      </c>
      <c r="I513" s="1" t="s">
        <v>1311</v>
      </c>
      <c r="J513" s="1" t="s">
        <v>1768</v>
      </c>
      <c r="K513" s="1" t="s">
        <v>200</v>
      </c>
      <c r="L513" s="1" t="s">
        <v>514</v>
      </c>
      <c r="N513" s="1" t="s">
        <v>1023</v>
      </c>
      <c r="P513" s="1" t="s">
        <v>513</v>
      </c>
      <c r="S513" s="1" t="s">
        <v>1321</v>
      </c>
      <c r="T513" s="1" t="s">
        <v>1313</v>
      </c>
      <c r="V513" s="1">
        <v>2</v>
      </c>
      <c r="W513" s="1" t="s">
        <v>639</v>
      </c>
      <c r="X513" s="1" t="s">
        <v>12</v>
      </c>
    </row>
    <row r="514" spans="1:24" s="1" customFormat="1" ht="43.5" hidden="1" x14ac:dyDescent="0.35">
      <c r="A514" s="1" t="s">
        <v>1307</v>
      </c>
      <c r="B514" s="1" t="str">
        <f>+VLOOKUP(BD_fire_disturbances10[[#This Row],[Propiedad]],Tabla2[],2,0)</f>
        <v>Biológica</v>
      </c>
      <c r="C514" s="1" t="str">
        <f>+VLOOKUP(BD_fire_disturbances10[[#This Row],[Evaluación post incendio]],Tabla5[],2,0)</f>
        <v>Efecto inmediato</v>
      </c>
      <c r="D514" s="6" t="s">
        <v>1308</v>
      </c>
      <c r="E514" s="1" t="s">
        <v>1602</v>
      </c>
      <c r="F514" s="1" t="s">
        <v>1694</v>
      </c>
      <c r="G514" s="1" t="str">
        <f>+VLOOKUP(BD_fire_disturbances10[[#This Row],[Cod_Koppen]],Tabla8[],2,0)</f>
        <v>Templado o mesotérmico</v>
      </c>
      <c r="H514" s="1" t="s">
        <v>1678</v>
      </c>
      <c r="I514" s="1" t="s">
        <v>1311</v>
      </c>
      <c r="J514" s="1" t="s">
        <v>1768</v>
      </c>
      <c r="K514" s="1" t="s">
        <v>432</v>
      </c>
      <c r="L514" s="1" t="s">
        <v>514</v>
      </c>
      <c r="N514" s="1" t="s">
        <v>1023</v>
      </c>
      <c r="P514" s="1" t="s">
        <v>513</v>
      </c>
      <c r="S514" s="1" t="s">
        <v>1321</v>
      </c>
      <c r="T514" s="1" t="s">
        <v>1313</v>
      </c>
      <c r="V514" s="1">
        <v>2</v>
      </c>
      <c r="W514" s="1" t="s">
        <v>639</v>
      </c>
      <c r="X514" s="1" t="s">
        <v>12</v>
      </c>
    </row>
    <row r="515" spans="1:24" s="1" customFormat="1" ht="43.5" hidden="1" x14ac:dyDescent="0.35">
      <c r="A515" s="1" t="s">
        <v>1307</v>
      </c>
      <c r="B515" s="1" t="str">
        <f>+VLOOKUP(BD_fire_disturbances10[[#This Row],[Propiedad]],Tabla2[],2,0)</f>
        <v>Biológica</v>
      </c>
      <c r="C515" s="1" t="str">
        <f>+VLOOKUP(BD_fire_disturbances10[[#This Row],[Evaluación post incendio]],Tabla5[],2,0)</f>
        <v>Efecto inmediato</v>
      </c>
      <c r="D515" s="6" t="s">
        <v>1308</v>
      </c>
      <c r="E515" s="1" t="s">
        <v>1602</v>
      </c>
      <c r="F515" s="1" t="s">
        <v>1694</v>
      </c>
      <c r="G515" s="1" t="str">
        <f>+VLOOKUP(BD_fire_disturbances10[[#This Row],[Cod_Koppen]],Tabla8[],2,0)</f>
        <v>Templado o mesotérmico</v>
      </c>
      <c r="H515" s="1" t="s">
        <v>1678</v>
      </c>
      <c r="I515" s="1" t="s">
        <v>1311</v>
      </c>
      <c r="J515" s="1" t="s">
        <v>1768</v>
      </c>
      <c r="K515" s="1" t="s">
        <v>176</v>
      </c>
      <c r="L515" s="1" t="s">
        <v>514</v>
      </c>
      <c r="N515" s="1" t="s">
        <v>1023</v>
      </c>
      <c r="P515" s="1" t="s">
        <v>513</v>
      </c>
      <c r="S515" s="1" t="s">
        <v>1321</v>
      </c>
      <c r="T515" s="1" t="s">
        <v>1313</v>
      </c>
      <c r="V515" s="1">
        <v>2</v>
      </c>
      <c r="W515" s="1" t="s">
        <v>639</v>
      </c>
      <c r="X515" s="1" t="s">
        <v>108</v>
      </c>
    </row>
    <row r="516" spans="1:24" s="9" customFormat="1" ht="43.5" hidden="1" x14ac:dyDescent="0.35">
      <c r="A516" s="1" t="s">
        <v>1307</v>
      </c>
      <c r="B516" s="1" t="str">
        <f>+VLOOKUP(BD_fire_disturbances10[[#This Row],[Propiedad]],Tabla2[],2,0)</f>
        <v>Química</v>
      </c>
      <c r="C516" s="1" t="str">
        <f>+VLOOKUP(BD_fire_disturbances10[[#This Row],[Evaluación post incendio]],Tabla5[],2,0)</f>
        <v>Efecto inmediato</v>
      </c>
      <c r="D516" s="6" t="s">
        <v>1308</v>
      </c>
      <c r="E516" s="1" t="s">
        <v>1602</v>
      </c>
      <c r="F516" s="1" t="s">
        <v>1694</v>
      </c>
      <c r="G516" s="1" t="str">
        <f>+VLOOKUP(BD_fire_disturbances10[[#This Row],[Cod_Koppen]],Tabla8[],2,0)</f>
        <v>Templado o mesotérmico</v>
      </c>
      <c r="H516" s="1" t="s">
        <v>1678</v>
      </c>
      <c r="I516" s="1" t="s">
        <v>1311</v>
      </c>
      <c r="J516" s="1" t="s">
        <v>1768</v>
      </c>
      <c r="K516" s="1" t="s">
        <v>200</v>
      </c>
      <c r="L516" s="1" t="s">
        <v>514</v>
      </c>
      <c r="M516" s="1"/>
      <c r="N516" s="1" t="s">
        <v>1023</v>
      </c>
      <c r="O516" s="1"/>
      <c r="P516" s="1" t="s">
        <v>513</v>
      </c>
      <c r="Q516" s="1"/>
      <c r="R516" s="1"/>
      <c r="S516" s="1" t="s">
        <v>1321</v>
      </c>
      <c r="T516" s="1" t="s">
        <v>1313</v>
      </c>
      <c r="U516" s="1"/>
      <c r="V516" s="1">
        <v>2</v>
      </c>
      <c r="W516" s="1" t="s">
        <v>707</v>
      </c>
      <c r="X516" s="1" t="s">
        <v>218</v>
      </c>
    </row>
    <row r="517" spans="1:24" s="9" customFormat="1" ht="43.5" hidden="1" x14ac:dyDescent="0.35">
      <c r="A517" s="1" t="s">
        <v>1307</v>
      </c>
      <c r="B517" s="1" t="str">
        <f>+VLOOKUP(BD_fire_disturbances10[[#This Row],[Propiedad]],Tabla2[],2,0)</f>
        <v>Química</v>
      </c>
      <c r="C517" s="1" t="str">
        <f>+VLOOKUP(BD_fire_disturbances10[[#This Row],[Evaluación post incendio]],Tabla5[],2,0)</f>
        <v>Efecto inmediato</v>
      </c>
      <c r="D517" s="6" t="s">
        <v>1308</v>
      </c>
      <c r="E517" s="1" t="s">
        <v>1602</v>
      </c>
      <c r="F517" s="1" t="s">
        <v>1694</v>
      </c>
      <c r="G517" s="1" t="str">
        <f>+VLOOKUP(BD_fire_disturbances10[[#This Row],[Cod_Koppen]],Tabla8[],2,0)</f>
        <v>Templado o mesotérmico</v>
      </c>
      <c r="H517" s="1" t="s">
        <v>1678</v>
      </c>
      <c r="I517" s="1" t="s">
        <v>1311</v>
      </c>
      <c r="J517" s="1" t="s">
        <v>1768</v>
      </c>
      <c r="K517" s="1" t="s">
        <v>432</v>
      </c>
      <c r="L517" s="1" t="s">
        <v>514</v>
      </c>
      <c r="M517" s="1"/>
      <c r="N517" s="1" t="s">
        <v>1023</v>
      </c>
      <c r="O517" s="1"/>
      <c r="P517" s="1" t="s">
        <v>513</v>
      </c>
      <c r="Q517" s="1"/>
      <c r="R517" s="1"/>
      <c r="S517" s="1" t="s">
        <v>1321</v>
      </c>
      <c r="T517" s="1" t="s">
        <v>1313</v>
      </c>
      <c r="U517" s="1"/>
      <c r="V517" s="1">
        <v>2</v>
      </c>
      <c r="W517" s="1" t="s">
        <v>707</v>
      </c>
      <c r="X517" s="1" t="s">
        <v>218</v>
      </c>
    </row>
    <row r="518" spans="1:24" s="9" customFormat="1" ht="43.5" hidden="1" x14ac:dyDescent="0.35">
      <c r="A518" s="1" t="s">
        <v>1307</v>
      </c>
      <c r="B518" s="1" t="str">
        <f>+VLOOKUP(BD_fire_disturbances10[[#This Row],[Propiedad]],Tabla2[],2,0)</f>
        <v>Química</v>
      </c>
      <c r="C518" s="1" t="str">
        <f>+VLOOKUP(BD_fire_disturbances10[[#This Row],[Evaluación post incendio]],Tabla5[],2,0)</f>
        <v>Efecto inmediato</v>
      </c>
      <c r="D518" s="6" t="s">
        <v>1308</v>
      </c>
      <c r="E518" s="1" t="s">
        <v>1602</v>
      </c>
      <c r="F518" s="1" t="s">
        <v>1694</v>
      </c>
      <c r="G518" s="1" t="str">
        <f>+VLOOKUP(BD_fire_disturbances10[[#This Row],[Cod_Koppen]],Tabla8[],2,0)</f>
        <v>Templado o mesotérmico</v>
      </c>
      <c r="H518" s="1" t="s">
        <v>1678</v>
      </c>
      <c r="I518" s="1" t="s">
        <v>1311</v>
      </c>
      <c r="J518" s="1" t="s">
        <v>1768</v>
      </c>
      <c r="K518" s="1" t="s">
        <v>176</v>
      </c>
      <c r="L518" s="1" t="s">
        <v>514</v>
      </c>
      <c r="M518" s="1"/>
      <c r="N518" s="1" t="s">
        <v>1023</v>
      </c>
      <c r="O518" s="1"/>
      <c r="P518" s="1" t="s">
        <v>513</v>
      </c>
      <c r="Q518" s="1"/>
      <c r="R518" s="1"/>
      <c r="S518" s="1" t="s">
        <v>1321</v>
      </c>
      <c r="T518" s="1" t="s">
        <v>1313</v>
      </c>
      <c r="U518" s="1"/>
      <c r="V518" s="1">
        <v>2</v>
      </c>
      <c r="W518" s="1" t="s">
        <v>707</v>
      </c>
      <c r="X518" s="1" t="s">
        <v>108</v>
      </c>
    </row>
    <row r="519" spans="1:24" s="9" customFormat="1" ht="43.5" hidden="1" x14ac:dyDescent="0.35">
      <c r="A519" s="1" t="s">
        <v>1307</v>
      </c>
      <c r="B519" s="1" t="str">
        <f>+VLOOKUP(BD_fire_disturbances10[[#This Row],[Propiedad]],Tabla2[],2,0)</f>
        <v>Química</v>
      </c>
      <c r="C519" s="1" t="str">
        <f>+VLOOKUP(BD_fire_disturbances10[[#This Row],[Evaluación post incendio]],Tabla5[],2,0)</f>
        <v>Efecto inmediato</v>
      </c>
      <c r="D519" s="6" t="s">
        <v>1308</v>
      </c>
      <c r="E519" s="1" t="s">
        <v>1602</v>
      </c>
      <c r="F519" s="1" t="s">
        <v>1694</v>
      </c>
      <c r="G519" s="1" t="str">
        <f>+VLOOKUP(BD_fire_disturbances10[[#This Row],[Cod_Koppen]],Tabla8[],2,0)</f>
        <v>Templado o mesotérmico</v>
      </c>
      <c r="H519" s="1" t="s">
        <v>1678</v>
      </c>
      <c r="I519" s="1" t="s">
        <v>1311</v>
      </c>
      <c r="J519" s="1" t="s">
        <v>1768</v>
      </c>
      <c r="K519" s="1" t="s">
        <v>200</v>
      </c>
      <c r="L519" s="1" t="s">
        <v>514</v>
      </c>
      <c r="M519" s="1"/>
      <c r="N519" s="1" t="s">
        <v>1023</v>
      </c>
      <c r="O519" s="1"/>
      <c r="P519" s="1" t="s">
        <v>513</v>
      </c>
      <c r="Q519" s="1"/>
      <c r="R519" s="1"/>
      <c r="S519" s="1" t="s">
        <v>1321</v>
      </c>
      <c r="T519" s="1" t="s">
        <v>1313</v>
      </c>
      <c r="U519" s="1"/>
      <c r="V519" s="1">
        <v>2</v>
      </c>
      <c r="W519" s="1" t="s">
        <v>52</v>
      </c>
      <c r="X519" s="1" t="s">
        <v>218</v>
      </c>
    </row>
    <row r="520" spans="1:24" s="9" customFormat="1" ht="43.5" hidden="1" x14ac:dyDescent="0.35">
      <c r="A520" s="1" t="s">
        <v>1307</v>
      </c>
      <c r="B520" s="1" t="str">
        <f>+VLOOKUP(BD_fire_disturbances10[[#This Row],[Propiedad]],Tabla2[],2,0)</f>
        <v>Química</v>
      </c>
      <c r="C520" s="1" t="str">
        <f>+VLOOKUP(BD_fire_disturbances10[[#This Row],[Evaluación post incendio]],Tabla5[],2,0)</f>
        <v>Efecto inmediato</v>
      </c>
      <c r="D520" s="6" t="s">
        <v>1308</v>
      </c>
      <c r="E520" s="1" t="s">
        <v>1602</v>
      </c>
      <c r="F520" s="1" t="s">
        <v>1694</v>
      </c>
      <c r="G520" s="1" t="str">
        <f>+VLOOKUP(BD_fire_disturbances10[[#This Row],[Cod_Koppen]],Tabla8[],2,0)</f>
        <v>Templado o mesotérmico</v>
      </c>
      <c r="H520" s="1" t="s">
        <v>1678</v>
      </c>
      <c r="I520" s="1" t="s">
        <v>1311</v>
      </c>
      <c r="J520" s="1" t="s">
        <v>1768</v>
      </c>
      <c r="K520" s="1" t="s">
        <v>432</v>
      </c>
      <c r="L520" s="1" t="s">
        <v>514</v>
      </c>
      <c r="M520" s="1"/>
      <c r="N520" s="1" t="s">
        <v>1023</v>
      </c>
      <c r="O520" s="1"/>
      <c r="P520" s="1" t="s">
        <v>513</v>
      </c>
      <c r="Q520" s="1"/>
      <c r="R520" s="1"/>
      <c r="S520" s="1" t="s">
        <v>1321</v>
      </c>
      <c r="T520" s="1" t="s">
        <v>1313</v>
      </c>
      <c r="U520" s="1"/>
      <c r="V520" s="1">
        <v>2</v>
      </c>
      <c r="W520" s="1" t="s">
        <v>52</v>
      </c>
      <c r="X520" s="1" t="s">
        <v>218</v>
      </c>
    </row>
    <row r="521" spans="1:24" s="9" customFormat="1" ht="43.5" hidden="1" x14ac:dyDescent="0.35">
      <c r="A521" s="1" t="s">
        <v>1307</v>
      </c>
      <c r="B521" s="1" t="str">
        <f>+VLOOKUP(BD_fire_disturbances10[[#This Row],[Propiedad]],Tabla2[],2,0)</f>
        <v>Química</v>
      </c>
      <c r="C521" s="1" t="str">
        <f>+VLOOKUP(BD_fire_disturbances10[[#This Row],[Evaluación post incendio]],Tabla5[],2,0)</f>
        <v>Efecto inmediato</v>
      </c>
      <c r="D521" s="6" t="s">
        <v>1308</v>
      </c>
      <c r="E521" s="1" t="s">
        <v>1602</v>
      </c>
      <c r="F521" s="1" t="s">
        <v>1694</v>
      </c>
      <c r="G521" s="1" t="str">
        <f>+VLOOKUP(BD_fire_disturbances10[[#This Row],[Cod_Koppen]],Tabla8[],2,0)</f>
        <v>Templado o mesotérmico</v>
      </c>
      <c r="H521" s="1" t="s">
        <v>1678</v>
      </c>
      <c r="I521" s="1" t="s">
        <v>1311</v>
      </c>
      <c r="J521" s="1" t="s">
        <v>1768</v>
      </c>
      <c r="K521" s="1" t="s">
        <v>176</v>
      </c>
      <c r="L521" s="1" t="s">
        <v>514</v>
      </c>
      <c r="M521" s="1"/>
      <c r="N521" s="1" t="s">
        <v>1023</v>
      </c>
      <c r="O521" s="1"/>
      <c r="P521" s="1" t="s">
        <v>513</v>
      </c>
      <c r="Q521" s="1"/>
      <c r="R521" s="1"/>
      <c r="S521" s="1" t="s">
        <v>1321</v>
      </c>
      <c r="T521" s="1" t="s">
        <v>1313</v>
      </c>
      <c r="U521" s="1"/>
      <c r="V521" s="1">
        <v>2</v>
      </c>
      <c r="W521" s="1" t="s">
        <v>52</v>
      </c>
      <c r="X521" s="1" t="s">
        <v>108</v>
      </c>
    </row>
    <row r="522" spans="1:24" s="1" customFormat="1" ht="43.5" hidden="1" x14ac:dyDescent="0.35">
      <c r="A522" s="1" t="s">
        <v>1307</v>
      </c>
      <c r="B522" s="1" t="str">
        <f>+VLOOKUP(BD_fire_disturbances10[[#This Row],[Propiedad]],Tabla2[],2,0)</f>
        <v>Física</v>
      </c>
      <c r="C522" s="1" t="str">
        <f>+VLOOKUP(BD_fire_disturbances10[[#This Row],[Evaluación post incendio]],Tabla5[],2,0)</f>
        <v>Efecto inmediato</v>
      </c>
      <c r="D522" s="6" t="s">
        <v>1308</v>
      </c>
      <c r="E522" s="1" t="s">
        <v>1602</v>
      </c>
      <c r="F522" s="1" t="s">
        <v>1694</v>
      </c>
      <c r="G522" s="1" t="str">
        <f>+VLOOKUP(BD_fire_disturbances10[[#This Row],[Cod_Koppen]],Tabla8[],2,0)</f>
        <v>Templado o mesotérmico</v>
      </c>
      <c r="H522" s="1" t="s">
        <v>1678</v>
      </c>
      <c r="I522" s="1" t="s">
        <v>1311</v>
      </c>
      <c r="J522" s="1" t="s">
        <v>1768</v>
      </c>
      <c r="K522" s="1" t="s">
        <v>200</v>
      </c>
      <c r="L522" s="1" t="s">
        <v>514</v>
      </c>
      <c r="N522" s="1" t="s">
        <v>1023</v>
      </c>
      <c r="P522" s="1" t="s">
        <v>513</v>
      </c>
      <c r="S522" s="1" t="s">
        <v>1321</v>
      </c>
      <c r="T522" s="1" t="s">
        <v>1313</v>
      </c>
      <c r="V522" s="1">
        <v>2</v>
      </c>
      <c r="W522" s="1" t="s">
        <v>1024</v>
      </c>
      <c r="X522" s="1" t="s">
        <v>12</v>
      </c>
    </row>
    <row r="523" spans="1:24" s="1" customFormat="1" ht="43.5" hidden="1" x14ac:dyDescent="0.35">
      <c r="A523" s="1" t="s">
        <v>1307</v>
      </c>
      <c r="B523" s="1" t="str">
        <f>+VLOOKUP(BD_fire_disturbances10[[#This Row],[Propiedad]],Tabla2[],2,0)</f>
        <v>Física</v>
      </c>
      <c r="C523" s="1" t="str">
        <f>+VLOOKUP(BD_fire_disturbances10[[#This Row],[Evaluación post incendio]],Tabla5[],2,0)</f>
        <v>Efecto inmediato</v>
      </c>
      <c r="D523" s="6" t="s">
        <v>1308</v>
      </c>
      <c r="E523" s="1" t="s">
        <v>1602</v>
      </c>
      <c r="F523" s="1" t="s">
        <v>1694</v>
      </c>
      <c r="G523" s="1" t="str">
        <f>+VLOOKUP(BD_fire_disturbances10[[#This Row],[Cod_Koppen]],Tabla8[],2,0)</f>
        <v>Templado o mesotérmico</v>
      </c>
      <c r="H523" s="1" t="s">
        <v>1678</v>
      </c>
      <c r="I523" s="1" t="s">
        <v>1311</v>
      </c>
      <c r="J523" s="1" t="s">
        <v>1768</v>
      </c>
      <c r="K523" s="1" t="s">
        <v>432</v>
      </c>
      <c r="L523" s="1" t="s">
        <v>514</v>
      </c>
      <c r="N523" s="1" t="s">
        <v>1023</v>
      </c>
      <c r="P523" s="1" t="s">
        <v>513</v>
      </c>
      <c r="S523" s="1" t="s">
        <v>1321</v>
      </c>
      <c r="T523" s="1" t="s">
        <v>1313</v>
      </c>
      <c r="V523" s="1">
        <v>2</v>
      </c>
      <c r="W523" s="1" t="s">
        <v>1024</v>
      </c>
      <c r="X523" s="1" t="s">
        <v>108</v>
      </c>
    </row>
    <row r="524" spans="1:24" s="1" customFormat="1" ht="43.5" hidden="1" x14ac:dyDescent="0.35">
      <c r="A524" s="1" t="s">
        <v>1307</v>
      </c>
      <c r="B524" s="1" t="str">
        <f>+VLOOKUP(BD_fire_disturbances10[[#This Row],[Propiedad]],Tabla2[],2,0)</f>
        <v>Física</v>
      </c>
      <c r="C524" s="1" t="str">
        <f>+VLOOKUP(BD_fire_disturbances10[[#This Row],[Evaluación post incendio]],Tabla5[],2,0)</f>
        <v>Efecto inmediato</v>
      </c>
      <c r="D524" s="6" t="s">
        <v>1308</v>
      </c>
      <c r="E524" s="1" t="s">
        <v>1602</v>
      </c>
      <c r="F524" s="1" t="s">
        <v>1694</v>
      </c>
      <c r="G524" s="1" t="str">
        <f>+VLOOKUP(BD_fire_disturbances10[[#This Row],[Cod_Koppen]],Tabla8[],2,0)</f>
        <v>Templado o mesotérmico</v>
      </c>
      <c r="H524" s="1" t="s">
        <v>1678</v>
      </c>
      <c r="I524" s="1" t="s">
        <v>1311</v>
      </c>
      <c r="J524" s="1" t="s">
        <v>1768</v>
      </c>
      <c r="K524" s="1" t="s">
        <v>176</v>
      </c>
      <c r="L524" s="1" t="s">
        <v>514</v>
      </c>
      <c r="N524" s="1" t="s">
        <v>1023</v>
      </c>
      <c r="P524" s="1" t="s">
        <v>513</v>
      </c>
      <c r="S524" s="1" t="s">
        <v>1321</v>
      </c>
      <c r="T524" s="1" t="s">
        <v>1313</v>
      </c>
      <c r="V524" s="1">
        <v>2</v>
      </c>
      <c r="W524" s="1" t="s">
        <v>1024</v>
      </c>
      <c r="X524" s="1" t="s">
        <v>108</v>
      </c>
    </row>
    <row r="525" spans="1:24" s="1" customFormat="1" ht="43.5" hidden="1" x14ac:dyDescent="0.35">
      <c r="A525" s="1" t="s">
        <v>1307</v>
      </c>
      <c r="B525" s="1" t="str">
        <f>+VLOOKUP(BD_fire_disturbances10[[#This Row],[Propiedad]],Tabla2[],2,0)</f>
        <v>Física</v>
      </c>
      <c r="C525" s="1" t="str">
        <f>+VLOOKUP(BD_fire_disturbances10[[#This Row],[Evaluación post incendio]],Tabla5[],2,0)</f>
        <v>Efecto inmediato</v>
      </c>
      <c r="D525" s="6" t="s">
        <v>1308</v>
      </c>
      <c r="E525" s="1" t="s">
        <v>1602</v>
      </c>
      <c r="F525" s="1" t="s">
        <v>1694</v>
      </c>
      <c r="G525" s="1" t="str">
        <f>+VLOOKUP(BD_fire_disturbances10[[#This Row],[Cod_Koppen]],Tabla8[],2,0)</f>
        <v>Templado o mesotérmico</v>
      </c>
      <c r="H525" s="1" t="s">
        <v>1678</v>
      </c>
      <c r="I525" s="1" t="s">
        <v>1311</v>
      </c>
      <c r="J525" s="1" t="s">
        <v>1768</v>
      </c>
      <c r="K525" s="1" t="s">
        <v>200</v>
      </c>
      <c r="L525" s="1" t="s">
        <v>514</v>
      </c>
      <c r="N525" s="1" t="s">
        <v>1023</v>
      </c>
      <c r="P525" s="1" t="s">
        <v>513</v>
      </c>
      <c r="S525" s="1" t="s">
        <v>1321</v>
      </c>
      <c r="T525" s="1" t="s">
        <v>1313</v>
      </c>
      <c r="V525" s="1">
        <v>2</v>
      </c>
      <c r="W525" s="1" t="s">
        <v>413</v>
      </c>
      <c r="X525" s="1" t="s">
        <v>430</v>
      </c>
    </row>
    <row r="526" spans="1:24" s="1" customFormat="1" ht="43.5" hidden="1" x14ac:dyDescent="0.35">
      <c r="A526" s="1" t="s">
        <v>1307</v>
      </c>
      <c r="B526" s="1" t="str">
        <f>+VLOOKUP(BD_fire_disturbances10[[#This Row],[Propiedad]],Tabla2[],2,0)</f>
        <v>Física</v>
      </c>
      <c r="C526" s="1" t="str">
        <f>+VLOOKUP(BD_fire_disturbances10[[#This Row],[Evaluación post incendio]],Tabla5[],2,0)</f>
        <v>Efecto inmediato</v>
      </c>
      <c r="D526" s="6" t="s">
        <v>1308</v>
      </c>
      <c r="E526" s="1" t="s">
        <v>1602</v>
      </c>
      <c r="F526" s="1" t="s">
        <v>1694</v>
      </c>
      <c r="G526" s="1" t="str">
        <f>+VLOOKUP(BD_fire_disturbances10[[#This Row],[Cod_Koppen]],Tabla8[],2,0)</f>
        <v>Templado o mesotérmico</v>
      </c>
      <c r="H526" s="1" t="s">
        <v>1678</v>
      </c>
      <c r="I526" s="1" t="s">
        <v>1311</v>
      </c>
      <c r="J526" s="1" t="s">
        <v>1768</v>
      </c>
      <c r="K526" s="1" t="s">
        <v>432</v>
      </c>
      <c r="L526" s="1" t="s">
        <v>514</v>
      </c>
      <c r="N526" s="1" t="s">
        <v>1023</v>
      </c>
      <c r="P526" s="1" t="s">
        <v>513</v>
      </c>
      <c r="S526" s="1" t="s">
        <v>1321</v>
      </c>
      <c r="T526" s="1" t="s">
        <v>1313</v>
      </c>
      <c r="V526" s="1">
        <v>2</v>
      </c>
      <c r="W526" s="1" t="s">
        <v>413</v>
      </c>
      <c r="X526" s="1" t="s">
        <v>430</v>
      </c>
    </row>
    <row r="527" spans="1:24" s="1" customFormat="1" ht="43.5" hidden="1" x14ac:dyDescent="0.35">
      <c r="A527" s="1" t="s">
        <v>1307</v>
      </c>
      <c r="B527" s="1" t="str">
        <f>+VLOOKUP(BD_fire_disturbances10[[#This Row],[Propiedad]],Tabla2[],2,0)</f>
        <v>Física</v>
      </c>
      <c r="C527" s="1" t="str">
        <f>+VLOOKUP(BD_fire_disturbances10[[#This Row],[Evaluación post incendio]],Tabla5[],2,0)</f>
        <v>Efecto inmediato</v>
      </c>
      <c r="D527" s="6" t="s">
        <v>1308</v>
      </c>
      <c r="E527" s="1" t="s">
        <v>1602</v>
      </c>
      <c r="F527" s="1" t="s">
        <v>1694</v>
      </c>
      <c r="G527" s="1" t="str">
        <f>+VLOOKUP(BD_fire_disturbances10[[#This Row],[Cod_Koppen]],Tabla8[],2,0)</f>
        <v>Templado o mesotérmico</v>
      </c>
      <c r="H527" s="1" t="s">
        <v>1678</v>
      </c>
      <c r="I527" s="1" t="s">
        <v>1311</v>
      </c>
      <c r="J527" s="1" t="s">
        <v>1768</v>
      </c>
      <c r="K527" s="1" t="s">
        <v>176</v>
      </c>
      <c r="L527" s="1" t="s">
        <v>514</v>
      </c>
      <c r="N527" s="1" t="s">
        <v>1023</v>
      </c>
      <c r="P527" s="1" t="s">
        <v>513</v>
      </c>
      <c r="S527" s="1" t="s">
        <v>1321</v>
      </c>
      <c r="T527" s="1" t="s">
        <v>1313</v>
      </c>
      <c r="V527" s="1">
        <v>2</v>
      </c>
      <c r="W527" s="1" t="s">
        <v>413</v>
      </c>
      <c r="X527" s="1" t="s">
        <v>108</v>
      </c>
    </row>
    <row r="528" spans="1:24" s="1" customFormat="1" ht="43.5" hidden="1" x14ac:dyDescent="0.35">
      <c r="A528" s="1" t="s">
        <v>216</v>
      </c>
      <c r="B528" s="1" t="str">
        <f>+VLOOKUP(BD_fire_disturbances10[[#This Row],[Propiedad]],Tabla2[],2,0)</f>
        <v>Biológica</v>
      </c>
      <c r="C528" s="1" t="str">
        <f>+VLOOKUP(BD_fire_disturbances10[[#This Row],[Evaluación post incendio]],Tabla5[],2,0)</f>
        <v>Efecto a largo plazo</v>
      </c>
      <c r="D528" s="6" t="s">
        <v>217</v>
      </c>
      <c r="E528" s="1" t="s">
        <v>104</v>
      </c>
      <c r="F528" s="1" t="s">
        <v>1670</v>
      </c>
      <c r="G528" s="1" t="str">
        <f>+VLOOKUP(BD_fire_disturbances10[[#This Row],[Cod_Koppen]],Tabla8[],2,0)</f>
        <v>Continental o microtérmico</v>
      </c>
      <c r="H528" s="1" t="s">
        <v>1669</v>
      </c>
      <c r="I528" s="1" t="s">
        <v>181</v>
      </c>
      <c r="J528" s="1" t="s">
        <v>1769</v>
      </c>
      <c r="K528" s="1" t="s">
        <v>432</v>
      </c>
      <c r="L528" s="1" t="s">
        <v>554</v>
      </c>
      <c r="N528" s="1" t="s">
        <v>553</v>
      </c>
      <c r="P528" s="1" t="s">
        <v>917</v>
      </c>
      <c r="S528" s="1" t="s">
        <v>447</v>
      </c>
      <c r="W528" s="1" t="s">
        <v>639</v>
      </c>
      <c r="X528" s="1" t="s">
        <v>218</v>
      </c>
    </row>
    <row r="529" spans="1:24" s="1" customFormat="1" ht="43.5" hidden="1" x14ac:dyDescent="0.35">
      <c r="A529" s="1" t="s">
        <v>216</v>
      </c>
      <c r="B529" s="1" t="str">
        <f>+VLOOKUP(BD_fire_disturbances10[[#This Row],[Propiedad]],Tabla2[],2,0)</f>
        <v>Química</v>
      </c>
      <c r="C529" s="1" t="str">
        <f>+VLOOKUP(BD_fire_disturbances10[[#This Row],[Evaluación post incendio]],Tabla5[],2,0)</f>
        <v>Efecto a largo plazo</v>
      </c>
      <c r="D529" s="6" t="s">
        <v>217</v>
      </c>
      <c r="E529" s="1" t="s">
        <v>104</v>
      </c>
      <c r="F529" s="1" t="s">
        <v>1670</v>
      </c>
      <c r="G529" s="1" t="str">
        <f>+VLOOKUP(BD_fire_disturbances10[[#This Row],[Cod_Koppen]],Tabla8[],2,0)</f>
        <v>Continental o microtérmico</v>
      </c>
      <c r="H529" s="1" t="s">
        <v>1669</v>
      </c>
      <c r="I529" s="1" t="s">
        <v>181</v>
      </c>
      <c r="J529" s="1" t="s">
        <v>1769</v>
      </c>
      <c r="K529" s="1" t="s">
        <v>432</v>
      </c>
      <c r="L529" s="1" t="s">
        <v>554</v>
      </c>
      <c r="N529" s="1" t="s">
        <v>553</v>
      </c>
      <c r="P529" s="1" t="s">
        <v>917</v>
      </c>
      <c r="S529" s="1" t="s">
        <v>447</v>
      </c>
      <c r="W529" s="1" t="s">
        <v>43</v>
      </c>
      <c r="X529" s="1" t="s">
        <v>218</v>
      </c>
    </row>
    <row r="530" spans="1:24" s="1" customFormat="1" ht="43.5" hidden="1" x14ac:dyDescent="0.35">
      <c r="A530" s="1" t="s">
        <v>216</v>
      </c>
      <c r="B530" s="1" t="str">
        <f>+VLOOKUP(BD_fire_disturbances10[[#This Row],[Propiedad]],Tabla2[],2,0)</f>
        <v>Química</v>
      </c>
      <c r="C530" s="1" t="str">
        <f>+VLOOKUP(BD_fire_disturbances10[[#This Row],[Evaluación post incendio]],Tabla5[],2,0)</f>
        <v>Efecto a largo plazo</v>
      </c>
      <c r="D530" s="6" t="s">
        <v>217</v>
      </c>
      <c r="E530" s="1" t="s">
        <v>104</v>
      </c>
      <c r="F530" s="1" t="s">
        <v>1670</v>
      </c>
      <c r="G530" s="1" t="str">
        <f>+VLOOKUP(BD_fire_disturbances10[[#This Row],[Cod_Koppen]],Tabla8[],2,0)</f>
        <v>Continental o microtérmico</v>
      </c>
      <c r="H530" s="1" t="s">
        <v>1669</v>
      </c>
      <c r="I530" s="1" t="s">
        <v>181</v>
      </c>
      <c r="J530" s="1" t="s">
        <v>1769</v>
      </c>
      <c r="K530" s="1" t="s">
        <v>432</v>
      </c>
      <c r="L530" s="1" t="s">
        <v>554</v>
      </c>
      <c r="N530" s="1" t="s">
        <v>553</v>
      </c>
      <c r="P530" s="1" t="s">
        <v>917</v>
      </c>
      <c r="S530" s="1" t="s">
        <v>447</v>
      </c>
      <c r="W530" s="1" t="s">
        <v>42</v>
      </c>
      <c r="X530" s="1" t="s">
        <v>218</v>
      </c>
    </row>
    <row r="531" spans="1:24" s="1" customFormat="1" ht="43.5" hidden="1" x14ac:dyDescent="0.35">
      <c r="A531" s="1" t="s">
        <v>216</v>
      </c>
      <c r="B531" s="1" t="str">
        <f>+VLOOKUP(BD_fire_disturbances10[[#This Row],[Propiedad]],Tabla2[],2,0)</f>
        <v>Física</v>
      </c>
      <c r="C531" s="1" t="str">
        <f>+VLOOKUP(BD_fire_disturbances10[[#This Row],[Evaluación post incendio]],Tabla5[],2,0)</f>
        <v>Efecto a largo plazo</v>
      </c>
      <c r="D531" s="6" t="s">
        <v>217</v>
      </c>
      <c r="E531" s="1" t="s">
        <v>104</v>
      </c>
      <c r="F531" s="1" t="s">
        <v>1670</v>
      </c>
      <c r="G531" s="1" t="str">
        <f>+VLOOKUP(BD_fire_disturbances10[[#This Row],[Cod_Koppen]],Tabla8[],2,0)</f>
        <v>Continental o microtérmico</v>
      </c>
      <c r="H531" s="1" t="s">
        <v>1669</v>
      </c>
      <c r="I531" s="1" t="s">
        <v>181</v>
      </c>
      <c r="J531" s="1" t="s">
        <v>1769</v>
      </c>
      <c r="K531" s="1" t="s">
        <v>432</v>
      </c>
      <c r="L531" s="1" t="s">
        <v>554</v>
      </c>
      <c r="N531" s="1" t="s">
        <v>553</v>
      </c>
      <c r="P531" s="1" t="s">
        <v>917</v>
      </c>
      <c r="S531" s="1" t="s">
        <v>447</v>
      </c>
      <c r="W531" s="1" t="s">
        <v>160</v>
      </c>
      <c r="X531" s="1" t="s">
        <v>218</v>
      </c>
    </row>
    <row r="532" spans="1:24" s="1" customFormat="1" ht="43.5" hidden="1" x14ac:dyDescent="0.35">
      <c r="A532" s="1" t="s">
        <v>216</v>
      </c>
      <c r="B532" s="1" t="str">
        <f>+VLOOKUP(BD_fire_disturbances10[[#This Row],[Propiedad]],Tabla2[],2,0)</f>
        <v>Física</v>
      </c>
      <c r="C532" s="1" t="str">
        <f>+VLOOKUP(BD_fire_disturbances10[[#This Row],[Evaluación post incendio]],Tabla5[],2,0)</f>
        <v>Efecto a largo plazo</v>
      </c>
      <c r="D532" s="6" t="s">
        <v>217</v>
      </c>
      <c r="E532" s="1" t="s">
        <v>104</v>
      </c>
      <c r="F532" s="1" t="s">
        <v>1670</v>
      </c>
      <c r="G532" s="1" t="str">
        <f>+VLOOKUP(BD_fire_disturbances10[[#This Row],[Cod_Koppen]],Tabla8[],2,0)</f>
        <v>Continental o microtérmico</v>
      </c>
      <c r="H532" s="1" t="s">
        <v>1669</v>
      </c>
      <c r="I532" s="1" t="s">
        <v>181</v>
      </c>
      <c r="J532" s="1" t="s">
        <v>1769</v>
      </c>
      <c r="K532" s="1" t="s">
        <v>432</v>
      </c>
      <c r="L532" s="1" t="s">
        <v>554</v>
      </c>
      <c r="N532" s="1" t="s">
        <v>553</v>
      </c>
      <c r="P532" s="1" t="s">
        <v>917</v>
      </c>
      <c r="S532" s="1" t="s">
        <v>447</v>
      </c>
      <c r="W532" s="1" t="s">
        <v>475</v>
      </c>
      <c r="X532" s="1" t="s">
        <v>12</v>
      </c>
    </row>
    <row r="533" spans="1:24" s="1" customFormat="1" ht="43.5" hidden="1" x14ac:dyDescent="0.35">
      <c r="A533" s="1" t="s">
        <v>1415</v>
      </c>
      <c r="B533" s="1" t="str">
        <f>+VLOOKUP(BD_fire_disturbances10[[#This Row],[Propiedad]],Tabla2[],2,0)</f>
        <v>Biológica</v>
      </c>
      <c r="C533" s="1" t="str">
        <f>+VLOOKUP(BD_fire_disturbances10[[#This Row],[Evaluación post incendio]],Tabla5[],2,0)</f>
        <v>Efecto a corto plazo</v>
      </c>
      <c r="D533" s="6" t="s">
        <v>1634</v>
      </c>
      <c r="E533" s="1" t="s">
        <v>62</v>
      </c>
      <c r="F533" s="1" t="s">
        <v>1589</v>
      </c>
      <c r="G533" s="1" t="str">
        <f>+VLOOKUP(BD_fire_disturbances10[[#This Row],[Cod_Koppen]],Tabla8[],2,0)</f>
        <v>Templado o mesotérmico</v>
      </c>
      <c r="H533" s="1" t="s">
        <v>1333</v>
      </c>
      <c r="I533" s="1" t="s">
        <v>204</v>
      </c>
      <c r="J533" s="1" t="s">
        <v>68</v>
      </c>
      <c r="K533" s="1" t="s">
        <v>432</v>
      </c>
      <c r="L533" s="1" t="s">
        <v>1304</v>
      </c>
      <c r="N533" s="1" t="s">
        <v>1303</v>
      </c>
      <c r="P533" s="1" t="s">
        <v>842</v>
      </c>
      <c r="R533" s="1" t="s">
        <v>1305</v>
      </c>
      <c r="S533" s="1" t="s">
        <v>447</v>
      </c>
      <c r="T533" s="1" t="s">
        <v>1306</v>
      </c>
      <c r="W533" s="1" t="s">
        <v>15</v>
      </c>
      <c r="X533" s="1" t="s">
        <v>108</v>
      </c>
    </row>
    <row r="534" spans="1:24" s="1" customFormat="1" ht="43.5" hidden="1" x14ac:dyDescent="0.35">
      <c r="A534" s="1" t="s">
        <v>1415</v>
      </c>
      <c r="B534" s="1" t="str">
        <f>+VLOOKUP(BD_fire_disturbances10[[#This Row],[Propiedad]],Tabla2[],2,0)</f>
        <v>Química</v>
      </c>
      <c r="C534" s="1" t="str">
        <f>+VLOOKUP(BD_fire_disturbances10[[#This Row],[Evaluación post incendio]],Tabla5[],2,0)</f>
        <v>Efecto inmediato</v>
      </c>
      <c r="D534" s="6" t="s">
        <v>1634</v>
      </c>
      <c r="E534" s="1" t="s">
        <v>62</v>
      </c>
      <c r="F534" s="1" t="s">
        <v>1589</v>
      </c>
      <c r="G534" s="1" t="str">
        <f>+VLOOKUP(BD_fire_disturbances10[[#This Row],[Cod_Koppen]],Tabla8[],2,0)</f>
        <v>Templado o mesotérmico</v>
      </c>
      <c r="H534" s="1" t="s">
        <v>1333</v>
      </c>
      <c r="I534" s="1" t="s">
        <v>204</v>
      </c>
      <c r="J534" s="1" t="s">
        <v>68</v>
      </c>
      <c r="K534" s="1" t="s">
        <v>432</v>
      </c>
      <c r="L534" s="1" t="s">
        <v>1304</v>
      </c>
      <c r="N534" s="1" t="s">
        <v>1303</v>
      </c>
      <c r="P534" s="1" t="s">
        <v>513</v>
      </c>
      <c r="R534" s="1" t="s">
        <v>1305</v>
      </c>
      <c r="S534" s="1" t="s">
        <v>447</v>
      </c>
      <c r="T534" s="1" t="s">
        <v>1306</v>
      </c>
      <c r="U534" s="1" t="s">
        <v>385</v>
      </c>
      <c r="W534" s="1" t="s">
        <v>34</v>
      </c>
      <c r="X534" s="1" t="s">
        <v>108</v>
      </c>
    </row>
    <row r="535" spans="1:24" s="1" customFormat="1" ht="43.5" hidden="1" x14ac:dyDescent="0.35">
      <c r="A535" s="1" t="s">
        <v>1415</v>
      </c>
      <c r="B535" s="1" t="str">
        <f>+VLOOKUP(BD_fire_disturbances10[[#This Row],[Propiedad]],Tabla2[],2,0)</f>
        <v>Química</v>
      </c>
      <c r="C535" s="1" t="str">
        <f>+VLOOKUP(BD_fire_disturbances10[[#This Row],[Evaluación post incendio]],Tabla5[],2,0)</f>
        <v>Efecto inmediato</v>
      </c>
      <c r="D535" s="6" t="s">
        <v>1634</v>
      </c>
      <c r="E535" s="1" t="s">
        <v>62</v>
      </c>
      <c r="F535" s="1" t="s">
        <v>1589</v>
      </c>
      <c r="G535" s="1" t="str">
        <f>+VLOOKUP(BD_fire_disturbances10[[#This Row],[Cod_Koppen]],Tabla8[],2,0)</f>
        <v>Templado o mesotérmico</v>
      </c>
      <c r="H535" s="1" t="s">
        <v>1333</v>
      </c>
      <c r="I535" s="1" t="s">
        <v>204</v>
      </c>
      <c r="J535" s="1" t="s">
        <v>68</v>
      </c>
      <c r="K535" s="1" t="s">
        <v>432</v>
      </c>
      <c r="L535" s="1" t="s">
        <v>1304</v>
      </c>
      <c r="N535" s="1" t="s">
        <v>1303</v>
      </c>
      <c r="P535" s="1" t="s">
        <v>513</v>
      </c>
      <c r="R535" s="1" t="s">
        <v>1305</v>
      </c>
      <c r="S535" s="1" t="s">
        <v>447</v>
      </c>
      <c r="T535" s="1" t="s">
        <v>1306</v>
      </c>
      <c r="U535" s="1" t="s">
        <v>385</v>
      </c>
      <c r="W535" s="1" t="s">
        <v>121</v>
      </c>
      <c r="X535" s="1" t="s">
        <v>108</v>
      </c>
    </row>
    <row r="536" spans="1:24" s="1" customFormat="1" ht="43.5" hidden="1" x14ac:dyDescent="0.35">
      <c r="A536" s="1" t="s">
        <v>1415</v>
      </c>
      <c r="B536" s="1" t="str">
        <f>+VLOOKUP(BD_fire_disturbances10[[#This Row],[Propiedad]],Tabla2[],2,0)</f>
        <v>Química</v>
      </c>
      <c r="C536" s="1" t="str">
        <f>+VLOOKUP(BD_fire_disturbances10[[#This Row],[Evaluación post incendio]],Tabla5[],2,0)</f>
        <v>Efecto inmediato</v>
      </c>
      <c r="D536" s="6" t="s">
        <v>1634</v>
      </c>
      <c r="E536" s="1" t="s">
        <v>62</v>
      </c>
      <c r="F536" s="1" t="s">
        <v>1589</v>
      </c>
      <c r="G536" s="1" t="str">
        <f>+VLOOKUP(BD_fire_disturbances10[[#This Row],[Cod_Koppen]],Tabla8[],2,0)</f>
        <v>Templado o mesotérmico</v>
      </c>
      <c r="H536" s="1" t="s">
        <v>1333</v>
      </c>
      <c r="I536" s="1" t="s">
        <v>204</v>
      </c>
      <c r="J536" s="1" t="s">
        <v>68</v>
      </c>
      <c r="K536" s="1" t="s">
        <v>432</v>
      </c>
      <c r="L536" s="1" t="s">
        <v>1304</v>
      </c>
      <c r="N536" s="1" t="s">
        <v>1303</v>
      </c>
      <c r="P536" s="1" t="s">
        <v>513</v>
      </c>
      <c r="R536" s="1" t="s">
        <v>1305</v>
      </c>
      <c r="S536" s="1" t="s">
        <v>447</v>
      </c>
      <c r="T536" s="1" t="s">
        <v>1306</v>
      </c>
      <c r="U536" s="1" t="s">
        <v>385</v>
      </c>
      <c r="W536" s="1" t="s">
        <v>1026</v>
      </c>
      <c r="X536" s="1" t="s">
        <v>108</v>
      </c>
    </row>
    <row r="537" spans="1:24" s="1" customFormat="1" ht="43.5" hidden="1" x14ac:dyDescent="0.35">
      <c r="A537" s="1" t="s">
        <v>1415</v>
      </c>
      <c r="B537" s="1" t="str">
        <f>+VLOOKUP(BD_fire_disturbances10[[#This Row],[Propiedad]],Tabla2[],2,0)</f>
        <v>Química</v>
      </c>
      <c r="C537" s="1" t="str">
        <f>+VLOOKUP(BD_fire_disturbances10[[#This Row],[Evaluación post incendio]],Tabla5[],2,0)</f>
        <v>Efecto inmediato</v>
      </c>
      <c r="D537" s="6" t="s">
        <v>1634</v>
      </c>
      <c r="E537" s="1" t="s">
        <v>62</v>
      </c>
      <c r="F537" s="1" t="s">
        <v>1589</v>
      </c>
      <c r="G537" s="1" t="str">
        <f>+VLOOKUP(BD_fire_disturbances10[[#This Row],[Cod_Koppen]],Tabla8[],2,0)</f>
        <v>Templado o mesotérmico</v>
      </c>
      <c r="H537" s="1" t="s">
        <v>1333</v>
      </c>
      <c r="I537" s="1" t="s">
        <v>204</v>
      </c>
      <c r="J537" s="1" t="s">
        <v>68</v>
      </c>
      <c r="K537" s="1" t="s">
        <v>432</v>
      </c>
      <c r="L537" s="1" t="s">
        <v>1304</v>
      </c>
      <c r="N537" s="1" t="s">
        <v>1303</v>
      </c>
      <c r="P537" s="1" t="s">
        <v>513</v>
      </c>
      <c r="R537" s="1" t="s">
        <v>1305</v>
      </c>
      <c r="S537" s="1" t="s">
        <v>447</v>
      </c>
      <c r="T537" s="1" t="s">
        <v>1306</v>
      </c>
      <c r="U537" s="1" t="s">
        <v>385</v>
      </c>
      <c r="W537" s="1" t="s">
        <v>292</v>
      </c>
      <c r="X537" s="1" t="s">
        <v>108</v>
      </c>
    </row>
    <row r="538" spans="1:24" s="1" customFormat="1" ht="43.5" hidden="1" x14ac:dyDescent="0.35">
      <c r="A538" s="1" t="s">
        <v>1415</v>
      </c>
      <c r="B538" s="1" t="str">
        <f>+VLOOKUP(BD_fire_disturbances10[[#This Row],[Propiedad]],Tabla2[],2,0)</f>
        <v>Química</v>
      </c>
      <c r="C538" s="1" t="str">
        <f>+VLOOKUP(BD_fire_disturbances10[[#This Row],[Evaluación post incendio]],Tabla5[],2,0)</f>
        <v>Efecto inmediato</v>
      </c>
      <c r="D538" s="6" t="s">
        <v>1634</v>
      </c>
      <c r="E538" s="1" t="s">
        <v>62</v>
      </c>
      <c r="F538" s="1" t="s">
        <v>1589</v>
      </c>
      <c r="G538" s="1" t="str">
        <f>+VLOOKUP(BD_fire_disturbances10[[#This Row],[Cod_Koppen]],Tabla8[],2,0)</f>
        <v>Templado o mesotérmico</v>
      </c>
      <c r="H538" s="1" t="s">
        <v>1333</v>
      </c>
      <c r="I538" s="1" t="s">
        <v>204</v>
      </c>
      <c r="J538" s="1" t="s">
        <v>68</v>
      </c>
      <c r="K538" s="1" t="s">
        <v>432</v>
      </c>
      <c r="L538" s="1" t="s">
        <v>1304</v>
      </c>
      <c r="N538" s="1" t="s">
        <v>1303</v>
      </c>
      <c r="P538" s="1" t="s">
        <v>513</v>
      </c>
      <c r="R538" s="1" t="s">
        <v>1305</v>
      </c>
      <c r="S538" s="1" t="s">
        <v>447</v>
      </c>
      <c r="T538" s="1" t="s">
        <v>1306</v>
      </c>
      <c r="U538" s="1" t="s">
        <v>385</v>
      </c>
      <c r="W538" s="1" t="s">
        <v>148</v>
      </c>
      <c r="X538" s="1" t="s">
        <v>108</v>
      </c>
    </row>
    <row r="539" spans="1:24" s="1" customFormat="1" ht="43.5" hidden="1" x14ac:dyDescent="0.35">
      <c r="A539" s="1" t="s">
        <v>1415</v>
      </c>
      <c r="B539" s="1" t="str">
        <f>+VLOOKUP(BD_fire_disturbances10[[#This Row],[Propiedad]],Tabla2[],2,0)</f>
        <v>Química</v>
      </c>
      <c r="C539" s="1" t="str">
        <f>+VLOOKUP(BD_fire_disturbances10[[#This Row],[Evaluación post incendio]],Tabla5[],2,0)</f>
        <v>Efecto inmediato</v>
      </c>
      <c r="D539" s="6" t="s">
        <v>1634</v>
      </c>
      <c r="E539" s="1" t="s">
        <v>62</v>
      </c>
      <c r="F539" s="1" t="s">
        <v>1589</v>
      </c>
      <c r="G539" s="1" t="str">
        <f>+VLOOKUP(BD_fire_disturbances10[[#This Row],[Cod_Koppen]],Tabla8[],2,0)</f>
        <v>Templado o mesotérmico</v>
      </c>
      <c r="H539" s="1" t="s">
        <v>1333</v>
      </c>
      <c r="I539" s="1" t="s">
        <v>204</v>
      </c>
      <c r="J539" s="1" t="s">
        <v>68</v>
      </c>
      <c r="K539" s="1" t="s">
        <v>432</v>
      </c>
      <c r="L539" s="1" t="s">
        <v>1304</v>
      </c>
      <c r="N539" s="1" t="s">
        <v>1303</v>
      </c>
      <c r="P539" s="1" t="s">
        <v>513</v>
      </c>
      <c r="R539" s="1" t="s">
        <v>1305</v>
      </c>
      <c r="S539" s="1" t="s">
        <v>447</v>
      </c>
      <c r="T539" s="1" t="s">
        <v>1306</v>
      </c>
      <c r="U539" s="1" t="s">
        <v>385</v>
      </c>
      <c r="W539" s="1" t="s">
        <v>43</v>
      </c>
      <c r="X539" s="1" t="s">
        <v>108</v>
      </c>
    </row>
    <row r="540" spans="1:24" s="1" customFormat="1" ht="43.5" hidden="1" x14ac:dyDescent="0.35">
      <c r="A540" s="1" t="s">
        <v>1415</v>
      </c>
      <c r="B540" s="1" t="str">
        <f>+VLOOKUP(BD_fire_disturbances10[[#This Row],[Propiedad]],Tabla2[],2,0)</f>
        <v>Química</v>
      </c>
      <c r="C540" s="1" t="str">
        <f>+VLOOKUP(BD_fire_disturbances10[[#This Row],[Evaluación post incendio]],Tabla5[],2,0)</f>
        <v>Efecto inmediato</v>
      </c>
      <c r="D540" s="6" t="s">
        <v>1634</v>
      </c>
      <c r="E540" s="1" t="s">
        <v>62</v>
      </c>
      <c r="F540" s="1" t="s">
        <v>1589</v>
      </c>
      <c r="G540" s="1" t="str">
        <f>+VLOOKUP(BD_fire_disturbances10[[#This Row],[Cod_Koppen]],Tabla8[],2,0)</f>
        <v>Templado o mesotérmico</v>
      </c>
      <c r="H540" s="1" t="s">
        <v>1333</v>
      </c>
      <c r="I540" s="1" t="s">
        <v>204</v>
      </c>
      <c r="J540" s="1" t="s">
        <v>68</v>
      </c>
      <c r="K540" s="1" t="s">
        <v>432</v>
      </c>
      <c r="L540" s="1" t="s">
        <v>1304</v>
      </c>
      <c r="N540" s="1" t="s">
        <v>1303</v>
      </c>
      <c r="P540" s="1" t="s">
        <v>513</v>
      </c>
      <c r="R540" s="1" t="s">
        <v>1305</v>
      </c>
      <c r="S540" s="1" t="s">
        <v>447</v>
      </c>
      <c r="T540" s="1" t="s">
        <v>1306</v>
      </c>
      <c r="U540" s="1" t="s">
        <v>385</v>
      </c>
      <c r="W540" s="1" t="s">
        <v>122</v>
      </c>
      <c r="X540" s="1" t="s">
        <v>108</v>
      </c>
    </row>
    <row r="541" spans="1:24" s="1" customFormat="1" ht="43.5" hidden="1" x14ac:dyDescent="0.35">
      <c r="A541" s="1" t="s">
        <v>1415</v>
      </c>
      <c r="B541" s="1" t="str">
        <f>+VLOOKUP(BD_fire_disturbances10[[#This Row],[Propiedad]],Tabla2[],2,0)</f>
        <v>Química</v>
      </c>
      <c r="C541" s="1" t="str">
        <f>+VLOOKUP(BD_fire_disturbances10[[#This Row],[Evaluación post incendio]],Tabla5[],2,0)</f>
        <v>Efecto inmediato</v>
      </c>
      <c r="D541" s="6" t="s">
        <v>1634</v>
      </c>
      <c r="E541" s="1" t="s">
        <v>62</v>
      </c>
      <c r="F541" s="1" t="s">
        <v>1589</v>
      </c>
      <c r="G541" s="1" t="str">
        <f>+VLOOKUP(BD_fire_disturbances10[[#This Row],[Cod_Koppen]],Tabla8[],2,0)</f>
        <v>Templado o mesotérmico</v>
      </c>
      <c r="H541" s="1" t="s">
        <v>1333</v>
      </c>
      <c r="I541" s="1" t="s">
        <v>204</v>
      </c>
      <c r="J541" s="1" t="s">
        <v>68</v>
      </c>
      <c r="K541" s="1" t="s">
        <v>432</v>
      </c>
      <c r="L541" s="1" t="s">
        <v>1304</v>
      </c>
      <c r="N541" s="1" t="s">
        <v>1303</v>
      </c>
      <c r="P541" s="1" t="s">
        <v>513</v>
      </c>
      <c r="R541" s="1" t="s">
        <v>1305</v>
      </c>
      <c r="S541" s="1" t="s">
        <v>447</v>
      </c>
      <c r="T541" s="1" t="s">
        <v>1306</v>
      </c>
      <c r="U541" s="1" t="s">
        <v>385</v>
      </c>
      <c r="W541" s="1" t="s">
        <v>173</v>
      </c>
      <c r="X541" s="1" t="s">
        <v>108</v>
      </c>
    </row>
    <row r="542" spans="1:24" s="1" customFormat="1" ht="43.5" hidden="1" x14ac:dyDescent="0.35">
      <c r="A542" s="1" t="s">
        <v>1415</v>
      </c>
      <c r="B542" s="1" t="str">
        <f>+VLOOKUP(BD_fire_disturbances10[[#This Row],[Propiedad]],Tabla2[],2,0)</f>
        <v>Química</v>
      </c>
      <c r="C542" s="1" t="str">
        <f>+VLOOKUP(BD_fire_disturbances10[[#This Row],[Evaluación post incendio]],Tabla5[],2,0)</f>
        <v>Efecto inmediato</v>
      </c>
      <c r="D542" s="6" t="s">
        <v>1634</v>
      </c>
      <c r="E542" s="1" t="s">
        <v>62</v>
      </c>
      <c r="F542" s="1" t="s">
        <v>1589</v>
      </c>
      <c r="G542" s="1" t="str">
        <f>+VLOOKUP(BD_fire_disturbances10[[#This Row],[Cod_Koppen]],Tabla8[],2,0)</f>
        <v>Templado o mesotérmico</v>
      </c>
      <c r="H542" s="1" t="s">
        <v>1333</v>
      </c>
      <c r="I542" s="1" t="s">
        <v>204</v>
      </c>
      <c r="J542" s="1" t="s">
        <v>68</v>
      </c>
      <c r="K542" s="1" t="s">
        <v>432</v>
      </c>
      <c r="L542" s="1" t="s">
        <v>1304</v>
      </c>
      <c r="N542" s="1" t="s">
        <v>1303</v>
      </c>
      <c r="P542" s="1" t="s">
        <v>513</v>
      </c>
      <c r="R542" s="1" t="s">
        <v>1305</v>
      </c>
      <c r="S542" s="1" t="s">
        <v>447</v>
      </c>
      <c r="T542" s="1" t="s">
        <v>1306</v>
      </c>
      <c r="U542" s="1" t="s">
        <v>385</v>
      </c>
      <c r="W542" s="1" t="s">
        <v>118</v>
      </c>
      <c r="X542" s="1" t="s">
        <v>108</v>
      </c>
    </row>
    <row r="543" spans="1:24" s="1" customFormat="1" ht="43.5" hidden="1" x14ac:dyDescent="0.35">
      <c r="A543" s="1" t="s">
        <v>1415</v>
      </c>
      <c r="B543" s="1" t="str">
        <f>+VLOOKUP(BD_fire_disturbances10[[#This Row],[Propiedad]],Tabla2[],2,0)</f>
        <v>Química</v>
      </c>
      <c r="C543" s="1" t="str">
        <f>+VLOOKUP(BD_fire_disturbances10[[#This Row],[Evaluación post incendio]],Tabla5[],2,0)</f>
        <v>Efecto inmediato</v>
      </c>
      <c r="D543" s="6" t="s">
        <v>1634</v>
      </c>
      <c r="E543" s="1" t="s">
        <v>62</v>
      </c>
      <c r="F543" s="1" t="s">
        <v>1589</v>
      </c>
      <c r="G543" s="1" t="str">
        <f>+VLOOKUP(BD_fire_disturbances10[[#This Row],[Cod_Koppen]],Tabla8[],2,0)</f>
        <v>Templado o mesotérmico</v>
      </c>
      <c r="H543" s="1" t="s">
        <v>1333</v>
      </c>
      <c r="I543" s="1" t="s">
        <v>204</v>
      </c>
      <c r="J543" s="1" t="s">
        <v>68</v>
      </c>
      <c r="K543" s="1" t="s">
        <v>432</v>
      </c>
      <c r="L543" s="1" t="s">
        <v>1304</v>
      </c>
      <c r="N543" s="1" t="s">
        <v>1303</v>
      </c>
      <c r="P543" s="1" t="s">
        <v>513</v>
      </c>
      <c r="R543" s="1" t="s">
        <v>1305</v>
      </c>
      <c r="S543" s="1" t="s">
        <v>447</v>
      </c>
      <c r="T543" s="1" t="s">
        <v>1306</v>
      </c>
      <c r="U543" s="1" t="s">
        <v>385</v>
      </c>
      <c r="W543" s="1" t="s">
        <v>52</v>
      </c>
      <c r="X543" s="1" t="s">
        <v>218</v>
      </c>
    </row>
    <row r="544" spans="1:24" s="1" customFormat="1" ht="43.5" hidden="1" x14ac:dyDescent="0.35">
      <c r="A544" s="1" t="s">
        <v>1415</v>
      </c>
      <c r="B544" s="1" t="str">
        <f>+VLOOKUP(BD_fire_disturbances10[[#This Row],[Propiedad]],Tabla2[],2,0)</f>
        <v>Química</v>
      </c>
      <c r="C544" s="1" t="str">
        <f>+VLOOKUP(BD_fire_disturbances10[[#This Row],[Evaluación post incendio]],Tabla5[],2,0)</f>
        <v>Efecto a corto plazo</v>
      </c>
      <c r="D544" s="6" t="s">
        <v>1634</v>
      </c>
      <c r="E544" s="1" t="s">
        <v>62</v>
      </c>
      <c r="F544" s="1" t="s">
        <v>1589</v>
      </c>
      <c r="G544" s="1" t="str">
        <f>+VLOOKUP(BD_fire_disturbances10[[#This Row],[Cod_Koppen]],Tabla8[],2,0)</f>
        <v>Templado o mesotérmico</v>
      </c>
      <c r="H544" s="1" t="s">
        <v>1333</v>
      </c>
      <c r="I544" s="1" t="s">
        <v>204</v>
      </c>
      <c r="J544" s="1" t="s">
        <v>68</v>
      </c>
      <c r="K544" s="1" t="s">
        <v>432</v>
      </c>
      <c r="L544" s="1" t="s">
        <v>1304</v>
      </c>
      <c r="N544" s="1" t="s">
        <v>1303</v>
      </c>
      <c r="P544" s="1" t="s">
        <v>842</v>
      </c>
      <c r="R544" s="1" t="s">
        <v>1305</v>
      </c>
      <c r="S544" s="1" t="s">
        <v>447</v>
      </c>
      <c r="T544" s="1" t="s">
        <v>1306</v>
      </c>
      <c r="W544" s="1" t="s">
        <v>52</v>
      </c>
      <c r="X544" s="1" t="s">
        <v>108</v>
      </c>
    </row>
    <row r="545" spans="1:24" s="1" customFormat="1" ht="43.5" hidden="1" x14ac:dyDescent="0.35">
      <c r="A545" s="1" t="s">
        <v>1415</v>
      </c>
      <c r="B545" s="1" t="str">
        <f>+VLOOKUP(BD_fire_disturbances10[[#This Row],[Propiedad]],Tabla2[],2,0)</f>
        <v>Química</v>
      </c>
      <c r="C545" s="1" t="str">
        <f>+VLOOKUP(BD_fire_disturbances10[[#This Row],[Evaluación post incendio]],Tabla5[],2,0)</f>
        <v>Efecto inmediato</v>
      </c>
      <c r="D545" s="6" t="s">
        <v>1634</v>
      </c>
      <c r="E545" s="1" t="s">
        <v>62</v>
      </c>
      <c r="F545" s="1" t="s">
        <v>1589</v>
      </c>
      <c r="G545" s="1" t="str">
        <f>+VLOOKUP(BD_fire_disturbances10[[#This Row],[Cod_Koppen]],Tabla8[],2,0)</f>
        <v>Templado o mesotérmico</v>
      </c>
      <c r="H545" s="1" t="s">
        <v>1333</v>
      </c>
      <c r="I545" s="1" t="s">
        <v>204</v>
      </c>
      <c r="J545" s="1" t="s">
        <v>68</v>
      </c>
      <c r="K545" s="1" t="s">
        <v>432</v>
      </c>
      <c r="L545" s="1" t="s">
        <v>1304</v>
      </c>
      <c r="N545" s="1" t="s">
        <v>1303</v>
      </c>
      <c r="P545" s="1" t="s">
        <v>513</v>
      </c>
      <c r="R545" s="1" t="s">
        <v>1305</v>
      </c>
      <c r="S545" s="1" t="s">
        <v>447</v>
      </c>
      <c r="T545" s="1" t="s">
        <v>1306</v>
      </c>
      <c r="U545" s="1" t="s">
        <v>385</v>
      </c>
      <c r="W545" s="1" t="s">
        <v>183</v>
      </c>
      <c r="X545" s="1" t="s">
        <v>108</v>
      </c>
    </row>
    <row r="546" spans="1:24" s="1" customFormat="1" ht="43.5" hidden="1" x14ac:dyDescent="0.35">
      <c r="A546" s="1" t="s">
        <v>1415</v>
      </c>
      <c r="B546" s="1" t="str">
        <f>+VLOOKUP(BD_fire_disturbances10[[#This Row],[Propiedad]],Tabla2[],2,0)</f>
        <v>Química</v>
      </c>
      <c r="C546" s="1" t="str">
        <f>+VLOOKUP(BD_fire_disturbances10[[#This Row],[Evaluación post incendio]],Tabla5[],2,0)</f>
        <v>Efecto inmediato</v>
      </c>
      <c r="D546" s="6" t="s">
        <v>1634</v>
      </c>
      <c r="E546" s="1" t="s">
        <v>62</v>
      </c>
      <c r="F546" s="1" t="s">
        <v>1589</v>
      </c>
      <c r="G546" s="1" t="str">
        <f>+VLOOKUP(BD_fire_disturbances10[[#This Row],[Cod_Koppen]],Tabla8[],2,0)</f>
        <v>Templado o mesotérmico</v>
      </c>
      <c r="H546" s="1" t="s">
        <v>1333</v>
      </c>
      <c r="I546" s="1" t="s">
        <v>204</v>
      </c>
      <c r="J546" s="1" t="s">
        <v>68</v>
      </c>
      <c r="K546" s="1" t="s">
        <v>432</v>
      </c>
      <c r="L546" s="1" t="s">
        <v>1304</v>
      </c>
      <c r="N546" s="1" t="s">
        <v>1303</v>
      </c>
      <c r="P546" s="1" t="s">
        <v>513</v>
      </c>
      <c r="R546" s="1" t="s">
        <v>1305</v>
      </c>
      <c r="S546" s="1" t="s">
        <v>447</v>
      </c>
      <c r="T546" s="1" t="s">
        <v>1306</v>
      </c>
      <c r="U546" s="1" t="s">
        <v>385</v>
      </c>
      <c r="W546" s="1" t="s">
        <v>177</v>
      </c>
      <c r="X546" s="1" t="s">
        <v>108</v>
      </c>
    </row>
    <row r="547" spans="1:24" s="1" customFormat="1" ht="29" hidden="1" x14ac:dyDescent="0.35">
      <c r="A547" s="13" t="s">
        <v>208</v>
      </c>
      <c r="B547" s="13" t="str">
        <f>+VLOOKUP(BD_fire_disturbances10[[#This Row],[Propiedad]],Tabla2[],2,0)</f>
        <v>Biológica</v>
      </c>
      <c r="C547" s="13" t="str">
        <f>+VLOOKUP(BD_fire_disturbances10[[#This Row],[Evaluación post incendio]],Tabla5[],2,0)</f>
        <v>Efecto inmediato</v>
      </c>
      <c r="D547" s="6" t="s">
        <v>209</v>
      </c>
      <c r="E547" s="1" t="s">
        <v>1602</v>
      </c>
      <c r="F547" s="1" t="s">
        <v>1694</v>
      </c>
      <c r="G547" s="1" t="str">
        <f>+VLOOKUP(BD_fire_disturbances10[[#This Row],[Cod_Koppen]],Tabla8[],2,0)</f>
        <v>Templado o mesotérmico</v>
      </c>
      <c r="H547" s="1" t="s">
        <v>1678</v>
      </c>
      <c r="I547" s="1" t="s">
        <v>1767</v>
      </c>
      <c r="J547" s="1" t="s">
        <v>68</v>
      </c>
      <c r="K547" s="13" t="s">
        <v>432</v>
      </c>
      <c r="L547" s="13" t="s">
        <v>317</v>
      </c>
      <c r="M547" s="13"/>
      <c r="N547" s="13" t="s">
        <v>1180</v>
      </c>
      <c r="O547" s="13"/>
      <c r="P547" s="13" t="s">
        <v>513</v>
      </c>
      <c r="Q547" s="13"/>
      <c r="R547" s="13" t="s">
        <v>1182</v>
      </c>
      <c r="S547" s="13" t="s">
        <v>359</v>
      </c>
      <c r="T547" s="13" t="s">
        <v>344</v>
      </c>
      <c r="U547" s="13" t="s">
        <v>1183</v>
      </c>
      <c r="V547" s="13" t="s">
        <v>888</v>
      </c>
      <c r="W547" s="13" t="s">
        <v>639</v>
      </c>
      <c r="X547" s="13" t="s">
        <v>108</v>
      </c>
    </row>
    <row r="548" spans="1:24" s="1" customFormat="1" ht="29" hidden="1" x14ac:dyDescent="0.35">
      <c r="A548" s="13" t="s">
        <v>208</v>
      </c>
      <c r="B548" s="13" t="str">
        <f>+VLOOKUP(BD_fire_disturbances10[[#This Row],[Propiedad]],Tabla2[],2,0)</f>
        <v>Biológica</v>
      </c>
      <c r="C548" s="13" t="str">
        <f>+VLOOKUP(BD_fire_disturbances10[[#This Row],[Evaluación post incendio]],Tabla5[],2,0)</f>
        <v>Efecto a medio plazo</v>
      </c>
      <c r="D548" s="6" t="s">
        <v>209</v>
      </c>
      <c r="E548" s="1" t="s">
        <v>1602</v>
      </c>
      <c r="F548" s="1" t="s">
        <v>1694</v>
      </c>
      <c r="G548" s="1" t="str">
        <f>+VLOOKUP(BD_fire_disturbances10[[#This Row],[Cod_Koppen]],Tabla8[],2,0)</f>
        <v>Templado o mesotérmico</v>
      </c>
      <c r="H548" s="1" t="s">
        <v>1678</v>
      </c>
      <c r="I548" s="1" t="s">
        <v>1767</v>
      </c>
      <c r="J548" s="1" t="s">
        <v>68</v>
      </c>
      <c r="K548" s="13" t="s">
        <v>432</v>
      </c>
      <c r="L548" s="13" t="s">
        <v>317</v>
      </c>
      <c r="M548" s="13"/>
      <c r="N548" s="13" t="s">
        <v>1180</v>
      </c>
      <c r="O548" s="13"/>
      <c r="P548" s="13" t="s">
        <v>1143</v>
      </c>
      <c r="Q548" s="13"/>
      <c r="R548" s="13" t="s">
        <v>1182</v>
      </c>
      <c r="S548" s="13" t="s">
        <v>359</v>
      </c>
      <c r="T548" s="13" t="s">
        <v>344</v>
      </c>
      <c r="U548" s="13" t="s">
        <v>1183</v>
      </c>
      <c r="V548" s="13" t="s">
        <v>888</v>
      </c>
      <c r="W548" s="13" t="s">
        <v>639</v>
      </c>
      <c r="X548" s="13" t="s">
        <v>108</v>
      </c>
    </row>
    <row r="549" spans="1:24" s="1" customFormat="1" ht="29" hidden="1" x14ac:dyDescent="0.35">
      <c r="A549" s="13" t="s">
        <v>208</v>
      </c>
      <c r="B549" s="13" t="str">
        <f>+VLOOKUP(BD_fire_disturbances10[[#This Row],[Propiedad]],Tabla2[],2,0)</f>
        <v>Química</v>
      </c>
      <c r="C549" s="13" t="str">
        <f>+VLOOKUP(BD_fire_disturbances10[[#This Row],[Evaluación post incendio]],Tabla5[],2,0)</f>
        <v>Efecto inmediato</v>
      </c>
      <c r="D549" s="6" t="s">
        <v>209</v>
      </c>
      <c r="E549" s="1" t="s">
        <v>1602</v>
      </c>
      <c r="F549" s="1" t="s">
        <v>1694</v>
      </c>
      <c r="G549" s="1" t="str">
        <f>+VLOOKUP(BD_fire_disturbances10[[#This Row],[Cod_Koppen]],Tabla8[],2,0)</f>
        <v>Templado o mesotérmico</v>
      </c>
      <c r="H549" s="1" t="s">
        <v>1678</v>
      </c>
      <c r="I549" s="1" t="s">
        <v>1767</v>
      </c>
      <c r="J549" s="1" t="s">
        <v>68</v>
      </c>
      <c r="K549" s="13" t="s">
        <v>432</v>
      </c>
      <c r="L549" s="13" t="s">
        <v>317</v>
      </c>
      <c r="M549" s="13"/>
      <c r="N549" s="13" t="s">
        <v>1180</v>
      </c>
      <c r="O549" s="13"/>
      <c r="P549" s="13" t="s">
        <v>513</v>
      </c>
      <c r="Q549" s="13"/>
      <c r="R549" s="13" t="s">
        <v>1182</v>
      </c>
      <c r="S549" s="13" t="s">
        <v>359</v>
      </c>
      <c r="T549" s="13" t="s">
        <v>344</v>
      </c>
      <c r="U549" s="13" t="s">
        <v>1183</v>
      </c>
      <c r="V549" s="13" t="s">
        <v>888</v>
      </c>
      <c r="W549" s="13" t="s">
        <v>707</v>
      </c>
      <c r="X549" s="13" t="s">
        <v>218</v>
      </c>
    </row>
    <row r="550" spans="1:24" s="1" customFormat="1" ht="29" hidden="1" x14ac:dyDescent="0.35">
      <c r="A550" s="13" t="s">
        <v>208</v>
      </c>
      <c r="B550" s="13" t="str">
        <f>+VLOOKUP(BD_fire_disturbances10[[#This Row],[Propiedad]],Tabla2[],2,0)</f>
        <v>Química</v>
      </c>
      <c r="C550" s="13" t="str">
        <f>+VLOOKUP(BD_fire_disturbances10[[#This Row],[Evaluación post incendio]],Tabla5[],2,0)</f>
        <v>Efecto a medio plazo</v>
      </c>
      <c r="D550" s="6" t="s">
        <v>209</v>
      </c>
      <c r="E550" s="1" t="s">
        <v>1602</v>
      </c>
      <c r="F550" s="1" t="s">
        <v>1694</v>
      </c>
      <c r="G550" s="1" t="str">
        <f>+VLOOKUP(BD_fire_disturbances10[[#This Row],[Cod_Koppen]],Tabla8[],2,0)</f>
        <v>Templado o mesotérmico</v>
      </c>
      <c r="H550" s="1" t="s">
        <v>1678</v>
      </c>
      <c r="I550" s="1" t="s">
        <v>1767</v>
      </c>
      <c r="J550" s="1" t="s">
        <v>68</v>
      </c>
      <c r="K550" s="13" t="s">
        <v>432</v>
      </c>
      <c r="L550" s="13" t="s">
        <v>317</v>
      </c>
      <c r="M550" s="13"/>
      <c r="N550" s="13" t="s">
        <v>1180</v>
      </c>
      <c r="O550" s="13"/>
      <c r="P550" s="13" t="s">
        <v>1143</v>
      </c>
      <c r="Q550" s="13"/>
      <c r="R550" s="13" t="s">
        <v>1182</v>
      </c>
      <c r="S550" s="13" t="s">
        <v>359</v>
      </c>
      <c r="T550" s="13" t="s">
        <v>344</v>
      </c>
      <c r="U550" s="13" t="s">
        <v>1183</v>
      </c>
      <c r="V550" s="13" t="s">
        <v>888</v>
      </c>
      <c r="W550" s="13" t="s">
        <v>707</v>
      </c>
      <c r="X550" s="13" t="s">
        <v>218</v>
      </c>
    </row>
    <row r="551" spans="1:24" s="1" customFormat="1" ht="29" hidden="1" x14ac:dyDescent="0.35">
      <c r="A551" s="13" t="s">
        <v>208</v>
      </c>
      <c r="B551" s="13" t="str">
        <f>+VLOOKUP(BD_fire_disturbances10[[#This Row],[Propiedad]],Tabla2[],2,0)</f>
        <v>Química</v>
      </c>
      <c r="C551" s="13" t="str">
        <f>+VLOOKUP(BD_fire_disturbances10[[#This Row],[Evaluación post incendio]],Tabla5[],2,0)</f>
        <v>Efecto inmediato</v>
      </c>
      <c r="D551" s="6" t="s">
        <v>209</v>
      </c>
      <c r="E551" s="1" t="s">
        <v>1602</v>
      </c>
      <c r="F551" s="1" t="s">
        <v>1694</v>
      </c>
      <c r="G551" s="1" t="str">
        <f>+VLOOKUP(BD_fire_disturbances10[[#This Row],[Cod_Koppen]],Tabla8[],2,0)</f>
        <v>Templado o mesotérmico</v>
      </c>
      <c r="H551" s="1" t="s">
        <v>1678</v>
      </c>
      <c r="I551" s="1" t="s">
        <v>1767</v>
      </c>
      <c r="J551" s="1" t="s">
        <v>68</v>
      </c>
      <c r="K551" s="13" t="s">
        <v>432</v>
      </c>
      <c r="L551" s="13" t="s">
        <v>317</v>
      </c>
      <c r="M551" s="13"/>
      <c r="N551" s="13" t="s">
        <v>1180</v>
      </c>
      <c r="O551" s="13"/>
      <c r="P551" s="13" t="s">
        <v>513</v>
      </c>
      <c r="Q551" s="13"/>
      <c r="R551" s="13" t="s">
        <v>1182</v>
      </c>
      <c r="S551" s="13" t="s">
        <v>359</v>
      </c>
      <c r="T551" s="13" t="s">
        <v>344</v>
      </c>
      <c r="U551" s="13" t="s">
        <v>1183</v>
      </c>
      <c r="V551" s="13" t="s">
        <v>888</v>
      </c>
      <c r="W551" s="13" t="s">
        <v>52</v>
      </c>
      <c r="X551" s="13" t="s">
        <v>108</v>
      </c>
    </row>
    <row r="552" spans="1:24" s="1" customFormat="1" ht="29" hidden="1" x14ac:dyDescent="0.35">
      <c r="A552" s="13" t="s">
        <v>208</v>
      </c>
      <c r="B552" s="13" t="str">
        <f>+VLOOKUP(BD_fire_disturbances10[[#This Row],[Propiedad]],Tabla2[],2,0)</f>
        <v>Química</v>
      </c>
      <c r="C552" s="13" t="str">
        <f>+VLOOKUP(BD_fire_disturbances10[[#This Row],[Evaluación post incendio]],Tabla5[],2,0)</f>
        <v>Efecto a medio plazo</v>
      </c>
      <c r="D552" s="6" t="s">
        <v>209</v>
      </c>
      <c r="E552" s="1" t="s">
        <v>1602</v>
      </c>
      <c r="F552" s="1" t="s">
        <v>1694</v>
      </c>
      <c r="G552" s="1" t="str">
        <f>+VLOOKUP(BD_fire_disturbances10[[#This Row],[Cod_Koppen]],Tabla8[],2,0)</f>
        <v>Templado o mesotérmico</v>
      </c>
      <c r="H552" s="1" t="s">
        <v>1678</v>
      </c>
      <c r="I552" s="1" t="s">
        <v>1767</v>
      </c>
      <c r="J552" s="1" t="s">
        <v>68</v>
      </c>
      <c r="K552" s="13" t="s">
        <v>432</v>
      </c>
      <c r="L552" s="13" t="s">
        <v>317</v>
      </c>
      <c r="M552" s="13"/>
      <c r="N552" s="13" t="s">
        <v>1180</v>
      </c>
      <c r="O552" s="13"/>
      <c r="P552" s="13" t="s">
        <v>1143</v>
      </c>
      <c r="Q552" s="13"/>
      <c r="R552" s="13" t="s">
        <v>1182</v>
      </c>
      <c r="S552" s="13" t="s">
        <v>359</v>
      </c>
      <c r="T552" s="13" t="s">
        <v>344</v>
      </c>
      <c r="U552" s="13" t="s">
        <v>1183</v>
      </c>
      <c r="V552" s="13" t="s">
        <v>888</v>
      </c>
      <c r="W552" s="13" t="s">
        <v>52</v>
      </c>
      <c r="X552" s="13" t="s">
        <v>108</v>
      </c>
    </row>
    <row r="553" spans="1:24" s="1" customFormat="1" ht="29" hidden="1" x14ac:dyDescent="0.35">
      <c r="A553" s="13" t="s">
        <v>208</v>
      </c>
      <c r="B553" s="13" t="str">
        <f>+VLOOKUP(BD_fire_disturbances10[[#This Row],[Propiedad]],Tabla2[],2,0)</f>
        <v>Física</v>
      </c>
      <c r="C553" s="13" t="str">
        <f>+VLOOKUP(BD_fire_disturbances10[[#This Row],[Evaluación post incendio]],Tabla5[],2,0)</f>
        <v>Efecto inmediato</v>
      </c>
      <c r="D553" s="6" t="s">
        <v>209</v>
      </c>
      <c r="E553" s="1" t="s">
        <v>1602</v>
      </c>
      <c r="F553" s="1" t="s">
        <v>1694</v>
      </c>
      <c r="G553" s="1" t="str">
        <f>+VLOOKUP(BD_fire_disturbances10[[#This Row],[Cod_Koppen]],Tabla8[],2,0)</f>
        <v>Templado o mesotérmico</v>
      </c>
      <c r="H553" s="1" t="s">
        <v>1678</v>
      </c>
      <c r="I553" s="1" t="s">
        <v>1767</v>
      </c>
      <c r="J553" s="1" t="s">
        <v>68</v>
      </c>
      <c r="K553" s="13" t="s">
        <v>432</v>
      </c>
      <c r="L553" s="13" t="s">
        <v>317</v>
      </c>
      <c r="M553" s="13"/>
      <c r="N553" s="13" t="s">
        <v>1180</v>
      </c>
      <c r="O553" s="13"/>
      <c r="P553" s="13" t="s">
        <v>513</v>
      </c>
      <c r="Q553" s="13"/>
      <c r="R553" s="13" t="s">
        <v>1182</v>
      </c>
      <c r="S553" s="13" t="s">
        <v>359</v>
      </c>
      <c r="T553" s="13" t="s">
        <v>344</v>
      </c>
      <c r="U553" s="13" t="s">
        <v>1183</v>
      </c>
      <c r="V553" s="13" t="s">
        <v>888</v>
      </c>
      <c r="W553" s="13" t="s">
        <v>1024</v>
      </c>
      <c r="X553" s="13" t="s">
        <v>108</v>
      </c>
    </row>
    <row r="554" spans="1:24" s="1" customFormat="1" ht="29" hidden="1" x14ac:dyDescent="0.35">
      <c r="A554" s="13" t="s">
        <v>208</v>
      </c>
      <c r="B554" s="13" t="str">
        <f>+VLOOKUP(BD_fire_disturbances10[[#This Row],[Propiedad]],Tabla2[],2,0)</f>
        <v>Física</v>
      </c>
      <c r="C554" s="13" t="str">
        <f>+VLOOKUP(BD_fire_disturbances10[[#This Row],[Evaluación post incendio]],Tabla5[],2,0)</f>
        <v>Efecto a medio plazo</v>
      </c>
      <c r="D554" s="6" t="s">
        <v>209</v>
      </c>
      <c r="E554" s="1" t="s">
        <v>1602</v>
      </c>
      <c r="F554" s="1" t="s">
        <v>1694</v>
      </c>
      <c r="G554" s="1" t="str">
        <f>+VLOOKUP(BD_fire_disturbances10[[#This Row],[Cod_Koppen]],Tabla8[],2,0)</f>
        <v>Templado o mesotérmico</v>
      </c>
      <c r="H554" s="1" t="s">
        <v>1678</v>
      </c>
      <c r="I554" s="1" t="s">
        <v>1767</v>
      </c>
      <c r="J554" s="1" t="s">
        <v>68</v>
      </c>
      <c r="K554" s="13" t="s">
        <v>432</v>
      </c>
      <c r="L554" s="13" t="s">
        <v>317</v>
      </c>
      <c r="M554" s="13"/>
      <c r="N554" s="13" t="s">
        <v>1180</v>
      </c>
      <c r="O554" s="13"/>
      <c r="P554" s="13" t="s">
        <v>1143</v>
      </c>
      <c r="Q554" s="13"/>
      <c r="R554" s="13" t="s">
        <v>1182</v>
      </c>
      <c r="S554" s="13" t="s">
        <v>359</v>
      </c>
      <c r="T554" s="13" t="s">
        <v>344</v>
      </c>
      <c r="U554" s="13" t="s">
        <v>1183</v>
      </c>
      <c r="V554" s="13" t="s">
        <v>888</v>
      </c>
      <c r="W554" s="13" t="s">
        <v>1024</v>
      </c>
      <c r="X554" s="13" t="s">
        <v>108</v>
      </c>
    </row>
    <row r="555" spans="1:24" s="1" customFormat="1" ht="29" hidden="1" x14ac:dyDescent="0.35">
      <c r="A555" s="13" t="s">
        <v>208</v>
      </c>
      <c r="B555" s="13" t="str">
        <f>+VLOOKUP(BD_fire_disturbances10[[#This Row],[Propiedad]],Tabla2[],2,0)</f>
        <v>Física</v>
      </c>
      <c r="C555" s="13" t="str">
        <f>+VLOOKUP(BD_fire_disturbances10[[#This Row],[Evaluación post incendio]],Tabla5[],2,0)</f>
        <v>Efecto inmediato</v>
      </c>
      <c r="D555" s="6" t="s">
        <v>209</v>
      </c>
      <c r="E555" s="1" t="s">
        <v>1602</v>
      </c>
      <c r="F555" s="1" t="s">
        <v>1694</v>
      </c>
      <c r="G555" s="1" t="str">
        <f>+VLOOKUP(BD_fire_disturbances10[[#This Row],[Cod_Koppen]],Tabla8[],2,0)</f>
        <v>Templado o mesotérmico</v>
      </c>
      <c r="H555" s="1" t="s">
        <v>1678</v>
      </c>
      <c r="I555" s="1" t="s">
        <v>1767</v>
      </c>
      <c r="J555" s="1" t="s">
        <v>68</v>
      </c>
      <c r="K555" s="13" t="s">
        <v>432</v>
      </c>
      <c r="L555" s="13" t="s">
        <v>317</v>
      </c>
      <c r="M555" s="13"/>
      <c r="N555" s="13" t="s">
        <v>1180</v>
      </c>
      <c r="O555" s="13"/>
      <c r="P555" s="13" t="s">
        <v>513</v>
      </c>
      <c r="Q555" s="13"/>
      <c r="R555" s="13" t="s">
        <v>1182</v>
      </c>
      <c r="S555" s="13" t="s">
        <v>359</v>
      </c>
      <c r="T555" s="13" t="s">
        <v>344</v>
      </c>
      <c r="U555" s="13" t="s">
        <v>1183</v>
      </c>
      <c r="V555" s="13" t="s">
        <v>888</v>
      </c>
      <c r="W555" s="13" t="s">
        <v>1181</v>
      </c>
      <c r="X555" s="13" t="s">
        <v>108</v>
      </c>
    </row>
    <row r="556" spans="1:24" s="1" customFormat="1" ht="29" hidden="1" x14ac:dyDescent="0.35">
      <c r="A556" s="13" t="s">
        <v>208</v>
      </c>
      <c r="B556" s="13" t="str">
        <f>+VLOOKUP(BD_fire_disturbances10[[#This Row],[Propiedad]],Tabla2[],2,0)</f>
        <v>Física</v>
      </c>
      <c r="C556" s="13" t="str">
        <f>+VLOOKUP(BD_fire_disturbances10[[#This Row],[Evaluación post incendio]],Tabla5[],2,0)</f>
        <v>Efecto a medio plazo</v>
      </c>
      <c r="D556" s="6" t="s">
        <v>209</v>
      </c>
      <c r="E556" s="1" t="s">
        <v>1602</v>
      </c>
      <c r="F556" s="1" t="s">
        <v>1694</v>
      </c>
      <c r="G556" s="1" t="str">
        <f>+VLOOKUP(BD_fire_disturbances10[[#This Row],[Cod_Koppen]],Tabla8[],2,0)</f>
        <v>Templado o mesotérmico</v>
      </c>
      <c r="H556" s="1" t="s">
        <v>1678</v>
      </c>
      <c r="I556" s="1" t="s">
        <v>1767</v>
      </c>
      <c r="J556" s="1" t="s">
        <v>68</v>
      </c>
      <c r="K556" s="13" t="s">
        <v>432</v>
      </c>
      <c r="L556" s="13" t="s">
        <v>317</v>
      </c>
      <c r="M556" s="13"/>
      <c r="N556" s="13" t="s">
        <v>1180</v>
      </c>
      <c r="O556" s="13"/>
      <c r="P556" s="13" t="s">
        <v>1143</v>
      </c>
      <c r="Q556" s="13"/>
      <c r="R556" s="13" t="s">
        <v>1182</v>
      </c>
      <c r="S556" s="13" t="s">
        <v>359</v>
      </c>
      <c r="T556" s="13" t="s">
        <v>344</v>
      </c>
      <c r="U556" s="13" t="s">
        <v>1183</v>
      </c>
      <c r="V556" s="13" t="s">
        <v>888</v>
      </c>
      <c r="W556" s="13" t="s">
        <v>1181</v>
      </c>
      <c r="X556" s="13" t="s">
        <v>108</v>
      </c>
    </row>
    <row r="557" spans="1:24" s="1" customFormat="1" ht="43.5" hidden="1" x14ac:dyDescent="0.35">
      <c r="A557" s="9" t="s">
        <v>75</v>
      </c>
      <c r="B557" s="9" t="str">
        <f>+VLOOKUP(BD_fire_disturbances10[[#This Row],[Propiedad]],Tabla2[],2,0)</f>
        <v>Biológica</v>
      </c>
      <c r="C557" s="9" t="str">
        <f>+VLOOKUP(BD_fire_disturbances10[[#This Row],[Evaluación post incendio]],Tabla5[],2,0)</f>
        <v>Efecto inmediato</v>
      </c>
      <c r="D557" s="32" t="s">
        <v>1710</v>
      </c>
      <c r="E557" s="9" t="s">
        <v>76</v>
      </c>
      <c r="F557" s="1" t="s">
        <v>1636</v>
      </c>
      <c r="G557" s="1" t="str">
        <f>+VLOOKUP(BD_fire_disturbances10[[#This Row],[Cod_Koppen]],Tabla8[],2,0)</f>
        <v>Templado o mesotérmico</v>
      </c>
      <c r="H557" s="1" t="s">
        <v>1635</v>
      </c>
      <c r="I557" s="9" t="s">
        <v>63</v>
      </c>
      <c r="J557" s="1" t="s">
        <v>68</v>
      </c>
      <c r="K557" s="9" t="s">
        <v>432</v>
      </c>
      <c r="L557" s="9" t="s">
        <v>1290</v>
      </c>
      <c r="M557" s="9"/>
      <c r="N557" s="9" t="s">
        <v>1213</v>
      </c>
      <c r="O557" s="9"/>
      <c r="P557" s="9" t="s">
        <v>513</v>
      </c>
      <c r="Q557" s="9"/>
      <c r="R557" s="9" t="s">
        <v>1288</v>
      </c>
      <c r="S557" s="9" t="s">
        <v>447</v>
      </c>
      <c r="T557" s="9" t="s">
        <v>1291</v>
      </c>
      <c r="U557" s="9" t="s">
        <v>963</v>
      </c>
      <c r="V557" s="9" t="s">
        <v>1289</v>
      </c>
      <c r="W557" s="9" t="s">
        <v>15</v>
      </c>
      <c r="X557" s="9" t="s">
        <v>108</v>
      </c>
    </row>
    <row r="558" spans="1:24" s="1" customFormat="1" ht="43.5" hidden="1" x14ac:dyDescent="0.35">
      <c r="A558" s="9" t="s">
        <v>75</v>
      </c>
      <c r="B558" s="9" t="str">
        <f>+VLOOKUP(BD_fire_disturbances10[[#This Row],[Propiedad]],Tabla2[],2,0)</f>
        <v>Biológica</v>
      </c>
      <c r="C558" s="9" t="s">
        <v>447</v>
      </c>
      <c r="D558" s="32" t="s">
        <v>1710</v>
      </c>
      <c r="E558" s="9" t="s">
        <v>76</v>
      </c>
      <c r="F558" s="1" t="s">
        <v>1636</v>
      </c>
      <c r="G558" s="1" t="str">
        <f>+VLOOKUP(BD_fire_disturbances10[[#This Row],[Cod_Koppen]],Tabla8[],2,0)</f>
        <v>Templado o mesotérmico</v>
      </c>
      <c r="H558" s="1" t="s">
        <v>1635</v>
      </c>
      <c r="I558" s="9" t="s">
        <v>63</v>
      </c>
      <c r="J558" s="1" t="s">
        <v>68</v>
      </c>
      <c r="K558" s="9" t="s">
        <v>432</v>
      </c>
      <c r="L558" s="9" t="s">
        <v>453</v>
      </c>
      <c r="M558" s="9"/>
      <c r="N558" s="9" t="s">
        <v>1213</v>
      </c>
      <c r="O558" s="9"/>
      <c r="P558" s="9" t="s">
        <v>513</v>
      </c>
      <c r="Q558" s="9"/>
      <c r="R558" s="9" t="s">
        <v>1288</v>
      </c>
      <c r="S558" s="9" t="s">
        <v>447</v>
      </c>
      <c r="T558" s="9" t="s">
        <v>1291</v>
      </c>
      <c r="U558" s="9" t="s">
        <v>963</v>
      </c>
      <c r="V558" s="9" t="s">
        <v>920</v>
      </c>
      <c r="W558" s="9" t="s">
        <v>15</v>
      </c>
      <c r="X558" s="9" t="s">
        <v>108</v>
      </c>
    </row>
    <row r="559" spans="1:24" s="1" customFormat="1" ht="43.5" hidden="1" x14ac:dyDescent="0.35">
      <c r="A559" s="9" t="s">
        <v>75</v>
      </c>
      <c r="B559" s="9" t="str">
        <f>+VLOOKUP(BD_fire_disturbances10[[#This Row],[Propiedad]],Tabla2[],2,0)</f>
        <v>Química</v>
      </c>
      <c r="C559" s="9" t="str">
        <f>+VLOOKUP(BD_fire_disturbances10[[#This Row],[Evaluación post incendio]],Tabla5[],2,0)</f>
        <v>Efecto inmediato</v>
      </c>
      <c r="D559" s="32" t="s">
        <v>1710</v>
      </c>
      <c r="E559" s="9" t="s">
        <v>76</v>
      </c>
      <c r="F559" s="1" t="s">
        <v>1636</v>
      </c>
      <c r="G559" s="1" t="str">
        <f>+VLOOKUP(BD_fire_disturbances10[[#This Row],[Cod_Koppen]],Tabla8[],2,0)</f>
        <v>Templado o mesotérmico</v>
      </c>
      <c r="H559" s="1" t="s">
        <v>1635</v>
      </c>
      <c r="I559" s="9" t="s">
        <v>63</v>
      </c>
      <c r="J559" s="1" t="s">
        <v>68</v>
      </c>
      <c r="K559" s="9" t="s">
        <v>432</v>
      </c>
      <c r="L559" s="9" t="s">
        <v>1290</v>
      </c>
      <c r="M559" s="9"/>
      <c r="N559" s="9" t="s">
        <v>1213</v>
      </c>
      <c r="O559" s="9"/>
      <c r="P559" s="9" t="s">
        <v>513</v>
      </c>
      <c r="Q559" s="9"/>
      <c r="R559" s="9" t="s">
        <v>1288</v>
      </c>
      <c r="S559" s="9" t="s">
        <v>447</v>
      </c>
      <c r="T559" s="9" t="s">
        <v>1291</v>
      </c>
      <c r="U559" s="9" t="s">
        <v>963</v>
      </c>
      <c r="V559" s="9" t="s">
        <v>1711</v>
      </c>
      <c r="W559" s="9" t="s">
        <v>52</v>
      </c>
      <c r="X559" s="9" t="s">
        <v>108</v>
      </c>
    </row>
    <row r="560" spans="1:24" s="1" customFormat="1" ht="43.5" hidden="1" x14ac:dyDescent="0.35">
      <c r="A560" s="9" t="s">
        <v>75</v>
      </c>
      <c r="B560" s="9" t="str">
        <f>+VLOOKUP(BD_fire_disturbances10[[#This Row],[Propiedad]],Tabla2[],2,0)</f>
        <v>Química</v>
      </c>
      <c r="C560" s="9" t="s">
        <v>447</v>
      </c>
      <c r="D560" s="32" t="s">
        <v>1710</v>
      </c>
      <c r="E560" s="9" t="s">
        <v>76</v>
      </c>
      <c r="F560" s="1" t="s">
        <v>1636</v>
      </c>
      <c r="G560" s="1" t="str">
        <f>+VLOOKUP(BD_fire_disturbances10[[#This Row],[Cod_Koppen]],Tabla8[],2,0)</f>
        <v>Templado o mesotérmico</v>
      </c>
      <c r="H560" s="1" t="s">
        <v>1635</v>
      </c>
      <c r="I560" s="9" t="s">
        <v>63</v>
      </c>
      <c r="J560" s="1" t="s">
        <v>68</v>
      </c>
      <c r="K560" s="9" t="s">
        <v>432</v>
      </c>
      <c r="L560" s="9" t="s">
        <v>453</v>
      </c>
      <c r="M560" s="9"/>
      <c r="N560" s="9" t="s">
        <v>1213</v>
      </c>
      <c r="O560" s="9"/>
      <c r="P560" s="9" t="s">
        <v>513</v>
      </c>
      <c r="Q560" s="9"/>
      <c r="R560" s="9" t="s">
        <v>1288</v>
      </c>
      <c r="S560" s="9" t="s">
        <v>447</v>
      </c>
      <c r="T560" s="9" t="s">
        <v>1291</v>
      </c>
      <c r="U560" s="9" t="s">
        <v>963</v>
      </c>
      <c r="V560" s="9" t="s">
        <v>1712</v>
      </c>
      <c r="W560" s="9" t="s">
        <v>52</v>
      </c>
      <c r="X560" s="9" t="s">
        <v>108</v>
      </c>
    </row>
    <row r="561" spans="1:24" s="1" customFormat="1" ht="43.5" hidden="1" x14ac:dyDescent="0.35">
      <c r="A561" s="9" t="s">
        <v>75</v>
      </c>
      <c r="B561" s="9" t="str">
        <f>+VLOOKUP(BD_fire_disturbances10[[#This Row],[Propiedad]],Tabla2[],2,0)</f>
        <v>Física</v>
      </c>
      <c r="C561" s="9" t="str">
        <f>+VLOOKUP(BD_fire_disturbances10[[#This Row],[Evaluación post incendio]],Tabla5[],2,0)</f>
        <v>Efecto inmediato</v>
      </c>
      <c r="D561" s="32" t="s">
        <v>1710</v>
      </c>
      <c r="E561" s="9" t="s">
        <v>76</v>
      </c>
      <c r="F561" s="1" t="s">
        <v>1636</v>
      </c>
      <c r="G561" s="1" t="str">
        <f>+VLOOKUP(BD_fire_disturbances10[[#This Row],[Cod_Koppen]],Tabla8[],2,0)</f>
        <v>Templado o mesotérmico</v>
      </c>
      <c r="H561" s="1" t="s">
        <v>1635</v>
      </c>
      <c r="I561" s="9" t="s">
        <v>63</v>
      </c>
      <c r="J561" s="1" t="s">
        <v>68</v>
      </c>
      <c r="K561" s="9" t="s">
        <v>432</v>
      </c>
      <c r="L561" s="9" t="s">
        <v>1290</v>
      </c>
      <c r="M561" s="9"/>
      <c r="N561" s="9" t="s">
        <v>1213</v>
      </c>
      <c r="O561" s="9"/>
      <c r="P561" s="9" t="s">
        <v>513</v>
      </c>
      <c r="Q561" s="9"/>
      <c r="R561" s="9" t="s">
        <v>1288</v>
      </c>
      <c r="S561" s="9" t="s">
        <v>447</v>
      </c>
      <c r="T561" s="9" t="s">
        <v>1291</v>
      </c>
      <c r="U561" s="9" t="s">
        <v>963</v>
      </c>
      <c r="V561" s="9" t="s">
        <v>886</v>
      </c>
      <c r="W561" s="9" t="s">
        <v>160</v>
      </c>
      <c r="X561" s="9" t="s">
        <v>108</v>
      </c>
    </row>
    <row r="562" spans="1:24" s="1" customFormat="1" ht="43.5" hidden="1" x14ac:dyDescent="0.35">
      <c r="A562" s="9" t="s">
        <v>75</v>
      </c>
      <c r="B562" s="9" t="str">
        <f>+VLOOKUP(BD_fire_disturbances10[[#This Row],[Propiedad]],Tabla2[],2,0)</f>
        <v>Física</v>
      </c>
      <c r="C562" s="9" t="s">
        <v>447</v>
      </c>
      <c r="D562" s="32" t="s">
        <v>1710</v>
      </c>
      <c r="E562" s="9" t="s">
        <v>76</v>
      </c>
      <c r="F562" s="1" t="s">
        <v>1636</v>
      </c>
      <c r="G562" s="1" t="str">
        <f>+VLOOKUP(BD_fire_disturbances10[[#This Row],[Cod_Koppen]],Tabla8[],2,0)</f>
        <v>Templado o mesotérmico</v>
      </c>
      <c r="H562" s="1" t="s">
        <v>1635</v>
      </c>
      <c r="I562" s="9" t="s">
        <v>63</v>
      </c>
      <c r="J562" s="1" t="s">
        <v>68</v>
      </c>
      <c r="K562" s="9" t="s">
        <v>432</v>
      </c>
      <c r="L562" s="9" t="s">
        <v>453</v>
      </c>
      <c r="M562" s="9"/>
      <c r="N562" s="9" t="s">
        <v>1213</v>
      </c>
      <c r="O562" s="9"/>
      <c r="P562" s="9" t="s">
        <v>513</v>
      </c>
      <c r="Q562" s="9"/>
      <c r="R562" s="9" t="s">
        <v>1288</v>
      </c>
      <c r="S562" s="9" t="s">
        <v>447</v>
      </c>
      <c r="T562" s="9" t="s">
        <v>1291</v>
      </c>
      <c r="U562" s="9" t="s">
        <v>963</v>
      </c>
      <c r="V562" s="9" t="s">
        <v>1713</v>
      </c>
      <c r="W562" s="9" t="s">
        <v>160</v>
      </c>
      <c r="X562" s="9"/>
    </row>
    <row r="563" spans="1:24" s="13" customFormat="1" ht="58" hidden="1" x14ac:dyDescent="0.35">
      <c r="A563" s="1" t="s">
        <v>6</v>
      </c>
      <c r="B563" s="1" t="str">
        <f>+VLOOKUP(BD_fire_disturbances10[[#This Row],[Propiedad]],Tabla2[],2,0)</f>
        <v>Biológica</v>
      </c>
      <c r="C563" s="1" t="str">
        <f>+VLOOKUP(BD_fire_disturbances10[[#This Row],[Evaluación post incendio]],Tabla5[],2,0)</f>
        <v>Efecto inmediato</v>
      </c>
      <c r="D563" s="6" t="s">
        <v>8</v>
      </c>
      <c r="E563" s="1" t="s">
        <v>1602</v>
      </c>
      <c r="F563" s="1" t="s">
        <v>1608</v>
      </c>
      <c r="G563" s="1" t="str">
        <f>+VLOOKUP(BD_fire_disturbances10[[#This Row],[Cod_Koppen]],Tabla8[],2,0)</f>
        <v>Templado o mesotérmico</v>
      </c>
      <c r="H563" s="1" t="s">
        <v>1334</v>
      </c>
      <c r="I563" s="1" t="s">
        <v>1767</v>
      </c>
      <c r="J563" s="1" t="s">
        <v>68</v>
      </c>
      <c r="K563" s="1" t="s">
        <v>432</v>
      </c>
      <c r="L563" s="1" t="s">
        <v>453</v>
      </c>
      <c r="M563" s="1"/>
      <c r="N563" s="1" t="s">
        <v>1085</v>
      </c>
      <c r="O563" s="1"/>
      <c r="P563" s="1" t="s">
        <v>513</v>
      </c>
      <c r="Q563" s="1"/>
      <c r="R563" s="1" t="s">
        <v>1090</v>
      </c>
      <c r="S563" s="1" t="s">
        <v>1067</v>
      </c>
      <c r="T563" s="1" t="s">
        <v>1093</v>
      </c>
      <c r="U563" s="1" t="s">
        <v>1092</v>
      </c>
      <c r="V563" s="1" t="s">
        <v>1091</v>
      </c>
      <c r="W563" s="1" t="s">
        <v>1025</v>
      </c>
      <c r="X563" s="1" t="s">
        <v>108</v>
      </c>
    </row>
    <row r="564" spans="1:24" s="13" customFormat="1" ht="58" hidden="1" x14ac:dyDescent="0.35">
      <c r="A564" s="1" t="s">
        <v>6</v>
      </c>
      <c r="B564" s="1" t="str">
        <f>+VLOOKUP(BD_fire_disturbances10[[#This Row],[Propiedad]],Tabla2[],2,0)</f>
        <v>Biológica</v>
      </c>
      <c r="C564" s="1" t="str">
        <f>+VLOOKUP(BD_fire_disturbances10[[#This Row],[Evaluación post incendio]],Tabla5[],2,0)</f>
        <v>Efecto a corto plazo</v>
      </c>
      <c r="D564" s="6" t="s">
        <v>8</v>
      </c>
      <c r="E564" s="1" t="s">
        <v>1602</v>
      </c>
      <c r="F564" s="1" t="s">
        <v>1608</v>
      </c>
      <c r="G564" s="1" t="str">
        <f>+VLOOKUP(BD_fire_disturbances10[[#This Row],[Cod_Koppen]],Tabla8[],2,0)</f>
        <v>Templado o mesotérmico</v>
      </c>
      <c r="H564" s="1" t="s">
        <v>1334</v>
      </c>
      <c r="I564" s="1" t="s">
        <v>1767</v>
      </c>
      <c r="J564" s="1" t="s">
        <v>68</v>
      </c>
      <c r="K564" s="1" t="s">
        <v>432</v>
      </c>
      <c r="L564" s="1" t="s">
        <v>453</v>
      </c>
      <c r="M564" s="1"/>
      <c r="N564" s="1" t="s">
        <v>1085</v>
      </c>
      <c r="O564" s="1"/>
      <c r="P564" s="1" t="s">
        <v>706</v>
      </c>
      <c r="Q564" s="1"/>
      <c r="R564" s="1" t="s">
        <v>1090</v>
      </c>
      <c r="S564" s="1" t="s">
        <v>1067</v>
      </c>
      <c r="T564" s="1" t="s">
        <v>1093</v>
      </c>
      <c r="U564" s="1" t="s">
        <v>1092</v>
      </c>
      <c r="V564" s="1" t="s">
        <v>1091</v>
      </c>
      <c r="W564" s="1" t="s">
        <v>1025</v>
      </c>
      <c r="X564" s="1" t="s">
        <v>108</v>
      </c>
    </row>
    <row r="565" spans="1:24" s="13" customFormat="1" ht="58" hidden="1" x14ac:dyDescent="0.35">
      <c r="A565" s="1" t="s">
        <v>6</v>
      </c>
      <c r="B565" s="1" t="str">
        <f>+VLOOKUP(BD_fire_disturbances10[[#This Row],[Propiedad]],Tabla2[],2,0)</f>
        <v>Biológica</v>
      </c>
      <c r="C565" s="1" t="str">
        <f>+VLOOKUP(BD_fire_disturbances10[[#This Row],[Evaluación post incendio]],Tabla5[],2,0)</f>
        <v>Efecto a corto plazo</v>
      </c>
      <c r="D565" s="6" t="s">
        <v>8</v>
      </c>
      <c r="E565" s="1" t="s">
        <v>1602</v>
      </c>
      <c r="F565" s="1" t="s">
        <v>1608</v>
      </c>
      <c r="G565" s="1" t="str">
        <f>+VLOOKUP(BD_fire_disturbances10[[#This Row],[Cod_Koppen]],Tabla8[],2,0)</f>
        <v>Templado o mesotérmico</v>
      </c>
      <c r="H565" s="1" t="s">
        <v>1334</v>
      </c>
      <c r="I565" s="1" t="s">
        <v>1767</v>
      </c>
      <c r="J565" s="1" t="s">
        <v>68</v>
      </c>
      <c r="K565" s="1" t="s">
        <v>432</v>
      </c>
      <c r="L565" s="1" t="s">
        <v>453</v>
      </c>
      <c r="M565" s="1"/>
      <c r="N565" s="1" t="s">
        <v>1085</v>
      </c>
      <c r="O565" s="1"/>
      <c r="P565" s="1" t="s">
        <v>842</v>
      </c>
      <c r="Q565" s="1"/>
      <c r="R565" s="1" t="s">
        <v>1090</v>
      </c>
      <c r="S565" s="1" t="s">
        <v>1067</v>
      </c>
      <c r="T565" s="1" t="s">
        <v>1093</v>
      </c>
      <c r="U565" s="1" t="s">
        <v>1092</v>
      </c>
      <c r="V565" s="1" t="s">
        <v>1091</v>
      </c>
      <c r="W565" s="1" t="s">
        <v>1025</v>
      </c>
      <c r="X565" s="1" t="s">
        <v>108</v>
      </c>
    </row>
    <row r="566" spans="1:24" s="13" customFormat="1" ht="58" hidden="1" x14ac:dyDescent="0.35">
      <c r="A566" s="1" t="s">
        <v>6</v>
      </c>
      <c r="B566" s="1" t="str">
        <f>+VLOOKUP(BD_fire_disturbances10[[#This Row],[Propiedad]],Tabla2[],2,0)</f>
        <v>Biológica</v>
      </c>
      <c r="C566" s="1" t="str">
        <f>+VLOOKUP(BD_fire_disturbances10[[#This Row],[Evaluación post incendio]],Tabla5[],2,0)</f>
        <v>Efecto inmediato</v>
      </c>
      <c r="D566" s="6" t="s">
        <v>8</v>
      </c>
      <c r="E566" s="1" t="s">
        <v>1602</v>
      </c>
      <c r="F566" s="1" t="s">
        <v>1608</v>
      </c>
      <c r="G566" s="1" t="str">
        <f>+VLOOKUP(BD_fire_disturbances10[[#This Row],[Cod_Koppen]],Tabla8[],2,0)</f>
        <v>Templado o mesotérmico</v>
      </c>
      <c r="H566" s="1" t="s">
        <v>1334</v>
      </c>
      <c r="I566" s="1" t="s">
        <v>1767</v>
      </c>
      <c r="J566" s="1" t="s">
        <v>68</v>
      </c>
      <c r="K566" s="1" t="s">
        <v>432</v>
      </c>
      <c r="L566" s="1" t="s">
        <v>453</v>
      </c>
      <c r="M566" s="1"/>
      <c r="N566" s="1" t="s">
        <v>1085</v>
      </c>
      <c r="O566" s="1"/>
      <c r="P566" s="1" t="s">
        <v>513</v>
      </c>
      <c r="Q566" s="1"/>
      <c r="R566" s="1" t="s">
        <v>1090</v>
      </c>
      <c r="S566" s="1" t="s">
        <v>1067</v>
      </c>
      <c r="T566" s="1" t="s">
        <v>1093</v>
      </c>
      <c r="U566" s="1" t="s">
        <v>1092</v>
      </c>
      <c r="V566" s="1" t="s">
        <v>1091</v>
      </c>
      <c r="W566" s="1" t="s">
        <v>14</v>
      </c>
      <c r="X566" s="1" t="s">
        <v>108</v>
      </c>
    </row>
    <row r="567" spans="1:24" s="13" customFormat="1" ht="58" hidden="1" x14ac:dyDescent="0.35">
      <c r="A567" s="1" t="s">
        <v>6</v>
      </c>
      <c r="B567" s="1" t="str">
        <f>+VLOOKUP(BD_fire_disturbances10[[#This Row],[Propiedad]],Tabla2[],2,0)</f>
        <v>Biológica</v>
      </c>
      <c r="C567" s="1" t="str">
        <f>+VLOOKUP(BD_fire_disturbances10[[#This Row],[Evaluación post incendio]],Tabla5[],2,0)</f>
        <v>Efecto a corto plazo</v>
      </c>
      <c r="D567" s="6" t="s">
        <v>8</v>
      </c>
      <c r="E567" s="1" t="s">
        <v>1602</v>
      </c>
      <c r="F567" s="1" t="s">
        <v>1608</v>
      </c>
      <c r="G567" s="1" t="str">
        <f>+VLOOKUP(BD_fire_disturbances10[[#This Row],[Cod_Koppen]],Tabla8[],2,0)</f>
        <v>Templado o mesotérmico</v>
      </c>
      <c r="H567" s="1" t="s">
        <v>1334</v>
      </c>
      <c r="I567" s="1" t="s">
        <v>1767</v>
      </c>
      <c r="J567" s="1" t="s">
        <v>68</v>
      </c>
      <c r="K567" s="1" t="s">
        <v>432</v>
      </c>
      <c r="L567" s="1" t="s">
        <v>453</v>
      </c>
      <c r="M567" s="1"/>
      <c r="N567" s="1" t="s">
        <v>1085</v>
      </c>
      <c r="O567" s="1"/>
      <c r="P567" s="1" t="s">
        <v>706</v>
      </c>
      <c r="Q567" s="1"/>
      <c r="R567" s="1" t="s">
        <v>1090</v>
      </c>
      <c r="S567" s="1" t="s">
        <v>1067</v>
      </c>
      <c r="T567" s="1" t="s">
        <v>1093</v>
      </c>
      <c r="U567" s="1" t="s">
        <v>1092</v>
      </c>
      <c r="V567" s="1" t="s">
        <v>1091</v>
      </c>
      <c r="W567" s="1" t="s">
        <v>14</v>
      </c>
      <c r="X567" s="1" t="s">
        <v>108</v>
      </c>
    </row>
    <row r="568" spans="1:24" s="13" customFormat="1" ht="58" hidden="1" x14ac:dyDescent="0.35">
      <c r="A568" s="1" t="s">
        <v>6</v>
      </c>
      <c r="B568" s="1" t="str">
        <f>+VLOOKUP(BD_fire_disturbances10[[#This Row],[Propiedad]],Tabla2[],2,0)</f>
        <v>Biológica</v>
      </c>
      <c r="C568" s="1" t="str">
        <f>+VLOOKUP(BD_fire_disturbances10[[#This Row],[Evaluación post incendio]],Tabla5[],2,0)</f>
        <v>Efecto a corto plazo</v>
      </c>
      <c r="D568" s="6" t="s">
        <v>8</v>
      </c>
      <c r="E568" s="1" t="s">
        <v>1602</v>
      </c>
      <c r="F568" s="1" t="s">
        <v>1608</v>
      </c>
      <c r="G568" s="1" t="str">
        <f>+VLOOKUP(BD_fire_disturbances10[[#This Row],[Cod_Koppen]],Tabla8[],2,0)</f>
        <v>Templado o mesotérmico</v>
      </c>
      <c r="H568" s="1" t="s">
        <v>1334</v>
      </c>
      <c r="I568" s="1" t="s">
        <v>1767</v>
      </c>
      <c r="J568" s="1" t="s">
        <v>68</v>
      </c>
      <c r="K568" s="1" t="s">
        <v>432</v>
      </c>
      <c r="L568" s="1" t="s">
        <v>453</v>
      </c>
      <c r="M568" s="1"/>
      <c r="N568" s="1" t="s">
        <v>1085</v>
      </c>
      <c r="O568" s="1"/>
      <c r="P568" s="1" t="s">
        <v>842</v>
      </c>
      <c r="Q568" s="1"/>
      <c r="R568" s="1" t="s">
        <v>1090</v>
      </c>
      <c r="S568" s="1" t="s">
        <v>1067</v>
      </c>
      <c r="T568" s="1" t="s">
        <v>1093</v>
      </c>
      <c r="U568" s="1" t="s">
        <v>1092</v>
      </c>
      <c r="V568" s="1" t="s">
        <v>1091</v>
      </c>
      <c r="W568" s="1" t="s">
        <v>14</v>
      </c>
      <c r="X568" s="1" t="s">
        <v>108</v>
      </c>
    </row>
    <row r="569" spans="1:24" s="13" customFormat="1" ht="58" hidden="1" x14ac:dyDescent="0.35">
      <c r="A569" s="1" t="s">
        <v>6</v>
      </c>
      <c r="B569" s="1" t="str">
        <f>+VLOOKUP(BD_fire_disturbances10[[#This Row],[Propiedad]],Tabla2[],2,0)</f>
        <v>Biológica</v>
      </c>
      <c r="C569" s="1" t="str">
        <f>+VLOOKUP(BD_fire_disturbances10[[#This Row],[Evaluación post incendio]],Tabla5[],2,0)</f>
        <v>Efecto a corto plazo</v>
      </c>
      <c r="D569" s="6" t="s">
        <v>8</v>
      </c>
      <c r="E569" s="1" t="s">
        <v>1602</v>
      </c>
      <c r="F569" s="1" t="s">
        <v>1608</v>
      </c>
      <c r="G569" s="1" t="str">
        <f>+VLOOKUP(BD_fire_disturbances10[[#This Row],[Cod_Koppen]],Tabla8[],2,0)</f>
        <v>Templado o mesotérmico</v>
      </c>
      <c r="H569" s="1" t="s">
        <v>1334</v>
      </c>
      <c r="I569" s="1" t="s">
        <v>1767</v>
      </c>
      <c r="J569" s="1" t="s">
        <v>68</v>
      </c>
      <c r="K569" s="1" t="s">
        <v>432</v>
      </c>
      <c r="L569" s="1" t="s">
        <v>453</v>
      </c>
      <c r="M569" s="1"/>
      <c r="N569" s="1" t="s">
        <v>1085</v>
      </c>
      <c r="O569" s="1"/>
      <c r="P569" s="1" t="s">
        <v>706</v>
      </c>
      <c r="Q569" s="1"/>
      <c r="R569" s="1" t="s">
        <v>1090</v>
      </c>
      <c r="S569" s="1" t="s">
        <v>1067</v>
      </c>
      <c r="T569" s="1" t="s">
        <v>1093</v>
      </c>
      <c r="U569" s="1" t="s">
        <v>1092</v>
      </c>
      <c r="V569" s="1" t="s">
        <v>1091</v>
      </c>
      <c r="W569" s="1" t="s">
        <v>1097</v>
      </c>
      <c r="X569" s="1" t="s">
        <v>12</v>
      </c>
    </row>
    <row r="570" spans="1:24" s="13" customFormat="1" ht="58" hidden="1" x14ac:dyDescent="0.35">
      <c r="A570" s="1" t="s">
        <v>6</v>
      </c>
      <c r="B570" s="1" t="str">
        <f>+VLOOKUP(BD_fire_disturbances10[[#This Row],[Propiedad]],Tabla2[],2,0)</f>
        <v>Biológica</v>
      </c>
      <c r="C570" s="1" t="str">
        <f>+VLOOKUP(BD_fire_disturbances10[[#This Row],[Evaluación post incendio]],Tabla5[],2,0)</f>
        <v>Efecto a corto plazo</v>
      </c>
      <c r="D570" s="6" t="s">
        <v>8</v>
      </c>
      <c r="E570" s="1" t="s">
        <v>1602</v>
      </c>
      <c r="F570" s="1" t="s">
        <v>1608</v>
      </c>
      <c r="G570" s="1" t="str">
        <f>+VLOOKUP(BD_fire_disturbances10[[#This Row],[Cod_Koppen]],Tabla8[],2,0)</f>
        <v>Templado o mesotérmico</v>
      </c>
      <c r="H570" s="1" t="s">
        <v>1334</v>
      </c>
      <c r="I570" s="1" t="s">
        <v>1767</v>
      </c>
      <c r="J570" s="1" t="s">
        <v>68</v>
      </c>
      <c r="K570" s="1" t="s">
        <v>432</v>
      </c>
      <c r="L570" s="1" t="s">
        <v>453</v>
      </c>
      <c r="M570" s="1"/>
      <c r="N570" s="1" t="s">
        <v>1085</v>
      </c>
      <c r="O570" s="1"/>
      <c r="P570" s="1" t="s">
        <v>842</v>
      </c>
      <c r="Q570" s="1"/>
      <c r="R570" s="1" t="s">
        <v>1090</v>
      </c>
      <c r="S570" s="1" t="s">
        <v>1067</v>
      </c>
      <c r="T570" s="1" t="s">
        <v>1093</v>
      </c>
      <c r="U570" s="1" t="s">
        <v>1092</v>
      </c>
      <c r="V570" s="1" t="s">
        <v>1091</v>
      </c>
      <c r="W570" s="1" t="s">
        <v>1097</v>
      </c>
      <c r="X570" s="1" t="s">
        <v>12</v>
      </c>
    </row>
    <row r="571" spans="1:24" s="13" customFormat="1" ht="58" hidden="1" x14ac:dyDescent="0.35">
      <c r="A571" s="1" t="s">
        <v>6</v>
      </c>
      <c r="B571" s="1" t="str">
        <f>+VLOOKUP(BD_fire_disturbances10[[#This Row],[Propiedad]],Tabla2[],2,0)</f>
        <v>Biológica</v>
      </c>
      <c r="C571" s="1" t="str">
        <f>+VLOOKUP(BD_fire_disturbances10[[#This Row],[Evaluación post incendio]],Tabla5[],2,0)</f>
        <v>Efecto inmediato</v>
      </c>
      <c r="D571" s="6" t="s">
        <v>8</v>
      </c>
      <c r="E571" s="1" t="s">
        <v>1602</v>
      </c>
      <c r="F571" s="1" t="s">
        <v>1608</v>
      </c>
      <c r="G571" s="1" t="str">
        <f>+VLOOKUP(BD_fire_disturbances10[[#This Row],[Cod_Koppen]],Tabla8[],2,0)</f>
        <v>Templado o mesotérmico</v>
      </c>
      <c r="H571" s="1" t="s">
        <v>1334</v>
      </c>
      <c r="I571" s="1" t="s">
        <v>1767</v>
      </c>
      <c r="J571" s="1" t="s">
        <v>68</v>
      </c>
      <c r="K571" s="1" t="s">
        <v>432</v>
      </c>
      <c r="L571" s="1" t="s">
        <v>453</v>
      </c>
      <c r="M571" s="1"/>
      <c r="N571" s="1" t="s">
        <v>1085</v>
      </c>
      <c r="O571" s="1"/>
      <c r="P571" s="1" t="s">
        <v>513</v>
      </c>
      <c r="Q571" s="1"/>
      <c r="R571" s="1" t="s">
        <v>1090</v>
      </c>
      <c r="S571" s="1" t="s">
        <v>1067</v>
      </c>
      <c r="T571" s="1" t="s">
        <v>1093</v>
      </c>
      <c r="U571" s="1" t="s">
        <v>1092</v>
      </c>
      <c r="V571" s="1" t="s">
        <v>1091</v>
      </c>
      <c r="W571" s="1" t="s">
        <v>1097</v>
      </c>
      <c r="X571" s="1" t="s">
        <v>108</v>
      </c>
    </row>
    <row r="572" spans="1:24" s="13" customFormat="1" ht="58" hidden="1" x14ac:dyDescent="0.35">
      <c r="A572" s="1" t="s">
        <v>6</v>
      </c>
      <c r="B572" s="1" t="str">
        <f>+VLOOKUP(BD_fire_disturbances10[[#This Row],[Propiedad]],Tabla2[],2,0)</f>
        <v>Biológica</v>
      </c>
      <c r="C572" s="1" t="str">
        <f>+VLOOKUP(BD_fire_disturbances10[[#This Row],[Evaluación post incendio]],Tabla5[],2,0)</f>
        <v>Efecto a corto plazo</v>
      </c>
      <c r="D572" s="6" t="s">
        <v>8</v>
      </c>
      <c r="E572" s="1" t="s">
        <v>1602</v>
      </c>
      <c r="F572" s="1" t="s">
        <v>1608</v>
      </c>
      <c r="G572" s="1" t="str">
        <f>+VLOOKUP(BD_fire_disturbances10[[#This Row],[Cod_Koppen]],Tabla8[],2,0)</f>
        <v>Templado o mesotérmico</v>
      </c>
      <c r="H572" s="1" t="s">
        <v>1334</v>
      </c>
      <c r="I572" s="1" t="s">
        <v>1767</v>
      </c>
      <c r="J572" s="1" t="s">
        <v>68</v>
      </c>
      <c r="K572" s="1" t="s">
        <v>432</v>
      </c>
      <c r="L572" s="1" t="s">
        <v>453</v>
      </c>
      <c r="M572" s="1"/>
      <c r="N572" s="1" t="s">
        <v>1085</v>
      </c>
      <c r="O572" s="1"/>
      <c r="P572" s="1" t="s">
        <v>842</v>
      </c>
      <c r="Q572" s="1"/>
      <c r="R572" s="1" t="s">
        <v>1090</v>
      </c>
      <c r="S572" s="1" t="s">
        <v>1067</v>
      </c>
      <c r="T572" s="1" t="s">
        <v>1093</v>
      </c>
      <c r="U572" s="1" t="s">
        <v>1092</v>
      </c>
      <c r="V572" s="1" t="s">
        <v>1091</v>
      </c>
      <c r="W572" s="1" t="s">
        <v>639</v>
      </c>
      <c r="X572" s="1" t="s">
        <v>218</v>
      </c>
    </row>
    <row r="573" spans="1:24" s="13" customFormat="1" ht="58" hidden="1" x14ac:dyDescent="0.35">
      <c r="A573" s="1" t="s">
        <v>6</v>
      </c>
      <c r="B573" s="1" t="str">
        <f>+VLOOKUP(BD_fire_disturbances10[[#This Row],[Propiedad]],Tabla2[],2,0)</f>
        <v>Biológica</v>
      </c>
      <c r="C573" s="1" t="str">
        <f>+VLOOKUP(BD_fire_disturbances10[[#This Row],[Evaluación post incendio]],Tabla5[],2,0)</f>
        <v>Efecto inmediato</v>
      </c>
      <c r="D573" s="6" t="s">
        <v>8</v>
      </c>
      <c r="E573" s="1" t="s">
        <v>1602</v>
      </c>
      <c r="F573" s="1" t="s">
        <v>1608</v>
      </c>
      <c r="G573" s="1" t="str">
        <f>+VLOOKUP(BD_fire_disturbances10[[#This Row],[Cod_Koppen]],Tabla8[],2,0)</f>
        <v>Templado o mesotérmico</v>
      </c>
      <c r="H573" s="1" t="s">
        <v>1334</v>
      </c>
      <c r="I573" s="1" t="s">
        <v>1767</v>
      </c>
      <c r="J573" s="1" t="s">
        <v>68</v>
      </c>
      <c r="K573" s="1" t="s">
        <v>432</v>
      </c>
      <c r="L573" s="1" t="s">
        <v>453</v>
      </c>
      <c r="M573" s="1"/>
      <c r="N573" s="1" t="s">
        <v>1085</v>
      </c>
      <c r="O573" s="1"/>
      <c r="P573" s="1" t="s">
        <v>513</v>
      </c>
      <c r="Q573" s="1"/>
      <c r="R573" s="1" t="s">
        <v>1090</v>
      </c>
      <c r="S573" s="1" t="s">
        <v>1067</v>
      </c>
      <c r="T573" s="1" t="s">
        <v>1093</v>
      </c>
      <c r="U573" s="1" t="s">
        <v>1092</v>
      </c>
      <c r="V573" s="1" t="s">
        <v>1091</v>
      </c>
      <c r="W573" s="1" t="s">
        <v>639</v>
      </c>
      <c r="X573" s="1" t="s">
        <v>108</v>
      </c>
    </row>
    <row r="574" spans="1:24" s="13" customFormat="1" ht="58" hidden="1" x14ac:dyDescent="0.35">
      <c r="A574" s="1" t="s">
        <v>6</v>
      </c>
      <c r="B574" s="1" t="str">
        <f>+VLOOKUP(BD_fire_disturbances10[[#This Row],[Propiedad]],Tabla2[],2,0)</f>
        <v>Biológica</v>
      </c>
      <c r="C574" s="1" t="str">
        <f>+VLOOKUP(BD_fire_disturbances10[[#This Row],[Evaluación post incendio]],Tabla5[],2,0)</f>
        <v>Efecto a corto plazo</v>
      </c>
      <c r="D574" s="6" t="s">
        <v>8</v>
      </c>
      <c r="E574" s="1" t="s">
        <v>1602</v>
      </c>
      <c r="F574" s="1" t="s">
        <v>1608</v>
      </c>
      <c r="G574" s="1" t="str">
        <f>+VLOOKUP(BD_fire_disturbances10[[#This Row],[Cod_Koppen]],Tabla8[],2,0)</f>
        <v>Templado o mesotérmico</v>
      </c>
      <c r="H574" s="1" t="s">
        <v>1334</v>
      </c>
      <c r="I574" s="1" t="s">
        <v>1767</v>
      </c>
      <c r="J574" s="1" t="s">
        <v>68</v>
      </c>
      <c r="K574" s="1" t="s">
        <v>432</v>
      </c>
      <c r="L574" s="1" t="s">
        <v>453</v>
      </c>
      <c r="M574" s="1"/>
      <c r="N574" s="1" t="s">
        <v>1085</v>
      </c>
      <c r="O574" s="1"/>
      <c r="P574" s="1" t="s">
        <v>706</v>
      </c>
      <c r="Q574" s="1"/>
      <c r="R574" s="1" t="s">
        <v>1090</v>
      </c>
      <c r="S574" s="1" t="s">
        <v>1067</v>
      </c>
      <c r="T574" s="1" t="s">
        <v>1093</v>
      </c>
      <c r="U574" s="1" t="s">
        <v>1092</v>
      </c>
      <c r="V574" s="1" t="s">
        <v>1091</v>
      </c>
      <c r="W574" s="1" t="s">
        <v>639</v>
      </c>
      <c r="X574" s="1" t="s">
        <v>108</v>
      </c>
    </row>
    <row r="575" spans="1:24" s="13" customFormat="1" ht="58" hidden="1" x14ac:dyDescent="0.35">
      <c r="A575" s="1" t="s">
        <v>6</v>
      </c>
      <c r="B575" s="1" t="str">
        <f>+VLOOKUP(BD_fire_disturbances10[[#This Row],[Propiedad]],Tabla2[],2,0)</f>
        <v>Química</v>
      </c>
      <c r="C575" s="1" t="str">
        <f>+VLOOKUP(BD_fire_disturbances10[[#This Row],[Evaluación post incendio]],Tabla5[],2,0)</f>
        <v>Efecto inmediato</v>
      </c>
      <c r="D575" s="6" t="s">
        <v>8</v>
      </c>
      <c r="E575" s="1" t="s">
        <v>1602</v>
      </c>
      <c r="F575" s="1" t="s">
        <v>1608</v>
      </c>
      <c r="G575" s="1" t="str">
        <f>+VLOOKUP(BD_fire_disturbances10[[#This Row],[Cod_Koppen]],Tabla8[],2,0)</f>
        <v>Templado o mesotérmico</v>
      </c>
      <c r="H575" s="1" t="s">
        <v>1334</v>
      </c>
      <c r="I575" s="1" t="s">
        <v>1767</v>
      </c>
      <c r="J575" s="1" t="s">
        <v>68</v>
      </c>
      <c r="K575" s="1" t="s">
        <v>432</v>
      </c>
      <c r="L575" s="1" t="s">
        <v>453</v>
      </c>
      <c r="M575" s="1"/>
      <c r="N575" s="1" t="s">
        <v>1085</v>
      </c>
      <c r="O575" s="1"/>
      <c r="P575" s="1" t="s">
        <v>513</v>
      </c>
      <c r="Q575" s="1"/>
      <c r="R575" s="1" t="s">
        <v>1090</v>
      </c>
      <c r="S575" s="1" t="s">
        <v>1067</v>
      </c>
      <c r="T575" s="1" t="s">
        <v>1093</v>
      </c>
      <c r="U575" s="1" t="s">
        <v>1092</v>
      </c>
      <c r="V575" s="1" t="s">
        <v>1091</v>
      </c>
      <c r="W575" s="1" t="s">
        <v>42</v>
      </c>
      <c r="X575" s="1" t="s">
        <v>108</v>
      </c>
    </row>
    <row r="576" spans="1:24" s="13" customFormat="1" ht="58" hidden="1" x14ac:dyDescent="0.35">
      <c r="A576" s="1" t="s">
        <v>6</v>
      </c>
      <c r="B576" s="1" t="str">
        <f>+VLOOKUP(BD_fire_disturbances10[[#This Row],[Propiedad]],Tabla2[],2,0)</f>
        <v>Química</v>
      </c>
      <c r="C576" s="1" t="str">
        <f>+VLOOKUP(BD_fire_disturbances10[[#This Row],[Evaluación post incendio]],Tabla5[],2,0)</f>
        <v>Efecto a corto plazo</v>
      </c>
      <c r="D576" s="6" t="s">
        <v>8</v>
      </c>
      <c r="E576" s="1" t="s">
        <v>1602</v>
      </c>
      <c r="F576" s="1" t="s">
        <v>1608</v>
      </c>
      <c r="G576" s="1" t="str">
        <f>+VLOOKUP(BD_fire_disturbances10[[#This Row],[Cod_Koppen]],Tabla8[],2,0)</f>
        <v>Templado o mesotérmico</v>
      </c>
      <c r="H576" s="1" t="s">
        <v>1334</v>
      </c>
      <c r="I576" s="1" t="s">
        <v>1767</v>
      </c>
      <c r="J576" s="1" t="s">
        <v>68</v>
      </c>
      <c r="K576" s="1" t="s">
        <v>432</v>
      </c>
      <c r="L576" s="1" t="s">
        <v>453</v>
      </c>
      <c r="M576" s="1"/>
      <c r="N576" s="1" t="s">
        <v>1085</v>
      </c>
      <c r="O576" s="1"/>
      <c r="P576" s="1" t="s">
        <v>706</v>
      </c>
      <c r="Q576" s="1"/>
      <c r="R576" s="1" t="s">
        <v>1090</v>
      </c>
      <c r="S576" s="1" t="s">
        <v>1067</v>
      </c>
      <c r="T576" s="1" t="s">
        <v>1093</v>
      </c>
      <c r="U576" s="1" t="s">
        <v>1092</v>
      </c>
      <c r="V576" s="1" t="s">
        <v>1091</v>
      </c>
      <c r="W576" s="1" t="s">
        <v>42</v>
      </c>
      <c r="X576" s="1" t="s">
        <v>108</v>
      </c>
    </row>
    <row r="577" spans="1:24" s="13" customFormat="1" ht="58" hidden="1" x14ac:dyDescent="0.35">
      <c r="A577" s="1" t="s">
        <v>6</v>
      </c>
      <c r="B577" s="1" t="str">
        <f>+VLOOKUP(BD_fire_disturbances10[[#This Row],[Propiedad]],Tabla2[],2,0)</f>
        <v>Química</v>
      </c>
      <c r="C577" s="1" t="str">
        <f>+VLOOKUP(BD_fire_disturbances10[[#This Row],[Evaluación post incendio]],Tabla5[],2,0)</f>
        <v>Efecto a corto plazo</v>
      </c>
      <c r="D577" s="6" t="s">
        <v>8</v>
      </c>
      <c r="E577" s="1" t="s">
        <v>1602</v>
      </c>
      <c r="F577" s="1" t="s">
        <v>1608</v>
      </c>
      <c r="G577" s="1" t="str">
        <f>+VLOOKUP(BD_fire_disturbances10[[#This Row],[Cod_Koppen]],Tabla8[],2,0)</f>
        <v>Templado o mesotérmico</v>
      </c>
      <c r="H577" s="1" t="s">
        <v>1334</v>
      </c>
      <c r="I577" s="1" t="s">
        <v>1767</v>
      </c>
      <c r="J577" s="1" t="s">
        <v>68</v>
      </c>
      <c r="K577" s="1" t="s">
        <v>432</v>
      </c>
      <c r="L577" s="1" t="s">
        <v>453</v>
      </c>
      <c r="M577" s="1"/>
      <c r="N577" s="1" t="s">
        <v>1085</v>
      </c>
      <c r="O577" s="1"/>
      <c r="P577" s="1" t="s">
        <v>842</v>
      </c>
      <c r="Q577" s="1"/>
      <c r="R577" s="1" t="s">
        <v>1090</v>
      </c>
      <c r="S577" s="1" t="s">
        <v>1067</v>
      </c>
      <c r="T577" s="1" t="s">
        <v>1093</v>
      </c>
      <c r="U577" s="1" t="s">
        <v>1092</v>
      </c>
      <c r="V577" s="1" t="s">
        <v>1091</v>
      </c>
      <c r="W577" s="1" t="s">
        <v>42</v>
      </c>
      <c r="X577" s="1" t="s">
        <v>108</v>
      </c>
    </row>
    <row r="578" spans="1:24" s="13" customFormat="1" ht="72.5" hidden="1" x14ac:dyDescent="0.35">
      <c r="A578" s="1" t="s">
        <v>252</v>
      </c>
      <c r="B578" s="1" t="str">
        <f>+VLOOKUP(BD_fire_disturbances10[[#This Row],[Propiedad]],Tabla2[],2,0)</f>
        <v>Biológica</v>
      </c>
      <c r="C578" s="1" t="str">
        <f>+VLOOKUP(BD_fire_disturbances10[[#This Row],[Evaluación post incendio]],Tabla5[],2,0)</f>
        <v>Efecto inmediato</v>
      </c>
      <c r="D578" s="6" t="s">
        <v>253</v>
      </c>
      <c r="E578" s="1" t="s">
        <v>1602</v>
      </c>
      <c r="F578" s="1" t="s">
        <v>1670</v>
      </c>
      <c r="G578" s="1" t="str">
        <f>+VLOOKUP(BD_fire_disturbances10[[#This Row],[Cod_Koppen]],Tabla8[],2,0)</f>
        <v>Continental o microtérmico</v>
      </c>
      <c r="H578" s="1" t="s">
        <v>1669</v>
      </c>
      <c r="I578" s="1" t="s">
        <v>1767</v>
      </c>
      <c r="J578" s="1" t="s">
        <v>68</v>
      </c>
      <c r="K578" s="1" t="s">
        <v>432</v>
      </c>
      <c r="L578" s="1" t="s">
        <v>453</v>
      </c>
      <c r="M578" s="1"/>
      <c r="N578" s="1" t="s">
        <v>1071</v>
      </c>
      <c r="O578" s="1" t="s">
        <v>1075</v>
      </c>
      <c r="P578" s="1" t="s">
        <v>513</v>
      </c>
      <c r="Q578" s="1"/>
      <c r="R578" s="1" t="s">
        <v>1074</v>
      </c>
      <c r="S578" s="1" t="s">
        <v>1067</v>
      </c>
      <c r="T578" s="1" t="s">
        <v>1066</v>
      </c>
      <c r="U578" s="1" t="s">
        <v>384</v>
      </c>
      <c r="V578" s="1" t="s">
        <v>1065</v>
      </c>
      <c r="W578" s="1" t="s">
        <v>639</v>
      </c>
      <c r="X578" s="1" t="s">
        <v>12</v>
      </c>
    </row>
    <row r="579" spans="1:24" s="13" customFormat="1" ht="72.5" hidden="1" x14ac:dyDescent="0.35">
      <c r="A579" s="1" t="s">
        <v>252</v>
      </c>
      <c r="B579" s="1" t="str">
        <f>+VLOOKUP(BD_fire_disturbances10[[#This Row],[Propiedad]],Tabla2[],2,0)</f>
        <v>Biológica</v>
      </c>
      <c r="C579" s="1" t="str">
        <f>+VLOOKUP(BD_fire_disturbances10[[#This Row],[Evaluación post incendio]],Tabla5[],2,0)</f>
        <v>Efecto a corto plazo</v>
      </c>
      <c r="D579" s="6" t="s">
        <v>253</v>
      </c>
      <c r="E579" s="1" t="s">
        <v>1602</v>
      </c>
      <c r="F579" s="1" t="s">
        <v>1670</v>
      </c>
      <c r="G579" s="1" t="str">
        <f>+VLOOKUP(BD_fire_disturbances10[[#This Row],[Cod_Koppen]],Tabla8[],2,0)</f>
        <v>Continental o microtérmico</v>
      </c>
      <c r="H579" s="1" t="s">
        <v>1669</v>
      </c>
      <c r="I579" s="1" t="s">
        <v>1767</v>
      </c>
      <c r="J579" s="1" t="s">
        <v>68</v>
      </c>
      <c r="K579" s="1" t="s">
        <v>432</v>
      </c>
      <c r="L579" s="1" t="s">
        <v>453</v>
      </c>
      <c r="M579" s="1"/>
      <c r="N579" s="1" t="s">
        <v>1071</v>
      </c>
      <c r="O579" s="1" t="s">
        <v>1075</v>
      </c>
      <c r="P579" s="1" t="s">
        <v>842</v>
      </c>
      <c r="Q579" s="1"/>
      <c r="R579" s="1" t="s">
        <v>1074</v>
      </c>
      <c r="S579" s="1" t="s">
        <v>1067</v>
      </c>
      <c r="T579" s="1" t="s">
        <v>1066</v>
      </c>
      <c r="U579" s="1" t="s">
        <v>384</v>
      </c>
      <c r="V579" s="1" t="s">
        <v>1065</v>
      </c>
      <c r="W579" s="1" t="s">
        <v>639</v>
      </c>
      <c r="X579" s="1" t="s">
        <v>12</v>
      </c>
    </row>
    <row r="580" spans="1:24" s="13" customFormat="1" ht="64" hidden="1" customHeight="1" x14ac:dyDescent="0.35">
      <c r="A580" s="1" t="s">
        <v>252</v>
      </c>
      <c r="B580" s="1" t="str">
        <f>+VLOOKUP(BD_fire_disturbances10[[#This Row],[Propiedad]],Tabla2[],2,0)</f>
        <v>Química</v>
      </c>
      <c r="C580" s="1" t="str">
        <f>+VLOOKUP(BD_fire_disturbances10[[#This Row],[Evaluación post incendio]],Tabla5[],2,0)</f>
        <v>Efecto a corto plazo</v>
      </c>
      <c r="D580" s="6" t="s">
        <v>253</v>
      </c>
      <c r="E580" s="1" t="s">
        <v>1602</v>
      </c>
      <c r="F580" s="1" t="s">
        <v>1670</v>
      </c>
      <c r="G580" s="1" t="str">
        <f>+VLOOKUP(BD_fire_disturbances10[[#This Row],[Cod_Koppen]],Tabla8[],2,0)</f>
        <v>Continental o microtérmico</v>
      </c>
      <c r="H580" s="1" t="s">
        <v>1669</v>
      </c>
      <c r="I580" s="1" t="s">
        <v>1767</v>
      </c>
      <c r="J580" s="1" t="s">
        <v>68</v>
      </c>
      <c r="K580" s="1" t="s">
        <v>432</v>
      </c>
      <c r="L580" s="1" t="s">
        <v>453</v>
      </c>
      <c r="M580" s="1"/>
      <c r="N580" s="1" t="s">
        <v>1071</v>
      </c>
      <c r="O580" s="1"/>
      <c r="P580" s="1" t="s">
        <v>842</v>
      </c>
      <c r="Q580" s="1"/>
      <c r="R580" s="1" t="s">
        <v>1074</v>
      </c>
      <c r="S580" s="1" t="s">
        <v>1067</v>
      </c>
      <c r="T580" s="1" t="s">
        <v>1066</v>
      </c>
      <c r="U580" s="1" t="s">
        <v>384</v>
      </c>
      <c r="V580" s="1" t="s">
        <v>1065</v>
      </c>
      <c r="W580" s="1" t="s">
        <v>34</v>
      </c>
      <c r="X580" s="1" t="s">
        <v>108</v>
      </c>
    </row>
    <row r="581" spans="1:24" s="13" customFormat="1" ht="13.5" hidden="1" customHeight="1" x14ac:dyDescent="0.35">
      <c r="A581" s="1" t="s">
        <v>252</v>
      </c>
      <c r="B581" s="1" t="str">
        <f>+VLOOKUP(BD_fire_disturbances10[[#This Row],[Propiedad]],Tabla2[],2,0)</f>
        <v>Química</v>
      </c>
      <c r="C581" s="1" t="str">
        <f>+VLOOKUP(BD_fire_disturbances10[[#This Row],[Evaluación post incendio]],Tabla5[],2,0)</f>
        <v>Efecto inmediato</v>
      </c>
      <c r="D581" s="6" t="s">
        <v>253</v>
      </c>
      <c r="E581" s="1" t="s">
        <v>1602</v>
      </c>
      <c r="F581" s="1" t="s">
        <v>1670</v>
      </c>
      <c r="G581" s="1" t="str">
        <f>+VLOOKUP(BD_fire_disturbances10[[#This Row],[Cod_Koppen]],Tabla8[],2,0)</f>
        <v>Continental o microtérmico</v>
      </c>
      <c r="H581" s="1" t="s">
        <v>1669</v>
      </c>
      <c r="I581" s="1" t="s">
        <v>1767</v>
      </c>
      <c r="J581" s="1" t="s">
        <v>68</v>
      </c>
      <c r="K581" s="1" t="s">
        <v>432</v>
      </c>
      <c r="L581" s="1" t="s">
        <v>453</v>
      </c>
      <c r="M581" s="1"/>
      <c r="N581" s="1" t="s">
        <v>1071</v>
      </c>
      <c r="O581" s="1"/>
      <c r="P581" s="1" t="s">
        <v>513</v>
      </c>
      <c r="Q581" s="1"/>
      <c r="R581" s="1" t="s">
        <v>1074</v>
      </c>
      <c r="S581" s="1" t="s">
        <v>1067</v>
      </c>
      <c r="T581" s="1" t="s">
        <v>1066</v>
      </c>
      <c r="U581" s="1" t="s">
        <v>384</v>
      </c>
      <c r="V581" s="1" t="s">
        <v>1065</v>
      </c>
      <c r="W581" s="1" t="s">
        <v>34</v>
      </c>
      <c r="X581" s="1" t="s">
        <v>108</v>
      </c>
    </row>
    <row r="582" spans="1:24" s="13" customFormat="1" ht="13.5" hidden="1" customHeight="1" x14ac:dyDescent="0.35">
      <c r="A582" s="1" t="s">
        <v>252</v>
      </c>
      <c r="B582" s="1" t="str">
        <f>+VLOOKUP(BD_fire_disturbances10[[#This Row],[Propiedad]],Tabla2[],2,0)</f>
        <v>Química</v>
      </c>
      <c r="C582" s="1" t="str">
        <f>+VLOOKUP(BD_fire_disturbances10[[#This Row],[Evaluación post incendio]],Tabla5[],2,0)</f>
        <v>Efecto inmediato</v>
      </c>
      <c r="D582" s="6" t="s">
        <v>253</v>
      </c>
      <c r="E582" s="1" t="s">
        <v>1602</v>
      </c>
      <c r="F582" s="1" t="s">
        <v>1670</v>
      </c>
      <c r="G582" s="1" t="str">
        <f>+VLOOKUP(BD_fire_disturbances10[[#This Row],[Cod_Koppen]],Tabla8[],2,0)</f>
        <v>Continental o microtérmico</v>
      </c>
      <c r="H582" s="1" t="s">
        <v>1669</v>
      </c>
      <c r="I582" s="1" t="s">
        <v>1767</v>
      </c>
      <c r="J582" s="1" t="s">
        <v>68</v>
      </c>
      <c r="K582" s="1" t="s">
        <v>432</v>
      </c>
      <c r="L582" s="1" t="s">
        <v>453</v>
      </c>
      <c r="M582" s="1"/>
      <c r="N582" s="1" t="s">
        <v>1071</v>
      </c>
      <c r="O582" s="1" t="s">
        <v>1075</v>
      </c>
      <c r="P582" s="1" t="s">
        <v>513</v>
      </c>
      <c r="Q582" s="1"/>
      <c r="R582" s="1" t="s">
        <v>1074</v>
      </c>
      <c r="S582" s="1" t="s">
        <v>1067</v>
      </c>
      <c r="T582" s="1" t="s">
        <v>1066</v>
      </c>
      <c r="U582" s="1" t="s">
        <v>384</v>
      </c>
      <c r="V582" s="1" t="s">
        <v>1065</v>
      </c>
      <c r="W582" s="1" t="s">
        <v>1026</v>
      </c>
      <c r="X582" s="1" t="s">
        <v>108</v>
      </c>
    </row>
    <row r="583" spans="1:24" s="13" customFormat="1" ht="13.5" hidden="1" customHeight="1" x14ac:dyDescent="0.35">
      <c r="A583" s="1" t="s">
        <v>252</v>
      </c>
      <c r="B583" s="1" t="str">
        <f>+VLOOKUP(BD_fire_disturbances10[[#This Row],[Propiedad]],Tabla2[],2,0)</f>
        <v>Química</v>
      </c>
      <c r="C583" s="1" t="str">
        <f>+VLOOKUP(BD_fire_disturbances10[[#This Row],[Evaluación post incendio]],Tabla5[],2,0)</f>
        <v>Efecto inmediato</v>
      </c>
      <c r="D583" s="6" t="s">
        <v>253</v>
      </c>
      <c r="E583" s="1" t="s">
        <v>1602</v>
      </c>
      <c r="F583" s="1" t="s">
        <v>1670</v>
      </c>
      <c r="G583" s="1" t="str">
        <f>+VLOOKUP(BD_fire_disturbances10[[#This Row],[Cod_Koppen]],Tabla8[],2,0)</f>
        <v>Continental o microtérmico</v>
      </c>
      <c r="H583" s="1" t="s">
        <v>1669</v>
      </c>
      <c r="I583" s="1" t="s">
        <v>1767</v>
      </c>
      <c r="J583" s="1" t="s">
        <v>68</v>
      </c>
      <c r="K583" s="1" t="s">
        <v>432</v>
      </c>
      <c r="L583" s="1" t="s">
        <v>453</v>
      </c>
      <c r="M583" s="1"/>
      <c r="N583" s="1" t="s">
        <v>1071</v>
      </c>
      <c r="O583" s="1" t="s">
        <v>1075</v>
      </c>
      <c r="P583" s="1" t="s">
        <v>513</v>
      </c>
      <c r="Q583" s="1"/>
      <c r="R583" s="1" t="s">
        <v>1074</v>
      </c>
      <c r="S583" s="1" t="s">
        <v>1067</v>
      </c>
      <c r="T583" s="1" t="s">
        <v>1066</v>
      </c>
      <c r="U583" s="1" t="s">
        <v>384</v>
      </c>
      <c r="V583" s="1" t="s">
        <v>1065</v>
      </c>
      <c r="W583" s="1" t="s">
        <v>1026</v>
      </c>
      <c r="X583" s="1" t="s">
        <v>108</v>
      </c>
    </row>
    <row r="584" spans="1:24" s="13" customFormat="1" ht="13.5" hidden="1" customHeight="1" x14ac:dyDescent="0.35">
      <c r="A584" s="1" t="s">
        <v>252</v>
      </c>
      <c r="B584" s="1" t="str">
        <f>+VLOOKUP(BD_fire_disturbances10[[#This Row],[Propiedad]],Tabla2[],2,0)</f>
        <v>Química</v>
      </c>
      <c r="C584" s="1" t="str">
        <f>+VLOOKUP(BD_fire_disturbances10[[#This Row],[Evaluación post incendio]],Tabla5[],2,0)</f>
        <v>Efecto a corto plazo</v>
      </c>
      <c r="D584" s="6" t="s">
        <v>253</v>
      </c>
      <c r="E584" s="1" t="s">
        <v>1602</v>
      </c>
      <c r="F584" s="1" t="s">
        <v>1670</v>
      </c>
      <c r="G584" s="1" t="str">
        <f>+VLOOKUP(BD_fire_disturbances10[[#This Row],[Cod_Koppen]],Tabla8[],2,0)</f>
        <v>Continental o microtérmico</v>
      </c>
      <c r="H584" s="1" t="s">
        <v>1669</v>
      </c>
      <c r="I584" s="1" t="s">
        <v>1767</v>
      </c>
      <c r="J584" s="1" t="s">
        <v>68</v>
      </c>
      <c r="K584" s="1" t="s">
        <v>432</v>
      </c>
      <c r="L584" s="1" t="s">
        <v>453</v>
      </c>
      <c r="M584" s="1"/>
      <c r="N584" s="1" t="s">
        <v>1071</v>
      </c>
      <c r="O584" s="1" t="s">
        <v>1075</v>
      </c>
      <c r="P584" s="1" t="s">
        <v>842</v>
      </c>
      <c r="Q584" s="1"/>
      <c r="R584" s="1" t="s">
        <v>1074</v>
      </c>
      <c r="S584" s="1" t="s">
        <v>1067</v>
      </c>
      <c r="T584" s="1" t="s">
        <v>1066</v>
      </c>
      <c r="U584" s="1" t="s">
        <v>384</v>
      </c>
      <c r="V584" s="1" t="s">
        <v>1065</v>
      </c>
      <c r="W584" s="1" t="s">
        <v>707</v>
      </c>
      <c r="X584" s="1" t="s">
        <v>218</v>
      </c>
    </row>
    <row r="585" spans="1:24" s="13" customFormat="1" ht="13.5" hidden="1" customHeight="1" x14ac:dyDescent="0.35">
      <c r="A585" s="1" t="s">
        <v>252</v>
      </c>
      <c r="B585" s="1" t="str">
        <f>+VLOOKUP(BD_fire_disturbances10[[#This Row],[Propiedad]],Tabla2[],2,0)</f>
        <v>Química</v>
      </c>
      <c r="C585" s="1" t="str">
        <f>+VLOOKUP(BD_fire_disturbances10[[#This Row],[Evaluación post incendio]],Tabla5[],2,0)</f>
        <v>Efecto inmediato</v>
      </c>
      <c r="D585" s="6" t="s">
        <v>253</v>
      </c>
      <c r="E585" s="1" t="s">
        <v>1602</v>
      </c>
      <c r="F585" s="1" t="s">
        <v>1670</v>
      </c>
      <c r="G585" s="1" t="str">
        <f>+VLOOKUP(BD_fire_disturbances10[[#This Row],[Cod_Koppen]],Tabla8[],2,0)</f>
        <v>Continental o microtérmico</v>
      </c>
      <c r="H585" s="1" t="s">
        <v>1669</v>
      </c>
      <c r="I585" s="1" t="s">
        <v>1767</v>
      </c>
      <c r="J585" s="1" t="s">
        <v>68</v>
      </c>
      <c r="K585" s="1" t="s">
        <v>432</v>
      </c>
      <c r="L585" s="1" t="s">
        <v>453</v>
      </c>
      <c r="M585" s="1"/>
      <c r="N585" s="1" t="s">
        <v>1071</v>
      </c>
      <c r="O585" s="1" t="s">
        <v>1075</v>
      </c>
      <c r="P585" s="1" t="s">
        <v>513</v>
      </c>
      <c r="Q585" s="1"/>
      <c r="R585" s="1" t="s">
        <v>1074</v>
      </c>
      <c r="S585" s="1" t="s">
        <v>1067</v>
      </c>
      <c r="T585" s="1" t="s">
        <v>1066</v>
      </c>
      <c r="U585" s="1" t="s">
        <v>384</v>
      </c>
      <c r="V585" s="1" t="s">
        <v>1065</v>
      </c>
      <c r="W585" s="1" t="s">
        <v>707</v>
      </c>
      <c r="X585" s="1" t="s">
        <v>108</v>
      </c>
    </row>
    <row r="586" spans="1:24" s="13" customFormat="1" ht="13.5" hidden="1" customHeight="1" x14ac:dyDescent="0.35">
      <c r="A586" s="1" t="s">
        <v>252</v>
      </c>
      <c r="B586" s="1" t="str">
        <f>+VLOOKUP(BD_fire_disturbances10[[#This Row],[Propiedad]],Tabla2[],2,0)</f>
        <v>Química</v>
      </c>
      <c r="C586" s="1" t="str">
        <f>+VLOOKUP(BD_fire_disturbances10[[#This Row],[Evaluación post incendio]],Tabla5[],2,0)</f>
        <v>Efecto a corto plazo</v>
      </c>
      <c r="D586" s="6" t="s">
        <v>253</v>
      </c>
      <c r="E586" s="1" t="s">
        <v>1602</v>
      </c>
      <c r="F586" s="1" t="s">
        <v>1670</v>
      </c>
      <c r="G586" s="1" t="str">
        <f>+VLOOKUP(BD_fire_disturbances10[[#This Row],[Cod_Koppen]],Tabla8[],2,0)</f>
        <v>Continental o microtérmico</v>
      </c>
      <c r="H586" s="1" t="s">
        <v>1669</v>
      </c>
      <c r="I586" s="1" t="s">
        <v>1767</v>
      </c>
      <c r="J586" s="1" t="s">
        <v>68</v>
      </c>
      <c r="K586" s="1" t="s">
        <v>432</v>
      </c>
      <c r="L586" s="1" t="s">
        <v>453</v>
      </c>
      <c r="M586" s="1"/>
      <c r="N586" s="1" t="s">
        <v>1071</v>
      </c>
      <c r="O586" s="1" t="s">
        <v>1075</v>
      </c>
      <c r="P586" s="1" t="s">
        <v>842</v>
      </c>
      <c r="Q586" s="1"/>
      <c r="R586" s="1" t="s">
        <v>1074</v>
      </c>
      <c r="S586" s="1" t="s">
        <v>1067</v>
      </c>
      <c r="T586" s="1" t="s">
        <v>1066</v>
      </c>
      <c r="U586" s="1" t="s">
        <v>384</v>
      </c>
      <c r="V586" s="1" t="s">
        <v>1065</v>
      </c>
      <c r="W586" s="1" t="s">
        <v>292</v>
      </c>
      <c r="X586" s="1" t="s">
        <v>12</v>
      </c>
    </row>
    <row r="587" spans="1:24" s="13" customFormat="1" ht="13.5" hidden="1" customHeight="1" x14ac:dyDescent="0.35">
      <c r="A587" s="1" t="s">
        <v>252</v>
      </c>
      <c r="B587" s="1" t="str">
        <f>+VLOOKUP(BD_fire_disturbances10[[#This Row],[Propiedad]],Tabla2[],2,0)</f>
        <v>Química</v>
      </c>
      <c r="C587" s="1" t="str">
        <f>+VLOOKUP(BD_fire_disturbances10[[#This Row],[Evaluación post incendio]],Tabla5[],2,0)</f>
        <v>Efecto inmediato</v>
      </c>
      <c r="D587" s="6" t="s">
        <v>253</v>
      </c>
      <c r="E587" s="1" t="s">
        <v>1602</v>
      </c>
      <c r="F587" s="1" t="s">
        <v>1670</v>
      </c>
      <c r="G587" s="1" t="str">
        <f>+VLOOKUP(BD_fire_disturbances10[[#This Row],[Cod_Koppen]],Tabla8[],2,0)</f>
        <v>Continental o microtérmico</v>
      </c>
      <c r="H587" s="1" t="s">
        <v>1669</v>
      </c>
      <c r="I587" s="1" t="s">
        <v>1767</v>
      </c>
      <c r="J587" s="1" t="s">
        <v>68</v>
      </c>
      <c r="K587" s="1" t="s">
        <v>432</v>
      </c>
      <c r="L587" s="1" t="s">
        <v>453</v>
      </c>
      <c r="M587" s="1"/>
      <c r="N587" s="1" t="s">
        <v>1071</v>
      </c>
      <c r="O587" s="1" t="s">
        <v>1075</v>
      </c>
      <c r="P587" s="1" t="s">
        <v>513</v>
      </c>
      <c r="Q587" s="1"/>
      <c r="R587" s="1" t="s">
        <v>1074</v>
      </c>
      <c r="S587" s="1" t="s">
        <v>1067</v>
      </c>
      <c r="T587" s="1" t="s">
        <v>1066</v>
      </c>
      <c r="U587" s="1" t="s">
        <v>384</v>
      </c>
      <c r="V587" s="1" t="s">
        <v>1065</v>
      </c>
      <c r="W587" s="1" t="s">
        <v>292</v>
      </c>
      <c r="X587" s="1" t="s">
        <v>108</v>
      </c>
    </row>
    <row r="588" spans="1:24" s="13" customFormat="1" ht="72.5" hidden="1" x14ac:dyDescent="0.35">
      <c r="A588" s="1" t="s">
        <v>252</v>
      </c>
      <c r="B588" s="1" t="str">
        <f>+VLOOKUP(BD_fire_disturbances10[[#This Row],[Propiedad]],Tabla2[],2,0)</f>
        <v>Química</v>
      </c>
      <c r="C588" s="1" t="str">
        <f>+VLOOKUP(BD_fire_disturbances10[[#This Row],[Evaluación post incendio]],Tabla5[],2,0)</f>
        <v>Efecto inmediato</v>
      </c>
      <c r="D588" s="6" t="s">
        <v>253</v>
      </c>
      <c r="E588" s="1" t="s">
        <v>1602</v>
      </c>
      <c r="F588" s="1" t="s">
        <v>1670</v>
      </c>
      <c r="G588" s="1" t="str">
        <f>+VLOOKUP(BD_fire_disturbances10[[#This Row],[Cod_Koppen]],Tabla8[],2,0)</f>
        <v>Continental o microtérmico</v>
      </c>
      <c r="H588" s="1" t="s">
        <v>1669</v>
      </c>
      <c r="I588" s="1" t="s">
        <v>1767</v>
      </c>
      <c r="J588" s="1" t="s">
        <v>68</v>
      </c>
      <c r="K588" s="1" t="s">
        <v>432</v>
      </c>
      <c r="L588" s="1" t="s">
        <v>453</v>
      </c>
      <c r="M588" s="1"/>
      <c r="N588" s="1" t="s">
        <v>1071</v>
      </c>
      <c r="O588" s="1" t="s">
        <v>1075</v>
      </c>
      <c r="P588" s="1" t="s">
        <v>513</v>
      </c>
      <c r="Q588" s="1"/>
      <c r="R588" s="1" t="s">
        <v>1074</v>
      </c>
      <c r="S588" s="1" t="s">
        <v>1067</v>
      </c>
      <c r="T588" s="1" t="s">
        <v>1066</v>
      </c>
      <c r="U588" s="1" t="s">
        <v>384</v>
      </c>
      <c r="V588" s="1" t="s">
        <v>1065</v>
      </c>
      <c r="W588" s="1" t="s">
        <v>1030</v>
      </c>
      <c r="X588" s="1" t="s">
        <v>218</v>
      </c>
    </row>
    <row r="589" spans="1:24" s="13" customFormat="1" ht="72.5" hidden="1" x14ac:dyDescent="0.35">
      <c r="A589" s="1" t="s">
        <v>252</v>
      </c>
      <c r="B589" s="1" t="str">
        <f>+VLOOKUP(BD_fire_disturbances10[[#This Row],[Propiedad]],Tabla2[],2,0)</f>
        <v>Química</v>
      </c>
      <c r="C589" s="1" t="str">
        <f>+VLOOKUP(BD_fire_disturbances10[[#This Row],[Evaluación post incendio]],Tabla5[],2,0)</f>
        <v>Efecto a corto plazo</v>
      </c>
      <c r="D589" s="6" t="s">
        <v>253</v>
      </c>
      <c r="E589" s="1" t="s">
        <v>1602</v>
      </c>
      <c r="F589" s="1" t="s">
        <v>1670</v>
      </c>
      <c r="G589" s="1" t="str">
        <f>+VLOOKUP(BD_fire_disturbances10[[#This Row],[Cod_Koppen]],Tabla8[],2,0)</f>
        <v>Continental o microtérmico</v>
      </c>
      <c r="H589" s="1" t="s">
        <v>1669</v>
      </c>
      <c r="I589" s="1" t="s">
        <v>1767</v>
      </c>
      <c r="J589" s="1" t="s">
        <v>68</v>
      </c>
      <c r="K589" s="1" t="s">
        <v>432</v>
      </c>
      <c r="L589" s="1" t="s">
        <v>453</v>
      </c>
      <c r="M589" s="1"/>
      <c r="N589" s="1" t="s">
        <v>1071</v>
      </c>
      <c r="O589" s="1" t="s">
        <v>1075</v>
      </c>
      <c r="P589" s="1" t="s">
        <v>842</v>
      </c>
      <c r="Q589" s="1"/>
      <c r="R589" s="1" t="s">
        <v>1074</v>
      </c>
      <c r="S589" s="1" t="s">
        <v>1067</v>
      </c>
      <c r="T589" s="1" t="s">
        <v>1066</v>
      </c>
      <c r="U589" s="1" t="s">
        <v>384</v>
      </c>
      <c r="V589" s="1" t="s">
        <v>1065</v>
      </c>
      <c r="W589" s="1" t="s">
        <v>1030</v>
      </c>
      <c r="X589" s="1" t="s">
        <v>108</v>
      </c>
    </row>
    <row r="590" spans="1:24" s="13" customFormat="1" ht="72.5" hidden="1" x14ac:dyDescent="0.35">
      <c r="A590" s="1" t="s">
        <v>252</v>
      </c>
      <c r="B590" s="1" t="str">
        <f>+VLOOKUP(BD_fire_disturbances10[[#This Row],[Propiedad]],Tabla2[],2,0)</f>
        <v>Química</v>
      </c>
      <c r="C590" s="1" t="str">
        <f>+VLOOKUP(BD_fire_disturbances10[[#This Row],[Evaluación post incendio]],Tabla5[],2,0)</f>
        <v>Efecto inmediato</v>
      </c>
      <c r="D590" s="6" t="s">
        <v>253</v>
      </c>
      <c r="E590" s="1" t="s">
        <v>1602</v>
      </c>
      <c r="F590" s="1" t="s">
        <v>1670</v>
      </c>
      <c r="G590" s="1" t="str">
        <f>+VLOOKUP(BD_fire_disturbances10[[#This Row],[Cod_Koppen]],Tabla8[],2,0)</f>
        <v>Continental o microtérmico</v>
      </c>
      <c r="H590" s="1" t="s">
        <v>1669</v>
      </c>
      <c r="I590" s="1" t="s">
        <v>1767</v>
      </c>
      <c r="J590" s="1" t="s">
        <v>68</v>
      </c>
      <c r="K590" s="1" t="s">
        <v>432</v>
      </c>
      <c r="L590" s="1" t="s">
        <v>453</v>
      </c>
      <c r="M590" s="1"/>
      <c r="N590" s="1" t="s">
        <v>1071</v>
      </c>
      <c r="O590" s="1"/>
      <c r="P590" s="1" t="s">
        <v>513</v>
      </c>
      <c r="Q590" s="1"/>
      <c r="R590" s="1" t="s">
        <v>1074</v>
      </c>
      <c r="S590" s="1" t="s">
        <v>1067</v>
      </c>
      <c r="T590" s="1" t="s">
        <v>1066</v>
      </c>
      <c r="U590" s="1" t="s">
        <v>384</v>
      </c>
      <c r="V590" s="1" t="s">
        <v>1065</v>
      </c>
      <c r="W590" s="1" t="s">
        <v>1029</v>
      </c>
      <c r="X590" s="1" t="s">
        <v>12</v>
      </c>
    </row>
    <row r="591" spans="1:24" s="13" customFormat="1" ht="72.5" hidden="1" x14ac:dyDescent="0.35">
      <c r="A591" s="1" t="s">
        <v>252</v>
      </c>
      <c r="B591" s="1" t="str">
        <f>+VLOOKUP(BD_fire_disturbances10[[#This Row],[Propiedad]],Tabla2[],2,0)</f>
        <v>Química</v>
      </c>
      <c r="C591" s="1" t="str">
        <f>+VLOOKUP(BD_fire_disturbances10[[#This Row],[Evaluación post incendio]],Tabla5[],2,0)</f>
        <v>Efecto a corto plazo</v>
      </c>
      <c r="D591" s="6" t="s">
        <v>253</v>
      </c>
      <c r="E591" s="1" t="s">
        <v>1602</v>
      </c>
      <c r="F591" s="1" t="s">
        <v>1670</v>
      </c>
      <c r="G591" s="1" t="str">
        <f>+VLOOKUP(BD_fire_disturbances10[[#This Row],[Cod_Koppen]],Tabla8[],2,0)</f>
        <v>Continental o microtérmico</v>
      </c>
      <c r="H591" s="1" t="s">
        <v>1669</v>
      </c>
      <c r="I591" s="1" t="s">
        <v>1767</v>
      </c>
      <c r="J591" s="1" t="s">
        <v>68</v>
      </c>
      <c r="K591" s="1" t="s">
        <v>432</v>
      </c>
      <c r="L591" s="1" t="s">
        <v>453</v>
      </c>
      <c r="M591" s="1"/>
      <c r="N591" s="1" t="s">
        <v>1071</v>
      </c>
      <c r="O591" s="1" t="s">
        <v>1075</v>
      </c>
      <c r="P591" s="1" t="s">
        <v>842</v>
      </c>
      <c r="Q591" s="1"/>
      <c r="R591" s="1" t="s">
        <v>1074</v>
      </c>
      <c r="S591" s="1" t="s">
        <v>1067</v>
      </c>
      <c r="T591" s="1" t="s">
        <v>1066</v>
      </c>
      <c r="U591" s="1" t="s">
        <v>384</v>
      </c>
      <c r="V591" s="1" t="s">
        <v>1065</v>
      </c>
      <c r="W591" s="1" t="s">
        <v>1029</v>
      </c>
      <c r="X591" s="1" t="s">
        <v>108</v>
      </c>
    </row>
    <row r="592" spans="1:24" s="13" customFormat="1" ht="72.5" hidden="1" x14ac:dyDescent="0.35">
      <c r="A592" s="1" t="s">
        <v>252</v>
      </c>
      <c r="B592" s="1" t="str">
        <f>+VLOOKUP(BD_fire_disturbances10[[#This Row],[Propiedad]],Tabla2[],2,0)</f>
        <v>Química</v>
      </c>
      <c r="C592" s="1" t="str">
        <f>+VLOOKUP(BD_fire_disturbances10[[#This Row],[Evaluación post incendio]],Tabla5[],2,0)</f>
        <v>Efecto inmediato</v>
      </c>
      <c r="D592" s="6" t="s">
        <v>253</v>
      </c>
      <c r="E592" s="1" t="s">
        <v>1602</v>
      </c>
      <c r="F592" s="1" t="s">
        <v>1670</v>
      </c>
      <c r="G592" s="1" t="str">
        <f>+VLOOKUP(BD_fire_disturbances10[[#This Row],[Cod_Koppen]],Tabla8[],2,0)</f>
        <v>Continental o microtérmico</v>
      </c>
      <c r="H592" s="1" t="s">
        <v>1669</v>
      </c>
      <c r="I592" s="1" t="s">
        <v>1767</v>
      </c>
      <c r="J592" s="1" t="s">
        <v>68</v>
      </c>
      <c r="K592" s="1" t="s">
        <v>432</v>
      </c>
      <c r="L592" s="1" t="s">
        <v>453</v>
      </c>
      <c r="M592" s="1"/>
      <c r="N592" s="1" t="s">
        <v>1071</v>
      </c>
      <c r="O592" s="1"/>
      <c r="P592" s="1" t="s">
        <v>513</v>
      </c>
      <c r="Q592" s="1"/>
      <c r="R592" s="1" t="s">
        <v>1074</v>
      </c>
      <c r="S592" s="1" t="s">
        <v>1067</v>
      </c>
      <c r="T592" s="1" t="s">
        <v>1066</v>
      </c>
      <c r="U592" s="1" t="s">
        <v>384</v>
      </c>
      <c r="V592" s="1" t="s">
        <v>1065</v>
      </c>
      <c r="W592" s="1" t="s">
        <v>52</v>
      </c>
      <c r="X592" s="1" t="s">
        <v>218</v>
      </c>
    </row>
    <row r="593" spans="1:24" s="13" customFormat="1" ht="72.5" hidden="1" x14ac:dyDescent="0.35">
      <c r="A593" s="1" t="s">
        <v>252</v>
      </c>
      <c r="B593" s="1" t="str">
        <f>+VLOOKUP(BD_fire_disturbances10[[#This Row],[Propiedad]],Tabla2[],2,0)</f>
        <v>Química</v>
      </c>
      <c r="C593" s="1" t="str">
        <f>+VLOOKUP(BD_fire_disturbances10[[#This Row],[Evaluación post incendio]],Tabla5[],2,0)</f>
        <v>Efecto a corto plazo</v>
      </c>
      <c r="D593" s="6" t="s">
        <v>253</v>
      </c>
      <c r="E593" s="1" t="s">
        <v>1602</v>
      </c>
      <c r="F593" s="1" t="s">
        <v>1670</v>
      </c>
      <c r="G593" s="1" t="str">
        <f>+VLOOKUP(BD_fire_disturbances10[[#This Row],[Cod_Koppen]],Tabla8[],2,0)</f>
        <v>Continental o microtérmico</v>
      </c>
      <c r="H593" s="1" t="s">
        <v>1669</v>
      </c>
      <c r="I593" s="1" t="s">
        <v>1767</v>
      </c>
      <c r="J593" s="1" t="s">
        <v>68</v>
      </c>
      <c r="K593" s="1" t="s">
        <v>432</v>
      </c>
      <c r="L593" s="1" t="s">
        <v>453</v>
      </c>
      <c r="M593" s="1"/>
      <c r="N593" s="1" t="s">
        <v>1071</v>
      </c>
      <c r="O593" s="1"/>
      <c r="P593" s="1" t="s">
        <v>842</v>
      </c>
      <c r="Q593" s="1"/>
      <c r="R593" s="1" t="s">
        <v>1074</v>
      </c>
      <c r="S593" s="1" t="s">
        <v>1067</v>
      </c>
      <c r="T593" s="1" t="s">
        <v>1066</v>
      </c>
      <c r="U593" s="1" t="s">
        <v>384</v>
      </c>
      <c r="V593" s="1" t="s">
        <v>1065</v>
      </c>
      <c r="W593" s="1" t="s">
        <v>52</v>
      </c>
      <c r="X593" s="1" t="s">
        <v>108</v>
      </c>
    </row>
    <row r="594" spans="1:24" s="13" customFormat="1" ht="72.5" hidden="1" x14ac:dyDescent="0.35">
      <c r="A594" s="1" t="s">
        <v>252</v>
      </c>
      <c r="B594" s="1" t="str">
        <f>+VLOOKUP(BD_fire_disturbances10[[#This Row],[Propiedad]],Tabla2[],2,0)</f>
        <v>Química</v>
      </c>
      <c r="C594" s="1" t="str">
        <f>+VLOOKUP(BD_fire_disturbances10[[#This Row],[Evaluación post incendio]],Tabla5[],2,0)</f>
        <v>Efecto inmediato</v>
      </c>
      <c r="D594" s="6" t="s">
        <v>253</v>
      </c>
      <c r="E594" s="1" t="s">
        <v>1602</v>
      </c>
      <c r="F594" s="1" t="s">
        <v>1670</v>
      </c>
      <c r="G594" s="1" t="str">
        <f>+VLOOKUP(BD_fire_disturbances10[[#This Row],[Cod_Koppen]],Tabla8[],2,0)</f>
        <v>Continental o microtérmico</v>
      </c>
      <c r="H594" s="1" t="s">
        <v>1669</v>
      </c>
      <c r="I594" s="1" t="s">
        <v>1767</v>
      </c>
      <c r="J594" s="1" t="s">
        <v>68</v>
      </c>
      <c r="K594" s="1" t="s">
        <v>432</v>
      </c>
      <c r="L594" s="1" t="s">
        <v>453</v>
      </c>
      <c r="M594" s="1"/>
      <c r="N594" s="1" t="s">
        <v>1071</v>
      </c>
      <c r="O594" s="1" t="s">
        <v>1075</v>
      </c>
      <c r="P594" s="1" t="s">
        <v>513</v>
      </c>
      <c r="Q594" s="1"/>
      <c r="R594" s="1" t="s">
        <v>1074</v>
      </c>
      <c r="S594" s="1" t="s">
        <v>1067</v>
      </c>
      <c r="T594" s="1" t="s">
        <v>1066</v>
      </c>
      <c r="U594" s="1" t="s">
        <v>384</v>
      </c>
      <c r="V594" s="1" t="s">
        <v>1065</v>
      </c>
      <c r="W594" s="1" t="s">
        <v>42</v>
      </c>
      <c r="X594" s="1" t="s">
        <v>12</v>
      </c>
    </row>
    <row r="595" spans="1:24" s="13" customFormat="1" ht="72.5" hidden="1" x14ac:dyDescent="0.35">
      <c r="A595" s="1" t="s">
        <v>252</v>
      </c>
      <c r="B595" s="1" t="str">
        <f>+VLOOKUP(BD_fire_disturbances10[[#This Row],[Propiedad]],Tabla2[],2,0)</f>
        <v>Química</v>
      </c>
      <c r="C595" s="1" t="str">
        <f>+VLOOKUP(BD_fire_disturbances10[[#This Row],[Evaluación post incendio]],Tabla5[],2,0)</f>
        <v>Efecto a corto plazo</v>
      </c>
      <c r="D595" s="6" t="s">
        <v>253</v>
      </c>
      <c r="E595" s="1" t="s">
        <v>1602</v>
      </c>
      <c r="F595" s="1" t="s">
        <v>1670</v>
      </c>
      <c r="G595" s="1" t="str">
        <f>+VLOOKUP(BD_fire_disturbances10[[#This Row],[Cod_Koppen]],Tabla8[],2,0)</f>
        <v>Continental o microtérmico</v>
      </c>
      <c r="H595" s="1" t="s">
        <v>1669</v>
      </c>
      <c r="I595" s="1" t="s">
        <v>1767</v>
      </c>
      <c r="J595" s="1" t="s">
        <v>68</v>
      </c>
      <c r="K595" s="1" t="s">
        <v>432</v>
      </c>
      <c r="L595" s="1" t="s">
        <v>453</v>
      </c>
      <c r="M595" s="1"/>
      <c r="N595" s="1" t="s">
        <v>1071</v>
      </c>
      <c r="O595" s="1" t="s">
        <v>1075</v>
      </c>
      <c r="P595" s="1" t="s">
        <v>842</v>
      </c>
      <c r="Q595" s="1"/>
      <c r="R595" s="1" t="s">
        <v>1074</v>
      </c>
      <c r="S595" s="1" t="s">
        <v>1067</v>
      </c>
      <c r="T595" s="1" t="s">
        <v>1066</v>
      </c>
      <c r="U595" s="1" t="s">
        <v>384</v>
      </c>
      <c r="V595" s="1" t="s">
        <v>1065</v>
      </c>
      <c r="W595" s="1" t="s">
        <v>42</v>
      </c>
      <c r="X595" s="1" t="s">
        <v>12</v>
      </c>
    </row>
    <row r="596" spans="1:24" s="13" customFormat="1" ht="43.5" hidden="1" x14ac:dyDescent="0.35">
      <c r="A596" s="1" t="s">
        <v>1070</v>
      </c>
      <c r="B596" s="1" t="str">
        <f>+VLOOKUP(BD_fire_disturbances10[[#This Row],[Propiedad]],Tabla2[],2,0)</f>
        <v>Biológica</v>
      </c>
      <c r="C596" s="1" t="str">
        <f>+VLOOKUP(BD_fire_disturbances10[[#This Row],[Evaluación post incendio]],Tabla5[],2,0)</f>
        <v>Efecto inmediato</v>
      </c>
      <c r="D596" s="6" t="s">
        <v>1079</v>
      </c>
      <c r="E596" s="1" t="s">
        <v>1602</v>
      </c>
      <c r="F596" s="1" t="s">
        <v>1670</v>
      </c>
      <c r="G596" s="1" t="str">
        <f>+VLOOKUP(BD_fire_disturbances10[[#This Row],[Cod_Koppen]],Tabla8[],2,0)</f>
        <v>Continental o microtérmico</v>
      </c>
      <c r="H596" s="1" t="s">
        <v>1669</v>
      </c>
      <c r="I596" s="1" t="s">
        <v>1767</v>
      </c>
      <c r="J596" s="1" t="s">
        <v>68</v>
      </c>
      <c r="K596" s="1" t="s">
        <v>432</v>
      </c>
      <c r="L596" s="1" t="s">
        <v>453</v>
      </c>
      <c r="M596" s="1"/>
      <c r="N596" s="1" t="s">
        <v>1083</v>
      </c>
      <c r="O596" s="1" t="s">
        <v>1075</v>
      </c>
      <c r="P596" s="1" t="s">
        <v>513</v>
      </c>
      <c r="Q596" s="1"/>
      <c r="R596" s="1" t="s">
        <v>1074</v>
      </c>
      <c r="S596" s="1" t="s">
        <v>1067</v>
      </c>
      <c r="T596" s="1" t="s">
        <v>1066</v>
      </c>
      <c r="U596" s="1" t="s">
        <v>384</v>
      </c>
      <c r="V596" s="1" t="s">
        <v>1065</v>
      </c>
      <c r="W596" s="1" t="s">
        <v>639</v>
      </c>
      <c r="X596" s="1" t="s">
        <v>12</v>
      </c>
    </row>
    <row r="597" spans="1:24" s="13" customFormat="1" ht="43.5" hidden="1" x14ac:dyDescent="0.35">
      <c r="A597" s="1" t="s">
        <v>1070</v>
      </c>
      <c r="B597" s="1" t="str">
        <f>+VLOOKUP(BD_fire_disturbances10[[#This Row],[Propiedad]],Tabla2[],2,0)</f>
        <v>Biológica</v>
      </c>
      <c r="C597" s="1" t="str">
        <f>+VLOOKUP(BD_fire_disturbances10[[#This Row],[Evaluación post incendio]],Tabla5[],2,0)</f>
        <v>Efecto a corto plazo</v>
      </c>
      <c r="D597" s="6" t="s">
        <v>1080</v>
      </c>
      <c r="E597" s="1" t="s">
        <v>1602</v>
      </c>
      <c r="F597" s="1" t="s">
        <v>1670</v>
      </c>
      <c r="G597" s="1" t="str">
        <f>+VLOOKUP(BD_fire_disturbances10[[#This Row],[Cod_Koppen]],Tabla8[],2,0)</f>
        <v>Continental o microtérmico</v>
      </c>
      <c r="H597" s="1" t="s">
        <v>1669</v>
      </c>
      <c r="I597" s="1" t="s">
        <v>1767</v>
      </c>
      <c r="J597" s="1" t="s">
        <v>68</v>
      </c>
      <c r="K597" s="1" t="s">
        <v>432</v>
      </c>
      <c r="L597" s="1" t="s">
        <v>453</v>
      </c>
      <c r="M597" s="1"/>
      <c r="N597" s="1" t="s">
        <v>1083</v>
      </c>
      <c r="O597" s="1" t="s">
        <v>1075</v>
      </c>
      <c r="P597" s="1" t="s">
        <v>706</v>
      </c>
      <c r="Q597" s="1"/>
      <c r="R597" s="1" t="s">
        <v>1074</v>
      </c>
      <c r="S597" s="1" t="s">
        <v>1067</v>
      </c>
      <c r="T597" s="1" t="s">
        <v>1066</v>
      </c>
      <c r="U597" s="1" t="s">
        <v>384</v>
      </c>
      <c r="V597" s="1" t="s">
        <v>1065</v>
      </c>
      <c r="W597" s="1" t="s">
        <v>639</v>
      </c>
      <c r="X597" s="1" t="s">
        <v>12</v>
      </c>
    </row>
    <row r="598" spans="1:24" s="1" customFormat="1" ht="43.5" hidden="1" x14ac:dyDescent="0.35">
      <c r="A598" s="1" t="s">
        <v>1070</v>
      </c>
      <c r="B598" s="1" t="str">
        <f>+VLOOKUP(BD_fire_disturbances10[[#This Row],[Propiedad]],Tabla2[],2,0)</f>
        <v>Biológica</v>
      </c>
      <c r="C598" s="1" t="str">
        <f>+VLOOKUP(BD_fire_disturbances10[[#This Row],[Evaluación post incendio]],Tabla5[],2,0)</f>
        <v>Efecto a corto plazo</v>
      </c>
      <c r="D598" s="6" t="s">
        <v>1081</v>
      </c>
      <c r="E598" s="1" t="s">
        <v>1602</v>
      </c>
      <c r="F598" s="1" t="s">
        <v>1670</v>
      </c>
      <c r="G598" s="1" t="str">
        <f>+VLOOKUP(BD_fire_disturbances10[[#This Row],[Cod_Koppen]],Tabla8[],2,0)</f>
        <v>Continental o microtérmico</v>
      </c>
      <c r="H598" s="1" t="s">
        <v>1669</v>
      </c>
      <c r="I598" s="1" t="s">
        <v>1767</v>
      </c>
      <c r="J598" s="1" t="s">
        <v>68</v>
      </c>
      <c r="K598" s="1" t="s">
        <v>432</v>
      </c>
      <c r="L598" s="1" t="s">
        <v>453</v>
      </c>
      <c r="N598" s="1" t="s">
        <v>1083</v>
      </c>
      <c r="O598" s="1" t="s">
        <v>1075</v>
      </c>
      <c r="P598" s="1" t="s">
        <v>842</v>
      </c>
      <c r="R598" s="1" t="s">
        <v>1074</v>
      </c>
      <c r="S598" s="1" t="s">
        <v>1067</v>
      </c>
      <c r="T598" s="1" t="s">
        <v>1066</v>
      </c>
      <c r="U598" s="1" t="s">
        <v>384</v>
      </c>
      <c r="V598" s="1" t="s">
        <v>1065</v>
      </c>
      <c r="W598" s="1" t="s">
        <v>639</v>
      </c>
      <c r="X598" s="1" t="s">
        <v>12</v>
      </c>
    </row>
    <row r="599" spans="1:24" s="1" customFormat="1" ht="43.5" hidden="1" x14ac:dyDescent="0.35">
      <c r="A599" s="1" t="s">
        <v>1070</v>
      </c>
      <c r="B599" s="1" t="str">
        <f>+VLOOKUP(BD_fire_disturbances10[[#This Row],[Propiedad]],Tabla2[],2,0)</f>
        <v>Física</v>
      </c>
      <c r="C599" s="1" t="str">
        <f>+VLOOKUP(BD_fire_disturbances10[[#This Row],[Evaluación post incendio]],Tabla5[],2,0)</f>
        <v>Efecto a corto plazo</v>
      </c>
      <c r="D599" s="6" t="s">
        <v>1077</v>
      </c>
      <c r="E599" s="1" t="s">
        <v>1602</v>
      </c>
      <c r="F599" s="1" t="s">
        <v>1670</v>
      </c>
      <c r="G599" s="1" t="str">
        <f>+VLOOKUP(BD_fire_disturbances10[[#This Row],[Cod_Koppen]],Tabla8[],2,0)</f>
        <v>Continental o microtérmico</v>
      </c>
      <c r="H599" s="1" t="s">
        <v>1669</v>
      </c>
      <c r="I599" s="1" t="s">
        <v>1767</v>
      </c>
      <c r="J599" s="1" t="s">
        <v>68</v>
      </c>
      <c r="K599" s="1" t="s">
        <v>432</v>
      </c>
      <c r="L599" s="1" t="s">
        <v>1084</v>
      </c>
      <c r="N599" s="1" t="s">
        <v>1083</v>
      </c>
      <c r="O599" s="1" t="s">
        <v>1075</v>
      </c>
      <c r="P599" s="1" t="s">
        <v>706</v>
      </c>
      <c r="R599" s="1" t="s">
        <v>1074</v>
      </c>
      <c r="S599" s="1" t="s">
        <v>1067</v>
      </c>
      <c r="T599" s="1" t="s">
        <v>1066</v>
      </c>
      <c r="U599" s="1" t="s">
        <v>384</v>
      </c>
      <c r="V599" s="1" t="s">
        <v>1065</v>
      </c>
      <c r="W599" s="1" t="s">
        <v>990</v>
      </c>
      <c r="X599" s="1" t="s">
        <v>218</v>
      </c>
    </row>
    <row r="600" spans="1:24" s="1" customFormat="1" ht="43.5" hidden="1" x14ac:dyDescent="0.35">
      <c r="A600" s="1" t="s">
        <v>1070</v>
      </c>
      <c r="B600" s="1" t="str">
        <f>+VLOOKUP(BD_fire_disturbances10[[#This Row],[Propiedad]],Tabla2[],2,0)</f>
        <v>Física</v>
      </c>
      <c r="C600" s="1" t="str">
        <f>+VLOOKUP(BD_fire_disturbances10[[#This Row],[Evaluación post incendio]],Tabla5[],2,0)</f>
        <v>Efecto a corto plazo</v>
      </c>
      <c r="D600" s="6" t="s">
        <v>1076</v>
      </c>
      <c r="E600" s="1" t="s">
        <v>1602</v>
      </c>
      <c r="F600" s="1" t="s">
        <v>1670</v>
      </c>
      <c r="G600" s="1" t="str">
        <f>+VLOOKUP(BD_fire_disturbances10[[#This Row],[Cod_Koppen]],Tabla8[],2,0)</f>
        <v>Continental o microtérmico</v>
      </c>
      <c r="H600" s="1" t="s">
        <v>1669</v>
      </c>
      <c r="I600" s="1" t="s">
        <v>1767</v>
      </c>
      <c r="J600" s="1" t="s">
        <v>68</v>
      </c>
      <c r="K600" s="1" t="s">
        <v>432</v>
      </c>
      <c r="L600" s="1" t="s">
        <v>1084</v>
      </c>
      <c r="N600" s="1" t="s">
        <v>1083</v>
      </c>
      <c r="O600" s="1" t="s">
        <v>1075</v>
      </c>
      <c r="P600" s="1" t="s">
        <v>706</v>
      </c>
      <c r="R600" s="1" t="s">
        <v>1074</v>
      </c>
      <c r="S600" s="1" t="s">
        <v>1067</v>
      </c>
      <c r="T600" s="1" t="s">
        <v>1066</v>
      </c>
      <c r="U600" s="1" t="s">
        <v>384</v>
      </c>
      <c r="V600" s="1" t="s">
        <v>1065</v>
      </c>
      <c r="W600" s="1" t="s">
        <v>990</v>
      </c>
      <c r="X600" s="1" t="s">
        <v>108</v>
      </c>
    </row>
    <row r="601" spans="1:24" s="1" customFormat="1" ht="43.5" hidden="1" x14ac:dyDescent="0.35">
      <c r="A601" s="1" t="s">
        <v>1070</v>
      </c>
      <c r="B601" s="1" t="str">
        <f>+VLOOKUP(BD_fire_disturbances10[[#This Row],[Propiedad]],Tabla2[],2,0)</f>
        <v>Física</v>
      </c>
      <c r="C601" s="1" t="str">
        <f>+VLOOKUP(BD_fire_disturbances10[[#This Row],[Evaluación post incendio]],Tabla5[],2,0)</f>
        <v>Efecto a corto plazo</v>
      </c>
      <c r="D601" s="6" t="s">
        <v>1078</v>
      </c>
      <c r="E601" s="1" t="s">
        <v>1602</v>
      </c>
      <c r="F601" s="1" t="s">
        <v>1670</v>
      </c>
      <c r="G601" s="1" t="str">
        <f>+VLOOKUP(BD_fire_disturbances10[[#This Row],[Cod_Koppen]],Tabla8[],2,0)</f>
        <v>Continental o microtérmico</v>
      </c>
      <c r="H601" s="1" t="s">
        <v>1669</v>
      </c>
      <c r="I601" s="1" t="s">
        <v>1767</v>
      </c>
      <c r="J601" s="1" t="s">
        <v>68</v>
      </c>
      <c r="K601" s="1" t="s">
        <v>432</v>
      </c>
      <c r="L601" s="1" t="s">
        <v>1084</v>
      </c>
      <c r="N601" s="1" t="s">
        <v>1083</v>
      </c>
      <c r="O601" s="1" t="s">
        <v>1075</v>
      </c>
      <c r="P601" s="1" t="s">
        <v>706</v>
      </c>
      <c r="R601" s="1" t="s">
        <v>1074</v>
      </c>
      <c r="S601" s="1" t="s">
        <v>1067</v>
      </c>
      <c r="T601" s="1" t="s">
        <v>1066</v>
      </c>
      <c r="U601" s="1" t="s">
        <v>384</v>
      </c>
      <c r="V601" s="1" t="s">
        <v>1065</v>
      </c>
      <c r="W601" s="1" t="s">
        <v>990</v>
      </c>
      <c r="X601" s="1" t="s">
        <v>108</v>
      </c>
    </row>
    <row r="602" spans="1:24" s="1" customFormat="1" ht="43.5" hidden="1" x14ac:dyDescent="0.35">
      <c r="A602" s="1" t="s">
        <v>1070</v>
      </c>
      <c r="B602" s="1" t="str">
        <f>+VLOOKUP(BD_fire_disturbances10[[#This Row],[Propiedad]],Tabla2[],2,0)</f>
        <v>Física</v>
      </c>
      <c r="C602" s="1" t="str">
        <f>+VLOOKUP(BD_fire_disturbances10[[#This Row],[Evaluación post incendio]],Tabla5[],2,0)</f>
        <v>Efecto inmediato</v>
      </c>
      <c r="D602" s="6" t="s">
        <v>1082</v>
      </c>
      <c r="E602" s="1" t="s">
        <v>1602</v>
      </c>
      <c r="F602" s="1" t="s">
        <v>1670</v>
      </c>
      <c r="G602" s="1" t="str">
        <f>+VLOOKUP(BD_fire_disturbances10[[#This Row],[Cod_Koppen]],Tabla8[],2,0)</f>
        <v>Continental o microtérmico</v>
      </c>
      <c r="H602" s="1" t="s">
        <v>1669</v>
      </c>
      <c r="I602" s="1" t="s">
        <v>1767</v>
      </c>
      <c r="J602" s="1" t="s">
        <v>68</v>
      </c>
      <c r="K602" s="1" t="s">
        <v>432</v>
      </c>
      <c r="L602" s="1" t="s">
        <v>453</v>
      </c>
      <c r="N602" s="1" t="s">
        <v>1083</v>
      </c>
      <c r="O602" s="1" t="s">
        <v>1075</v>
      </c>
      <c r="P602" s="1" t="s">
        <v>513</v>
      </c>
      <c r="R602" s="1" t="s">
        <v>1074</v>
      </c>
      <c r="S602" s="1" t="s">
        <v>1067</v>
      </c>
      <c r="T602" s="1" t="s">
        <v>1066</v>
      </c>
      <c r="U602" s="1" t="s">
        <v>384</v>
      </c>
      <c r="V602" s="1" t="s">
        <v>1065</v>
      </c>
      <c r="W602" s="1" t="s">
        <v>161</v>
      </c>
      <c r="X602" s="1" t="s">
        <v>12</v>
      </c>
    </row>
    <row r="603" spans="1:24" s="1" customFormat="1" ht="43.5" hidden="1" x14ac:dyDescent="0.35">
      <c r="A603" s="1" t="s">
        <v>1070</v>
      </c>
      <c r="B603" s="1" t="str">
        <f>+VLOOKUP(BD_fire_disturbances10[[#This Row],[Propiedad]],Tabla2[],2,0)</f>
        <v>Física</v>
      </c>
      <c r="C603" s="1" t="str">
        <f>+VLOOKUP(BD_fire_disturbances10[[#This Row],[Evaluación post incendio]],Tabla5[],2,0)</f>
        <v>Efecto a corto plazo</v>
      </c>
      <c r="D603" s="6" t="s">
        <v>1082</v>
      </c>
      <c r="E603" s="1" t="s">
        <v>1602</v>
      </c>
      <c r="F603" s="1" t="s">
        <v>1670</v>
      </c>
      <c r="G603" s="1" t="str">
        <f>+VLOOKUP(BD_fire_disturbances10[[#This Row],[Cod_Koppen]],Tabla8[],2,0)</f>
        <v>Continental o microtérmico</v>
      </c>
      <c r="H603" s="1" t="s">
        <v>1669</v>
      </c>
      <c r="I603" s="1" t="s">
        <v>1767</v>
      </c>
      <c r="J603" s="1" t="s">
        <v>68</v>
      </c>
      <c r="K603" s="1" t="s">
        <v>432</v>
      </c>
      <c r="L603" s="1" t="s">
        <v>453</v>
      </c>
      <c r="N603" s="1" t="s">
        <v>1083</v>
      </c>
      <c r="O603" s="1" t="s">
        <v>1075</v>
      </c>
      <c r="P603" s="1" t="s">
        <v>706</v>
      </c>
      <c r="R603" s="1" t="s">
        <v>1074</v>
      </c>
      <c r="S603" s="1" t="s">
        <v>1067</v>
      </c>
      <c r="T603" s="1" t="s">
        <v>1066</v>
      </c>
      <c r="U603" s="1" t="s">
        <v>384</v>
      </c>
      <c r="V603" s="1" t="s">
        <v>1065</v>
      </c>
      <c r="W603" s="1" t="s">
        <v>161</v>
      </c>
      <c r="X603" s="1" t="s">
        <v>12</v>
      </c>
    </row>
    <row r="604" spans="1:24" s="1" customFormat="1" ht="43.5" hidden="1" x14ac:dyDescent="0.35">
      <c r="A604" s="1" t="s">
        <v>1070</v>
      </c>
      <c r="B604" s="1" t="str">
        <f>+VLOOKUP(BD_fire_disturbances10[[#This Row],[Propiedad]],Tabla2[],2,0)</f>
        <v>Física</v>
      </c>
      <c r="C604" s="1" t="str">
        <f>+VLOOKUP(BD_fire_disturbances10[[#This Row],[Evaluación post incendio]],Tabla5[],2,0)</f>
        <v>Efecto a corto plazo</v>
      </c>
      <c r="D604" s="6" t="s">
        <v>1082</v>
      </c>
      <c r="E604" s="1" t="s">
        <v>1602</v>
      </c>
      <c r="F604" s="1" t="s">
        <v>1670</v>
      </c>
      <c r="G604" s="1" t="str">
        <f>+VLOOKUP(BD_fire_disturbances10[[#This Row],[Cod_Koppen]],Tabla8[],2,0)</f>
        <v>Continental o microtérmico</v>
      </c>
      <c r="H604" s="1" t="s">
        <v>1669</v>
      </c>
      <c r="I604" s="1" t="s">
        <v>1767</v>
      </c>
      <c r="J604" s="1" t="s">
        <v>68</v>
      </c>
      <c r="K604" s="1" t="s">
        <v>432</v>
      </c>
      <c r="L604" s="1" t="s">
        <v>453</v>
      </c>
      <c r="N604" s="1" t="s">
        <v>1083</v>
      </c>
      <c r="O604" s="1" t="s">
        <v>1075</v>
      </c>
      <c r="P604" s="1" t="s">
        <v>842</v>
      </c>
      <c r="R604" s="1" t="s">
        <v>1074</v>
      </c>
      <c r="S604" s="1" t="s">
        <v>1067</v>
      </c>
      <c r="T604" s="1" t="s">
        <v>1066</v>
      </c>
      <c r="U604" s="1" t="s">
        <v>384</v>
      </c>
      <c r="V604" s="1" t="s">
        <v>1065</v>
      </c>
      <c r="W604" s="1" t="s">
        <v>161</v>
      </c>
      <c r="X604" s="1" t="s">
        <v>108</v>
      </c>
    </row>
    <row r="605" spans="1:24" s="1" customFormat="1" ht="58" hidden="1" x14ac:dyDescent="0.35">
      <c r="A605" s="1" t="s">
        <v>6</v>
      </c>
      <c r="B605" s="1" t="str">
        <f>+VLOOKUP(BD_fire_disturbances10[[#This Row],[Propiedad]],Tabla2[],2,0)</f>
        <v>Biológica</v>
      </c>
      <c r="C605" s="1" t="str">
        <f>+VLOOKUP(BD_fire_disturbances10[[#This Row],[Evaluación post incendio]],Tabla5[],2,0)</f>
        <v>Efecto inmediato</v>
      </c>
      <c r="D605" s="6" t="s">
        <v>8</v>
      </c>
      <c r="E605" s="1" t="s">
        <v>1602</v>
      </c>
      <c r="F605" s="1" t="s">
        <v>1608</v>
      </c>
      <c r="G605" s="1" t="str">
        <f>+VLOOKUP(BD_fire_disturbances10[[#This Row],[Cod_Koppen]],Tabla8[],2,0)</f>
        <v>Templado o mesotérmico</v>
      </c>
      <c r="H605" s="1" t="s">
        <v>1334</v>
      </c>
      <c r="I605" s="1" t="s">
        <v>1767</v>
      </c>
      <c r="J605" s="1" t="s">
        <v>68</v>
      </c>
      <c r="K605" s="1" t="s">
        <v>432</v>
      </c>
      <c r="L605" s="1" t="s">
        <v>453</v>
      </c>
      <c r="N605" s="1" t="s">
        <v>1085</v>
      </c>
      <c r="P605" s="1" t="s">
        <v>513</v>
      </c>
      <c r="R605" s="1" t="s">
        <v>1074</v>
      </c>
      <c r="S605" s="1" t="s">
        <v>1067</v>
      </c>
      <c r="T605" s="1" t="s">
        <v>1066</v>
      </c>
      <c r="U605" s="1" t="s">
        <v>384</v>
      </c>
      <c r="V605" s="1" t="s">
        <v>1065</v>
      </c>
      <c r="W605" s="1" t="s">
        <v>1025</v>
      </c>
      <c r="X605" s="1" t="s">
        <v>12</v>
      </c>
    </row>
    <row r="606" spans="1:24" s="1" customFormat="1" ht="58" hidden="1" x14ac:dyDescent="0.35">
      <c r="A606" s="1" t="s">
        <v>6</v>
      </c>
      <c r="B606" s="1" t="str">
        <f>+VLOOKUP(BD_fire_disturbances10[[#This Row],[Propiedad]],Tabla2[],2,0)</f>
        <v>Biológica</v>
      </c>
      <c r="C606" s="1" t="str">
        <f>+VLOOKUP(BD_fire_disturbances10[[#This Row],[Evaluación post incendio]],Tabla5[],2,0)</f>
        <v>Efecto a corto plazo</v>
      </c>
      <c r="D606" s="6" t="s">
        <v>8</v>
      </c>
      <c r="E606" s="1" t="s">
        <v>1602</v>
      </c>
      <c r="F606" s="1" t="s">
        <v>1608</v>
      </c>
      <c r="G606" s="1" t="str">
        <f>+VLOOKUP(BD_fire_disturbances10[[#This Row],[Cod_Koppen]],Tabla8[],2,0)</f>
        <v>Templado o mesotérmico</v>
      </c>
      <c r="H606" s="1" t="s">
        <v>1334</v>
      </c>
      <c r="I606" s="1" t="s">
        <v>1767</v>
      </c>
      <c r="J606" s="1" t="s">
        <v>68</v>
      </c>
      <c r="K606" s="1" t="s">
        <v>432</v>
      </c>
      <c r="L606" s="1" t="s">
        <v>453</v>
      </c>
      <c r="N606" s="1" t="s">
        <v>1085</v>
      </c>
      <c r="P606" s="1" t="s">
        <v>706</v>
      </c>
      <c r="R606" s="1" t="s">
        <v>1074</v>
      </c>
      <c r="S606" s="1" t="s">
        <v>1067</v>
      </c>
      <c r="T606" s="1" t="s">
        <v>1066</v>
      </c>
      <c r="U606" s="1" t="s">
        <v>384</v>
      </c>
      <c r="V606" s="1" t="s">
        <v>1065</v>
      </c>
      <c r="W606" s="1" t="s">
        <v>1025</v>
      </c>
      <c r="X606" s="1" t="s">
        <v>12</v>
      </c>
    </row>
    <row r="607" spans="1:24" s="1" customFormat="1" ht="58" hidden="1" x14ac:dyDescent="0.35">
      <c r="A607" s="1" t="s">
        <v>6</v>
      </c>
      <c r="B607" s="1" t="str">
        <f>+VLOOKUP(BD_fire_disturbances10[[#This Row],[Propiedad]],Tabla2[],2,0)</f>
        <v>Biológica</v>
      </c>
      <c r="C607" s="1" t="str">
        <f>+VLOOKUP(BD_fire_disturbances10[[#This Row],[Evaluación post incendio]],Tabla5[],2,0)</f>
        <v>Efecto a corto plazo</v>
      </c>
      <c r="D607" s="6" t="s">
        <v>8</v>
      </c>
      <c r="E607" s="1" t="s">
        <v>1602</v>
      </c>
      <c r="F607" s="1" t="s">
        <v>1608</v>
      </c>
      <c r="G607" s="1" t="str">
        <f>+VLOOKUP(BD_fire_disturbances10[[#This Row],[Cod_Koppen]],Tabla8[],2,0)</f>
        <v>Templado o mesotérmico</v>
      </c>
      <c r="H607" s="1" t="s">
        <v>1334</v>
      </c>
      <c r="I607" s="1" t="s">
        <v>1767</v>
      </c>
      <c r="J607" s="1" t="s">
        <v>68</v>
      </c>
      <c r="K607" s="1" t="s">
        <v>432</v>
      </c>
      <c r="L607" s="1" t="s">
        <v>453</v>
      </c>
      <c r="N607" s="1" t="s">
        <v>1085</v>
      </c>
      <c r="P607" s="1" t="s">
        <v>842</v>
      </c>
      <c r="R607" s="1" t="s">
        <v>1074</v>
      </c>
      <c r="S607" s="1" t="s">
        <v>1067</v>
      </c>
      <c r="T607" s="1" t="s">
        <v>1066</v>
      </c>
      <c r="U607" s="1" t="s">
        <v>384</v>
      </c>
      <c r="V607" s="1" t="s">
        <v>1065</v>
      </c>
      <c r="W607" s="1" t="s">
        <v>1025</v>
      </c>
      <c r="X607" s="1" t="s">
        <v>12</v>
      </c>
    </row>
    <row r="608" spans="1:24" s="1" customFormat="1" ht="58" hidden="1" x14ac:dyDescent="0.35">
      <c r="A608" s="1" t="s">
        <v>6</v>
      </c>
      <c r="B608" s="1" t="str">
        <f>+VLOOKUP(BD_fire_disturbances10[[#This Row],[Propiedad]],Tabla2[],2,0)</f>
        <v>Biológica</v>
      </c>
      <c r="C608" s="1" t="str">
        <f>+VLOOKUP(BD_fire_disturbances10[[#This Row],[Evaluación post incendio]],Tabla5[],2,0)</f>
        <v>Efecto a medio plazo</v>
      </c>
      <c r="D608" s="6" t="s">
        <v>8</v>
      </c>
      <c r="E608" s="1" t="s">
        <v>1602</v>
      </c>
      <c r="F608" s="1" t="s">
        <v>1608</v>
      </c>
      <c r="G608" s="1" t="str">
        <f>+VLOOKUP(BD_fire_disturbances10[[#This Row],[Cod_Koppen]],Tabla8[],2,0)</f>
        <v>Templado o mesotérmico</v>
      </c>
      <c r="H608" s="1" t="s">
        <v>1334</v>
      </c>
      <c r="I608" s="1" t="s">
        <v>1767</v>
      </c>
      <c r="J608" s="1" t="s">
        <v>68</v>
      </c>
      <c r="K608" s="1" t="s">
        <v>432</v>
      </c>
      <c r="L608" s="1" t="s">
        <v>453</v>
      </c>
      <c r="N608" s="1" t="s">
        <v>1085</v>
      </c>
      <c r="P608" s="1" t="s">
        <v>846</v>
      </c>
      <c r="R608" s="1" t="s">
        <v>1074</v>
      </c>
      <c r="S608" s="1" t="s">
        <v>1067</v>
      </c>
      <c r="T608" s="1" t="s">
        <v>1066</v>
      </c>
      <c r="U608" s="1" t="s">
        <v>384</v>
      </c>
      <c r="V608" s="1" t="s">
        <v>1065</v>
      </c>
      <c r="W608" s="1" t="s">
        <v>1025</v>
      </c>
      <c r="X608" s="1" t="s">
        <v>12</v>
      </c>
    </row>
    <row r="609" spans="1:24" s="1" customFormat="1" ht="58" hidden="1" x14ac:dyDescent="0.35">
      <c r="A609" s="1" t="s">
        <v>6</v>
      </c>
      <c r="B609" s="1" t="str">
        <f>+VLOOKUP(BD_fire_disturbances10[[#This Row],[Propiedad]],Tabla2[],2,0)</f>
        <v>Biológica</v>
      </c>
      <c r="C609" s="1" t="str">
        <f>+VLOOKUP(BD_fire_disturbances10[[#This Row],[Evaluación post incendio]],Tabla5[],2,0)</f>
        <v>Efecto a corto plazo</v>
      </c>
      <c r="D609" s="6" t="s">
        <v>8</v>
      </c>
      <c r="E609" s="1" t="s">
        <v>1602</v>
      </c>
      <c r="F609" s="1" t="s">
        <v>1608</v>
      </c>
      <c r="G609" s="1" t="str">
        <f>+VLOOKUP(BD_fire_disturbances10[[#This Row],[Cod_Koppen]],Tabla8[],2,0)</f>
        <v>Templado o mesotérmico</v>
      </c>
      <c r="H609" s="1" t="s">
        <v>1334</v>
      </c>
      <c r="I609" s="1" t="s">
        <v>1767</v>
      </c>
      <c r="J609" s="1" t="s">
        <v>68</v>
      </c>
      <c r="K609" s="1" t="s">
        <v>432</v>
      </c>
      <c r="L609" s="1" t="s">
        <v>453</v>
      </c>
      <c r="N609" s="1" t="s">
        <v>1085</v>
      </c>
      <c r="P609" s="1" t="s">
        <v>842</v>
      </c>
      <c r="R609" s="1" t="s">
        <v>1074</v>
      </c>
      <c r="S609" s="1" t="s">
        <v>1067</v>
      </c>
      <c r="T609" s="1" t="s">
        <v>1066</v>
      </c>
      <c r="U609" s="1" t="s">
        <v>384</v>
      </c>
      <c r="V609" s="1" t="s">
        <v>1065</v>
      </c>
      <c r="W609" s="1" t="s">
        <v>14</v>
      </c>
      <c r="X609" s="1" t="s">
        <v>12</v>
      </c>
    </row>
    <row r="610" spans="1:24" s="1" customFormat="1" ht="58" hidden="1" x14ac:dyDescent="0.35">
      <c r="A610" s="1" t="s">
        <v>6</v>
      </c>
      <c r="B610" s="1" t="str">
        <f>+VLOOKUP(BD_fire_disturbances10[[#This Row],[Propiedad]],Tabla2[],2,0)</f>
        <v>Biológica</v>
      </c>
      <c r="C610" s="1" t="str">
        <f>+VLOOKUP(BD_fire_disturbances10[[#This Row],[Evaluación post incendio]],Tabla5[],2,0)</f>
        <v>Efecto inmediato</v>
      </c>
      <c r="D610" s="6" t="s">
        <v>8</v>
      </c>
      <c r="E610" s="1" t="s">
        <v>1602</v>
      </c>
      <c r="F610" s="1" t="s">
        <v>1608</v>
      </c>
      <c r="G610" s="1" t="str">
        <f>+VLOOKUP(BD_fire_disturbances10[[#This Row],[Cod_Koppen]],Tabla8[],2,0)</f>
        <v>Templado o mesotérmico</v>
      </c>
      <c r="H610" s="1" t="s">
        <v>1334</v>
      </c>
      <c r="I610" s="1" t="s">
        <v>1767</v>
      </c>
      <c r="J610" s="1" t="s">
        <v>68</v>
      </c>
      <c r="K610" s="1" t="s">
        <v>432</v>
      </c>
      <c r="L610" s="1" t="s">
        <v>453</v>
      </c>
      <c r="N610" s="1" t="s">
        <v>1085</v>
      </c>
      <c r="P610" s="1" t="s">
        <v>513</v>
      </c>
      <c r="R610" s="1" t="s">
        <v>1074</v>
      </c>
      <c r="S610" s="1" t="s">
        <v>1067</v>
      </c>
      <c r="T610" s="1" t="s">
        <v>1066</v>
      </c>
      <c r="U610" s="1" t="s">
        <v>384</v>
      </c>
      <c r="V610" s="1" t="s">
        <v>1065</v>
      </c>
      <c r="W610" s="1" t="s">
        <v>14</v>
      </c>
      <c r="X610" s="1" t="s">
        <v>12</v>
      </c>
    </row>
    <row r="611" spans="1:24" s="1" customFormat="1" ht="58" hidden="1" x14ac:dyDescent="0.35">
      <c r="A611" s="1" t="s">
        <v>6</v>
      </c>
      <c r="B611" s="1" t="str">
        <f>+VLOOKUP(BD_fire_disturbances10[[#This Row],[Propiedad]],Tabla2[],2,0)</f>
        <v>Biológica</v>
      </c>
      <c r="C611" s="1" t="str">
        <f>+VLOOKUP(BD_fire_disturbances10[[#This Row],[Evaluación post incendio]],Tabla5[],2,0)</f>
        <v>Efecto a corto plazo</v>
      </c>
      <c r="D611" s="6" t="s">
        <v>8</v>
      </c>
      <c r="E611" s="1" t="s">
        <v>1602</v>
      </c>
      <c r="F611" s="1" t="s">
        <v>1608</v>
      </c>
      <c r="G611" s="1" t="str">
        <f>+VLOOKUP(BD_fire_disturbances10[[#This Row],[Cod_Koppen]],Tabla8[],2,0)</f>
        <v>Templado o mesotérmico</v>
      </c>
      <c r="H611" s="1" t="s">
        <v>1334</v>
      </c>
      <c r="I611" s="1" t="s">
        <v>1767</v>
      </c>
      <c r="J611" s="1" t="s">
        <v>68</v>
      </c>
      <c r="K611" s="1" t="s">
        <v>432</v>
      </c>
      <c r="L611" s="1" t="s">
        <v>453</v>
      </c>
      <c r="N611" s="1" t="s">
        <v>1085</v>
      </c>
      <c r="P611" s="1" t="s">
        <v>706</v>
      </c>
      <c r="R611" s="1" t="s">
        <v>1074</v>
      </c>
      <c r="S611" s="1" t="s">
        <v>1067</v>
      </c>
      <c r="T611" s="1" t="s">
        <v>1066</v>
      </c>
      <c r="U611" s="1" t="s">
        <v>384</v>
      </c>
      <c r="V611" s="1" t="s">
        <v>1065</v>
      </c>
      <c r="W611" s="1" t="s">
        <v>14</v>
      </c>
      <c r="X611" s="1" t="s">
        <v>12</v>
      </c>
    </row>
    <row r="612" spans="1:24" s="1" customFormat="1" ht="58" hidden="1" x14ac:dyDescent="0.35">
      <c r="A612" s="1" t="s">
        <v>6</v>
      </c>
      <c r="B612" s="1" t="str">
        <f>+VLOOKUP(BD_fire_disturbances10[[#This Row],[Propiedad]],Tabla2[],2,0)</f>
        <v>Biológica</v>
      </c>
      <c r="C612" s="1" t="str">
        <f>+VLOOKUP(BD_fire_disturbances10[[#This Row],[Evaluación post incendio]],Tabla5[],2,0)</f>
        <v>Efecto a medio plazo</v>
      </c>
      <c r="D612" s="6" t="s">
        <v>8</v>
      </c>
      <c r="E612" s="1" t="s">
        <v>1602</v>
      </c>
      <c r="F612" s="1" t="s">
        <v>1608</v>
      </c>
      <c r="G612" s="1" t="str">
        <f>+VLOOKUP(BD_fire_disturbances10[[#This Row],[Cod_Koppen]],Tabla8[],2,0)</f>
        <v>Templado o mesotérmico</v>
      </c>
      <c r="H612" s="1" t="s">
        <v>1334</v>
      </c>
      <c r="I612" s="1" t="s">
        <v>1767</v>
      </c>
      <c r="J612" s="1" t="s">
        <v>68</v>
      </c>
      <c r="K612" s="1" t="s">
        <v>432</v>
      </c>
      <c r="L612" s="1" t="s">
        <v>453</v>
      </c>
      <c r="N612" s="1" t="s">
        <v>1085</v>
      </c>
      <c r="P612" s="1" t="s">
        <v>846</v>
      </c>
      <c r="R612" s="1" t="s">
        <v>1074</v>
      </c>
      <c r="S612" s="1" t="s">
        <v>1067</v>
      </c>
      <c r="T612" s="1" t="s">
        <v>1066</v>
      </c>
      <c r="U612" s="1" t="s">
        <v>384</v>
      </c>
      <c r="V612" s="1" t="s">
        <v>1065</v>
      </c>
      <c r="W612" s="1" t="s">
        <v>14</v>
      </c>
      <c r="X612" s="1" t="s">
        <v>108</v>
      </c>
    </row>
    <row r="613" spans="1:24" s="1" customFormat="1" ht="58" hidden="1" x14ac:dyDescent="0.35">
      <c r="A613" s="1" t="s">
        <v>6</v>
      </c>
      <c r="B613" s="1" t="str">
        <f>+VLOOKUP(BD_fire_disturbances10[[#This Row],[Propiedad]],Tabla2[],2,0)</f>
        <v>Biológica</v>
      </c>
      <c r="C613" s="1" t="str">
        <f>+VLOOKUP(BD_fire_disturbances10[[#This Row],[Evaluación post incendio]],Tabla5[],2,0)</f>
        <v>Efecto inmediato</v>
      </c>
      <c r="D613" s="6" t="s">
        <v>8</v>
      </c>
      <c r="E613" s="1" t="s">
        <v>1602</v>
      </c>
      <c r="F613" s="1" t="s">
        <v>1608</v>
      </c>
      <c r="G613" s="1" t="str">
        <f>+VLOOKUP(BD_fire_disturbances10[[#This Row],[Cod_Koppen]],Tabla8[],2,0)</f>
        <v>Templado o mesotérmico</v>
      </c>
      <c r="H613" s="1" t="s">
        <v>1334</v>
      </c>
      <c r="I613" s="1" t="s">
        <v>1767</v>
      </c>
      <c r="J613" s="1" t="s">
        <v>68</v>
      </c>
      <c r="K613" s="1" t="s">
        <v>432</v>
      </c>
      <c r="L613" s="1" t="s">
        <v>453</v>
      </c>
      <c r="N613" s="1" t="s">
        <v>1085</v>
      </c>
      <c r="P613" s="1" t="s">
        <v>513</v>
      </c>
      <c r="R613" s="1" t="s">
        <v>1074</v>
      </c>
      <c r="S613" s="1" t="s">
        <v>1067</v>
      </c>
      <c r="T613" s="1" t="s">
        <v>1066</v>
      </c>
      <c r="U613" s="1" t="s">
        <v>384</v>
      </c>
      <c r="V613" s="1" t="s">
        <v>1065</v>
      </c>
      <c r="W613" s="1" t="s">
        <v>1097</v>
      </c>
      <c r="X613" s="1" t="s">
        <v>12</v>
      </c>
    </row>
    <row r="614" spans="1:24" s="1" customFormat="1" ht="58" hidden="1" x14ac:dyDescent="0.35">
      <c r="A614" s="1" t="s">
        <v>6</v>
      </c>
      <c r="B614" s="1" t="str">
        <f>+VLOOKUP(BD_fire_disturbances10[[#This Row],[Propiedad]],Tabla2[],2,0)</f>
        <v>Biológica</v>
      </c>
      <c r="C614" s="1" t="str">
        <f>+VLOOKUP(BD_fire_disturbances10[[#This Row],[Evaluación post incendio]],Tabla5[],2,0)</f>
        <v>Efecto a corto plazo</v>
      </c>
      <c r="D614" s="6" t="s">
        <v>8</v>
      </c>
      <c r="E614" s="1" t="s">
        <v>1602</v>
      </c>
      <c r="F614" s="1" t="s">
        <v>1608</v>
      </c>
      <c r="G614" s="1" t="str">
        <f>+VLOOKUP(BD_fire_disturbances10[[#This Row],[Cod_Koppen]],Tabla8[],2,0)</f>
        <v>Templado o mesotérmico</v>
      </c>
      <c r="H614" s="1" t="s">
        <v>1334</v>
      </c>
      <c r="I614" s="1" t="s">
        <v>1767</v>
      </c>
      <c r="J614" s="1" t="s">
        <v>68</v>
      </c>
      <c r="K614" s="1" t="s">
        <v>432</v>
      </c>
      <c r="L614" s="1" t="s">
        <v>453</v>
      </c>
      <c r="N614" s="1" t="s">
        <v>1085</v>
      </c>
      <c r="P614" s="1" t="s">
        <v>706</v>
      </c>
      <c r="R614" s="1" t="s">
        <v>1074</v>
      </c>
      <c r="S614" s="1" t="s">
        <v>1067</v>
      </c>
      <c r="T614" s="1" t="s">
        <v>1066</v>
      </c>
      <c r="U614" s="1" t="s">
        <v>384</v>
      </c>
      <c r="V614" s="1" t="s">
        <v>1065</v>
      </c>
      <c r="W614" s="1" t="s">
        <v>1097</v>
      </c>
      <c r="X614" s="1" t="s">
        <v>12</v>
      </c>
    </row>
    <row r="615" spans="1:24" s="1" customFormat="1" ht="58" hidden="1" x14ac:dyDescent="0.35">
      <c r="A615" s="1" t="s">
        <v>6</v>
      </c>
      <c r="B615" s="1" t="str">
        <f>+VLOOKUP(BD_fire_disturbances10[[#This Row],[Propiedad]],Tabla2[],2,0)</f>
        <v>Biológica</v>
      </c>
      <c r="C615" s="1" t="str">
        <f>+VLOOKUP(BD_fire_disturbances10[[#This Row],[Evaluación post incendio]],Tabla5[],2,0)</f>
        <v>Efecto a corto plazo</v>
      </c>
      <c r="D615" s="6" t="s">
        <v>8</v>
      </c>
      <c r="E615" s="1" t="s">
        <v>1602</v>
      </c>
      <c r="F615" s="1" t="s">
        <v>1608</v>
      </c>
      <c r="G615" s="1" t="str">
        <f>+VLOOKUP(BD_fire_disturbances10[[#This Row],[Cod_Koppen]],Tabla8[],2,0)</f>
        <v>Templado o mesotérmico</v>
      </c>
      <c r="H615" s="1" t="s">
        <v>1334</v>
      </c>
      <c r="I615" s="1" t="s">
        <v>1767</v>
      </c>
      <c r="J615" s="1" t="s">
        <v>68</v>
      </c>
      <c r="K615" s="1" t="s">
        <v>432</v>
      </c>
      <c r="L615" s="1" t="s">
        <v>453</v>
      </c>
      <c r="N615" s="1" t="s">
        <v>1085</v>
      </c>
      <c r="P615" s="1" t="s">
        <v>842</v>
      </c>
      <c r="R615" s="1" t="s">
        <v>1074</v>
      </c>
      <c r="S615" s="1" t="s">
        <v>1067</v>
      </c>
      <c r="T615" s="1" t="s">
        <v>1066</v>
      </c>
      <c r="U615" s="1" t="s">
        <v>384</v>
      </c>
      <c r="V615" s="1" t="s">
        <v>1065</v>
      </c>
      <c r="W615" s="1" t="s">
        <v>1097</v>
      </c>
      <c r="X615" s="1" t="s">
        <v>12</v>
      </c>
    </row>
    <row r="616" spans="1:24" s="1" customFormat="1" ht="58" hidden="1" x14ac:dyDescent="0.35">
      <c r="A616" s="1" t="s">
        <v>6</v>
      </c>
      <c r="B616" s="1" t="str">
        <f>+VLOOKUP(BD_fire_disturbances10[[#This Row],[Propiedad]],Tabla2[],2,0)</f>
        <v>Biológica</v>
      </c>
      <c r="C616" s="1" t="str">
        <f>+VLOOKUP(BD_fire_disturbances10[[#This Row],[Evaluación post incendio]],Tabla5[],2,0)</f>
        <v>Efecto a medio plazo</v>
      </c>
      <c r="D616" s="6" t="s">
        <v>8</v>
      </c>
      <c r="E616" s="1" t="s">
        <v>1602</v>
      </c>
      <c r="F616" s="1" t="s">
        <v>1608</v>
      </c>
      <c r="G616" s="1" t="str">
        <f>+VLOOKUP(BD_fire_disturbances10[[#This Row],[Cod_Koppen]],Tabla8[],2,0)</f>
        <v>Templado o mesotérmico</v>
      </c>
      <c r="H616" s="1" t="s">
        <v>1334</v>
      </c>
      <c r="I616" s="1" t="s">
        <v>1767</v>
      </c>
      <c r="J616" s="1" t="s">
        <v>68</v>
      </c>
      <c r="K616" s="1" t="s">
        <v>432</v>
      </c>
      <c r="L616" s="1" t="s">
        <v>453</v>
      </c>
      <c r="N616" s="1" t="s">
        <v>1085</v>
      </c>
      <c r="P616" s="1" t="s">
        <v>846</v>
      </c>
      <c r="R616" s="1" t="s">
        <v>1074</v>
      </c>
      <c r="S616" s="1" t="s">
        <v>1067</v>
      </c>
      <c r="T616" s="1" t="s">
        <v>1066</v>
      </c>
      <c r="U616" s="1" t="s">
        <v>384</v>
      </c>
      <c r="V616" s="1" t="s">
        <v>1065</v>
      </c>
      <c r="W616" s="1" t="s">
        <v>1097</v>
      </c>
      <c r="X616" s="1" t="s">
        <v>12</v>
      </c>
    </row>
    <row r="617" spans="1:24" s="1" customFormat="1" ht="58" hidden="1" x14ac:dyDescent="0.35">
      <c r="A617" s="1" t="s">
        <v>6</v>
      </c>
      <c r="B617" s="1" t="str">
        <f>+VLOOKUP(BD_fire_disturbances10[[#This Row],[Propiedad]],Tabla2[],2,0)</f>
        <v>Biológica</v>
      </c>
      <c r="C617" s="1" t="str">
        <f>+VLOOKUP(BD_fire_disturbances10[[#This Row],[Evaluación post incendio]],Tabla5[],2,0)</f>
        <v>Efecto inmediato</v>
      </c>
      <c r="D617" s="6" t="s">
        <v>8</v>
      </c>
      <c r="E617" s="1" t="s">
        <v>1602</v>
      </c>
      <c r="F617" s="1" t="s">
        <v>1608</v>
      </c>
      <c r="G617" s="1" t="str">
        <f>+VLOOKUP(BD_fire_disturbances10[[#This Row],[Cod_Koppen]],Tabla8[],2,0)</f>
        <v>Templado o mesotérmico</v>
      </c>
      <c r="H617" s="1" t="s">
        <v>1334</v>
      </c>
      <c r="I617" s="1" t="s">
        <v>1767</v>
      </c>
      <c r="J617" s="1" t="s">
        <v>68</v>
      </c>
      <c r="K617" s="1" t="s">
        <v>432</v>
      </c>
      <c r="L617" s="1" t="s">
        <v>453</v>
      </c>
      <c r="N617" s="1" t="s">
        <v>1085</v>
      </c>
      <c r="P617" s="1" t="s">
        <v>513</v>
      </c>
      <c r="R617" s="1" t="s">
        <v>1074</v>
      </c>
      <c r="S617" s="1" t="s">
        <v>1067</v>
      </c>
      <c r="T617" s="1" t="s">
        <v>1066</v>
      </c>
      <c r="U617" s="1" t="s">
        <v>384</v>
      </c>
      <c r="V617" s="1" t="s">
        <v>1065</v>
      </c>
      <c r="W617" s="1" t="s">
        <v>639</v>
      </c>
      <c r="X617" s="1" t="s">
        <v>12</v>
      </c>
    </row>
    <row r="618" spans="1:24" s="1" customFormat="1" ht="58" hidden="1" x14ac:dyDescent="0.35">
      <c r="A618" s="1" t="s">
        <v>6</v>
      </c>
      <c r="B618" s="1" t="str">
        <f>+VLOOKUP(BD_fire_disturbances10[[#This Row],[Propiedad]],Tabla2[],2,0)</f>
        <v>Biológica</v>
      </c>
      <c r="C618" s="1" t="str">
        <f>+VLOOKUP(BD_fire_disturbances10[[#This Row],[Evaluación post incendio]],Tabla5[],2,0)</f>
        <v>Efecto a corto plazo</v>
      </c>
      <c r="D618" s="6" t="s">
        <v>8</v>
      </c>
      <c r="E618" s="1" t="s">
        <v>1602</v>
      </c>
      <c r="F618" s="1" t="s">
        <v>1608</v>
      </c>
      <c r="G618" s="1" t="str">
        <f>+VLOOKUP(BD_fire_disturbances10[[#This Row],[Cod_Koppen]],Tabla8[],2,0)</f>
        <v>Templado o mesotérmico</v>
      </c>
      <c r="H618" s="1" t="s">
        <v>1334</v>
      </c>
      <c r="I618" s="1" t="s">
        <v>1767</v>
      </c>
      <c r="J618" s="1" t="s">
        <v>68</v>
      </c>
      <c r="K618" s="1" t="s">
        <v>432</v>
      </c>
      <c r="L618" s="1" t="s">
        <v>453</v>
      </c>
      <c r="N618" s="1" t="s">
        <v>1085</v>
      </c>
      <c r="P618" s="1" t="s">
        <v>706</v>
      </c>
      <c r="R618" s="1" t="s">
        <v>1074</v>
      </c>
      <c r="S618" s="1" t="s">
        <v>1067</v>
      </c>
      <c r="T618" s="1" t="s">
        <v>1066</v>
      </c>
      <c r="U618" s="1" t="s">
        <v>384</v>
      </c>
      <c r="V618" s="1" t="s">
        <v>1065</v>
      </c>
      <c r="W618" s="1" t="s">
        <v>639</v>
      </c>
      <c r="X618" s="1" t="s">
        <v>12</v>
      </c>
    </row>
    <row r="619" spans="1:24" s="1" customFormat="1" ht="58" hidden="1" x14ac:dyDescent="0.35">
      <c r="A619" s="1" t="s">
        <v>6</v>
      </c>
      <c r="B619" s="1" t="str">
        <f>+VLOOKUP(BD_fire_disturbances10[[#This Row],[Propiedad]],Tabla2[],2,0)</f>
        <v>Biológica</v>
      </c>
      <c r="C619" s="1" t="str">
        <f>+VLOOKUP(BD_fire_disturbances10[[#This Row],[Evaluación post incendio]],Tabla5[],2,0)</f>
        <v>Efecto a corto plazo</v>
      </c>
      <c r="D619" s="6" t="s">
        <v>8</v>
      </c>
      <c r="E619" s="1" t="s">
        <v>1602</v>
      </c>
      <c r="F619" s="1" t="s">
        <v>1608</v>
      </c>
      <c r="G619" s="1" t="str">
        <f>+VLOOKUP(BD_fire_disturbances10[[#This Row],[Cod_Koppen]],Tabla8[],2,0)</f>
        <v>Templado o mesotérmico</v>
      </c>
      <c r="H619" s="1" t="s">
        <v>1334</v>
      </c>
      <c r="I619" s="1" t="s">
        <v>1767</v>
      </c>
      <c r="J619" s="1" t="s">
        <v>68</v>
      </c>
      <c r="K619" s="1" t="s">
        <v>432</v>
      </c>
      <c r="L619" s="1" t="s">
        <v>453</v>
      </c>
      <c r="N619" s="1" t="s">
        <v>1085</v>
      </c>
      <c r="P619" s="1" t="s">
        <v>842</v>
      </c>
      <c r="R619" s="1" t="s">
        <v>1074</v>
      </c>
      <c r="S619" s="1" t="s">
        <v>1067</v>
      </c>
      <c r="T619" s="1" t="s">
        <v>1066</v>
      </c>
      <c r="U619" s="1" t="s">
        <v>384</v>
      </c>
      <c r="V619" s="1" t="s">
        <v>1065</v>
      </c>
      <c r="W619" s="1" t="s">
        <v>639</v>
      </c>
      <c r="X619" s="1" t="s">
        <v>12</v>
      </c>
    </row>
    <row r="620" spans="1:24" s="1" customFormat="1" ht="58" hidden="1" x14ac:dyDescent="0.35">
      <c r="A620" s="1" t="s">
        <v>6</v>
      </c>
      <c r="B620" s="1" t="str">
        <f>+VLOOKUP(BD_fire_disturbances10[[#This Row],[Propiedad]],Tabla2[],2,0)</f>
        <v>Biológica</v>
      </c>
      <c r="C620" s="1" t="str">
        <f>+VLOOKUP(BD_fire_disturbances10[[#This Row],[Evaluación post incendio]],Tabla5[],2,0)</f>
        <v>Efecto a medio plazo</v>
      </c>
      <c r="D620" s="6" t="s">
        <v>8</v>
      </c>
      <c r="E620" s="1" t="s">
        <v>1602</v>
      </c>
      <c r="F620" s="1" t="s">
        <v>1608</v>
      </c>
      <c r="G620" s="1" t="str">
        <f>+VLOOKUP(BD_fire_disturbances10[[#This Row],[Cod_Koppen]],Tabla8[],2,0)</f>
        <v>Templado o mesotérmico</v>
      </c>
      <c r="H620" s="1" t="s">
        <v>1334</v>
      </c>
      <c r="I620" s="1" t="s">
        <v>1767</v>
      </c>
      <c r="J620" s="1" t="s">
        <v>68</v>
      </c>
      <c r="K620" s="1" t="s">
        <v>432</v>
      </c>
      <c r="L620" s="1" t="s">
        <v>453</v>
      </c>
      <c r="N620" s="1" t="s">
        <v>1085</v>
      </c>
      <c r="P620" s="1" t="s">
        <v>846</v>
      </c>
      <c r="R620" s="1" t="s">
        <v>1074</v>
      </c>
      <c r="S620" s="1" t="s">
        <v>1067</v>
      </c>
      <c r="T620" s="1" t="s">
        <v>1066</v>
      </c>
      <c r="U620" s="1" t="s">
        <v>384</v>
      </c>
      <c r="V620" s="1" t="s">
        <v>1065</v>
      </c>
      <c r="W620" s="1" t="s">
        <v>639</v>
      </c>
      <c r="X620" s="1" t="s">
        <v>108</v>
      </c>
    </row>
    <row r="621" spans="1:24" s="1" customFormat="1" ht="58" hidden="1" x14ac:dyDescent="0.35">
      <c r="A621" s="1" t="s">
        <v>6</v>
      </c>
      <c r="B621" s="1" t="str">
        <f>+VLOOKUP(BD_fire_disturbances10[[#This Row],[Propiedad]],Tabla2[],2,0)</f>
        <v>Química</v>
      </c>
      <c r="C621" s="1" t="str">
        <f>+VLOOKUP(BD_fire_disturbances10[[#This Row],[Evaluación post incendio]],Tabla5[],2,0)</f>
        <v>Efecto inmediato</v>
      </c>
      <c r="D621" s="6" t="s">
        <v>8</v>
      </c>
      <c r="E621" s="1" t="s">
        <v>1602</v>
      </c>
      <c r="F621" s="1" t="s">
        <v>1608</v>
      </c>
      <c r="G621" s="1" t="str">
        <f>+VLOOKUP(BD_fire_disturbances10[[#This Row],[Cod_Koppen]],Tabla8[],2,0)</f>
        <v>Templado o mesotérmico</v>
      </c>
      <c r="H621" s="1" t="s">
        <v>1334</v>
      </c>
      <c r="I621" s="1" t="s">
        <v>1767</v>
      </c>
      <c r="J621" s="1" t="s">
        <v>68</v>
      </c>
      <c r="K621" s="1" t="s">
        <v>432</v>
      </c>
      <c r="L621" s="1" t="s">
        <v>453</v>
      </c>
      <c r="N621" s="1" t="s">
        <v>1085</v>
      </c>
      <c r="P621" s="1" t="s">
        <v>513</v>
      </c>
      <c r="R621" s="1" t="s">
        <v>1074</v>
      </c>
      <c r="S621" s="1" t="s">
        <v>1067</v>
      </c>
      <c r="T621" s="1" t="s">
        <v>1066</v>
      </c>
      <c r="U621" s="1" t="s">
        <v>384</v>
      </c>
      <c r="V621" s="1" t="s">
        <v>1065</v>
      </c>
      <c r="W621" s="1" t="s">
        <v>42</v>
      </c>
      <c r="X621" s="1" t="s">
        <v>12</v>
      </c>
    </row>
    <row r="622" spans="1:24" s="1" customFormat="1" ht="58" hidden="1" x14ac:dyDescent="0.35">
      <c r="A622" s="1" t="s">
        <v>6</v>
      </c>
      <c r="B622" s="1" t="str">
        <f>+VLOOKUP(BD_fire_disturbances10[[#This Row],[Propiedad]],Tabla2[],2,0)</f>
        <v>Química</v>
      </c>
      <c r="C622" s="1" t="str">
        <f>+VLOOKUP(BD_fire_disturbances10[[#This Row],[Evaluación post incendio]],Tabla5[],2,0)</f>
        <v>Efecto a corto plazo</v>
      </c>
      <c r="D622" s="6" t="s">
        <v>8</v>
      </c>
      <c r="E622" s="1" t="s">
        <v>1602</v>
      </c>
      <c r="F622" s="1" t="s">
        <v>1608</v>
      </c>
      <c r="G622" s="1" t="str">
        <f>+VLOOKUP(BD_fire_disturbances10[[#This Row],[Cod_Koppen]],Tabla8[],2,0)</f>
        <v>Templado o mesotérmico</v>
      </c>
      <c r="H622" s="1" t="s">
        <v>1334</v>
      </c>
      <c r="I622" s="1" t="s">
        <v>1767</v>
      </c>
      <c r="J622" s="1" t="s">
        <v>68</v>
      </c>
      <c r="K622" s="1" t="s">
        <v>432</v>
      </c>
      <c r="L622" s="1" t="s">
        <v>453</v>
      </c>
      <c r="N622" s="1" t="s">
        <v>1085</v>
      </c>
      <c r="P622" s="1" t="s">
        <v>706</v>
      </c>
      <c r="R622" s="1" t="s">
        <v>1074</v>
      </c>
      <c r="S622" s="1" t="s">
        <v>1067</v>
      </c>
      <c r="T622" s="1" t="s">
        <v>1066</v>
      </c>
      <c r="U622" s="1" t="s">
        <v>384</v>
      </c>
      <c r="V622" s="1" t="s">
        <v>1065</v>
      </c>
      <c r="W622" s="1" t="s">
        <v>42</v>
      </c>
      <c r="X622" s="1" t="s">
        <v>12</v>
      </c>
    </row>
    <row r="623" spans="1:24" s="1" customFormat="1" ht="58" hidden="1" x14ac:dyDescent="0.35">
      <c r="A623" s="1" t="s">
        <v>6</v>
      </c>
      <c r="B623" s="1" t="str">
        <f>+VLOOKUP(BD_fire_disturbances10[[#This Row],[Propiedad]],Tabla2[],2,0)</f>
        <v>Química</v>
      </c>
      <c r="C623" s="1" t="str">
        <f>+VLOOKUP(BD_fire_disturbances10[[#This Row],[Evaluación post incendio]],Tabla5[],2,0)</f>
        <v>Efecto a corto plazo</v>
      </c>
      <c r="D623" s="6" t="s">
        <v>8</v>
      </c>
      <c r="E623" s="1" t="s">
        <v>1602</v>
      </c>
      <c r="F623" s="1" t="s">
        <v>1608</v>
      </c>
      <c r="G623" s="1" t="str">
        <f>+VLOOKUP(BD_fire_disturbances10[[#This Row],[Cod_Koppen]],Tabla8[],2,0)</f>
        <v>Templado o mesotérmico</v>
      </c>
      <c r="H623" s="1" t="s">
        <v>1334</v>
      </c>
      <c r="I623" s="1" t="s">
        <v>1767</v>
      </c>
      <c r="J623" s="1" t="s">
        <v>68</v>
      </c>
      <c r="K623" s="1" t="s">
        <v>432</v>
      </c>
      <c r="L623" s="1" t="s">
        <v>453</v>
      </c>
      <c r="N623" s="1" t="s">
        <v>1085</v>
      </c>
      <c r="P623" s="1" t="s">
        <v>842</v>
      </c>
      <c r="R623" s="1" t="s">
        <v>1074</v>
      </c>
      <c r="S623" s="1" t="s">
        <v>1067</v>
      </c>
      <c r="T623" s="1" t="s">
        <v>1066</v>
      </c>
      <c r="U623" s="1" t="s">
        <v>384</v>
      </c>
      <c r="V623" s="1" t="s">
        <v>1065</v>
      </c>
      <c r="W623" s="1" t="s">
        <v>42</v>
      </c>
      <c r="X623" s="1" t="s">
        <v>12</v>
      </c>
    </row>
    <row r="624" spans="1:24" s="1" customFormat="1" ht="58" hidden="1" x14ac:dyDescent="0.35">
      <c r="A624" s="1" t="s">
        <v>6</v>
      </c>
      <c r="B624" s="1" t="str">
        <f>+VLOOKUP(BD_fire_disturbances10[[#This Row],[Propiedad]],Tabla2[],2,0)</f>
        <v>Química</v>
      </c>
      <c r="C624" s="1" t="str">
        <f>+VLOOKUP(BD_fire_disturbances10[[#This Row],[Evaluación post incendio]],Tabla5[],2,0)</f>
        <v>Efecto a medio plazo</v>
      </c>
      <c r="D624" s="6" t="s">
        <v>8</v>
      </c>
      <c r="E624" s="1" t="s">
        <v>1602</v>
      </c>
      <c r="F624" s="1" t="s">
        <v>1608</v>
      </c>
      <c r="G624" s="1" t="str">
        <f>+VLOOKUP(BD_fire_disturbances10[[#This Row],[Cod_Koppen]],Tabla8[],2,0)</f>
        <v>Templado o mesotérmico</v>
      </c>
      <c r="H624" s="1" t="s">
        <v>1334</v>
      </c>
      <c r="I624" s="1" t="s">
        <v>1767</v>
      </c>
      <c r="J624" s="1" t="s">
        <v>68</v>
      </c>
      <c r="K624" s="1" t="s">
        <v>432</v>
      </c>
      <c r="L624" s="1" t="s">
        <v>453</v>
      </c>
      <c r="N624" s="1" t="s">
        <v>1085</v>
      </c>
      <c r="P624" s="1" t="s">
        <v>846</v>
      </c>
      <c r="R624" s="1" t="s">
        <v>1074</v>
      </c>
      <c r="S624" s="1" t="s">
        <v>1067</v>
      </c>
      <c r="T624" s="1" t="s">
        <v>1066</v>
      </c>
      <c r="U624" s="1" t="s">
        <v>384</v>
      </c>
      <c r="V624" s="1" t="s">
        <v>1065</v>
      </c>
      <c r="W624" s="1" t="s">
        <v>42</v>
      </c>
      <c r="X624" s="1" t="s">
        <v>108</v>
      </c>
    </row>
    <row r="625" spans="1:24" s="1" customFormat="1" ht="72.5" hidden="1" x14ac:dyDescent="0.35">
      <c r="A625" s="1" t="s">
        <v>252</v>
      </c>
      <c r="B625" s="1" t="str">
        <f>+VLOOKUP(BD_fire_disturbances10[[#This Row],[Propiedad]],Tabla2[],2,0)</f>
        <v>Biológica</v>
      </c>
      <c r="C625" s="1" t="str">
        <f>+VLOOKUP(BD_fire_disturbances10[[#This Row],[Evaluación post incendio]],Tabla5[],2,0)</f>
        <v>Efecto inmediato</v>
      </c>
      <c r="D625" s="6" t="s">
        <v>253</v>
      </c>
      <c r="E625" s="1" t="s">
        <v>1602</v>
      </c>
      <c r="F625" s="1" t="s">
        <v>1670</v>
      </c>
      <c r="G625" s="1" t="str">
        <f>+VLOOKUP(BD_fire_disturbances10[[#This Row],[Cod_Koppen]],Tabla8[],2,0)</f>
        <v>Continental o microtérmico</v>
      </c>
      <c r="H625" s="1" t="s">
        <v>1669</v>
      </c>
      <c r="I625" s="1" t="s">
        <v>1767</v>
      </c>
      <c r="J625" s="1" t="s">
        <v>68</v>
      </c>
      <c r="K625" s="1" t="s">
        <v>432</v>
      </c>
      <c r="L625" s="1" t="s">
        <v>453</v>
      </c>
      <c r="N625" s="1" t="s">
        <v>1071</v>
      </c>
      <c r="O625" s="1" t="s">
        <v>1075</v>
      </c>
      <c r="P625" s="1" t="s">
        <v>513</v>
      </c>
      <c r="R625" s="1" t="s">
        <v>1074</v>
      </c>
      <c r="S625" s="1" t="s">
        <v>1067</v>
      </c>
      <c r="T625" s="1" t="s">
        <v>1066</v>
      </c>
      <c r="U625" s="1" t="s">
        <v>384</v>
      </c>
      <c r="V625" s="1" t="s">
        <v>1065</v>
      </c>
      <c r="W625" s="1" t="s">
        <v>639</v>
      </c>
      <c r="X625" s="1" t="s">
        <v>12</v>
      </c>
    </row>
    <row r="626" spans="1:24" s="1" customFormat="1" ht="72.5" hidden="1" x14ac:dyDescent="0.35">
      <c r="A626" s="1" t="s">
        <v>252</v>
      </c>
      <c r="B626" s="1" t="str">
        <f>+VLOOKUP(BD_fire_disturbances10[[#This Row],[Propiedad]],Tabla2[],2,0)</f>
        <v>Biológica</v>
      </c>
      <c r="C626" s="1" t="str">
        <f>+VLOOKUP(BD_fire_disturbances10[[#This Row],[Evaluación post incendio]],Tabla5[],2,0)</f>
        <v>Efecto a corto plazo</v>
      </c>
      <c r="D626" s="6" t="s">
        <v>253</v>
      </c>
      <c r="E626" s="1" t="s">
        <v>1602</v>
      </c>
      <c r="F626" s="1" t="s">
        <v>1670</v>
      </c>
      <c r="G626" s="1" t="str">
        <f>+VLOOKUP(BD_fire_disturbances10[[#This Row],[Cod_Koppen]],Tabla8[],2,0)</f>
        <v>Continental o microtérmico</v>
      </c>
      <c r="H626" s="1" t="s">
        <v>1669</v>
      </c>
      <c r="I626" s="1" t="s">
        <v>1767</v>
      </c>
      <c r="J626" s="1" t="s">
        <v>68</v>
      </c>
      <c r="K626" s="1" t="s">
        <v>432</v>
      </c>
      <c r="L626" s="1" t="s">
        <v>453</v>
      </c>
      <c r="N626" s="1" t="s">
        <v>1071</v>
      </c>
      <c r="O626" s="1" t="s">
        <v>1075</v>
      </c>
      <c r="P626" s="1" t="s">
        <v>842</v>
      </c>
      <c r="R626" s="1" t="s">
        <v>1074</v>
      </c>
      <c r="S626" s="1" t="s">
        <v>1067</v>
      </c>
      <c r="T626" s="1" t="s">
        <v>1066</v>
      </c>
      <c r="U626" s="1" t="s">
        <v>384</v>
      </c>
      <c r="V626" s="1" t="s">
        <v>1065</v>
      </c>
      <c r="W626" s="1" t="s">
        <v>639</v>
      </c>
      <c r="X626" s="1" t="s">
        <v>12</v>
      </c>
    </row>
    <row r="627" spans="1:24" s="1" customFormat="1" ht="72.5" hidden="1" x14ac:dyDescent="0.35">
      <c r="A627" s="1" t="s">
        <v>252</v>
      </c>
      <c r="B627" s="1" t="str">
        <f>+VLOOKUP(BD_fire_disturbances10[[#This Row],[Propiedad]],Tabla2[],2,0)</f>
        <v>Química</v>
      </c>
      <c r="C627" s="1" t="str">
        <f>+VLOOKUP(BD_fire_disturbances10[[#This Row],[Evaluación post incendio]],Tabla5[],2,0)</f>
        <v>Efecto inmediato</v>
      </c>
      <c r="D627" s="6" t="s">
        <v>253</v>
      </c>
      <c r="E627" s="1" t="s">
        <v>1602</v>
      </c>
      <c r="F627" s="1" t="s">
        <v>1670</v>
      </c>
      <c r="G627" s="1" t="str">
        <f>+VLOOKUP(BD_fire_disturbances10[[#This Row],[Cod_Koppen]],Tabla8[],2,0)</f>
        <v>Continental o microtérmico</v>
      </c>
      <c r="H627" s="1" t="s">
        <v>1669</v>
      </c>
      <c r="I627" s="1" t="s">
        <v>1767</v>
      </c>
      <c r="J627" s="1" t="s">
        <v>68</v>
      </c>
      <c r="K627" s="1" t="s">
        <v>432</v>
      </c>
      <c r="L627" s="1" t="s">
        <v>453</v>
      </c>
      <c r="N627" s="1" t="s">
        <v>1071</v>
      </c>
      <c r="O627" s="1" t="s">
        <v>1075</v>
      </c>
      <c r="P627" s="1" t="s">
        <v>513</v>
      </c>
      <c r="R627" s="1" t="s">
        <v>1074</v>
      </c>
      <c r="S627" s="1" t="s">
        <v>1067</v>
      </c>
      <c r="T627" s="1" t="s">
        <v>1066</v>
      </c>
      <c r="U627" s="1" t="s">
        <v>384</v>
      </c>
      <c r="V627" s="1" t="s">
        <v>1065</v>
      </c>
      <c r="W627" s="1" t="s">
        <v>34</v>
      </c>
      <c r="X627" s="1" t="s">
        <v>12</v>
      </c>
    </row>
    <row r="628" spans="1:24" s="1" customFormat="1" ht="72.5" hidden="1" x14ac:dyDescent="0.35">
      <c r="A628" s="1" t="s">
        <v>252</v>
      </c>
      <c r="B628" s="1" t="str">
        <f>+VLOOKUP(BD_fire_disturbances10[[#This Row],[Propiedad]],Tabla2[],2,0)</f>
        <v>Química</v>
      </c>
      <c r="C628" s="1" t="str">
        <f>+VLOOKUP(BD_fire_disturbances10[[#This Row],[Evaluación post incendio]],Tabla5[],2,0)</f>
        <v>Efecto a corto plazo</v>
      </c>
      <c r="D628" s="6" t="s">
        <v>253</v>
      </c>
      <c r="E628" s="1" t="s">
        <v>1602</v>
      </c>
      <c r="F628" s="1" t="s">
        <v>1670</v>
      </c>
      <c r="G628" s="1" t="str">
        <f>+VLOOKUP(BD_fire_disturbances10[[#This Row],[Cod_Koppen]],Tabla8[],2,0)</f>
        <v>Continental o microtérmico</v>
      </c>
      <c r="H628" s="1" t="s">
        <v>1669</v>
      </c>
      <c r="I628" s="1" t="s">
        <v>1767</v>
      </c>
      <c r="J628" s="1" t="s">
        <v>68</v>
      </c>
      <c r="K628" s="1" t="s">
        <v>432</v>
      </c>
      <c r="L628" s="1" t="s">
        <v>453</v>
      </c>
      <c r="N628" s="1" t="s">
        <v>1071</v>
      </c>
      <c r="O628" s="1" t="s">
        <v>1075</v>
      </c>
      <c r="P628" s="1" t="s">
        <v>842</v>
      </c>
      <c r="R628" s="1" t="s">
        <v>1074</v>
      </c>
      <c r="S628" s="1" t="s">
        <v>1067</v>
      </c>
      <c r="T628" s="1" t="s">
        <v>1066</v>
      </c>
      <c r="U628" s="1" t="s">
        <v>384</v>
      </c>
      <c r="V628" s="1" t="s">
        <v>1065</v>
      </c>
      <c r="W628" s="1" t="s">
        <v>34</v>
      </c>
      <c r="X628" s="1" t="s">
        <v>108</v>
      </c>
    </row>
    <row r="629" spans="1:24" s="1" customFormat="1" ht="72.5" hidden="1" x14ac:dyDescent="0.35">
      <c r="A629" s="1" t="s">
        <v>252</v>
      </c>
      <c r="B629" s="1" t="str">
        <f>+VLOOKUP(BD_fire_disturbances10[[#This Row],[Propiedad]],Tabla2[],2,0)</f>
        <v>Química</v>
      </c>
      <c r="C629" s="1" t="str">
        <f>+VLOOKUP(BD_fire_disturbances10[[#This Row],[Evaluación post incendio]],Tabla5[],2,0)</f>
        <v>Efecto inmediato</v>
      </c>
      <c r="D629" s="6" t="s">
        <v>253</v>
      </c>
      <c r="E629" s="1" t="s">
        <v>1602</v>
      </c>
      <c r="F629" s="1" t="s">
        <v>1670</v>
      </c>
      <c r="G629" s="1" t="str">
        <f>+VLOOKUP(BD_fire_disturbances10[[#This Row],[Cod_Koppen]],Tabla8[],2,0)</f>
        <v>Continental o microtérmico</v>
      </c>
      <c r="H629" s="1" t="s">
        <v>1669</v>
      </c>
      <c r="I629" s="1" t="s">
        <v>1767</v>
      </c>
      <c r="J629" s="1" t="s">
        <v>68</v>
      </c>
      <c r="K629" s="1" t="s">
        <v>432</v>
      </c>
      <c r="L629" s="1" t="s">
        <v>453</v>
      </c>
      <c r="N629" s="1" t="s">
        <v>1071</v>
      </c>
      <c r="O629" s="1" t="s">
        <v>1075</v>
      </c>
      <c r="P629" s="1" t="s">
        <v>513</v>
      </c>
      <c r="R629" s="1" t="s">
        <v>1074</v>
      </c>
      <c r="S629" s="1" t="s">
        <v>1067</v>
      </c>
      <c r="T629" s="1" t="s">
        <v>1066</v>
      </c>
      <c r="U629" s="1" t="s">
        <v>384</v>
      </c>
      <c r="V629" s="1" t="s">
        <v>1065</v>
      </c>
      <c r="W629" s="1" t="s">
        <v>1026</v>
      </c>
      <c r="X629" s="1" t="s">
        <v>12</v>
      </c>
    </row>
    <row r="630" spans="1:24" s="1" customFormat="1" ht="72.5" hidden="1" x14ac:dyDescent="0.35">
      <c r="A630" s="1" t="s">
        <v>252</v>
      </c>
      <c r="B630" s="1" t="str">
        <f>+VLOOKUP(BD_fire_disturbances10[[#This Row],[Propiedad]],Tabla2[],2,0)</f>
        <v>Química</v>
      </c>
      <c r="C630" s="1" t="str">
        <f>+VLOOKUP(BD_fire_disturbances10[[#This Row],[Evaluación post incendio]],Tabla5[],2,0)</f>
        <v>Efecto inmediato</v>
      </c>
      <c r="D630" s="6" t="s">
        <v>253</v>
      </c>
      <c r="E630" s="1" t="s">
        <v>1602</v>
      </c>
      <c r="F630" s="1" t="s">
        <v>1670</v>
      </c>
      <c r="G630" s="1" t="str">
        <f>+VLOOKUP(BD_fire_disturbances10[[#This Row],[Cod_Koppen]],Tabla8[],2,0)</f>
        <v>Continental o microtérmico</v>
      </c>
      <c r="H630" s="1" t="s">
        <v>1669</v>
      </c>
      <c r="I630" s="1" t="s">
        <v>1767</v>
      </c>
      <c r="J630" s="1" t="s">
        <v>68</v>
      </c>
      <c r="K630" s="1" t="s">
        <v>432</v>
      </c>
      <c r="L630" s="1" t="s">
        <v>453</v>
      </c>
      <c r="N630" s="1" t="s">
        <v>1071</v>
      </c>
      <c r="O630" s="1" t="s">
        <v>1075</v>
      </c>
      <c r="P630" s="1" t="s">
        <v>513</v>
      </c>
      <c r="R630" s="1" t="s">
        <v>1074</v>
      </c>
      <c r="S630" s="1" t="s">
        <v>1067</v>
      </c>
      <c r="T630" s="1" t="s">
        <v>1066</v>
      </c>
      <c r="U630" s="1" t="s">
        <v>384</v>
      </c>
      <c r="V630" s="1" t="s">
        <v>1065</v>
      </c>
      <c r="W630" s="1" t="s">
        <v>1026</v>
      </c>
      <c r="X630" s="1" t="s">
        <v>108</v>
      </c>
    </row>
    <row r="631" spans="1:24" s="1" customFormat="1" ht="72.5" hidden="1" x14ac:dyDescent="0.35">
      <c r="A631" s="1" t="s">
        <v>252</v>
      </c>
      <c r="B631" s="1" t="str">
        <f>+VLOOKUP(BD_fire_disturbances10[[#This Row],[Propiedad]],Tabla2[],2,0)</f>
        <v>Química</v>
      </c>
      <c r="C631" s="1" t="str">
        <f>+VLOOKUP(BD_fire_disturbances10[[#This Row],[Evaluación post incendio]],Tabla5[],2,0)</f>
        <v>Efecto a corto plazo</v>
      </c>
      <c r="D631" s="6" t="s">
        <v>253</v>
      </c>
      <c r="E631" s="1" t="s">
        <v>1602</v>
      </c>
      <c r="F631" s="1" t="s">
        <v>1670</v>
      </c>
      <c r="G631" s="1" t="str">
        <f>+VLOOKUP(BD_fire_disturbances10[[#This Row],[Cod_Koppen]],Tabla8[],2,0)</f>
        <v>Continental o microtérmico</v>
      </c>
      <c r="H631" s="1" t="s">
        <v>1669</v>
      </c>
      <c r="I631" s="1" t="s">
        <v>1767</v>
      </c>
      <c r="J631" s="1" t="s">
        <v>68</v>
      </c>
      <c r="K631" s="1" t="s">
        <v>432</v>
      </c>
      <c r="L631" s="1" t="s">
        <v>453</v>
      </c>
      <c r="N631" s="1" t="s">
        <v>1071</v>
      </c>
      <c r="O631" s="1" t="s">
        <v>1075</v>
      </c>
      <c r="P631" s="1" t="s">
        <v>842</v>
      </c>
      <c r="R631" s="1" t="s">
        <v>1074</v>
      </c>
      <c r="S631" s="1" t="s">
        <v>1067</v>
      </c>
      <c r="T631" s="1" t="s">
        <v>1066</v>
      </c>
      <c r="U631" s="1" t="s">
        <v>384</v>
      </c>
      <c r="V631" s="1" t="s">
        <v>1065</v>
      </c>
      <c r="W631" s="1" t="s">
        <v>707</v>
      </c>
      <c r="X631" s="1" t="s">
        <v>12</v>
      </c>
    </row>
    <row r="632" spans="1:24" s="1" customFormat="1" ht="72.5" hidden="1" x14ac:dyDescent="0.35">
      <c r="A632" s="1" t="s">
        <v>252</v>
      </c>
      <c r="B632" s="1" t="str">
        <f>+VLOOKUP(BD_fire_disturbances10[[#This Row],[Propiedad]],Tabla2[],2,0)</f>
        <v>Química</v>
      </c>
      <c r="C632" s="1" t="str">
        <f>+VLOOKUP(BD_fire_disturbances10[[#This Row],[Evaluación post incendio]],Tabla5[],2,0)</f>
        <v>Efecto inmediato</v>
      </c>
      <c r="D632" s="6" t="s">
        <v>253</v>
      </c>
      <c r="E632" s="1" t="s">
        <v>1602</v>
      </c>
      <c r="F632" s="1" t="s">
        <v>1670</v>
      </c>
      <c r="G632" s="1" t="str">
        <f>+VLOOKUP(BD_fire_disturbances10[[#This Row],[Cod_Koppen]],Tabla8[],2,0)</f>
        <v>Continental o microtérmico</v>
      </c>
      <c r="H632" s="1" t="s">
        <v>1669</v>
      </c>
      <c r="I632" s="1" t="s">
        <v>1767</v>
      </c>
      <c r="J632" s="1" t="s">
        <v>68</v>
      </c>
      <c r="K632" s="1" t="s">
        <v>432</v>
      </c>
      <c r="L632" s="1" t="s">
        <v>453</v>
      </c>
      <c r="N632" s="1" t="s">
        <v>1071</v>
      </c>
      <c r="O632" s="1" t="s">
        <v>1075</v>
      </c>
      <c r="P632" s="1" t="s">
        <v>513</v>
      </c>
      <c r="R632" s="1" t="s">
        <v>1074</v>
      </c>
      <c r="S632" s="1" t="s">
        <v>1067</v>
      </c>
      <c r="T632" s="1" t="s">
        <v>1066</v>
      </c>
      <c r="U632" s="1" t="s">
        <v>384</v>
      </c>
      <c r="V632" s="1" t="s">
        <v>1065</v>
      </c>
      <c r="W632" s="1" t="s">
        <v>707</v>
      </c>
      <c r="X632" s="1" t="s">
        <v>108</v>
      </c>
    </row>
    <row r="633" spans="1:24" s="1" customFormat="1" ht="72.5" hidden="1" x14ac:dyDescent="0.35">
      <c r="A633" s="1" t="s">
        <v>252</v>
      </c>
      <c r="B633" s="1" t="str">
        <f>+VLOOKUP(BD_fire_disturbances10[[#This Row],[Propiedad]],Tabla2[],2,0)</f>
        <v>Química</v>
      </c>
      <c r="C633" s="1" t="str">
        <f>+VLOOKUP(BD_fire_disturbances10[[#This Row],[Evaluación post incendio]],Tabla5[],2,0)</f>
        <v>Efecto inmediato</v>
      </c>
      <c r="D633" s="6" t="s">
        <v>253</v>
      </c>
      <c r="E633" s="1" t="s">
        <v>1602</v>
      </c>
      <c r="F633" s="1" t="s">
        <v>1670</v>
      </c>
      <c r="G633" s="1" t="str">
        <f>+VLOOKUP(BD_fire_disturbances10[[#This Row],[Cod_Koppen]],Tabla8[],2,0)</f>
        <v>Continental o microtérmico</v>
      </c>
      <c r="H633" s="1" t="s">
        <v>1669</v>
      </c>
      <c r="I633" s="1" t="s">
        <v>1767</v>
      </c>
      <c r="J633" s="1" t="s">
        <v>68</v>
      </c>
      <c r="K633" s="1" t="s">
        <v>432</v>
      </c>
      <c r="L633" s="1" t="s">
        <v>453</v>
      </c>
      <c r="N633" s="1" t="s">
        <v>1071</v>
      </c>
      <c r="O633" s="1" t="s">
        <v>1075</v>
      </c>
      <c r="P633" s="1" t="s">
        <v>513</v>
      </c>
      <c r="R633" s="1" t="s">
        <v>1074</v>
      </c>
      <c r="S633" s="1" t="s">
        <v>1067</v>
      </c>
      <c r="T633" s="1" t="s">
        <v>1066</v>
      </c>
      <c r="U633" s="1" t="s">
        <v>384</v>
      </c>
      <c r="V633" s="1" t="s">
        <v>1065</v>
      </c>
      <c r="W633" s="1" t="s">
        <v>292</v>
      </c>
      <c r="X633" s="1" t="s">
        <v>12</v>
      </c>
    </row>
    <row r="634" spans="1:24" s="1" customFormat="1" ht="72.5" hidden="1" x14ac:dyDescent="0.35">
      <c r="A634" s="1" t="s">
        <v>252</v>
      </c>
      <c r="B634" s="1" t="str">
        <f>+VLOOKUP(BD_fire_disturbances10[[#This Row],[Propiedad]],Tabla2[],2,0)</f>
        <v>Química</v>
      </c>
      <c r="C634" s="1" t="str">
        <f>+VLOOKUP(BD_fire_disturbances10[[#This Row],[Evaluación post incendio]],Tabla5[],2,0)</f>
        <v>Efecto a corto plazo</v>
      </c>
      <c r="D634" s="6" t="s">
        <v>253</v>
      </c>
      <c r="E634" s="1" t="s">
        <v>1602</v>
      </c>
      <c r="F634" s="1" t="s">
        <v>1670</v>
      </c>
      <c r="G634" s="1" t="str">
        <f>+VLOOKUP(BD_fire_disturbances10[[#This Row],[Cod_Koppen]],Tabla8[],2,0)</f>
        <v>Continental o microtérmico</v>
      </c>
      <c r="H634" s="1" t="s">
        <v>1669</v>
      </c>
      <c r="I634" s="1" t="s">
        <v>1767</v>
      </c>
      <c r="J634" s="1" t="s">
        <v>68</v>
      </c>
      <c r="K634" s="1" t="s">
        <v>432</v>
      </c>
      <c r="L634" s="1" t="s">
        <v>453</v>
      </c>
      <c r="N634" s="1" t="s">
        <v>1071</v>
      </c>
      <c r="O634" s="1" t="s">
        <v>1075</v>
      </c>
      <c r="P634" s="1" t="s">
        <v>842</v>
      </c>
      <c r="R634" s="1" t="s">
        <v>1074</v>
      </c>
      <c r="S634" s="1" t="s">
        <v>1067</v>
      </c>
      <c r="T634" s="1" t="s">
        <v>1066</v>
      </c>
      <c r="U634" s="1" t="s">
        <v>384</v>
      </c>
      <c r="V634" s="1" t="s">
        <v>1065</v>
      </c>
      <c r="W634" s="1" t="s">
        <v>292</v>
      </c>
      <c r="X634" s="1" t="s">
        <v>108</v>
      </c>
    </row>
    <row r="635" spans="1:24" s="1" customFormat="1" ht="72.5" hidden="1" x14ac:dyDescent="0.35">
      <c r="A635" s="1" t="s">
        <v>252</v>
      </c>
      <c r="B635" s="1" t="str">
        <f>+VLOOKUP(BD_fire_disturbances10[[#This Row],[Propiedad]],Tabla2[],2,0)</f>
        <v>Química</v>
      </c>
      <c r="C635" s="1" t="str">
        <f>+VLOOKUP(BD_fire_disturbances10[[#This Row],[Evaluación post incendio]],Tabla5[],2,0)</f>
        <v>Efecto inmediato</v>
      </c>
      <c r="D635" s="6" t="s">
        <v>253</v>
      </c>
      <c r="E635" s="1" t="s">
        <v>1602</v>
      </c>
      <c r="F635" s="1" t="s">
        <v>1670</v>
      </c>
      <c r="G635" s="1" t="str">
        <f>+VLOOKUP(BD_fire_disturbances10[[#This Row],[Cod_Koppen]],Tabla8[],2,0)</f>
        <v>Continental o microtérmico</v>
      </c>
      <c r="H635" s="1" t="s">
        <v>1669</v>
      </c>
      <c r="I635" s="1" t="s">
        <v>1767</v>
      </c>
      <c r="J635" s="1" t="s">
        <v>68</v>
      </c>
      <c r="K635" s="1" t="s">
        <v>432</v>
      </c>
      <c r="L635" s="1" t="s">
        <v>453</v>
      </c>
      <c r="N635" s="1" t="s">
        <v>1071</v>
      </c>
      <c r="O635" s="1" t="s">
        <v>1075</v>
      </c>
      <c r="P635" s="1" t="s">
        <v>513</v>
      </c>
      <c r="R635" s="1" t="s">
        <v>1074</v>
      </c>
      <c r="S635" s="1" t="s">
        <v>1067</v>
      </c>
      <c r="T635" s="1" t="s">
        <v>1066</v>
      </c>
      <c r="U635" s="1" t="s">
        <v>384</v>
      </c>
      <c r="V635" s="1" t="s">
        <v>1065</v>
      </c>
      <c r="W635" s="1" t="s">
        <v>1030</v>
      </c>
      <c r="X635" s="1" t="s">
        <v>218</v>
      </c>
    </row>
    <row r="636" spans="1:24" s="1" customFormat="1" ht="72.5" hidden="1" x14ac:dyDescent="0.35">
      <c r="A636" s="1" t="s">
        <v>252</v>
      </c>
      <c r="B636" s="1" t="str">
        <f>+VLOOKUP(BD_fire_disturbances10[[#This Row],[Propiedad]],Tabla2[],2,0)</f>
        <v>Química</v>
      </c>
      <c r="C636" s="1" t="str">
        <f>+VLOOKUP(BD_fire_disturbances10[[#This Row],[Evaluación post incendio]],Tabla5[],2,0)</f>
        <v>Efecto a corto plazo</v>
      </c>
      <c r="D636" s="6" t="s">
        <v>253</v>
      </c>
      <c r="E636" s="1" t="s">
        <v>1602</v>
      </c>
      <c r="F636" s="1" t="s">
        <v>1670</v>
      </c>
      <c r="G636" s="1" t="str">
        <f>+VLOOKUP(BD_fire_disturbances10[[#This Row],[Cod_Koppen]],Tabla8[],2,0)</f>
        <v>Continental o microtérmico</v>
      </c>
      <c r="H636" s="1" t="s">
        <v>1669</v>
      </c>
      <c r="I636" s="1" t="s">
        <v>1767</v>
      </c>
      <c r="J636" s="1" t="s">
        <v>68</v>
      </c>
      <c r="K636" s="1" t="s">
        <v>432</v>
      </c>
      <c r="L636" s="1" t="s">
        <v>453</v>
      </c>
      <c r="N636" s="1" t="s">
        <v>1071</v>
      </c>
      <c r="O636" s="1" t="s">
        <v>1075</v>
      </c>
      <c r="P636" s="1" t="s">
        <v>842</v>
      </c>
      <c r="R636" s="1" t="s">
        <v>1074</v>
      </c>
      <c r="S636" s="1" t="s">
        <v>1067</v>
      </c>
      <c r="T636" s="1" t="s">
        <v>1066</v>
      </c>
      <c r="U636" s="1" t="s">
        <v>384</v>
      </c>
      <c r="V636" s="1" t="s">
        <v>1065</v>
      </c>
      <c r="W636" s="1" t="s">
        <v>1030</v>
      </c>
      <c r="X636" s="1" t="s">
        <v>108</v>
      </c>
    </row>
    <row r="637" spans="1:24" s="1" customFormat="1" ht="72.5" hidden="1" x14ac:dyDescent="0.35">
      <c r="A637" s="1" t="s">
        <v>252</v>
      </c>
      <c r="B637" s="1" t="str">
        <f>+VLOOKUP(BD_fire_disturbances10[[#This Row],[Propiedad]],Tabla2[],2,0)</f>
        <v>Química</v>
      </c>
      <c r="C637" s="1" t="str">
        <f>+VLOOKUP(BD_fire_disturbances10[[#This Row],[Evaluación post incendio]],Tabla5[],2,0)</f>
        <v>Efecto a corto plazo</v>
      </c>
      <c r="D637" s="6" t="s">
        <v>253</v>
      </c>
      <c r="E637" s="1" t="s">
        <v>1602</v>
      </c>
      <c r="F637" s="1" t="s">
        <v>1670</v>
      </c>
      <c r="G637" s="1" t="str">
        <f>+VLOOKUP(BD_fire_disturbances10[[#This Row],[Cod_Koppen]],Tabla8[],2,0)</f>
        <v>Continental o microtérmico</v>
      </c>
      <c r="H637" s="1" t="s">
        <v>1669</v>
      </c>
      <c r="I637" s="1" t="s">
        <v>1767</v>
      </c>
      <c r="J637" s="1" t="s">
        <v>68</v>
      </c>
      <c r="K637" s="1" t="s">
        <v>432</v>
      </c>
      <c r="L637" s="1" t="s">
        <v>453</v>
      </c>
      <c r="N637" s="1" t="s">
        <v>1071</v>
      </c>
      <c r="O637" s="1" t="s">
        <v>1075</v>
      </c>
      <c r="P637" s="1" t="s">
        <v>842</v>
      </c>
      <c r="R637" s="1" t="s">
        <v>1074</v>
      </c>
      <c r="S637" s="1" t="s">
        <v>1067</v>
      </c>
      <c r="T637" s="1" t="s">
        <v>1066</v>
      </c>
      <c r="U637" s="1" t="s">
        <v>384</v>
      </c>
      <c r="V637" s="1" t="s">
        <v>1065</v>
      </c>
      <c r="W637" s="1" t="s">
        <v>1029</v>
      </c>
      <c r="X637" s="1" t="s">
        <v>108</v>
      </c>
    </row>
    <row r="638" spans="1:24" s="1" customFormat="1" ht="72.5" hidden="1" x14ac:dyDescent="0.35">
      <c r="A638" s="1" t="s">
        <v>252</v>
      </c>
      <c r="B638" s="1" t="str">
        <f>+VLOOKUP(BD_fire_disturbances10[[#This Row],[Propiedad]],Tabla2[],2,0)</f>
        <v>Química</v>
      </c>
      <c r="C638" s="1" t="str">
        <f>+VLOOKUP(BD_fire_disturbances10[[#This Row],[Evaluación post incendio]],Tabla5[],2,0)</f>
        <v>Efecto inmediato</v>
      </c>
      <c r="D638" s="6" t="s">
        <v>253</v>
      </c>
      <c r="E638" s="1" t="s">
        <v>1602</v>
      </c>
      <c r="F638" s="1" t="s">
        <v>1670</v>
      </c>
      <c r="G638" s="1" t="str">
        <f>+VLOOKUP(BD_fire_disturbances10[[#This Row],[Cod_Koppen]],Tabla8[],2,0)</f>
        <v>Continental o microtérmico</v>
      </c>
      <c r="H638" s="1" t="s">
        <v>1669</v>
      </c>
      <c r="I638" s="1" t="s">
        <v>1767</v>
      </c>
      <c r="J638" s="1" t="s">
        <v>68</v>
      </c>
      <c r="K638" s="1" t="s">
        <v>432</v>
      </c>
      <c r="L638" s="1" t="s">
        <v>453</v>
      </c>
      <c r="N638" s="1" t="s">
        <v>1071</v>
      </c>
      <c r="O638" s="1" t="s">
        <v>1075</v>
      </c>
      <c r="P638" s="1" t="s">
        <v>513</v>
      </c>
      <c r="R638" s="1" t="s">
        <v>1074</v>
      </c>
      <c r="S638" s="1" t="s">
        <v>1067</v>
      </c>
      <c r="T638" s="1" t="s">
        <v>1066</v>
      </c>
      <c r="U638" s="1" t="s">
        <v>384</v>
      </c>
      <c r="V638" s="1" t="s">
        <v>1065</v>
      </c>
      <c r="W638" s="1" t="s">
        <v>1029</v>
      </c>
      <c r="X638" s="1" t="s">
        <v>108</v>
      </c>
    </row>
    <row r="639" spans="1:24" s="1" customFormat="1" ht="72.5" hidden="1" x14ac:dyDescent="0.35">
      <c r="A639" s="1" t="s">
        <v>252</v>
      </c>
      <c r="B639" s="1" t="str">
        <f>+VLOOKUP(BD_fire_disturbances10[[#This Row],[Propiedad]],Tabla2[],2,0)</f>
        <v>Química</v>
      </c>
      <c r="C639" s="1" t="str">
        <f>+VLOOKUP(BD_fire_disturbances10[[#This Row],[Evaluación post incendio]],Tabla5[],2,0)</f>
        <v>Efecto a corto plazo</v>
      </c>
      <c r="D639" s="6" t="s">
        <v>253</v>
      </c>
      <c r="E639" s="1" t="s">
        <v>1602</v>
      </c>
      <c r="F639" s="1" t="s">
        <v>1670</v>
      </c>
      <c r="G639" s="1" t="str">
        <f>+VLOOKUP(BD_fire_disturbances10[[#This Row],[Cod_Koppen]],Tabla8[],2,0)</f>
        <v>Continental o microtérmico</v>
      </c>
      <c r="H639" s="1" t="s">
        <v>1669</v>
      </c>
      <c r="I639" s="1" t="s">
        <v>1767</v>
      </c>
      <c r="J639" s="1" t="s">
        <v>68</v>
      </c>
      <c r="K639" s="1" t="s">
        <v>432</v>
      </c>
      <c r="L639" s="1" t="s">
        <v>453</v>
      </c>
      <c r="N639" s="1" t="s">
        <v>1071</v>
      </c>
      <c r="O639" s="1" t="s">
        <v>1075</v>
      </c>
      <c r="P639" s="1" t="s">
        <v>842</v>
      </c>
      <c r="R639" s="1" t="s">
        <v>1074</v>
      </c>
      <c r="S639" s="1" t="s">
        <v>1067</v>
      </c>
      <c r="T639" s="1" t="s">
        <v>1066</v>
      </c>
      <c r="U639" s="1" t="s">
        <v>384</v>
      </c>
      <c r="V639" s="1" t="s">
        <v>1065</v>
      </c>
      <c r="W639" s="1" t="s">
        <v>52</v>
      </c>
      <c r="X639" s="1" t="s">
        <v>218</v>
      </c>
    </row>
    <row r="640" spans="1:24" s="1" customFormat="1" ht="72.5" hidden="1" x14ac:dyDescent="0.35">
      <c r="A640" s="1" t="s">
        <v>252</v>
      </c>
      <c r="B640" s="1" t="str">
        <f>+VLOOKUP(BD_fire_disturbances10[[#This Row],[Propiedad]],Tabla2[],2,0)</f>
        <v>Química</v>
      </c>
      <c r="C640" s="1" t="str">
        <f>+VLOOKUP(BD_fire_disturbances10[[#This Row],[Evaluación post incendio]],Tabla5[],2,0)</f>
        <v>Efecto inmediato</v>
      </c>
      <c r="D640" s="6" t="s">
        <v>253</v>
      </c>
      <c r="E640" s="1" t="s">
        <v>1602</v>
      </c>
      <c r="F640" s="1" t="s">
        <v>1670</v>
      </c>
      <c r="G640" s="1" t="str">
        <f>+VLOOKUP(BD_fire_disturbances10[[#This Row],[Cod_Koppen]],Tabla8[],2,0)</f>
        <v>Continental o microtérmico</v>
      </c>
      <c r="H640" s="1" t="s">
        <v>1669</v>
      </c>
      <c r="I640" s="1" t="s">
        <v>1767</v>
      </c>
      <c r="J640" s="1" t="s">
        <v>68</v>
      </c>
      <c r="K640" s="1" t="s">
        <v>432</v>
      </c>
      <c r="L640" s="1" t="s">
        <v>453</v>
      </c>
      <c r="N640" s="1" t="s">
        <v>1071</v>
      </c>
      <c r="O640" s="1" t="s">
        <v>1075</v>
      </c>
      <c r="P640" s="1" t="s">
        <v>513</v>
      </c>
      <c r="R640" s="1" t="s">
        <v>1074</v>
      </c>
      <c r="S640" s="1" t="s">
        <v>1067</v>
      </c>
      <c r="T640" s="1" t="s">
        <v>1066</v>
      </c>
      <c r="U640" s="1" t="s">
        <v>384</v>
      </c>
      <c r="V640" s="1" t="s">
        <v>1065</v>
      </c>
      <c r="W640" s="1" t="s">
        <v>52</v>
      </c>
      <c r="X640" s="1" t="s">
        <v>218</v>
      </c>
    </row>
    <row r="641" spans="1:24" s="1" customFormat="1" ht="72.5" hidden="1" x14ac:dyDescent="0.35">
      <c r="A641" s="1" t="s">
        <v>252</v>
      </c>
      <c r="B641" s="1" t="str">
        <f>+VLOOKUP(BD_fire_disturbances10[[#This Row],[Propiedad]],Tabla2[],2,0)</f>
        <v>Química</v>
      </c>
      <c r="C641" s="1" t="str">
        <f>+VLOOKUP(BD_fire_disturbances10[[#This Row],[Evaluación post incendio]],Tabla5[],2,0)</f>
        <v>Efecto inmediato</v>
      </c>
      <c r="D641" s="6" t="s">
        <v>253</v>
      </c>
      <c r="E641" s="1" t="s">
        <v>1602</v>
      </c>
      <c r="F641" s="1" t="s">
        <v>1670</v>
      </c>
      <c r="G641" s="1" t="str">
        <f>+VLOOKUP(BD_fire_disturbances10[[#This Row],[Cod_Koppen]],Tabla8[],2,0)</f>
        <v>Continental o microtérmico</v>
      </c>
      <c r="H641" s="1" t="s">
        <v>1669</v>
      </c>
      <c r="I641" s="1" t="s">
        <v>1767</v>
      </c>
      <c r="J641" s="1" t="s">
        <v>68</v>
      </c>
      <c r="K641" s="1" t="s">
        <v>432</v>
      </c>
      <c r="L641" s="1" t="s">
        <v>453</v>
      </c>
      <c r="N641" s="1" t="s">
        <v>1071</v>
      </c>
      <c r="O641" s="1" t="s">
        <v>1075</v>
      </c>
      <c r="P641" s="1" t="s">
        <v>513</v>
      </c>
      <c r="R641" s="1" t="s">
        <v>1074</v>
      </c>
      <c r="S641" s="1" t="s">
        <v>1067</v>
      </c>
      <c r="T641" s="1" t="s">
        <v>1066</v>
      </c>
      <c r="U641" s="1" t="s">
        <v>384</v>
      </c>
      <c r="V641" s="1" t="s">
        <v>1065</v>
      </c>
      <c r="W641" s="1" t="s">
        <v>42</v>
      </c>
      <c r="X641" s="1" t="s">
        <v>12</v>
      </c>
    </row>
    <row r="642" spans="1:24" s="1" customFormat="1" ht="72.5" hidden="1" x14ac:dyDescent="0.35">
      <c r="A642" s="1" t="s">
        <v>252</v>
      </c>
      <c r="B642" s="1" t="str">
        <f>+VLOOKUP(BD_fire_disturbances10[[#This Row],[Propiedad]],Tabla2[],2,0)</f>
        <v>Química</v>
      </c>
      <c r="C642" s="1" t="str">
        <f>+VLOOKUP(BD_fire_disturbances10[[#This Row],[Evaluación post incendio]],Tabla5[],2,0)</f>
        <v>Efecto a corto plazo</v>
      </c>
      <c r="D642" s="6" t="s">
        <v>253</v>
      </c>
      <c r="E642" s="1" t="s">
        <v>1602</v>
      </c>
      <c r="F642" s="1" t="s">
        <v>1670</v>
      </c>
      <c r="G642" s="1" t="str">
        <f>+VLOOKUP(BD_fire_disturbances10[[#This Row],[Cod_Koppen]],Tabla8[],2,0)</f>
        <v>Continental o microtérmico</v>
      </c>
      <c r="H642" s="1" t="s">
        <v>1669</v>
      </c>
      <c r="I642" s="1" t="s">
        <v>1767</v>
      </c>
      <c r="J642" s="1" t="s">
        <v>68</v>
      </c>
      <c r="K642" s="1" t="s">
        <v>432</v>
      </c>
      <c r="L642" s="1" t="s">
        <v>453</v>
      </c>
      <c r="N642" s="1" t="s">
        <v>1071</v>
      </c>
      <c r="O642" s="1" t="s">
        <v>1075</v>
      </c>
      <c r="P642" s="1" t="s">
        <v>842</v>
      </c>
      <c r="R642" s="1" t="s">
        <v>1074</v>
      </c>
      <c r="S642" s="1" t="s">
        <v>1067</v>
      </c>
      <c r="T642" s="1" t="s">
        <v>1066</v>
      </c>
      <c r="U642" s="1" t="s">
        <v>384</v>
      </c>
      <c r="V642" s="1" t="s">
        <v>1065</v>
      </c>
      <c r="W642" s="1" t="s">
        <v>42</v>
      </c>
      <c r="X642" s="1" t="s">
        <v>12</v>
      </c>
    </row>
    <row r="643" spans="1:24" s="1" customFormat="1" ht="58" hidden="1" x14ac:dyDescent="0.35">
      <c r="A643" s="1" t="s">
        <v>6</v>
      </c>
      <c r="B643" s="1" t="str">
        <f>+VLOOKUP(BD_fire_disturbances10[[#This Row],[Propiedad]],Tabla2[],2,0)</f>
        <v>Biológica</v>
      </c>
      <c r="C643" s="1" t="str">
        <f>+VLOOKUP(BD_fire_disturbances10[[#This Row],[Evaluación post incendio]],Tabla5[],2,0)</f>
        <v>Efecto a corto plazo</v>
      </c>
      <c r="D643" s="6" t="s">
        <v>8</v>
      </c>
      <c r="E643" s="1" t="s">
        <v>1602</v>
      </c>
      <c r="F643" s="1" t="s">
        <v>1608</v>
      </c>
      <c r="G643" s="1" t="str">
        <f>+VLOOKUP(BD_fire_disturbances10[[#This Row],[Cod_Koppen]],Tabla8[],2,0)</f>
        <v>Templado o mesotérmico</v>
      </c>
      <c r="H643" s="1" t="s">
        <v>1334</v>
      </c>
      <c r="I643" s="1" t="s">
        <v>1767</v>
      </c>
      <c r="J643" s="1" t="s">
        <v>68</v>
      </c>
      <c r="K643" s="1" t="s">
        <v>432</v>
      </c>
      <c r="L643" s="1" t="s">
        <v>453</v>
      </c>
      <c r="N643" s="1" t="s">
        <v>1085</v>
      </c>
      <c r="P643" s="1" t="s">
        <v>706</v>
      </c>
      <c r="R643" s="1" t="s">
        <v>1095</v>
      </c>
      <c r="S643" s="1" t="s">
        <v>1067</v>
      </c>
      <c r="T643" s="1" t="s">
        <v>1094</v>
      </c>
      <c r="U643" s="1" t="s">
        <v>1098</v>
      </c>
      <c r="V643" s="1" t="s">
        <v>1099</v>
      </c>
      <c r="W643" s="1" t="s">
        <v>1025</v>
      </c>
      <c r="X643" s="1" t="s">
        <v>218</v>
      </c>
    </row>
    <row r="644" spans="1:24" s="1" customFormat="1" ht="58" hidden="1" x14ac:dyDescent="0.35">
      <c r="A644" s="1" t="s">
        <v>6</v>
      </c>
      <c r="B644" s="1" t="str">
        <f>+VLOOKUP(BD_fire_disturbances10[[#This Row],[Propiedad]],Tabla2[],2,0)</f>
        <v>Biológica</v>
      </c>
      <c r="C644" s="1" t="str">
        <f>+VLOOKUP(BD_fire_disturbances10[[#This Row],[Evaluación post incendio]],Tabla5[],2,0)</f>
        <v>Efecto inmediato</v>
      </c>
      <c r="D644" s="6" t="s">
        <v>8</v>
      </c>
      <c r="E644" s="1" t="s">
        <v>1602</v>
      </c>
      <c r="F644" s="1" t="s">
        <v>1608</v>
      </c>
      <c r="G644" s="1" t="str">
        <f>+VLOOKUP(BD_fire_disturbances10[[#This Row],[Cod_Koppen]],Tabla8[],2,0)</f>
        <v>Templado o mesotérmico</v>
      </c>
      <c r="H644" s="1" t="s">
        <v>1334</v>
      </c>
      <c r="I644" s="1" t="s">
        <v>1767</v>
      </c>
      <c r="J644" s="1" t="s">
        <v>68</v>
      </c>
      <c r="K644" s="1" t="s">
        <v>432</v>
      </c>
      <c r="L644" s="1" t="s">
        <v>453</v>
      </c>
      <c r="N644" s="1" t="s">
        <v>1085</v>
      </c>
      <c r="P644" s="1" t="s">
        <v>513</v>
      </c>
      <c r="R644" s="1" t="s">
        <v>1095</v>
      </c>
      <c r="S644" s="1" t="s">
        <v>1067</v>
      </c>
      <c r="T644" s="1" t="s">
        <v>1094</v>
      </c>
      <c r="U644" s="1" t="s">
        <v>1098</v>
      </c>
      <c r="V644" s="1" t="s">
        <v>1099</v>
      </c>
      <c r="W644" s="1" t="s">
        <v>1025</v>
      </c>
      <c r="X644" s="1" t="s">
        <v>108</v>
      </c>
    </row>
    <row r="645" spans="1:24" s="1" customFormat="1" ht="58" hidden="1" x14ac:dyDescent="0.35">
      <c r="A645" s="1" t="s">
        <v>6</v>
      </c>
      <c r="B645" s="1" t="str">
        <f>+VLOOKUP(BD_fire_disturbances10[[#This Row],[Propiedad]],Tabla2[],2,0)</f>
        <v>Biológica</v>
      </c>
      <c r="C645" s="1" t="str">
        <f>+VLOOKUP(BD_fire_disturbances10[[#This Row],[Evaluación post incendio]],Tabla5[],2,0)</f>
        <v>Efecto a corto plazo</v>
      </c>
      <c r="D645" s="6" t="s">
        <v>8</v>
      </c>
      <c r="E645" s="1" t="s">
        <v>1602</v>
      </c>
      <c r="F645" s="1" t="s">
        <v>1608</v>
      </c>
      <c r="G645" s="1" t="str">
        <f>+VLOOKUP(BD_fire_disturbances10[[#This Row],[Cod_Koppen]],Tabla8[],2,0)</f>
        <v>Templado o mesotérmico</v>
      </c>
      <c r="H645" s="1" t="s">
        <v>1334</v>
      </c>
      <c r="I645" s="1" t="s">
        <v>1767</v>
      </c>
      <c r="J645" s="1" t="s">
        <v>68</v>
      </c>
      <c r="K645" s="1" t="s">
        <v>432</v>
      </c>
      <c r="L645" s="1" t="s">
        <v>453</v>
      </c>
      <c r="N645" s="1" t="s">
        <v>1085</v>
      </c>
      <c r="P645" s="1" t="s">
        <v>842</v>
      </c>
      <c r="R645" s="1" t="s">
        <v>1095</v>
      </c>
      <c r="S645" s="1" t="s">
        <v>1067</v>
      </c>
      <c r="T645" s="1" t="s">
        <v>1094</v>
      </c>
      <c r="U645" s="1" t="s">
        <v>1098</v>
      </c>
      <c r="V645" s="1" t="s">
        <v>1099</v>
      </c>
      <c r="W645" s="1" t="s">
        <v>1025</v>
      </c>
      <c r="X645" s="1" t="s">
        <v>108</v>
      </c>
    </row>
    <row r="646" spans="1:24" s="1" customFormat="1" ht="58" hidden="1" x14ac:dyDescent="0.35">
      <c r="A646" s="1" t="s">
        <v>6</v>
      </c>
      <c r="B646" s="1" t="str">
        <f>+VLOOKUP(BD_fire_disturbances10[[#This Row],[Propiedad]],Tabla2[],2,0)</f>
        <v>Biológica</v>
      </c>
      <c r="C646" s="1" t="str">
        <f>+VLOOKUP(BD_fire_disturbances10[[#This Row],[Evaluación post incendio]],Tabla5[],2,0)</f>
        <v>Efecto a corto plazo</v>
      </c>
      <c r="D646" s="6" t="s">
        <v>8</v>
      </c>
      <c r="E646" s="1" t="s">
        <v>1602</v>
      </c>
      <c r="F646" s="1" t="s">
        <v>1608</v>
      </c>
      <c r="G646" s="1" t="str">
        <f>+VLOOKUP(BD_fire_disturbances10[[#This Row],[Cod_Koppen]],Tabla8[],2,0)</f>
        <v>Templado o mesotérmico</v>
      </c>
      <c r="H646" s="1" t="s">
        <v>1334</v>
      </c>
      <c r="I646" s="1" t="s">
        <v>1767</v>
      </c>
      <c r="J646" s="1" t="s">
        <v>68</v>
      </c>
      <c r="K646" s="1" t="s">
        <v>432</v>
      </c>
      <c r="L646" s="1" t="s">
        <v>453</v>
      </c>
      <c r="N646" s="1" t="s">
        <v>1085</v>
      </c>
      <c r="P646" s="1" t="s">
        <v>842</v>
      </c>
      <c r="R646" s="1" t="s">
        <v>1095</v>
      </c>
      <c r="S646" s="1" t="s">
        <v>1067</v>
      </c>
      <c r="T646" s="1" t="s">
        <v>1094</v>
      </c>
      <c r="U646" s="1" t="s">
        <v>1098</v>
      </c>
      <c r="V646" s="1" t="s">
        <v>1099</v>
      </c>
      <c r="W646" s="1" t="s">
        <v>14</v>
      </c>
      <c r="X646" s="1" t="s">
        <v>12</v>
      </c>
    </row>
    <row r="647" spans="1:24" s="1" customFormat="1" ht="58" hidden="1" x14ac:dyDescent="0.35">
      <c r="A647" s="1" t="s">
        <v>6</v>
      </c>
      <c r="B647" s="1" t="str">
        <f>+VLOOKUP(BD_fire_disturbances10[[#This Row],[Propiedad]],Tabla2[],2,0)</f>
        <v>Biológica</v>
      </c>
      <c r="C647" s="1" t="str">
        <f>+VLOOKUP(BD_fire_disturbances10[[#This Row],[Evaluación post incendio]],Tabla5[],2,0)</f>
        <v>Efecto inmediato</v>
      </c>
      <c r="D647" s="6" t="s">
        <v>8</v>
      </c>
      <c r="E647" s="1" t="s">
        <v>1602</v>
      </c>
      <c r="F647" s="1" t="s">
        <v>1608</v>
      </c>
      <c r="G647" s="1" t="str">
        <f>+VLOOKUP(BD_fire_disturbances10[[#This Row],[Cod_Koppen]],Tabla8[],2,0)</f>
        <v>Templado o mesotérmico</v>
      </c>
      <c r="H647" s="1" t="s">
        <v>1334</v>
      </c>
      <c r="I647" s="1" t="s">
        <v>1767</v>
      </c>
      <c r="J647" s="1" t="s">
        <v>68</v>
      </c>
      <c r="K647" s="1" t="s">
        <v>432</v>
      </c>
      <c r="L647" s="1" t="s">
        <v>453</v>
      </c>
      <c r="N647" s="1" t="s">
        <v>1085</v>
      </c>
      <c r="P647" s="1" t="s">
        <v>513</v>
      </c>
      <c r="R647" s="1" t="s">
        <v>1095</v>
      </c>
      <c r="S647" s="1" t="s">
        <v>1067</v>
      </c>
      <c r="T647" s="1" t="s">
        <v>1094</v>
      </c>
      <c r="U647" s="1" t="s">
        <v>1098</v>
      </c>
      <c r="V647" s="1" t="s">
        <v>1099</v>
      </c>
      <c r="W647" s="1" t="s">
        <v>14</v>
      </c>
      <c r="X647" s="1" t="s">
        <v>108</v>
      </c>
    </row>
    <row r="648" spans="1:24" s="1" customFormat="1" ht="58" hidden="1" x14ac:dyDescent="0.35">
      <c r="A648" s="1" t="s">
        <v>6</v>
      </c>
      <c r="B648" s="1" t="str">
        <f>+VLOOKUP(BD_fire_disturbances10[[#This Row],[Propiedad]],Tabla2[],2,0)</f>
        <v>Biológica</v>
      </c>
      <c r="C648" s="1" t="str">
        <f>+VLOOKUP(BD_fire_disturbances10[[#This Row],[Evaluación post incendio]],Tabla5[],2,0)</f>
        <v>Efecto a corto plazo</v>
      </c>
      <c r="D648" s="6" t="s">
        <v>8</v>
      </c>
      <c r="E648" s="1" t="s">
        <v>1602</v>
      </c>
      <c r="F648" s="1" t="s">
        <v>1608</v>
      </c>
      <c r="G648" s="1" t="str">
        <f>+VLOOKUP(BD_fire_disturbances10[[#This Row],[Cod_Koppen]],Tabla8[],2,0)</f>
        <v>Templado o mesotérmico</v>
      </c>
      <c r="H648" s="1" t="s">
        <v>1334</v>
      </c>
      <c r="I648" s="1" t="s">
        <v>1767</v>
      </c>
      <c r="J648" s="1" t="s">
        <v>68</v>
      </c>
      <c r="K648" s="1" t="s">
        <v>432</v>
      </c>
      <c r="L648" s="1" t="s">
        <v>453</v>
      </c>
      <c r="N648" s="1" t="s">
        <v>1085</v>
      </c>
      <c r="P648" s="1" t="s">
        <v>706</v>
      </c>
      <c r="R648" s="1" t="s">
        <v>1095</v>
      </c>
      <c r="S648" s="1" t="s">
        <v>1067</v>
      </c>
      <c r="T648" s="1" t="s">
        <v>1094</v>
      </c>
      <c r="U648" s="1" t="s">
        <v>1098</v>
      </c>
      <c r="V648" s="1" t="s">
        <v>1099</v>
      </c>
      <c r="W648" s="1" t="s">
        <v>14</v>
      </c>
      <c r="X648" s="1" t="s">
        <v>108</v>
      </c>
    </row>
    <row r="649" spans="1:24" s="1" customFormat="1" ht="58" hidden="1" x14ac:dyDescent="0.35">
      <c r="A649" s="1" t="s">
        <v>6</v>
      </c>
      <c r="B649" s="1" t="str">
        <f>+VLOOKUP(BD_fire_disturbances10[[#This Row],[Propiedad]],Tabla2[],2,0)</f>
        <v>Biológica</v>
      </c>
      <c r="C649" s="1" t="str">
        <f>+VLOOKUP(BD_fire_disturbances10[[#This Row],[Evaluación post incendio]],Tabla5[],2,0)</f>
        <v>Efecto a corto plazo</v>
      </c>
      <c r="D649" s="6" t="s">
        <v>8</v>
      </c>
      <c r="E649" s="1" t="s">
        <v>1602</v>
      </c>
      <c r="F649" s="1" t="s">
        <v>1608</v>
      </c>
      <c r="G649" s="1" t="str">
        <f>+VLOOKUP(BD_fire_disturbances10[[#This Row],[Cod_Koppen]],Tabla8[],2,0)</f>
        <v>Templado o mesotérmico</v>
      </c>
      <c r="H649" s="1" t="s">
        <v>1334</v>
      </c>
      <c r="I649" s="1" t="s">
        <v>1767</v>
      </c>
      <c r="J649" s="1" t="s">
        <v>68</v>
      </c>
      <c r="K649" s="1" t="s">
        <v>432</v>
      </c>
      <c r="L649" s="1" t="s">
        <v>453</v>
      </c>
      <c r="N649" s="1" t="s">
        <v>1085</v>
      </c>
      <c r="P649" s="1" t="s">
        <v>706</v>
      </c>
      <c r="R649" s="1" t="s">
        <v>1095</v>
      </c>
      <c r="S649" s="1" t="s">
        <v>1067</v>
      </c>
      <c r="T649" s="1" t="s">
        <v>1094</v>
      </c>
      <c r="U649" s="1" t="s">
        <v>1098</v>
      </c>
      <c r="V649" s="1" t="s">
        <v>1099</v>
      </c>
      <c r="W649" s="1" t="s">
        <v>1097</v>
      </c>
      <c r="X649" s="1" t="s">
        <v>218</v>
      </c>
    </row>
    <row r="650" spans="1:24" s="1" customFormat="1" ht="58" hidden="1" x14ac:dyDescent="0.35">
      <c r="A650" s="1" t="s">
        <v>6</v>
      </c>
      <c r="B650" s="1" t="str">
        <f>+VLOOKUP(BD_fire_disturbances10[[#This Row],[Propiedad]],Tabla2[],2,0)</f>
        <v>Biológica</v>
      </c>
      <c r="C650" s="1" t="str">
        <f>+VLOOKUP(BD_fire_disturbances10[[#This Row],[Evaluación post incendio]],Tabla5[],2,0)</f>
        <v>Efecto inmediato</v>
      </c>
      <c r="D650" s="6" t="s">
        <v>8</v>
      </c>
      <c r="E650" s="1" t="s">
        <v>1602</v>
      </c>
      <c r="F650" s="1" t="s">
        <v>1608</v>
      </c>
      <c r="G650" s="1" t="str">
        <f>+VLOOKUP(BD_fire_disturbances10[[#This Row],[Cod_Koppen]],Tabla8[],2,0)</f>
        <v>Templado o mesotérmico</v>
      </c>
      <c r="H650" s="1" t="s">
        <v>1334</v>
      </c>
      <c r="I650" s="1" t="s">
        <v>1767</v>
      </c>
      <c r="J650" s="1" t="s">
        <v>68</v>
      </c>
      <c r="K650" s="1" t="s">
        <v>432</v>
      </c>
      <c r="L650" s="1" t="s">
        <v>453</v>
      </c>
      <c r="N650" s="1" t="s">
        <v>1085</v>
      </c>
      <c r="P650" s="1" t="s">
        <v>513</v>
      </c>
      <c r="R650" s="1" t="s">
        <v>1095</v>
      </c>
      <c r="S650" s="1" t="s">
        <v>1067</v>
      </c>
      <c r="T650" s="1" t="s">
        <v>1094</v>
      </c>
      <c r="U650" s="1" t="s">
        <v>1098</v>
      </c>
      <c r="V650" s="1" t="s">
        <v>1099</v>
      </c>
      <c r="W650" s="1" t="s">
        <v>1097</v>
      </c>
      <c r="X650" s="1" t="s">
        <v>108</v>
      </c>
    </row>
    <row r="651" spans="1:24" s="1" customFormat="1" ht="58" hidden="1" x14ac:dyDescent="0.35">
      <c r="A651" s="1" t="s">
        <v>6</v>
      </c>
      <c r="B651" s="1" t="str">
        <f>+VLOOKUP(BD_fire_disturbances10[[#This Row],[Propiedad]],Tabla2[],2,0)</f>
        <v>Biológica</v>
      </c>
      <c r="C651" s="1" t="str">
        <f>+VLOOKUP(BD_fire_disturbances10[[#This Row],[Evaluación post incendio]],Tabla5[],2,0)</f>
        <v>Efecto a corto plazo</v>
      </c>
      <c r="D651" s="6" t="s">
        <v>8</v>
      </c>
      <c r="E651" s="1" t="s">
        <v>1602</v>
      </c>
      <c r="F651" s="1" t="s">
        <v>1608</v>
      </c>
      <c r="G651" s="1" t="str">
        <f>+VLOOKUP(BD_fire_disturbances10[[#This Row],[Cod_Koppen]],Tabla8[],2,0)</f>
        <v>Templado o mesotérmico</v>
      </c>
      <c r="H651" s="1" t="s">
        <v>1334</v>
      </c>
      <c r="I651" s="1" t="s">
        <v>1767</v>
      </c>
      <c r="J651" s="1" t="s">
        <v>68</v>
      </c>
      <c r="K651" s="1" t="s">
        <v>432</v>
      </c>
      <c r="L651" s="1" t="s">
        <v>453</v>
      </c>
      <c r="N651" s="1" t="s">
        <v>1085</v>
      </c>
      <c r="P651" s="1" t="s">
        <v>842</v>
      </c>
      <c r="R651" s="1" t="s">
        <v>1095</v>
      </c>
      <c r="S651" s="1" t="s">
        <v>1067</v>
      </c>
      <c r="T651" s="1" t="s">
        <v>1094</v>
      </c>
      <c r="U651" s="1" t="s">
        <v>1098</v>
      </c>
      <c r="V651" s="1" t="s">
        <v>1099</v>
      </c>
      <c r="W651" s="1" t="s">
        <v>1097</v>
      </c>
      <c r="X651" s="1" t="s">
        <v>108</v>
      </c>
    </row>
    <row r="652" spans="1:24" s="1" customFormat="1" ht="58" hidden="1" x14ac:dyDescent="0.35">
      <c r="A652" s="1" t="s">
        <v>6</v>
      </c>
      <c r="B652" s="1" t="str">
        <f>+VLOOKUP(BD_fire_disturbances10[[#This Row],[Propiedad]],Tabla2[],2,0)</f>
        <v>Biológica</v>
      </c>
      <c r="C652" s="1" t="str">
        <f>+VLOOKUP(BD_fire_disturbances10[[#This Row],[Evaluación post incendio]],Tabla5[],2,0)</f>
        <v>Efecto inmediato</v>
      </c>
      <c r="D652" s="6" t="s">
        <v>8</v>
      </c>
      <c r="E652" s="1" t="s">
        <v>1602</v>
      </c>
      <c r="F652" s="1" t="s">
        <v>1608</v>
      </c>
      <c r="G652" s="1" t="str">
        <f>+VLOOKUP(BD_fire_disturbances10[[#This Row],[Cod_Koppen]],Tabla8[],2,0)</f>
        <v>Templado o mesotérmico</v>
      </c>
      <c r="H652" s="1" t="s">
        <v>1334</v>
      </c>
      <c r="I652" s="1" t="s">
        <v>1767</v>
      </c>
      <c r="J652" s="1" t="s">
        <v>68</v>
      </c>
      <c r="K652" s="1" t="s">
        <v>432</v>
      </c>
      <c r="L652" s="1" t="s">
        <v>453</v>
      </c>
      <c r="N652" s="1" t="s">
        <v>1085</v>
      </c>
      <c r="P652" s="1" t="s">
        <v>513</v>
      </c>
      <c r="R652" s="1" t="s">
        <v>1095</v>
      </c>
      <c r="S652" s="1" t="s">
        <v>1067</v>
      </c>
      <c r="T652" s="1" t="s">
        <v>1094</v>
      </c>
      <c r="U652" s="1" t="s">
        <v>1098</v>
      </c>
      <c r="V652" s="1" t="s">
        <v>1099</v>
      </c>
      <c r="W652" s="1" t="s">
        <v>639</v>
      </c>
      <c r="X652" s="1" t="s">
        <v>108</v>
      </c>
    </row>
    <row r="653" spans="1:24" s="1" customFormat="1" ht="58" hidden="1" x14ac:dyDescent="0.35">
      <c r="A653" s="1" t="s">
        <v>6</v>
      </c>
      <c r="B653" s="1" t="str">
        <f>+VLOOKUP(BD_fire_disturbances10[[#This Row],[Propiedad]],Tabla2[],2,0)</f>
        <v>Biológica</v>
      </c>
      <c r="C653" s="1" t="str">
        <f>+VLOOKUP(BD_fire_disturbances10[[#This Row],[Evaluación post incendio]],Tabla5[],2,0)</f>
        <v>Efecto a corto plazo</v>
      </c>
      <c r="D653" s="6" t="s">
        <v>8</v>
      </c>
      <c r="E653" s="1" t="s">
        <v>1602</v>
      </c>
      <c r="F653" s="1" t="s">
        <v>1608</v>
      </c>
      <c r="G653" s="1" t="str">
        <f>+VLOOKUP(BD_fire_disturbances10[[#This Row],[Cod_Koppen]],Tabla8[],2,0)</f>
        <v>Templado o mesotérmico</v>
      </c>
      <c r="H653" s="1" t="s">
        <v>1334</v>
      </c>
      <c r="I653" s="1" t="s">
        <v>1767</v>
      </c>
      <c r="J653" s="1" t="s">
        <v>68</v>
      </c>
      <c r="K653" s="1" t="s">
        <v>432</v>
      </c>
      <c r="L653" s="1" t="s">
        <v>453</v>
      </c>
      <c r="N653" s="1" t="s">
        <v>1085</v>
      </c>
      <c r="P653" s="1" t="s">
        <v>706</v>
      </c>
      <c r="R653" s="1" t="s">
        <v>1095</v>
      </c>
      <c r="S653" s="1" t="s">
        <v>1067</v>
      </c>
      <c r="T653" s="1" t="s">
        <v>1094</v>
      </c>
      <c r="U653" s="1" t="s">
        <v>1098</v>
      </c>
      <c r="V653" s="1" t="s">
        <v>1099</v>
      </c>
      <c r="W653" s="1" t="s">
        <v>639</v>
      </c>
      <c r="X653" s="1" t="s">
        <v>108</v>
      </c>
    </row>
    <row r="654" spans="1:24" s="1" customFormat="1" ht="58" hidden="1" x14ac:dyDescent="0.35">
      <c r="A654" s="1" t="s">
        <v>6</v>
      </c>
      <c r="B654" s="1" t="str">
        <f>+VLOOKUP(BD_fire_disturbances10[[#This Row],[Propiedad]],Tabla2[],2,0)</f>
        <v>Biológica</v>
      </c>
      <c r="C654" s="1" t="str">
        <f>+VLOOKUP(BD_fire_disturbances10[[#This Row],[Evaluación post incendio]],Tabla5[],2,0)</f>
        <v>Efecto a corto plazo</v>
      </c>
      <c r="D654" s="6" t="s">
        <v>8</v>
      </c>
      <c r="E654" s="1" t="s">
        <v>1602</v>
      </c>
      <c r="F654" s="1" t="s">
        <v>1608</v>
      </c>
      <c r="G654" s="1" t="str">
        <f>+VLOOKUP(BD_fire_disturbances10[[#This Row],[Cod_Koppen]],Tabla8[],2,0)</f>
        <v>Templado o mesotérmico</v>
      </c>
      <c r="H654" s="1" t="s">
        <v>1334</v>
      </c>
      <c r="I654" s="1" t="s">
        <v>1767</v>
      </c>
      <c r="J654" s="1" t="s">
        <v>68</v>
      </c>
      <c r="K654" s="1" t="s">
        <v>432</v>
      </c>
      <c r="L654" s="1" t="s">
        <v>453</v>
      </c>
      <c r="N654" s="1" t="s">
        <v>1085</v>
      </c>
      <c r="P654" s="1" t="s">
        <v>842</v>
      </c>
      <c r="R654" s="1" t="s">
        <v>1095</v>
      </c>
      <c r="S654" s="1" t="s">
        <v>1067</v>
      </c>
      <c r="T654" s="1" t="s">
        <v>1094</v>
      </c>
      <c r="U654" s="1" t="s">
        <v>1098</v>
      </c>
      <c r="V654" s="1" t="s">
        <v>1099</v>
      </c>
      <c r="W654" s="1" t="s">
        <v>639</v>
      </c>
      <c r="X654" s="1" t="s">
        <v>108</v>
      </c>
    </row>
    <row r="655" spans="1:24" s="1" customFormat="1" ht="58" hidden="1" x14ac:dyDescent="0.35">
      <c r="A655" s="1" t="s">
        <v>6</v>
      </c>
      <c r="B655" s="1" t="str">
        <f>+VLOOKUP(BD_fire_disturbances10[[#This Row],[Propiedad]],Tabla2[],2,0)</f>
        <v>Química</v>
      </c>
      <c r="C655" s="1" t="str">
        <f>+VLOOKUP(BD_fire_disturbances10[[#This Row],[Evaluación post incendio]],Tabla5[],2,0)</f>
        <v>Efecto a corto plazo</v>
      </c>
      <c r="D655" s="6" t="s">
        <v>8</v>
      </c>
      <c r="E655" s="1" t="s">
        <v>1602</v>
      </c>
      <c r="F655" s="1" t="s">
        <v>1608</v>
      </c>
      <c r="G655" s="1" t="str">
        <f>+VLOOKUP(BD_fire_disturbances10[[#This Row],[Cod_Koppen]],Tabla8[],2,0)</f>
        <v>Templado o mesotérmico</v>
      </c>
      <c r="H655" s="1" t="s">
        <v>1334</v>
      </c>
      <c r="I655" s="1" t="s">
        <v>1767</v>
      </c>
      <c r="J655" s="1" t="s">
        <v>68</v>
      </c>
      <c r="K655" s="1" t="s">
        <v>432</v>
      </c>
      <c r="L655" s="1" t="s">
        <v>453</v>
      </c>
      <c r="N655" s="1" t="s">
        <v>1085</v>
      </c>
      <c r="P655" s="1" t="s">
        <v>706</v>
      </c>
      <c r="R655" s="1" t="s">
        <v>1095</v>
      </c>
      <c r="S655" s="1" t="s">
        <v>1067</v>
      </c>
      <c r="T655" s="1" t="s">
        <v>1094</v>
      </c>
      <c r="U655" s="1" t="s">
        <v>1098</v>
      </c>
      <c r="V655" s="1" t="s">
        <v>1099</v>
      </c>
      <c r="W655" s="1" t="s">
        <v>42</v>
      </c>
      <c r="X655" s="1" t="s">
        <v>218</v>
      </c>
    </row>
    <row r="656" spans="1:24" s="1" customFormat="1" ht="58" hidden="1" x14ac:dyDescent="0.35">
      <c r="A656" s="1" t="s">
        <v>6</v>
      </c>
      <c r="B656" s="1" t="str">
        <f>+VLOOKUP(BD_fire_disturbances10[[#This Row],[Propiedad]],Tabla2[],2,0)</f>
        <v>Química</v>
      </c>
      <c r="C656" s="1" t="str">
        <f>+VLOOKUP(BD_fire_disturbances10[[#This Row],[Evaluación post incendio]],Tabla5[],2,0)</f>
        <v>Efecto inmediato</v>
      </c>
      <c r="D656" s="6" t="s">
        <v>8</v>
      </c>
      <c r="E656" s="1" t="s">
        <v>1602</v>
      </c>
      <c r="F656" s="1" t="s">
        <v>1608</v>
      </c>
      <c r="G656" s="1" t="str">
        <f>+VLOOKUP(BD_fire_disturbances10[[#This Row],[Cod_Koppen]],Tabla8[],2,0)</f>
        <v>Templado o mesotérmico</v>
      </c>
      <c r="H656" s="1" t="s">
        <v>1334</v>
      </c>
      <c r="I656" s="1" t="s">
        <v>1767</v>
      </c>
      <c r="J656" s="1" t="s">
        <v>68</v>
      </c>
      <c r="K656" s="1" t="s">
        <v>432</v>
      </c>
      <c r="L656" s="1" t="s">
        <v>453</v>
      </c>
      <c r="N656" s="1" t="s">
        <v>1085</v>
      </c>
      <c r="P656" s="1" t="s">
        <v>513</v>
      </c>
      <c r="R656" s="1" t="s">
        <v>1095</v>
      </c>
      <c r="S656" s="1" t="s">
        <v>1067</v>
      </c>
      <c r="T656" s="1" t="s">
        <v>1094</v>
      </c>
      <c r="U656" s="1" t="s">
        <v>1098</v>
      </c>
      <c r="V656" s="1" t="s">
        <v>1099</v>
      </c>
      <c r="W656" s="1" t="s">
        <v>42</v>
      </c>
      <c r="X656" s="1" t="s">
        <v>108</v>
      </c>
    </row>
    <row r="657" spans="1:24" s="1" customFormat="1" ht="58" hidden="1" x14ac:dyDescent="0.35">
      <c r="A657" s="1" t="s">
        <v>6</v>
      </c>
      <c r="B657" s="1" t="str">
        <f>+VLOOKUP(BD_fire_disturbances10[[#This Row],[Propiedad]],Tabla2[],2,0)</f>
        <v>Química</v>
      </c>
      <c r="C657" s="1" t="str">
        <f>+VLOOKUP(BD_fire_disturbances10[[#This Row],[Evaluación post incendio]],Tabla5[],2,0)</f>
        <v>Efecto a corto plazo</v>
      </c>
      <c r="D657" s="6" t="s">
        <v>8</v>
      </c>
      <c r="E657" s="1" t="s">
        <v>1602</v>
      </c>
      <c r="F657" s="1" t="s">
        <v>1608</v>
      </c>
      <c r="G657" s="1" t="str">
        <f>+VLOOKUP(BD_fire_disturbances10[[#This Row],[Cod_Koppen]],Tabla8[],2,0)</f>
        <v>Templado o mesotérmico</v>
      </c>
      <c r="H657" s="1" t="s">
        <v>1334</v>
      </c>
      <c r="I657" s="1" t="s">
        <v>1767</v>
      </c>
      <c r="J657" s="1" t="s">
        <v>68</v>
      </c>
      <c r="K657" s="1" t="s">
        <v>432</v>
      </c>
      <c r="L657" s="1" t="s">
        <v>453</v>
      </c>
      <c r="N657" s="1" t="s">
        <v>1085</v>
      </c>
      <c r="P657" s="1" t="s">
        <v>842</v>
      </c>
      <c r="R657" s="1" t="s">
        <v>1095</v>
      </c>
      <c r="S657" s="1" t="s">
        <v>1067</v>
      </c>
      <c r="T657" s="1" t="s">
        <v>1094</v>
      </c>
      <c r="U657" s="1" t="s">
        <v>1098</v>
      </c>
      <c r="V657" s="1" t="s">
        <v>1099</v>
      </c>
      <c r="W657" s="1" t="s">
        <v>42</v>
      </c>
      <c r="X657" s="1" t="s">
        <v>108</v>
      </c>
    </row>
    <row r="658" spans="1:24" s="1" customFormat="1" ht="43.5" hidden="1" x14ac:dyDescent="0.35">
      <c r="A658" s="1" t="s">
        <v>282</v>
      </c>
      <c r="B658" s="1" t="str">
        <f>+VLOOKUP(BD_fire_disturbances10[[#This Row],[Propiedad]],Tabla2[],2,0)</f>
        <v>Física</v>
      </c>
      <c r="C658" s="1" t="str">
        <f>+VLOOKUP(BD_fire_disturbances10[[#This Row],[Evaluación post incendio]],Tabla5[],2,0)</f>
        <v>Efecto inmediato</v>
      </c>
      <c r="D658" s="6" t="s">
        <v>283</v>
      </c>
      <c r="E658" s="1" t="s">
        <v>159</v>
      </c>
      <c r="F658" s="1" t="s">
        <v>1608</v>
      </c>
      <c r="G658" s="1" t="str">
        <f>+VLOOKUP(BD_fire_disturbances10[[#This Row],[Cod_Koppen]],Tabla8[],2,0)</f>
        <v>Templado o mesotérmico</v>
      </c>
      <c r="H658" s="1" t="s">
        <v>1334</v>
      </c>
      <c r="I658" s="1" t="s">
        <v>1767</v>
      </c>
      <c r="J658" s="1" t="s">
        <v>68</v>
      </c>
      <c r="K658" s="1" t="s">
        <v>432</v>
      </c>
      <c r="L658" s="1" t="s">
        <v>317</v>
      </c>
      <c r="N658" s="1" t="s">
        <v>497</v>
      </c>
      <c r="P658" s="1" t="s">
        <v>513</v>
      </c>
      <c r="R658" s="1" t="s">
        <v>501</v>
      </c>
      <c r="S658" s="1" t="s">
        <v>1284</v>
      </c>
      <c r="U658" s="1" t="s">
        <v>504</v>
      </c>
      <c r="W658" s="1" t="s">
        <v>498</v>
      </c>
      <c r="X658" s="1" t="s">
        <v>12</v>
      </c>
    </row>
    <row r="659" spans="1:24" s="1" customFormat="1" ht="43.5" hidden="1" x14ac:dyDescent="0.35">
      <c r="A659" s="1" t="s">
        <v>282</v>
      </c>
      <c r="B659" s="1" t="str">
        <f>+VLOOKUP(BD_fire_disturbances10[[#This Row],[Propiedad]],Tabla2[],2,0)</f>
        <v>Física</v>
      </c>
      <c r="C659" s="1" t="str">
        <f>+VLOOKUP(BD_fire_disturbances10[[#This Row],[Evaluación post incendio]],Tabla5[],2,0)</f>
        <v>Efecto inmediato</v>
      </c>
      <c r="D659" s="6" t="s">
        <v>283</v>
      </c>
      <c r="E659" s="1" t="s">
        <v>159</v>
      </c>
      <c r="F659" s="1" t="s">
        <v>1608</v>
      </c>
      <c r="G659" s="1" t="str">
        <f>+VLOOKUP(BD_fire_disturbances10[[#This Row],[Cod_Koppen]],Tabla8[],2,0)</f>
        <v>Templado o mesotérmico</v>
      </c>
      <c r="H659" s="1" t="s">
        <v>1334</v>
      </c>
      <c r="I659" s="1" t="s">
        <v>1311</v>
      </c>
      <c r="J659" s="1" t="s">
        <v>68</v>
      </c>
      <c r="K659" s="1" t="s">
        <v>432</v>
      </c>
      <c r="L659" s="1" t="s">
        <v>317</v>
      </c>
      <c r="N659" s="1" t="s">
        <v>497</v>
      </c>
      <c r="P659" s="1" t="s">
        <v>513</v>
      </c>
      <c r="R659" s="1" t="s">
        <v>501</v>
      </c>
      <c r="S659" s="1" t="s">
        <v>1284</v>
      </c>
      <c r="U659" s="1" t="s">
        <v>504</v>
      </c>
      <c r="W659" s="1" t="s">
        <v>161</v>
      </c>
      <c r="X659" s="1" t="s">
        <v>218</v>
      </c>
    </row>
    <row r="660" spans="1:24" s="1" customFormat="1" ht="43.5" hidden="1" x14ac:dyDescent="0.35">
      <c r="A660" s="1" t="s">
        <v>254</v>
      </c>
      <c r="B660" s="1" t="str">
        <f>+VLOOKUP(BD_fire_disturbances10[[#This Row],[Propiedad]],Tabla2[],2,0)</f>
        <v>Física</v>
      </c>
      <c r="C660" s="1" t="str">
        <f>+VLOOKUP(BD_fire_disturbances10[[#This Row],[Evaluación post incendio]],Tabla5[],2,0)</f>
        <v>Efecto inmediato</v>
      </c>
      <c r="D660" s="6" t="s">
        <v>1175</v>
      </c>
      <c r="E660" s="1" t="s">
        <v>62</v>
      </c>
      <c r="F660" s="1" t="s">
        <v>1694</v>
      </c>
      <c r="G660" s="1" t="str">
        <f>+VLOOKUP(BD_fire_disturbances10[[#This Row],[Cod_Koppen]],Tabla8[],2,0)</f>
        <v>Templado o mesotérmico</v>
      </c>
      <c r="H660" s="1" t="s">
        <v>1678</v>
      </c>
      <c r="I660" s="1" t="s">
        <v>255</v>
      </c>
      <c r="J660" s="1" t="s">
        <v>68</v>
      </c>
      <c r="K660" s="1" t="s">
        <v>432</v>
      </c>
      <c r="L660" s="1" t="s">
        <v>1177</v>
      </c>
      <c r="N660" s="1" t="s">
        <v>1176</v>
      </c>
      <c r="P660" s="1" t="s">
        <v>513</v>
      </c>
      <c r="R660" s="1" t="s">
        <v>1178</v>
      </c>
      <c r="S660" s="1" t="s">
        <v>447</v>
      </c>
      <c r="U660" s="1" t="s">
        <v>1179</v>
      </c>
      <c r="W660" s="1" t="s">
        <v>160</v>
      </c>
      <c r="X660" s="1" t="s">
        <v>218</v>
      </c>
    </row>
    <row r="661" spans="1:24" s="1" customFormat="1" ht="43.5" hidden="1" x14ac:dyDescent="0.35">
      <c r="A661" s="1" t="s">
        <v>254</v>
      </c>
      <c r="B661" s="1" t="str">
        <f>+VLOOKUP(BD_fire_disturbances10[[#This Row],[Propiedad]],Tabla2[],2,0)</f>
        <v>Física</v>
      </c>
      <c r="C661" s="1" t="str">
        <f>+VLOOKUP(BD_fire_disturbances10[[#This Row],[Evaluación post incendio]],Tabla5[],2,0)</f>
        <v>Efecto inmediato</v>
      </c>
      <c r="D661" s="6" t="s">
        <v>1175</v>
      </c>
      <c r="E661" s="1" t="s">
        <v>62</v>
      </c>
      <c r="F661" s="1" t="s">
        <v>1694</v>
      </c>
      <c r="G661" s="1" t="str">
        <f>+VLOOKUP(BD_fire_disturbances10[[#This Row],[Cod_Koppen]],Tabla8[],2,0)</f>
        <v>Templado o mesotérmico</v>
      </c>
      <c r="H661" s="1" t="s">
        <v>1678</v>
      </c>
      <c r="I661" s="1" t="s">
        <v>255</v>
      </c>
      <c r="J661" s="1" t="s">
        <v>68</v>
      </c>
      <c r="K661" s="1" t="s">
        <v>432</v>
      </c>
      <c r="L661" s="1" t="s">
        <v>1177</v>
      </c>
      <c r="N661" s="1" t="s">
        <v>1176</v>
      </c>
      <c r="P661" s="1" t="s">
        <v>513</v>
      </c>
      <c r="R661" s="1" t="s">
        <v>1178</v>
      </c>
      <c r="S661" s="1" t="s">
        <v>447</v>
      </c>
      <c r="U661" s="1" t="s">
        <v>1179</v>
      </c>
      <c r="W661" s="1" t="s">
        <v>475</v>
      </c>
      <c r="X661" s="1" t="s">
        <v>12</v>
      </c>
    </row>
    <row r="662" spans="1:24" s="1" customFormat="1" ht="43.5" hidden="1" x14ac:dyDescent="0.35">
      <c r="A662" s="1" t="s">
        <v>254</v>
      </c>
      <c r="B662" s="1" t="str">
        <f>+VLOOKUP(BD_fire_disturbances10[[#This Row],[Propiedad]],Tabla2[],2,0)</f>
        <v>Física</v>
      </c>
      <c r="C662" s="1" t="str">
        <f>+VLOOKUP(BD_fire_disturbances10[[#This Row],[Evaluación post incendio]],Tabla5[],2,0)</f>
        <v>Efecto inmediato</v>
      </c>
      <c r="D662" s="6" t="s">
        <v>1175</v>
      </c>
      <c r="E662" s="1" t="s">
        <v>62</v>
      </c>
      <c r="F662" s="1" t="s">
        <v>1694</v>
      </c>
      <c r="G662" s="1" t="str">
        <f>+VLOOKUP(BD_fire_disturbances10[[#This Row],[Cod_Koppen]],Tabla8[],2,0)</f>
        <v>Templado o mesotérmico</v>
      </c>
      <c r="H662" s="1" t="s">
        <v>1678</v>
      </c>
      <c r="I662" s="1" t="s">
        <v>255</v>
      </c>
      <c r="J662" s="1" t="s">
        <v>68</v>
      </c>
      <c r="K662" s="1" t="s">
        <v>432</v>
      </c>
      <c r="L662" s="1" t="s">
        <v>1177</v>
      </c>
      <c r="N662" s="1" t="s">
        <v>1176</v>
      </c>
      <c r="P662" s="1" t="s">
        <v>513</v>
      </c>
      <c r="R662" s="1" t="s">
        <v>1178</v>
      </c>
      <c r="S662" s="1" t="s">
        <v>447</v>
      </c>
      <c r="U662" s="1" t="s">
        <v>1179</v>
      </c>
      <c r="W662" s="1" t="s">
        <v>161</v>
      </c>
      <c r="X662" s="1" t="s">
        <v>218</v>
      </c>
    </row>
    <row r="663" spans="1:24" s="1" customFormat="1" ht="43.5" hidden="1" x14ac:dyDescent="0.35">
      <c r="A663" s="1" t="s">
        <v>254</v>
      </c>
      <c r="B663" s="1" t="str">
        <f>+VLOOKUP(BD_fire_disturbances10[[#This Row],[Propiedad]],Tabla2[],2,0)</f>
        <v>Física</v>
      </c>
      <c r="C663" s="1" t="str">
        <f>+VLOOKUP(BD_fire_disturbances10[[#This Row],[Evaluación post incendio]],Tabla5[],2,0)</f>
        <v>Efecto a corto plazo</v>
      </c>
      <c r="D663" s="6" t="s">
        <v>1175</v>
      </c>
      <c r="E663" s="1" t="s">
        <v>62</v>
      </c>
      <c r="F663" s="1" t="s">
        <v>1694</v>
      </c>
      <c r="G663" s="1" t="str">
        <f>+VLOOKUP(BD_fire_disturbances10[[#This Row],[Cod_Koppen]],Tabla8[],2,0)</f>
        <v>Templado o mesotérmico</v>
      </c>
      <c r="H663" s="1" t="s">
        <v>1678</v>
      </c>
      <c r="I663" s="1" t="s">
        <v>255</v>
      </c>
      <c r="J663" s="1" t="s">
        <v>68</v>
      </c>
      <c r="K663" s="1" t="s">
        <v>432</v>
      </c>
      <c r="L663" s="1" t="s">
        <v>1177</v>
      </c>
      <c r="N663" s="1" t="s">
        <v>1176</v>
      </c>
      <c r="P663" s="1" t="s">
        <v>705</v>
      </c>
      <c r="R663" s="1" t="s">
        <v>1178</v>
      </c>
      <c r="S663" s="1" t="s">
        <v>447</v>
      </c>
      <c r="U663" s="1" t="s">
        <v>1179</v>
      </c>
      <c r="W663" s="1" t="s">
        <v>161</v>
      </c>
      <c r="X663" s="1" t="s">
        <v>108</v>
      </c>
    </row>
    <row r="664" spans="1:24" s="1" customFormat="1" ht="58" hidden="1" x14ac:dyDescent="0.35">
      <c r="A664" s="1" t="s">
        <v>270</v>
      </c>
      <c r="B664" s="1" t="str">
        <f>+VLOOKUP(BD_fire_disturbances10[[#This Row],[Propiedad]],Tabla2[],2,0)</f>
        <v>Biológica</v>
      </c>
      <c r="C664" s="1" t="str">
        <f>+VLOOKUP(BD_fire_disturbances10[[#This Row],[Evaluación post incendio]],Tabla5[],2,0)</f>
        <v>Efecto inmediato</v>
      </c>
      <c r="D664" s="6" t="s">
        <v>1259</v>
      </c>
      <c r="E664" s="1" t="s">
        <v>1602</v>
      </c>
      <c r="F664" s="1" t="s">
        <v>1694</v>
      </c>
      <c r="G664" s="1" t="str">
        <f>+VLOOKUP(BD_fire_disturbances10[[#This Row],[Cod_Koppen]],Tabla8[],2,0)</f>
        <v>Templado o mesotérmico</v>
      </c>
      <c r="H664" s="1" t="s">
        <v>1678</v>
      </c>
      <c r="I664" s="1" t="s">
        <v>181</v>
      </c>
      <c r="J664" s="1" t="s">
        <v>68</v>
      </c>
      <c r="K664" s="1" t="s">
        <v>176</v>
      </c>
      <c r="L664" s="1" t="s">
        <v>478</v>
      </c>
      <c r="N664" s="1" t="s">
        <v>1251</v>
      </c>
      <c r="P664" s="1" t="s">
        <v>513</v>
      </c>
      <c r="R664" s="1" t="s">
        <v>1264</v>
      </c>
      <c r="S664" s="1" t="s">
        <v>447</v>
      </c>
      <c r="U664" s="1" t="s">
        <v>688</v>
      </c>
      <c r="V664" s="1" t="s">
        <v>640</v>
      </c>
      <c r="W664" s="1" t="s">
        <v>15</v>
      </c>
      <c r="X664" s="1" t="s">
        <v>108</v>
      </c>
    </row>
    <row r="665" spans="1:24" s="1" customFormat="1" ht="58" hidden="1" x14ac:dyDescent="0.35">
      <c r="A665" s="1" t="s">
        <v>270</v>
      </c>
      <c r="B665" s="1" t="str">
        <f>+VLOOKUP(BD_fire_disturbances10[[#This Row],[Propiedad]],Tabla2[],2,0)</f>
        <v>Física</v>
      </c>
      <c r="C665" s="1" t="str">
        <f>+VLOOKUP(BD_fire_disturbances10[[#This Row],[Evaluación post incendio]],Tabla5[],2,0)</f>
        <v>Efecto inmediato</v>
      </c>
      <c r="D665" s="6" t="s">
        <v>1258</v>
      </c>
      <c r="E665" s="1" t="s">
        <v>1602</v>
      </c>
      <c r="F665" s="1" t="s">
        <v>1694</v>
      </c>
      <c r="G665" s="1" t="str">
        <f>+VLOOKUP(BD_fire_disturbances10[[#This Row],[Cod_Koppen]],Tabla8[],2,0)</f>
        <v>Templado o mesotérmico</v>
      </c>
      <c r="H665" s="1" t="s">
        <v>1678</v>
      </c>
      <c r="I665" s="1" t="s">
        <v>181</v>
      </c>
      <c r="J665" s="1" t="s">
        <v>68</v>
      </c>
      <c r="K665" s="1" t="s">
        <v>176</v>
      </c>
      <c r="L665" s="1" t="s">
        <v>478</v>
      </c>
      <c r="N665" s="1" t="s">
        <v>1251</v>
      </c>
      <c r="P665" s="1" t="s">
        <v>513</v>
      </c>
      <c r="R665" s="1" t="s">
        <v>1264</v>
      </c>
      <c r="S665" s="1" t="s">
        <v>447</v>
      </c>
      <c r="U665" s="1" t="s">
        <v>688</v>
      </c>
      <c r="V665" s="1" t="s">
        <v>640</v>
      </c>
      <c r="W665" s="1" t="s">
        <v>161</v>
      </c>
      <c r="X665" s="1" t="s">
        <v>108</v>
      </c>
    </row>
    <row r="666" spans="1:24" s="1" customFormat="1" ht="58" hidden="1" x14ac:dyDescent="0.35">
      <c r="A666" s="1" t="s">
        <v>270</v>
      </c>
      <c r="B666" s="1" t="str">
        <f>+VLOOKUP(BD_fire_disturbances10[[#This Row],[Propiedad]],Tabla2[],2,0)</f>
        <v>Física</v>
      </c>
      <c r="C666" s="1" t="str">
        <f>+VLOOKUP(BD_fire_disturbances10[[#This Row],[Evaluación post incendio]],Tabla5[],2,0)</f>
        <v>Efecto inmediato</v>
      </c>
      <c r="D666" s="6" t="s">
        <v>1267</v>
      </c>
      <c r="E666" s="1" t="s">
        <v>1602</v>
      </c>
      <c r="F666" s="1" t="s">
        <v>1694</v>
      </c>
      <c r="G666" s="1" t="str">
        <f>+VLOOKUP(BD_fire_disturbances10[[#This Row],[Cod_Koppen]],Tabla8[],2,0)</f>
        <v>Templado o mesotérmico</v>
      </c>
      <c r="H666" s="1" t="s">
        <v>1678</v>
      </c>
      <c r="I666" s="1" t="s">
        <v>181</v>
      </c>
      <c r="J666" s="1" t="s">
        <v>68</v>
      </c>
      <c r="K666" s="1" t="s">
        <v>176</v>
      </c>
      <c r="L666" s="1" t="s">
        <v>478</v>
      </c>
      <c r="N666" s="1" t="s">
        <v>1251</v>
      </c>
      <c r="P666" s="1" t="s">
        <v>513</v>
      </c>
      <c r="R666" s="1" t="s">
        <v>1264</v>
      </c>
      <c r="S666" s="1" t="s">
        <v>447</v>
      </c>
      <c r="U666" s="1" t="s">
        <v>688</v>
      </c>
      <c r="V666" s="1" t="s">
        <v>640</v>
      </c>
      <c r="W666" s="1" t="s">
        <v>638</v>
      </c>
      <c r="X666" s="1" t="s">
        <v>12</v>
      </c>
    </row>
    <row r="667" spans="1:24" s="1" customFormat="1" ht="58" hidden="1" x14ac:dyDescent="0.35">
      <c r="A667" s="23" t="s">
        <v>270</v>
      </c>
      <c r="B667" s="23" t="str">
        <f>+VLOOKUP(BD_fire_disturbances10[[#This Row],[Propiedad]],Tabla2[],2,0)</f>
        <v>Física</v>
      </c>
      <c r="C667" s="23" t="str">
        <f>+VLOOKUP(BD_fire_disturbances10[[#This Row],[Evaluación post incendio]],Tabla5[],2,0)</f>
        <v>Efecto a corto plazo</v>
      </c>
      <c r="D667" s="6" t="s">
        <v>1268</v>
      </c>
      <c r="E667" s="1" t="s">
        <v>1602</v>
      </c>
      <c r="F667" s="1" t="s">
        <v>1694</v>
      </c>
      <c r="G667" s="1" t="str">
        <f>+VLOOKUP(BD_fire_disturbances10[[#This Row],[Cod_Koppen]],Tabla8[],2,0)</f>
        <v>Templado o mesotérmico</v>
      </c>
      <c r="H667" s="1" t="s">
        <v>1678</v>
      </c>
      <c r="I667" s="23" t="s">
        <v>181</v>
      </c>
      <c r="J667" s="1" t="s">
        <v>68</v>
      </c>
      <c r="K667" s="23" t="s">
        <v>176</v>
      </c>
      <c r="L667" s="23" t="s">
        <v>478</v>
      </c>
      <c r="M667" s="23"/>
      <c r="N667" s="23" t="s">
        <v>1251</v>
      </c>
      <c r="O667" s="23"/>
      <c r="P667" s="23" t="s">
        <v>842</v>
      </c>
      <c r="Q667" s="23"/>
      <c r="R667" s="23" t="s">
        <v>1264</v>
      </c>
      <c r="S667" s="23" t="s">
        <v>447</v>
      </c>
      <c r="T667" s="23"/>
      <c r="U667" s="23" t="s">
        <v>688</v>
      </c>
      <c r="V667" s="23" t="s">
        <v>640</v>
      </c>
      <c r="W667" s="23" t="s">
        <v>638</v>
      </c>
      <c r="X667" s="23" t="s">
        <v>108</v>
      </c>
    </row>
    <row r="668" spans="1:24" s="1" customFormat="1" ht="58" hidden="1" x14ac:dyDescent="0.35">
      <c r="A668" s="1" t="s">
        <v>270</v>
      </c>
      <c r="B668" s="1" t="str">
        <f>+VLOOKUP(BD_fire_disturbances10[[#This Row],[Propiedad]],Tabla2[],2,0)</f>
        <v>Biológica</v>
      </c>
      <c r="C668" s="1" t="str">
        <f>+VLOOKUP(BD_fire_disturbances10[[#This Row],[Evaluación post incendio]],Tabla5[],2,0)</f>
        <v>Efecto inmediato</v>
      </c>
      <c r="D668" s="6" t="s">
        <v>1257</v>
      </c>
      <c r="E668" s="1" t="s">
        <v>1602</v>
      </c>
      <c r="F668" s="1" t="s">
        <v>1694</v>
      </c>
      <c r="G668" s="1" t="str">
        <f>+VLOOKUP(BD_fire_disturbances10[[#This Row],[Cod_Koppen]],Tabla8[],2,0)</f>
        <v>Templado o mesotérmico</v>
      </c>
      <c r="H668" s="1" t="s">
        <v>1678</v>
      </c>
      <c r="I668" s="1" t="s">
        <v>181</v>
      </c>
      <c r="J668" s="1" t="s">
        <v>68</v>
      </c>
      <c r="K668" s="1" t="s">
        <v>176</v>
      </c>
      <c r="L668" s="1" t="s">
        <v>478</v>
      </c>
      <c r="N668" s="1" t="s">
        <v>1251</v>
      </c>
      <c r="P668" s="1" t="s">
        <v>513</v>
      </c>
      <c r="R668" s="1" t="s">
        <v>1263</v>
      </c>
      <c r="S668" s="1" t="s">
        <v>447</v>
      </c>
      <c r="U668" s="1" t="s">
        <v>1265</v>
      </c>
      <c r="V668" s="1" t="s">
        <v>677</v>
      </c>
      <c r="W668" s="1" t="s">
        <v>15</v>
      </c>
      <c r="X668" s="1" t="s">
        <v>108</v>
      </c>
    </row>
    <row r="669" spans="1:24" s="1" customFormat="1" ht="58" hidden="1" x14ac:dyDescent="0.35">
      <c r="A669" s="1" t="s">
        <v>270</v>
      </c>
      <c r="B669" s="1" t="str">
        <f>+VLOOKUP(BD_fire_disturbances10[[#This Row],[Propiedad]],Tabla2[],2,0)</f>
        <v>Física</v>
      </c>
      <c r="C669" s="1" t="str">
        <f>+VLOOKUP(BD_fire_disturbances10[[#This Row],[Evaluación post incendio]],Tabla5[],2,0)</f>
        <v>Efecto inmediato</v>
      </c>
      <c r="D669" s="6" t="s">
        <v>1256</v>
      </c>
      <c r="E669" s="1" t="s">
        <v>1602</v>
      </c>
      <c r="F669" s="1" t="s">
        <v>1694</v>
      </c>
      <c r="G669" s="1" t="str">
        <f>+VLOOKUP(BD_fire_disturbances10[[#This Row],[Cod_Koppen]],Tabla8[],2,0)</f>
        <v>Templado o mesotérmico</v>
      </c>
      <c r="H669" s="1" t="s">
        <v>1678</v>
      </c>
      <c r="I669" s="1" t="s">
        <v>181</v>
      </c>
      <c r="J669" s="1" t="s">
        <v>68</v>
      </c>
      <c r="K669" s="1" t="s">
        <v>176</v>
      </c>
      <c r="L669" s="1" t="s">
        <v>478</v>
      </c>
      <c r="N669" s="1" t="s">
        <v>1251</v>
      </c>
      <c r="P669" s="1" t="s">
        <v>513</v>
      </c>
      <c r="R669" s="1" t="s">
        <v>1262</v>
      </c>
      <c r="S669" s="1" t="s">
        <v>447</v>
      </c>
      <c r="U669" s="1" t="s">
        <v>1265</v>
      </c>
      <c r="V669" s="1" t="s">
        <v>677</v>
      </c>
      <c r="W669" s="1" t="s">
        <v>161</v>
      </c>
      <c r="X669" s="1" t="s">
        <v>108</v>
      </c>
    </row>
    <row r="670" spans="1:24" s="1" customFormat="1" ht="58" hidden="1" x14ac:dyDescent="0.35">
      <c r="A670" s="1" t="s">
        <v>270</v>
      </c>
      <c r="B670" s="1" t="str">
        <f>+VLOOKUP(BD_fire_disturbances10[[#This Row],[Propiedad]],Tabla2[],2,0)</f>
        <v>Física</v>
      </c>
      <c r="C670" s="1" t="str">
        <f>+VLOOKUP(BD_fire_disturbances10[[#This Row],[Evaluación post incendio]],Tabla5[],2,0)</f>
        <v>Efecto inmediato</v>
      </c>
      <c r="D670" s="6" t="s">
        <v>1258</v>
      </c>
      <c r="E670" s="1" t="s">
        <v>1602</v>
      </c>
      <c r="F670" s="1" t="s">
        <v>1694</v>
      </c>
      <c r="G670" s="1" t="str">
        <f>+VLOOKUP(BD_fire_disturbances10[[#This Row],[Cod_Koppen]],Tabla8[],2,0)</f>
        <v>Templado o mesotérmico</v>
      </c>
      <c r="H670" s="1" t="s">
        <v>1678</v>
      </c>
      <c r="I670" s="1" t="s">
        <v>181</v>
      </c>
      <c r="J670" s="1" t="s">
        <v>68</v>
      </c>
      <c r="K670" s="1" t="s">
        <v>176</v>
      </c>
      <c r="L670" s="1" t="s">
        <v>478</v>
      </c>
      <c r="N670" s="1" t="s">
        <v>1251</v>
      </c>
      <c r="P670" s="1" t="s">
        <v>513</v>
      </c>
      <c r="R670" s="1" t="s">
        <v>1262</v>
      </c>
      <c r="S670" s="1" t="s">
        <v>447</v>
      </c>
      <c r="U670" s="1" t="s">
        <v>1265</v>
      </c>
      <c r="V670" s="1" t="s">
        <v>677</v>
      </c>
      <c r="W670" s="1" t="s">
        <v>638</v>
      </c>
      <c r="X670" s="1" t="s">
        <v>12</v>
      </c>
    </row>
    <row r="671" spans="1:24" s="1" customFormat="1" ht="58" hidden="1" x14ac:dyDescent="0.35">
      <c r="A671" s="23" t="s">
        <v>270</v>
      </c>
      <c r="B671" s="23" t="str">
        <f>+VLOOKUP(BD_fire_disturbances10[[#This Row],[Propiedad]],Tabla2[],2,0)</f>
        <v>Física</v>
      </c>
      <c r="C671" s="23" t="str">
        <f>+VLOOKUP(BD_fire_disturbances10[[#This Row],[Evaluación post incendio]],Tabla5[],2,0)</f>
        <v>Efecto a corto plazo</v>
      </c>
      <c r="D671" s="6" t="s">
        <v>1259</v>
      </c>
      <c r="E671" s="1" t="s">
        <v>1602</v>
      </c>
      <c r="F671" s="1" t="s">
        <v>1694</v>
      </c>
      <c r="G671" s="1" t="str">
        <f>+VLOOKUP(BD_fire_disturbances10[[#This Row],[Cod_Koppen]],Tabla8[],2,0)</f>
        <v>Templado o mesotérmico</v>
      </c>
      <c r="H671" s="1" t="s">
        <v>1678</v>
      </c>
      <c r="I671" s="23" t="s">
        <v>181</v>
      </c>
      <c r="J671" s="1" t="s">
        <v>68</v>
      </c>
      <c r="K671" s="23" t="s">
        <v>176</v>
      </c>
      <c r="L671" s="23" t="s">
        <v>478</v>
      </c>
      <c r="M671" s="23"/>
      <c r="N671" s="23" t="s">
        <v>1251</v>
      </c>
      <c r="O671" s="23"/>
      <c r="P671" s="23" t="s">
        <v>842</v>
      </c>
      <c r="Q671" s="23"/>
      <c r="R671" s="23" t="s">
        <v>1263</v>
      </c>
      <c r="S671" s="23" t="s">
        <v>447</v>
      </c>
      <c r="T671" s="23"/>
      <c r="U671" s="23" t="s">
        <v>1265</v>
      </c>
      <c r="V671" s="23" t="s">
        <v>677</v>
      </c>
      <c r="W671" s="23" t="s">
        <v>638</v>
      </c>
      <c r="X671" s="23" t="s">
        <v>108</v>
      </c>
    </row>
    <row r="672" spans="1:24" s="1" customFormat="1" ht="58" hidden="1" x14ac:dyDescent="0.35">
      <c r="A672" s="1" t="s">
        <v>270</v>
      </c>
      <c r="B672" s="1" t="str">
        <f>+VLOOKUP(BD_fire_disturbances10[[#This Row],[Propiedad]],Tabla2[],2,0)</f>
        <v>Biológica</v>
      </c>
      <c r="C672" s="1" t="str">
        <f>+VLOOKUP(BD_fire_disturbances10[[#This Row],[Evaluación post incendio]],Tabla5[],2,0)</f>
        <v>Efecto inmediato</v>
      </c>
      <c r="D672" s="6" t="s">
        <v>1258</v>
      </c>
      <c r="E672" s="1" t="s">
        <v>1602</v>
      </c>
      <c r="F672" s="1" t="s">
        <v>1694</v>
      </c>
      <c r="G672" s="1" t="str">
        <f>+VLOOKUP(BD_fire_disturbances10[[#This Row],[Cod_Koppen]],Tabla8[],2,0)</f>
        <v>Templado o mesotérmico</v>
      </c>
      <c r="H672" s="1" t="s">
        <v>1678</v>
      </c>
      <c r="I672" s="1" t="s">
        <v>181</v>
      </c>
      <c r="J672" s="1" t="s">
        <v>68</v>
      </c>
      <c r="K672" s="1" t="s">
        <v>176</v>
      </c>
      <c r="L672" s="1" t="s">
        <v>478</v>
      </c>
      <c r="N672" s="1" t="s">
        <v>1251</v>
      </c>
      <c r="P672" s="1" t="s">
        <v>513</v>
      </c>
      <c r="R672" s="1" t="s">
        <v>1260</v>
      </c>
      <c r="S672" s="1" t="s">
        <v>447</v>
      </c>
      <c r="U672" s="1" t="s">
        <v>458</v>
      </c>
      <c r="V672" s="1" t="s">
        <v>1261</v>
      </c>
      <c r="W672" s="1" t="s">
        <v>15</v>
      </c>
      <c r="X672" s="1" t="s">
        <v>108</v>
      </c>
    </row>
    <row r="673" spans="1:24" s="1" customFormat="1" ht="58" hidden="1" x14ac:dyDescent="0.35">
      <c r="A673" s="1" t="s">
        <v>270</v>
      </c>
      <c r="B673" s="1" t="str">
        <f>+VLOOKUP(BD_fire_disturbances10[[#This Row],[Propiedad]],Tabla2[],2,0)</f>
        <v>Física</v>
      </c>
      <c r="C673" s="1" t="str">
        <f>+VLOOKUP(BD_fire_disturbances10[[#This Row],[Evaluación post incendio]],Tabla5[],2,0)</f>
        <v>Efecto inmediato</v>
      </c>
      <c r="D673" s="6" t="s">
        <v>271</v>
      </c>
      <c r="E673" s="1" t="s">
        <v>1602</v>
      </c>
      <c r="F673" s="1" t="s">
        <v>1694</v>
      </c>
      <c r="G673" s="1" t="str">
        <f>+VLOOKUP(BD_fire_disturbances10[[#This Row],[Cod_Koppen]],Tabla8[],2,0)</f>
        <v>Templado o mesotérmico</v>
      </c>
      <c r="H673" s="1" t="s">
        <v>1678</v>
      </c>
      <c r="I673" s="1" t="s">
        <v>181</v>
      </c>
      <c r="J673" s="1" t="s">
        <v>68</v>
      </c>
      <c r="K673" s="1" t="s">
        <v>176</v>
      </c>
      <c r="L673" s="1" t="s">
        <v>478</v>
      </c>
      <c r="N673" s="1" t="s">
        <v>1251</v>
      </c>
      <c r="P673" s="1" t="s">
        <v>513</v>
      </c>
      <c r="R673" s="1" t="s">
        <v>1260</v>
      </c>
      <c r="S673" s="1" t="s">
        <v>447</v>
      </c>
      <c r="U673" s="1" t="s">
        <v>458</v>
      </c>
      <c r="V673" s="1" t="s">
        <v>1261</v>
      </c>
      <c r="W673" s="1" t="s">
        <v>161</v>
      </c>
      <c r="X673" s="1" t="s">
        <v>218</v>
      </c>
    </row>
    <row r="674" spans="1:24" s="1" customFormat="1" ht="58" hidden="1" x14ac:dyDescent="0.35">
      <c r="A674" s="1" t="s">
        <v>270</v>
      </c>
      <c r="B674" s="1" t="str">
        <f>+VLOOKUP(BD_fire_disturbances10[[#This Row],[Propiedad]],Tabla2[],2,0)</f>
        <v>Física</v>
      </c>
      <c r="C674" s="1" t="str">
        <f>+VLOOKUP(BD_fire_disturbances10[[#This Row],[Evaluación post incendio]],Tabla5[],2,0)</f>
        <v>Efecto a corto plazo</v>
      </c>
      <c r="D674" s="6" t="s">
        <v>1255</v>
      </c>
      <c r="E674" s="1" t="s">
        <v>1602</v>
      </c>
      <c r="F674" s="1" t="s">
        <v>1694</v>
      </c>
      <c r="G674" s="1" t="str">
        <f>+VLOOKUP(BD_fire_disturbances10[[#This Row],[Cod_Koppen]],Tabla8[],2,0)</f>
        <v>Templado o mesotérmico</v>
      </c>
      <c r="H674" s="1" t="s">
        <v>1678</v>
      </c>
      <c r="I674" s="1" t="s">
        <v>181</v>
      </c>
      <c r="J674" s="1" t="s">
        <v>68</v>
      </c>
      <c r="K674" s="1" t="s">
        <v>176</v>
      </c>
      <c r="L674" s="1" t="s">
        <v>478</v>
      </c>
      <c r="N674" s="1" t="s">
        <v>1251</v>
      </c>
      <c r="P674" s="1" t="s">
        <v>842</v>
      </c>
      <c r="R674" s="1" t="s">
        <v>1260</v>
      </c>
      <c r="S674" s="1" t="s">
        <v>447</v>
      </c>
      <c r="U674" s="1" t="s">
        <v>458</v>
      </c>
      <c r="V674" s="1" t="s">
        <v>1261</v>
      </c>
      <c r="W674" s="1" t="s">
        <v>161</v>
      </c>
      <c r="X674" s="1" t="s">
        <v>108</v>
      </c>
    </row>
    <row r="675" spans="1:24" s="1" customFormat="1" ht="58" hidden="1" x14ac:dyDescent="0.35">
      <c r="A675" s="1" t="s">
        <v>270</v>
      </c>
      <c r="B675" s="1" t="str">
        <f>+VLOOKUP(BD_fire_disturbances10[[#This Row],[Propiedad]],Tabla2[],2,0)</f>
        <v>Física</v>
      </c>
      <c r="C675" s="1" t="str">
        <f>+VLOOKUP(BD_fire_disturbances10[[#This Row],[Evaluación post incendio]],Tabla5[],2,0)</f>
        <v>Efecto inmediato</v>
      </c>
      <c r="D675" s="6" t="s">
        <v>1256</v>
      </c>
      <c r="E675" s="1" t="s">
        <v>1602</v>
      </c>
      <c r="F675" s="1" t="s">
        <v>1694</v>
      </c>
      <c r="G675" s="1" t="str">
        <f>+VLOOKUP(BD_fire_disturbances10[[#This Row],[Cod_Koppen]],Tabla8[],2,0)</f>
        <v>Templado o mesotérmico</v>
      </c>
      <c r="H675" s="1" t="s">
        <v>1678</v>
      </c>
      <c r="I675" s="1" t="s">
        <v>181</v>
      </c>
      <c r="J675" s="1" t="s">
        <v>68</v>
      </c>
      <c r="K675" s="1" t="s">
        <v>176</v>
      </c>
      <c r="L675" s="1" t="s">
        <v>478</v>
      </c>
      <c r="N675" s="1" t="s">
        <v>1251</v>
      </c>
      <c r="P675" s="1" t="s">
        <v>513</v>
      </c>
      <c r="R675" s="1" t="s">
        <v>1260</v>
      </c>
      <c r="S675" s="1" t="s">
        <v>447</v>
      </c>
      <c r="U675" s="1" t="s">
        <v>458</v>
      </c>
      <c r="V675" s="1" t="s">
        <v>1261</v>
      </c>
      <c r="W675" s="1" t="s">
        <v>638</v>
      </c>
      <c r="X675" s="1" t="s">
        <v>12</v>
      </c>
    </row>
    <row r="676" spans="1:24" s="1" customFormat="1" ht="58" hidden="1" x14ac:dyDescent="0.35">
      <c r="A676" s="23" t="s">
        <v>270</v>
      </c>
      <c r="B676" s="23" t="str">
        <f>+VLOOKUP(BD_fire_disturbances10[[#This Row],[Propiedad]],Tabla2[],2,0)</f>
        <v>Física</v>
      </c>
      <c r="C676" s="23" t="str">
        <f>+VLOOKUP(BD_fire_disturbances10[[#This Row],[Evaluación post incendio]],Tabla5[],2,0)</f>
        <v>Efecto a corto plazo</v>
      </c>
      <c r="D676" s="6" t="s">
        <v>1257</v>
      </c>
      <c r="E676" s="1" t="s">
        <v>1602</v>
      </c>
      <c r="F676" s="1" t="s">
        <v>1694</v>
      </c>
      <c r="G676" s="1" t="str">
        <f>+VLOOKUP(BD_fire_disturbances10[[#This Row],[Cod_Koppen]],Tabla8[],2,0)</f>
        <v>Templado o mesotérmico</v>
      </c>
      <c r="H676" s="1" t="s">
        <v>1678</v>
      </c>
      <c r="I676" s="23" t="s">
        <v>181</v>
      </c>
      <c r="J676" s="1" t="s">
        <v>68</v>
      </c>
      <c r="K676" s="23" t="s">
        <v>176</v>
      </c>
      <c r="L676" s="23" t="s">
        <v>478</v>
      </c>
      <c r="M676" s="23"/>
      <c r="N676" s="23" t="s">
        <v>1251</v>
      </c>
      <c r="O676" s="23"/>
      <c r="P676" s="23" t="s">
        <v>842</v>
      </c>
      <c r="Q676" s="23"/>
      <c r="R676" s="23" t="s">
        <v>1260</v>
      </c>
      <c r="S676" s="23" t="s">
        <v>447</v>
      </c>
      <c r="T676" s="23"/>
      <c r="U676" s="23" t="s">
        <v>458</v>
      </c>
      <c r="V676" s="23" t="s">
        <v>1261</v>
      </c>
      <c r="W676" s="23" t="s">
        <v>638</v>
      </c>
      <c r="X676" s="23" t="s">
        <v>108</v>
      </c>
    </row>
    <row r="677" spans="1:24" s="1" customFormat="1" ht="43.5" hidden="1" x14ac:dyDescent="0.35">
      <c r="A677" s="1" t="s">
        <v>282</v>
      </c>
      <c r="B677" s="1" t="str">
        <f>+VLOOKUP(BD_fire_disturbances10[[#This Row],[Propiedad]],Tabla2[],2,0)</f>
        <v>Física</v>
      </c>
      <c r="C677" s="1" t="str">
        <f>+VLOOKUP(BD_fire_disturbances10[[#This Row],[Evaluación post incendio]],Tabla5[],2,0)</f>
        <v>Efecto inmediato</v>
      </c>
      <c r="D677" s="6" t="s">
        <v>283</v>
      </c>
      <c r="E677" s="1" t="s">
        <v>159</v>
      </c>
      <c r="F677" s="1" t="s">
        <v>1608</v>
      </c>
      <c r="G677" s="1" t="str">
        <f>+VLOOKUP(BD_fire_disturbances10[[#This Row],[Cod_Koppen]],Tabla8[],2,0)</f>
        <v>Templado o mesotérmico</v>
      </c>
      <c r="H677" s="1" t="s">
        <v>1334</v>
      </c>
      <c r="I677" s="1" t="s">
        <v>181</v>
      </c>
      <c r="J677" s="1" t="s">
        <v>68</v>
      </c>
      <c r="K677" s="1" t="s">
        <v>432</v>
      </c>
      <c r="L677" s="1" t="s">
        <v>317</v>
      </c>
      <c r="N677" s="1" t="s">
        <v>497</v>
      </c>
      <c r="P677" s="1" t="s">
        <v>513</v>
      </c>
      <c r="R677" s="1" t="s">
        <v>503</v>
      </c>
      <c r="S677" s="1" t="s">
        <v>359</v>
      </c>
      <c r="U677" s="1" t="s">
        <v>506</v>
      </c>
      <c r="W677" s="1" t="s">
        <v>498</v>
      </c>
      <c r="X677" s="1" t="s">
        <v>12</v>
      </c>
    </row>
    <row r="678" spans="1:24" s="1" customFormat="1" ht="43.5" hidden="1" x14ac:dyDescent="0.35">
      <c r="A678" s="1" t="s">
        <v>282</v>
      </c>
      <c r="B678" s="1" t="str">
        <f>+VLOOKUP(BD_fire_disturbances10[[#This Row],[Propiedad]],Tabla2[],2,0)</f>
        <v>Física</v>
      </c>
      <c r="C678" s="1" t="str">
        <f>+VLOOKUP(BD_fire_disturbances10[[#This Row],[Evaluación post incendio]],Tabla5[],2,0)</f>
        <v>Efecto inmediato</v>
      </c>
      <c r="D678" s="6" t="s">
        <v>283</v>
      </c>
      <c r="E678" s="1" t="s">
        <v>159</v>
      </c>
      <c r="F678" s="1" t="s">
        <v>1608</v>
      </c>
      <c r="G678" s="1" t="str">
        <f>+VLOOKUP(BD_fire_disturbances10[[#This Row],[Cod_Koppen]],Tabla8[],2,0)</f>
        <v>Templado o mesotérmico</v>
      </c>
      <c r="H678" s="1" t="s">
        <v>1334</v>
      </c>
      <c r="I678" s="1" t="s">
        <v>181</v>
      </c>
      <c r="J678" s="1" t="s">
        <v>68</v>
      </c>
      <c r="K678" s="1" t="s">
        <v>432</v>
      </c>
      <c r="L678" s="1" t="s">
        <v>317</v>
      </c>
      <c r="N678" s="1" t="s">
        <v>497</v>
      </c>
      <c r="P678" s="1" t="s">
        <v>513</v>
      </c>
      <c r="R678" s="1" t="s">
        <v>502</v>
      </c>
      <c r="S678" s="1" t="s">
        <v>1284</v>
      </c>
      <c r="U678" s="1" t="s">
        <v>505</v>
      </c>
      <c r="W678" s="1" t="s">
        <v>498</v>
      </c>
      <c r="X678" s="1" t="s">
        <v>12</v>
      </c>
    </row>
    <row r="679" spans="1:24" s="1" customFormat="1" ht="43.5" hidden="1" x14ac:dyDescent="0.35">
      <c r="A679" s="1" t="s">
        <v>282</v>
      </c>
      <c r="B679" s="1" t="str">
        <f>+VLOOKUP(BD_fire_disturbances10[[#This Row],[Propiedad]],Tabla2[],2,0)</f>
        <v>Física</v>
      </c>
      <c r="C679" s="1" t="str">
        <f>+VLOOKUP(BD_fire_disturbances10[[#This Row],[Evaluación post incendio]],Tabla5[],2,0)</f>
        <v>Efecto inmediato</v>
      </c>
      <c r="D679" s="6" t="s">
        <v>283</v>
      </c>
      <c r="E679" s="1" t="s">
        <v>159</v>
      </c>
      <c r="F679" s="1" t="s">
        <v>1608</v>
      </c>
      <c r="G679" s="1" t="str">
        <f>+VLOOKUP(BD_fire_disturbances10[[#This Row],[Cod_Koppen]],Tabla8[],2,0)</f>
        <v>Templado o mesotérmico</v>
      </c>
      <c r="H679" s="1" t="s">
        <v>1334</v>
      </c>
      <c r="I679" s="1" t="s">
        <v>181</v>
      </c>
      <c r="J679" s="1" t="s">
        <v>68</v>
      </c>
      <c r="K679" s="1" t="s">
        <v>432</v>
      </c>
      <c r="L679" s="1" t="s">
        <v>317</v>
      </c>
      <c r="N679" s="1" t="s">
        <v>497</v>
      </c>
      <c r="P679" s="1" t="s">
        <v>513</v>
      </c>
      <c r="R679" s="1" t="s">
        <v>503</v>
      </c>
      <c r="S679" s="1" t="s">
        <v>359</v>
      </c>
      <c r="U679" s="1" t="s">
        <v>506</v>
      </c>
      <c r="W679" s="1" t="s">
        <v>161</v>
      </c>
      <c r="X679" s="1" t="s">
        <v>218</v>
      </c>
    </row>
    <row r="680" spans="1:24" s="1" customFormat="1" ht="43.5" hidden="1" x14ac:dyDescent="0.35">
      <c r="A680" s="1" t="s">
        <v>282</v>
      </c>
      <c r="B680" s="1" t="str">
        <f>+VLOOKUP(BD_fire_disturbances10[[#This Row],[Propiedad]],Tabla2[],2,0)</f>
        <v>Física</v>
      </c>
      <c r="C680" s="1" t="str">
        <f>+VLOOKUP(BD_fire_disturbances10[[#This Row],[Evaluación post incendio]],Tabla5[],2,0)</f>
        <v>Efecto inmediato</v>
      </c>
      <c r="D680" s="6" t="s">
        <v>283</v>
      </c>
      <c r="E680" s="1" t="s">
        <v>159</v>
      </c>
      <c r="F680" s="1" t="s">
        <v>1608</v>
      </c>
      <c r="G680" s="1" t="str">
        <f>+VLOOKUP(BD_fire_disturbances10[[#This Row],[Cod_Koppen]],Tabla8[],2,0)</f>
        <v>Templado o mesotérmico</v>
      </c>
      <c r="H680" s="1" t="s">
        <v>1334</v>
      </c>
      <c r="I680" s="1" t="s">
        <v>181</v>
      </c>
      <c r="J680" s="1" t="s">
        <v>68</v>
      </c>
      <c r="K680" s="1" t="s">
        <v>432</v>
      </c>
      <c r="L680" s="1" t="s">
        <v>317</v>
      </c>
      <c r="N680" s="1" t="s">
        <v>497</v>
      </c>
      <c r="P680" s="1" t="s">
        <v>513</v>
      </c>
      <c r="R680" s="1" t="s">
        <v>502</v>
      </c>
      <c r="S680" s="1" t="s">
        <v>1284</v>
      </c>
      <c r="U680" s="1" t="s">
        <v>505</v>
      </c>
      <c r="W680" s="1" t="s">
        <v>161</v>
      </c>
      <c r="X680" s="1" t="s">
        <v>218</v>
      </c>
    </row>
    <row r="681" spans="1:24" s="1" customFormat="1" ht="43.5" hidden="1" x14ac:dyDescent="0.35">
      <c r="A681" s="1" t="s">
        <v>133</v>
      </c>
      <c r="B681" s="1" t="str">
        <f>+VLOOKUP(BD_fire_disturbances10[[#This Row],[Propiedad]],Tabla2[],2,0)</f>
        <v>Biológica</v>
      </c>
      <c r="C681" s="1" t="str">
        <f>+VLOOKUP(BD_fire_disturbances10[[#This Row],[Evaluación post incendio]],Tabla5[],2,0)</f>
        <v>Efecto a medio plazo</v>
      </c>
      <c r="D681" s="6" t="s">
        <v>1662</v>
      </c>
      <c r="E681" s="1" t="s">
        <v>1591</v>
      </c>
      <c r="F681" s="1" t="s">
        <v>1670</v>
      </c>
      <c r="G681" s="1" t="str">
        <f>+VLOOKUP(BD_fire_disturbances10[[#This Row],[Cod_Koppen]],Tabla8[],2,0)</f>
        <v>Continental o microtérmico</v>
      </c>
      <c r="H681" s="1" t="s">
        <v>1669</v>
      </c>
      <c r="I681" s="1" t="s">
        <v>181</v>
      </c>
      <c r="J681" s="1" t="s">
        <v>68</v>
      </c>
      <c r="K681" s="1" t="s">
        <v>432</v>
      </c>
      <c r="L681" s="1" t="s">
        <v>464</v>
      </c>
      <c r="N681" s="1" t="s">
        <v>456</v>
      </c>
      <c r="O681" s="1" t="s">
        <v>463</v>
      </c>
      <c r="P681" s="1" t="s">
        <v>846</v>
      </c>
      <c r="R681" s="1" t="s">
        <v>457</v>
      </c>
      <c r="S681" s="1" t="s">
        <v>447</v>
      </c>
      <c r="U681" s="1" t="s">
        <v>458</v>
      </c>
      <c r="V681" s="1" t="s">
        <v>459</v>
      </c>
      <c r="W681" s="1" t="s">
        <v>1025</v>
      </c>
      <c r="X681" s="1" t="s">
        <v>218</v>
      </c>
    </row>
    <row r="682" spans="1:24" s="1" customFormat="1" ht="43.5" hidden="1" x14ac:dyDescent="0.35">
      <c r="A682" s="1" t="s">
        <v>133</v>
      </c>
      <c r="B682" s="1" t="str">
        <f>+VLOOKUP(BD_fire_disturbances10[[#This Row],[Propiedad]],Tabla2[],2,0)</f>
        <v>Biológica</v>
      </c>
      <c r="C682" s="1" t="str">
        <f>+VLOOKUP(BD_fire_disturbances10[[#This Row],[Evaluación post incendio]],Tabla5[],2,0)</f>
        <v>Efecto a medio plazo</v>
      </c>
      <c r="D682" s="6" t="s">
        <v>1663</v>
      </c>
      <c r="E682" s="1" t="s">
        <v>1591</v>
      </c>
      <c r="F682" s="1" t="s">
        <v>1670</v>
      </c>
      <c r="G682" s="1" t="str">
        <f>+VLOOKUP(BD_fire_disturbances10[[#This Row],[Cod_Koppen]],Tabla8[],2,0)</f>
        <v>Continental o microtérmico</v>
      </c>
      <c r="H682" s="1" t="s">
        <v>1669</v>
      </c>
      <c r="I682" s="1" t="s">
        <v>181</v>
      </c>
      <c r="J682" s="1" t="s">
        <v>68</v>
      </c>
      <c r="K682" s="1" t="s">
        <v>432</v>
      </c>
      <c r="L682" s="1" t="s">
        <v>464</v>
      </c>
      <c r="N682" s="1" t="s">
        <v>456</v>
      </c>
      <c r="O682" s="1" t="s">
        <v>463</v>
      </c>
      <c r="P682" s="1" t="s">
        <v>846</v>
      </c>
      <c r="R682" s="1" t="s">
        <v>457</v>
      </c>
      <c r="S682" s="1" t="s">
        <v>447</v>
      </c>
      <c r="U682" s="1" t="s">
        <v>458</v>
      </c>
      <c r="V682" s="1" t="s">
        <v>459</v>
      </c>
      <c r="W682" s="1" t="s">
        <v>1025</v>
      </c>
      <c r="X682" s="1" t="s">
        <v>218</v>
      </c>
    </row>
    <row r="683" spans="1:24" s="1" customFormat="1" ht="43.5" hidden="1" x14ac:dyDescent="0.35">
      <c r="A683" s="1" t="s">
        <v>133</v>
      </c>
      <c r="B683" s="1" t="str">
        <f>+VLOOKUP(BD_fire_disturbances10[[#This Row],[Propiedad]],Tabla2[],2,0)</f>
        <v>Química</v>
      </c>
      <c r="C683" s="1" t="str">
        <f>+VLOOKUP(BD_fire_disturbances10[[#This Row],[Evaluación post incendio]],Tabla5[],2,0)</f>
        <v>Efecto a medio plazo</v>
      </c>
      <c r="D683" s="6" t="s">
        <v>1664</v>
      </c>
      <c r="E683" s="1" t="s">
        <v>1591</v>
      </c>
      <c r="F683" s="1" t="s">
        <v>1670</v>
      </c>
      <c r="G683" s="1" t="str">
        <f>+VLOOKUP(BD_fire_disturbances10[[#This Row],[Cod_Koppen]],Tabla8[],2,0)</f>
        <v>Continental o microtérmico</v>
      </c>
      <c r="H683" s="1" t="s">
        <v>1669</v>
      </c>
      <c r="I683" s="1" t="s">
        <v>181</v>
      </c>
      <c r="J683" s="1" t="s">
        <v>68</v>
      </c>
      <c r="K683" s="1" t="s">
        <v>432</v>
      </c>
      <c r="L683" s="1" t="s">
        <v>464</v>
      </c>
      <c r="N683" s="1" t="s">
        <v>456</v>
      </c>
      <c r="O683" s="1" t="s">
        <v>463</v>
      </c>
      <c r="P683" s="1" t="s">
        <v>846</v>
      </c>
      <c r="R683" s="1" t="s">
        <v>457</v>
      </c>
      <c r="S683" s="1" t="s">
        <v>447</v>
      </c>
      <c r="U683" s="1" t="s">
        <v>458</v>
      </c>
      <c r="V683" s="1" t="s">
        <v>459</v>
      </c>
      <c r="W683" s="1" t="s">
        <v>34</v>
      </c>
      <c r="X683" s="1" t="s">
        <v>108</v>
      </c>
    </row>
    <row r="684" spans="1:24" s="1" customFormat="1" ht="43.5" hidden="1" x14ac:dyDescent="0.35">
      <c r="A684" s="1" t="s">
        <v>133</v>
      </c>
      <c r="B684" s="1" t="str">
        <f>+VLOOKUP(BD_fire_disturbances10[[#This Row],[Propiedad]],Tabla2[],2,0)</f>
        <v>Química</v>
      </c>
      <c r="C684" s="1" t="str">
        <f>+VLOOKUP(BD_fire_disturbances10[[#This Row],[Evaluación post incendio]],Tabla5[],2,0)</f>
        <v>Efecto a medio plazo</v>
      </c>
      <c r="D684" s="6" t="s">
        <v>1665</v>
      </c>
      <c r="E684" s="1" t="s">
        <v>1591</v>
      </c>
      <c r="F684" s="1" t="s">
        <v>1670</v>
      </c>
      <c r="G684" s="1" t="str">
        <f>+VLOOKUP(BD_fire_disturbances10[[#This Row],[Cod_Koppen]],Tabla8[],2,0)</f>
        <v>Continental o microtérmico</v>
      </c>
      <c r="H684" s="1" t="s">
        <v>1669</v>
      </c>
      <c r="I684" s="1" t="s">
        <v>181</v>
      </c>
      <c r="J684" s="1" t="s">
        <v>68</v>
      </c>
      <c r="K684" s="1" t="s">
        <v>432</v>
      </c>
      <c r="L684" s="1" t="s">
        <v>464</v>
      </c>
      <c r="N684" s="1" t="s">
        <v>456</v>
      </c>
      <c r="O684" s="1" t="s">
        <v>463</v>
      </c>
      <c r="P684" s="1" t="s">
        <v>846</v>
      </c>
      <c r="R684" s="1" t="s">
        <v>457</v>
      </c>
      <c r="S684" s="1" t="s">
        <v>447</v>
      </c>
      <c r="U684" s="1" t="s">
        <v>458</v>
      </c>
      <c r="V684" s="1" t="s">
        <v>459</v>
      </c>
      <c r="W684" s="1" t="s">
        <v>34</v>
      </c>
      <c r="X684" s="1" t="s">
        <v>108</v>
      </c>
    </row>
    <row r="685" spans="1:24" s="1" customFormat="1" ht="43.5" hidden="1" x14ac:dyDescent="0.35">
      <c r="A685" s="1" t="s">
        <v>133</v>
      </c>
      <c r="B685" s="1" t="str">
        <f>+VLOOKUP(BD_fire_disturbances10[[#This Row],[Propiedad]],Tabla2[],2,0)</f>
        <v>Química</v>
      </c>
      <c r="C685" s="1" t="str">
        <f>+VLOOKUP(BD_fire_disturbances10[[#This Row],[Evaluación post incendio]],Tabla5[],2,0)</f>
        <v>Efecto a medio plazo</v>
      </c>
      <c r="D685" s="6" t="s">
        <v>1666</v>
      </c>
      <c r="E685" s="1" t="s">
        <v>1591</v>
      </c>
      <c r="F685" s="1" t="s">
        <v>1670</v>
      </c>
      <c r="G685" s="1" t="str">
        <f>+VLOOKUP(BD_fire_disturbances10[[#This Row],[Cod_Koppen]],Tabla8[],2,0)</f>
        <v>Continental o microtérmico</v>
      </c>
      <c r="H685" s="1" t="s">
        <v>1669</v>
      </c>
      <c r="I685" s="1" t="s">
        <v>181</v>
      </c>
      <c r="J685" s="1" t="s">
        <v>68</v>
      </c>
      <c r="K685" s="1" t="s">
        <v>432</v>
      </c>
      <c r="L685" s="1" t="s">
        <v>464</v>
      </c>
      <c r="N685" s="1" t="s">
        <v>456</v>
      </c>
      <c r="O685" s="1" t="s">
        <v>463</v>
      </c>
      <c r="P685" s="1" t="s">
        <v>846</v>
      </c>
      <c r="R685" s="1" t="s">
        <v>457</v>
      </c>
      <c r="S685" s="1" t="s">
        <v>447</v>
      </c>
      <c r="U685" s="1" t="s">
        <v>458</v>
      </c>
      <c r="V685" s="1" t="s">
        <v>459</v>
      </c>
      <c r="W685" s="1" t="s">
        <v>53</v>
      </c>
      <c r="X685" s="1" t="s">
        <v>108</v>
      </c>
    </row>
    <row r="686" spans="1:24" s="1" customFormat="1" ht="43.5" hidden="1" x14ac:dyDescent="0.35">
      <c r="A686" s="1" t="s">
        <v>133</v>
      </c>
      <c r="B686" s="1" t="str">
        <f>+VLOOKUP(BD_fire_disturbances10[[#This Row],[Propiedad]],Tabla2[],2,0)</f>
        <v>Química</v>
      </c>
      <c r="C686" s="1" t="str">
        <f>+VLOOKUP(BD_fire_disturbances10[[#This Row],[Evaluación post incendio]],Tabla5[],2,0)</f>
        <v>Efecto a medio plazo</v>
      </c>
      <c r="D686" s="6" t="s">
        <v>1667</v>
      </c>
      <c r="E686" s="1" t="s">
        <v>1591</v>
      </c>
      <c r="F686" s="1" t="s">
        <v>1670</v>
      </c>
      <c r="G686" s="1" t="str">
        <f>+VLOOKUP(BD_fire_disturbances10[[#This Row],[Cod_Koppen]],Tabla8[],2,0)</f>
        <v>Continental o microtérmico</v>
      </c>
      <c r="H686" s="1" t="s">
        <v>1669</v>
      </c>
      <c r="I686" s="1" t="s">
        <v>181</v>
      </c>
      <c r="J686" s="1" t="s">
        <v>68</v>
      </c>
      <c r="K686" s="1" t="s">
        <v>432</v>
      </c>
      <c r="L686" s="1" t="s">
        <v>464</v>
      </c>
      <c r="N686" s="1" t="s">
        <v>456</v>
      </c>
      <c r="O686" s="1" t="s">
        <v>463</v>
      </c>
      <c r="P686" s="1" t="s">
        <v>846</v>
      </c>
      <c r="R686" s="1" t="s">
        <v>457</v>
      </c>
      <c r="S686" s="1" t="s">
        <v>447</v>
      </c>
      <c r="U686" s="1" t="s">
        <v>458</v>
      </c>
      <c r="V686" s="1" t="s">
        <v>459</v>
      </c>
      <c r="W686" s="1" t="s">
        <v>53</v>
      </c>
      <c r="X686" s="1" t="s">
        <v>108</v>
      </c>
    </row>
    <row r="687" spans="1:24" s="1" customFormat="1" ht="43.5" hidden="1" x14ac:dyDescent="0.35">
      <c r="A687" s="1" t="s">
        <v>133</v>
      </c>
      <c r="B687" s="1" t="str">
        <f>+VLOOKUP(BD_fire_disturbances10[[#This Row],[Propiedad]],Tabla2[],2,0)</f>
        <v>Química</v>
      </c>
      <c r="C687" s="1" t="str">
        <f>+VLOOKUP(BD_fire_disturbances10[[#This Row],[Evaluación post incendio]],Tabla5[],2,0)</f>
        <v>Efecto a medio plazo</v>
      </c>
      <c r="D687" s="6" t="s">
        <v>1668</v>
      </c>
      <c r="E687" s="1" t="s">
        <v>1591</v>
      </c>
      <c r="F687" s="1" t="s">
        <v>1670</v>
      </c>
      <c r="G687" s="1" t="str">
        <f>+VLOOKUP(BD_fire_disturbances10[[#This Row],[Cod_Koppen]],Tabla8[],2,0)</f>
        <v>Continental o microtérmico</v>
      </c>
      <c r="H687" s="1" t="s">
        <v>1669</v>
      </c>
      <c r="I687" s="1" t="s">
        <v>181</v>
      </c>
      <c r="J687" s="1" t="s">
        <v>68</v>
      </c>
      <c r="K687" s="1" t="s">
        <v>432</v>
      </c>
      <c r="L687" s="1" t="s">
        <v>464</v>
      </c>
      <c r="N687" s="1" t="s">
        <v>456</v>
      </c>
      <c r="O687" s="1" t="s">
        <v>463</v>
      </c>
      <c r="P687" s="1" t="s">
        <v>846</v>
      </c>
      <c r="R687" s="1" t="s">
        <v>457</v>
      </c>
      <c r="S687" s="1" t="s">
        <v>447</v>
      </c>
      <c r="U687" s="1" t="s">
        <v>458</v>
      </c>
      <c r="V687" s="1" t="s">
        <v>459</v>
      </c>
      <c r="W687" s="1" t="s">
        <v>121</v>
      </c>
      <c r="X687" s="1" t="s">
        <v>218</v>
      </c>
    </row>
    <row r="688" spans="1:24" s="1" customFormat="1" ht="29" hidden="1" x14ac:dyDescent="0.35">
      <c r="A688" s="1" t="s">
        <v>133</v>
      </c>
      <c r="B688" s="1" t="str">
        <f>+VLOOKUP(BD_fire_disturbances10[[#This Row],[Propiedad]],Tabla2[],2,0)</f>
        <v>Química</v>
      </c>
      <c r="C688" s="1" t="str">
        <f>+VLOOKUP(BD_fire_disturbances10[[#This Row],[Evaluación post incendio]],Tabla5[],2,0)</f>
        <v>Efecto a medio plazo</v>
      </c>
      <c r="D688" s="6" t="s">
        <v>134</v>
      </c>
      <c r="E688" s="1" t="s">
        <v>1591</v>
      </c>
      <c r="F688" s="1" t="s">
        <v>1670</v>
      </c>
      <c r="G688" s="1" t="str">
        <f>+VLOOKUP(BD_fire_disturbances10[[#This Row],[Cod_Koppen]],Tabla8[],2,0)</f>
        <v>Continental o microtérmico</v>
      </c>
      <c r="H688" s="1" t="s">
        <v>1669</v>
      </c>
      <c r="I688" s="1" t="s">
        <v>181</v>
      </c>
      <c r="J688" s="1" t="s">
        <v>68</v>
      </c>
      <c r="K688" s="1" t="s">
        <v>432</v>
      </c>
      <c r="L688" s="1" t="s">
        <v>464</v>
      </c>
      <c r="N688" s="1" t="s">
        <v>456</v>
      </c>
      <c r="O688" s="1" t="s">
        <v>463</v>
      </c>
      <c r="P688" s="1" t="s">
        <v>846</v>
      </c>
      <c r="R688" s="1" t="s">
        <v>457</v>
      </c>
      <c r="S688" s="1" t="s">
        <v>447</v>
      </c>
      <c r="U688" s="1" t="s">
        <v>458</v>
      </c>
      <c r="V688" s="1" t="s">
        <v>459</v>
      </c>
      <c r="W688" s="1" t="s">
        <v>121</v>
      </c>
      <c r="X688" s="1" t="s">
        <v>108</v>
      </c>
    </row>
    <row r="689" spans="1:24" s="1" customFormat="1" ht="29" hidden="1" x14ac:dyDescent="0.35">
      <c r="A689" s="1" t="s">
        <v>133</v>
      </c>
      <c r="B689" s="1" t="str">
        <f>+VLOOKUP(BD_fire_disturbances10[[#This Row],[Propiedad]],Tabla2[],2,0)</f>
        <v>Química</v>
      </c>
      <c r="C689" s="1" t="str">
        <f>+VLOOKUP(BD_fire_disturbances10[[#This Row],[Evaluación post incendio]],Tabla5[],2,0)</f>
        <v>Efecto a medio plazo</v>
      </c>
      <c r="D689" s="6" t="s">
        <v>134</v>
      </c>
      <c r="E689" s="1" t="s">
        <v>1591</v>
      </c>
      <c r="F689" s="1" t="s">
        <v>1670</v>
      </c>
      <c r="G689" s="1" t="str">
        <f>+VLOOKUP(BD_fire_disturbances10[[#This Row],[Cod_Koppen]],Tabla8[],2,0)</f>
        <v>Continental o microtérmico</v>
      </c>
      <c r="H689" s="1" t="s">
        <v>1669</v>
      </c>
      <c r="I689" s="1" t="s">
        <v>181</v>
      </c>
      <c r="J689" s="1" t="s">
        <v>68</v>
      </c>
      <c r="K689" s="1" t="s">
        <v>432</v>
      </c>
      <c r="L689" s="1" t="s">
        <v>464</v>
      </c>
      <c r="N689" s="1" t="s">
        <v>456</v>
      </c>
      <c r="O689" s="1" t="s">
        <v>463</v>
      </c>
      <c r="P689" s="1" t="s">
        <v>846</v>
      </c>
      <c r="R689" s="1" t="s">
        <v>457</v>
      </c>
      <c r="S689" s="1" t="s">
        <v>447</v>
      </c>
      <c r="U689" s="1" t="s">
        <v>458</v>
      </c>
      <c r="V689" s="1" t="s">
        <v>459</v>
      </c>
      <c r="W689" s="1" t="s">
        <v>1026</v>
      </c>
      <c r="X689" s="1" t="s">
        <v>108</v>
      </c>
    </row>
    <row r="690" spans="1:24" s="1" customFormat="1" ht="29" hidden="1" x14ac:dyDescent="0.35">
      <c r="A690" s="1" t="s">
        <v>133</v>
      </c>
      <c r="B690" s="1" t="str">
        <f>+VLOOKUP(BD_fire_disturbances10[[#This Row],[Propiedad]],Tabla2[],2,0)</f>
        <v>Química</v>
      </c>
      <c r="C690" s="1" t="str">
        <f>+VLOOKUP(BD_fire_disturbances10[[#This Row],[Evaluación post incendio]],Tabla5[],2,0)</f>
        <v>Efecto a medio plazo</v>
      </c>
      <c r="D690" s="6" t="s">
        <v>134</v>
      </c>
      <c r="E690" s="1" t="s">
        <v>1591</v>
      </c>
      <c r="F690" s="1" t="s">
        <v>1670</v>
      </c>
      <c r="G690" s="1" t="str">
        <f>+VLOOKUP(BD_fire_disturbances10[[#This Row],[Cod_Koppen]],Tabla8[],2,0)</f>
        <v>Continental o microtérmico</v>
      </c>
      <c r="H690" s="1" t="s">
        <v>1669</v>
      </c>
      <c r="I690" s="1" t="s">
        <v>181</v>
      </c>
      <c r="J690" s="1" t="s">
        <v>68</v>
      </c>
      <c r="K690" s="1" t="s">
        <v>432</v>
      </c>
      <c r="L690" s="1" t="s">
        <v>464</v>
      </c>
      <c r="N690" s="1" t="s">
        <v>456</v>
      </c>
      <c r="O690" s="1" t="s">
        <v>463</v>
      </c>
      <c r="P690" s="1" t="s">
        <v>846</v>
      </c>
      <c r="R690" s="1" t="s">
        <v>457</v>
      </c>
      <c r="S690" s="1" t="s">
        <v>447</v>
      </c>
      <c r="U690" s="1" t="s">
        <v>458</v>
      </c>
      <c r="V690" s="1" t="s">
        <v>459</v>
      </c>
      <c r="W690" s="1" t="s">
        <v>1026</v>
      </c>
      <c r="X690" s="1" t="s">
        <v>108</v>
      </c>
    </row>
    <row r="691" spans="1:24" s="1" customFormat="1" ht="29" hidden="1" x14ac:dyDescent="0.35">
      <c r="A691" s="1" t="s">
        <v>133</v>
      </c>
      <c r="B691" s="1" t="str">
        <f>+VLOOKUP(BD_fire_disturbances10[[#This Row],[Propiedad]],Tabla2[],2,0)</f>
        <v>Química</v>
      </c>
      <c r="C691" s="1" t="str">
        <f>+VLOOKUP(BD_fire_disturbances10[[#This Row],[Evaluación post incendio]],Tabla5[],2,0)</f>
        <v>Efecto a medio plazo</v>
      </c>
      <c r="D691" s="6" t="s">
        <v>134</v>
      </c>
      <c r="E691" s="1" t="s">
        <v>1591</v>
      </c>
      <c r="F691" s="1" t="s">
        <v>1670</v>
      </c>
      <c r="G691" s="1" t="str">
        <f>+VLOOKUP(BD_fire_disturbances10[[#This Row],[Cod_Koppen]],Tabla8[],2,0)</f>
        <v>Continental o microtérmico</v>
      </c>
      <c r="H691" s="1" t="s">
        <v>1669</v>
      </c>
      <c r="I691" s="1" t="s">
        <v>181</v>
      </c>
      <c r="J691" s="1" t="s">
        <v>68</v>
      </c>
      <c r="K691" s="1" t="s">
        <v>432</v>
      </c>
      <c r="L691" s="1" t="s">
        <v>464</v>
      </c>
      <c r="N691" s="1" t="s">
        <v>456</v>
      </c>
      <c r="O691" s="1" t="s">
        <v>463</v>
      </c>
      <c r="P691" s="1" t="s">
        <v>846</v>
      </c>
      <c r="R691" s="1" t="s">
        <v>457</v>
      </c>
      <c r="S691" s="1" t="s">
        <v>447</v>
      </c>
      <c r="U691" s="1" t="s">
        <v>458</v>
      </c>
      <c r="V691" s="1" t="s">
        <v>459</v>
      </c>
      <c r="W691" s="1" t="s">
        <v>43</v>
      </c>
      <c r="X691" s="1" t="s">
        <v>218</v>
      </c>
    </row>
    <row r="692" spans="1:24" s="1" customFormat="1" ht="29" hidden="1" x14ac:dyDescent="0.35">
      <c r="A692" s="1" t="s">
        <v>133</v>
      </c>
      <c r="B692" s="1" t="str">
        <f>+VLOOKUP(BD_fire_disturbances10[[#This Row],[Propiedad]],Tabla2[],2,0)</f>
        <v>Química</v>
      </c>
      <c r="C692" s="1" t="str">
        <f>+VLOOKUP(BD_fire_disturbances10[[#This Row],[Evaluación post incendio]],Tabla5[],2,0)</f>
        <v>Efecto a medio plazo</v>
      </c>
      <c r="D692" s="6" t="s">
        <v>134</v>
      </c>
      <c r="E692" s="1" t="s">
        <v>1591</v>
      </c>
      <c r="F692" s="1" t="s">
        <v>1670</v>
      </c>
      <c r="G692" s="1" t="str">
        <f>+VLOOKUP(BD_fire_disturbances10[[#This Row],[Cod_Koppen]],Tabla8[],2,0)</f>
        <v>Continental o microtérmico</v>
      </c>
      <c r="H692" s="1" t="s">
        <v>1669</v>
      </c>
      <c r="I692" s="1" t="s">
        <v>181</v>
      </c>
      <c r="J692" s="1" t="s">
        <v>68</v>
      </c>
      <c r="K692" s="1" t="s">
        <v>432</v>
      </c>
      <c r="L692" s="1" t="s">
        <v>464</v>
      </c>
      <c r="N692" s="1" t="s">
        <v>456</v>
      </c>
      <c r="O692" s="1" t="s">
        <v>463</v>
      </c>
      <c r="P692" s="1" t="s">
        <v>846</v>
      </c>
      <c r="R692" s="1" t="s">
        <v>457</v>
      </c>
      <c r="S692" s="1" t="s">
        <v>447</v>
      </c>
      <c r="U692" s="1" t="s">
        <v>458</v>
      </c>
      <c r="V692" s="1" t="s">
        <v>459</v>
      </c>
      <c r="W692" s="1" t="s">
        <v>43</v>
      </c>
      <c r="X692" s="1" t="s">
        <v>108</v>
      </c>
    </row>
    <row r="693" spans="1:24" s="1" customFormat="1" ht="29" hidden="1" x14ac:dyDescent="0.35">
      <c r="A693" s="1" t="s">
        <v>133</v>
      </c>
      <c r="B693" s="1" t="str">
        <f>+VLOOKUP(BD_fire_disturbances10[[#This Row],[Propiedad]],Tabla2[],2,0)</f>
        <v>Química</v>
      </c>
      <c r="C693" s="1" t="str">
        <f>+VLOOKUP(BD_fire_disturbances10[[#This Row],[Evaluación post incendio]],Tabla5[],2,0)</f>
        <v>Efecto a medio plazo</v>
      </c>
      <c r="D693" s="6" t="s">
        <v>134</v>
      </c>
      <c r="E693" s="1" t="s">
        <v>1591</v>
      </c>
      <c r="F693" s="1" t="s">
        <v>1670</v>
      </c>
      <c r="G693" s="1" t="str">
        <f>+VLOOKUP(BD_fire_disturbances10[[#This Row],[Cod_Koppen]],Tabla8[],2,0)</f>
        <v>Continental o microtérmico</v>
      </c>
      <c r="H693" s="1" t="s">
        <v>1669</v>
      </c>
      <c r="I693" s="1" t="s">
        <v>181</v>
      </c>
      <c r="J693" s="1" t="s">
        <v>68</v>
      </c>
      <c r="K693" s="1" t="s">
        <v>432</v>
      </c>
      <c r="L693" s="1" t="s">
        <v>464</v>
      </c>
      <c r="N693" s="1" t="s">
        <v>456</v>
      </c>
      <c r="O693" s="1" t="s">
        <v>463</v>
      </c>
      <c r="P693" s="1" t="s">
        <v>846</v>
      </c>
      <c r="R693" s="1" t="s">
        <v>457</v>
      </c>
      <c r="S693" s="1" t="s">
        <v>447</v>
      </c>
      <c r="U693" s="1" t="s">
        <v>458</v>
      </c>
      <c r="V693" s="1" t="s">
        <v>459</v>
      </c>
      <c r="W693" s="1" t="s">
        <v>122</v>
      </c>
      <c r="X693" s="1" t="s">
        <v>218</v>
      </c>
    </row>
    <row r="694" spans="1:24" s="1" customFormat="1" ht="29" hidden="1" x14ac:dyDescent="0.35">
      <c r="A694" s="1" t="s">
        <v>133</v>
      </c>
      <c r="B694" s="1" t="str">
        <f>+VLOOKUP(BD_fire_disturbances10[[#This Row],[Propiedad]],Tabla2[],2,0)</f>
        <v>Química</v>
      </c>
      <c r="C694" s="1" t="str">
        <f>+VLOOKUP(BD_fire_disturbances10[[#This Row],[Evaluación post incendio]],Tabla5[],2,0)</f>
        <v>Efecto a medio plazo</v>
      </c>
      <c r="D694" s="6" t="s">
        <v>134</v>
      </c>
      <c r="E694" s="1" t="s">
        <v>1591</v>
      </c>
      <c r="F694" s="1" t="s">
        <v>1670</v>
      </c>
      <c r="G694" s="1" t="str">
        <f>+VLOOKUP(BD_fire_disturbances10[[#This Row],[Cod_Koppen]],Tabla8[],2,0)</f>
        <v>Continental o microtérmico</v>
      </c>
      <c r="H694" s="1" t="s">
        <v>1669</v>
      </c>
      <c r="I694" s="1" t="s">
        <v>181</v>
      </c>
      <c r="J694" s="1" t="s">
        <v>68</v>
      </c>
      <c r="K694" s="1" t="s">
        <v>432</v>
      </c>
      <c r="L694" s="1" t="s">
        <v>464</v>
      </c>
      <c r="N694" s="1" t="s">
        <v>456</v>
      </c>
      <c r="O694" s="1" t="s">
        <v>463</v>
      </c>
      <c r="P694" s="1" t="s">
        <v>846</v>
      </c>
      <c r="R694" s="1" t="s">
        <v>457</v>
      </c>
      <c r="S694" s="1" t="s">
        <v>447</v>
      </c>
      <c r="U694" s="1" t="s">
        <v>458</v>
      </c>
      <c r="V694" s="1" t="s">
        <v>459</v>
      </c>
      <c r="W694" s="1" t="s">
        <v>122</v>
      </c>
      <c r="X694" s="1" t="s">
        <v>108</v>
      </c>
    </row>
    <row r="695" spans="1:24" s="1" customFormat="1" ht="29" hidden="1" x14ac:dyDescent="0.35">
      <c r="A695" s="1" t="s">
        <v>133</v>
      </c>
      <c r="B695" s="1" t="str">
        <f>+VLOOKUP(BD_fire_disturbances10[[#This Row],[Propiedad]],Tabla2[],2,0)</f>
        <v>Química</v>
      </c>
      <c r="C695" s="1" t="str">
        <f>+VLOOKUP(BD_fire_disturbances10[[#This Row],[Evaluación post incendio]],Tabla5[],2,0)</f>
        <v>Efecto a medio plazo</v>
      </c>
      <c r="D695" s="6" t="s">
        <v>134</v>
      </c>
      <c r="E695" s="1" t="s">
        <v>1591</v>
      </c>
      <c r="F695" s="1" t="s">
        <v>1670</v>
      </c>
      <c r="G695" s="1" t="str">
        <f>+VLOOKUP(BD_fire_disturbances10[[#This Row],[Cod_Koppen]],Tabla8[],2,0)</f>
        <v>Continental o microtérmico</v>
      </c>
      <c r="H695" s="1" t="s">
        <v>1669</v>
      </c>
      <c r="I695" s="1" t="s">
        <v>181</v>
      </c>
      <c r="J695" s="1" t="s">
        <v>68</v>
      </c>
      <c r="K695" s="1" t="s">
        <v>432</v>
      </c>
      <c r="L695" s="1" t="s">
        <v>464</v>
      </c>
      <c r="N695" s="1" t="s">
        <v>456</v>
      </c>
      <c r="O695" s="1" t="s">
        <v>463</v>
      </c>
      <c r="P695" s="1" t="s">
        <v>846</v>
      </c>
      <c r="R695" s="1" t="s">
        <v>457</v>
      </c>
      <c r="S695" s="1" t="s">
        <v>447</v>
      </c>
      <c r="U695" s="1" t="s">
        <v>458</v>
      </c>
      <c r="V695" s="1" t="s">
        <v>459</v>
      </c>
      <c r="W695" s="1" t="s">
        <v>118</v>
      </c>
      <c r="X695" s="1" t="s">
        <v>108</v>
      </c>
    </row>
    <row r="696" spans="1:24" s="1" customFormat="1" ht="29" hidden="1" x14ac:dyDescent="0.35">
      <c r="A696" s="1" t="s">
        <v>133</v>
      </c>
      <c r="B696" s="1" t="str">
        <f>+VLOOKUP(BD_fire_disturbances10[[#This Row],[Propiedad]],Tabla2[],2,0)</f>
        <v>Química</v>
      </c>
      <c r="C696" s="1" t="str">
        <f>+VLOOKUP(BD_fire_disturbances10[[#This Row],[Evaluación post incendio]],Tabla5[],2,0)</f>
        <v>Efecto a medio plazo</v>
      </c>
      <c r="D696" s="6" t="s">
        <v>134</v>
      </c>
      <c r="E696" s="1" t="s">
        <v>1591</v>
      </c>
      <c r="F696" s="1" t="s">
        <v>1670</v>
      </c>
      <c r="G696" s="1" t="str">
        <f>+VLOOKUP(BD_fire_disturbances10[[#This Row],[Cod_Koppen]],Tabla8[],2,0)</f>
        <v>Continental o microtérmico</v>
      </c>
      <c r="H696" s="1" t="s">
        <v>1669</v>
      </c>
      <c r="I696" s="1" t="s">
        <v>181</v>
      </c>
      <c r="J696" s="1" t="s">
        <v>68</v>
      </c>
      <c r="K696" s="1" t="s">
        <v>432</v>
      </c>
      <c r="L696" s="1" t="s">
        <v>464</v>
      </c>
      <c r="N696" s="1" t="s">
        <v>456</v>
      </c>
      <c r="O696" s="1" t="s">
        <v>463</v>
      </c>
      <c r="P696" s="1" t="s">
        <v>846</v>
      </c>
      <c r="R696" s="1" t="s">
        <v>457</v>
      </c>
      <c r="S696" s="1" t="s">
        <v>447</v>
      </c>
      <c r="U696" s="1" t="s">
        <v>458</v>
      </c>
      <c r="V696" s="1" t="s">
        <v>459</v>
      </c>
      <c r="W696" s="1" t="s">
        <v>118</v>
      </c>
      <c r="X696" s="1" t="s">
        <v>108</v>
      </c>
    </row>
    <row r="697" spans="1:24" s="1" customFormat="1" ht="29" hidden="1" x14ac:dyDescent="0.35">
      <c r="A697" s="1" t="s">
        <v>133</v>
      </c>
      <c r="B697" s="1" t="str">
        <f>+VLOOKUP(BD_fire_disturbances10[[#This Row],[Propiedad]],Tabla2[],2,0)</f>
        <v>Química</v>
      </c>
      <c r="C697" s="1" t="str">
        <f>+VLOOKUP(BD_fire_disturbances10[[#This Row],[Evaluación post incendio]],Tabla5[],2,0)</f>
        <v>Efecto a medio plazo</v>
      </c>
      <c r="D697" s="6" t="s">
        <v>134</v>
      </c>
      <c r="E697" s="1" t="s">
        <v>1591</v>
      </c>
      <c r="F697" s="1" t="s">
        <v>1670</v>
      </c>
      <c r="G697" s="1" t="str">
        <f>+VLOOKUP(BD_fire_disturbances10[[#This Row],[Cod_Koppen]],Tabla8[],2,0)</f>
        <v>Continental o microtérmico</v>
      </c>
      <c r="H697" s="1" t="s">
        <v>1669</v>
      </c>
      <c r="I697" s="1" t="s">
        <v>181</v>
      </c>
      <c r="J697" s="1" t="s">
        <v>68</v>
      </c>
      <c r="K697" s="1" t="s">
        <v>432</v>
      </c>
      <c r="L697" s="1" t="s">
        <v>464</v>
      </c>
      <c r="N697" s="1" t="s">
        <v>456</v>
      </c>
      <c r="O697" s="1" t="s">
        <v>463</v>
      </c>
      <c r="P697" s="1" t="s">
        <v>846</v>
      </c>
      <c r="R697" s="1" t="s">
        <v>457</v>
      </c>
      <c r="S697" s="1" t="s">
        <v>447</v>
      </c>
      <c r="U697" s="1" t="s">
        <v>458</v>
      </c>
      <c r="V697" s="1" t="s">
        <v>459</v>
      </c>
      <c r="W697" s="1" t="s">
        <v>1030</v>
      </c>
      <c r="X697" s="1" t="s">
        <v>108</v>
      </c>
    </row>
    <row r="698" spans="1:24" s="1" customFormat="1" ht="29" hidden="1" x14ac:dyDescent="0.35">
      <c r="A698" s="1" t="s">
        <v>133</v>
      </c>
      <c r="B698" s="1" t="str">
        <f>+VLOOKUP(BD_fire_disturbances10[[#This Row],[Propiedad]],Tabla2[],2,0)</f>
        <v>Química</v>
      </c>
      <c r="C698" s="1" t="str">
        <f>+VLOOKUP(BD_fire_disturbances10[[#This Row],[Evaluación post incendio]],Tabla5[],2,0)</f>
        <v>Efecto a medio plazo</v>
      </c>
      <c r="D698" s="6" t="s">
        <v>134</v>
      </c>
      <c r="E698" s="1" t="s">
        <v>1591</v>
      </c>
      <c r="F698" s="1" t="s">
        <v>1670</v>
      </c>
      <c r="G698" s="1" t="str">
        <f>+VLOOKUP(BD_fire_disturbances10[[#This Row],[Cod_Koppen]],Tabla8[],2,0)</f>
        <v>Continental o microtérmico</v>
      </c>
      <c r="H698" s="1" t="s">
        <v>1669</v>
      </c>
      <c r="I698" s="1" t="s">
        <v>181</v>
      </c>
      <c r="J698" s="1" t="s">
        <v>68</v>
      </c>
      <c r="K698" s="1" t="s">
        <v>432</v>
      </c>
      <c r="L698" s="1" t="s">
        <v>464</v>
      </c>
      <c r="N698" s="1" t="s">
        <v>456</v>
      </c>
      <c r="O698" s="1" t="s">
        <v>463</v>
      </c>
      <c r="P698" s="1" t="s">
        <v>846</v>
      </c>
      <c r="R698" s="1" t="s">
        <v>457</v>
      </c>
      <c r="S698" s="1" t="s">
        <v>447</v>
      </c>
      <c r="U698" s="1" t="s">
        <v>458</v>
      </c>
      <c r="V698" s="1" t="s">
        <v>459</v>
      </c>
      <c r="W698" s="1" t="s">
        <v>1030</v>
      </c>
      <c r="X698" s="1" t="s">
        <v>108</v>
      </c>
    </row>
    <row r="699" spans="1:24" s="1" customFormat="1" ht="29" hidden="1" x14ac:dyDescent="0.35">
      <c r="A699" s="1" t="s">
        <v>133</v>
      </c>
      <c r="B699" s="1" t="str">
        <f>+VLOOKUP(BD_fire_disturbances10[[#This Row],[Propiedad]],Tabla2[],2,0)</f>
        <v>Química</v>
      </c>
      <c r="C699" s="1" t="str">
        <f>+VLOOKUP(BD_fire_disturbances10[[#This Row],[Evaluación post incendio]],Tabla5[],2,0)</f>
        <v>Efecto a medio plazo</v>
      </c>
      <c r="D699" s="6" t="s">
        <v>134</v>
      </c>
      <c r="E699" s="1" t="s">
        <v>1591</v>
      </c>
      <c r="F699" s="1" t="s">
        <v>1670</v>
      </c>
      <c r="G699" s="1" t="str">
        <f>+VLOOKUP(BD_fire_disturbances10[[#This Row],[Cod_Koppen]],Tabla8[],2,0)</f>
        <v>Continental o microtérmico</v>
      </c>
      <c r="H699" s="1" t="s">
        <v>1669</v>
      </c>
      <c r="I699" s="1" t="s">
        <v>181</v>
      </c>
      <c r="J699" s="1" t="s">
        <v>68</v>
      </c>
      <c r="K699" s="1" t="s">
        <v>432</v>
      </c>
      <c r="L699" s="1" t="s">
        <v>464</v>
      </c>
      <c r="N699" s="1" t="s">
        <v>456</v>
      </c>
      <c r="O699" s="1" t="s">
        <v>463</v>
      </c>
      <c r="P699" s="1" t="s">
        <v>846</v>
      </c>
      <c r="R699" s="1" t="s">
        <v>457</v>
      </c>
      <c r="S699" s="1" t="s">
        <v>447</v>
      </c>
      <c r="U699" s="1" t="s">
        <v>458</v>
      </c>
      <c r="V699" s="1" t="s">
        <v>459</v>
      </c>
      <c r="W699" s="1" t="s">
        <v>1029</v>
      </c>
      <c r="X699" s="1" t="s">
        <v>108</v>
      </c>
    </row>
    <row r="700" spans="1:24" s="1" customFormat="1" ht="29" hidden="1" x14ac:dyDescent="0.35">
      <c r="A700" s="1" t="s">
        <v>133</v>
      </c>
      <c r="B700" s="1" t="str">
        <f>+VLOOKUP(BD_fire_disturbances10[[#This Row],[Propiedad]],Tabla2[],2,0)</f>
        <v>Química</v>
      </c>
      <c r="C700" s="1" t="str">
        <f>+VLOOKUP(BD_fire_disturbances10[[#This Row],[Evaluación post incendio]],Tabla5[],2,0)</f>
        <v>Efecto a medio plazo</v>
      </c>
      <c r="D700" s="6" t="s">
        <v>134</v>
      </c>
      <c r="E700" s="1" t="s">
        <v>1591</v>
      </c>
      <c r="F700" s="1" t="s">
        <v>1670</v>
      </c>
      <c r="G700" s="1" t="str">
        <f>+VLOOKUP(BD_fire_disturbances10[[#This Row],[Cod_Koppen]],Tabla8[],2,0)</f>
        <v>Continental o microtérmico</v>
      </c>
      <c r="H700" s="1" t="s">
        <v>1669</v>
      </c>
      <c r="I700" s="1" t="s">
        <v>181</v>
      </c>
      <c r="J700" s="1" t="s">
        <v>68</v>
      </c>
      <c r="K700" s="1" t="s">
        <v>432</v>
      </c>
      <c r="L700" s="1" t="s">
        <v>464</v>
      </c>
      <c r="N700" s="1" t="s">
        <v>456</v>
      </c>
      <c r="O700" s="1" t="s">
        <v>463</v>
      </c>
      <c r="P700" s="1" t="s">
        <v>846</v>
      </c>
      <c r="R700" s="1" t="s">
        <v>457</v>
      </c>
      <c r="S700" s="1" t="s">
        <v>447</v>
      </c>
      <c r="U700" s="1" t="s">
        <v>458</v>
      </c>
      <c r="V700" s="1" t="s">
        <v>459</v>
      </c>
      <c r="W700" s="1" t="s">
        <v>1029</v>
      </c>
      <c r="X700" s="1" t="s">
        <v>108</v>
      </c>
    </row>
    <row r="701" spans="1:24" s="1" customFormat="1" ht="29" hidden="1" x14ac:dyDescent="0.35">
      <c r="A701" s="1" t="s">
        <v>133</v>
      </c>
      <c r="B701" s="1" t="str">
        <f>+VLOOKUP(BD_fire_disturbances10[[#This Row],[Propiedad]],Tabla2[],2,0)</f>
        <v>Química</v>
      </c>
      <c r="C701" s="1" t="str">
        <f>+VLOOKUP(BD_fire_disturbances10[[#This Row],[Evaluación post incendio]],Tabla5[],2,0)</f>
        <v>Efecto a medio plazo</v>
      </c>
      <c r="D701" s="6" t="s">
        <v>134</v>
      </c>
      <c r="E701" s="1" t="s">
        <v>1591</v>
      </c>
      <c r="F701" s="1" t="s">
        <v>1670</v>
      </c>
      <c r="G701" s="1" t="str">
        <f>+VLOOKUP(BD_fire_disturbances10[[#This Row],[Cod_Koppen]],Tabla8[],2,0)</f>
        <v>Continental o microtérmico</v>
      </c>
      <c r="H701" s="1" t="s">
        <v>1669</v>
      </c>
      <c r="I701" s="1" t="s">
        <v>181</v>
      </c>
      <c r="J701" s="1" t="s">
        <v>68</v>
      </c>
      <c r="K701" s="1" t="s">
        <v>432</v>
      </c>
      <c r="L701" s="1" t="s">
        <v>464</v>
      </c>
      <c r="N701" s="1" t="s">
        <v>456</v>
      </c>
      <c r="O701" s="1" t="s">
        <v>463</v>
      </c>
      <c r="P701" s="1" t="s">
        <v>846</v>
      </c>
      <c r="R701" s="1" t="s">
        <v>457</v>
      </c>
      <c r="S701" s="1" t="s">
        <v>447</v>
      </c>
      <c r="U701" s="1" t="s">
        <v>458</v>
      </c>
      <c r="V701" s="1" t="s">
        <v>459</v>
      </c>
      <c r="W701" s="1" t="s">
        <v>52</v>
      </c>
      <c r="X701" s="1" t="s">
        <v>218</v>
      </c>
    </row>
    <row r="702" spans="1:24" s="1" customFormat="1" ht="29" hidden="1" x14ac:dyDescent="0.35">
      <c r="A702" s="1" t="s">
        <v>133</v>
      </c>
      <c r="B702" s="1" t="str">
        <f>+VLOOKUP(BD_fire_disturbances10[[#This Row],[Propiedad]],Tabla2[],2,0)</f>
        <v>Química</v>
      </c>
      <c r="C702" s="1" t="str">
        <f>+VLOOKUP(BD_fire_disturbances10[[#This Row],[Evaluación post incendio]],Tabla5[],2,0)</f>
        <v>Efecto a medio plazo</v>
      </c>
      <c r="D702" s="6" t="s">
        <v>134</v>
      </c>
      <c r="E702" s="1" t="s">
        <v>1591</v>
      </c>
      <c r="F702" s="1" t="s">
        <v>1670</v>
      </c>
      <c r="G702" s="1" t="str">
        <f>+VLOOKUP(BD_fire_disturbances10[[#This Row],[Cod_Koppen]],Tabla8[],2,0)</f>
        <v>Continental o microtérmico</v>
      </c>
      <c r="H702" s="1" t="s">
        <v>1669</v>
      </c>
      <c r="I702" s="1" t="s">
        <v>181</v>
      </c>
      <c r="J702" s="1" t="s">
        <v>68</v>
      </c>
      <c r="K702" s="1" t="s">
        <v>432</v>
      </c>
      <c r="L702" s="1" t="s">
        <v>464</v>
      </c>
      <c r="N702" s="1" t="s">
        <v>456</v>
      </c>
      <c r="O702" s="1" t="s">
        <v>463</v>
      </c>
      <c r="P702" s="1" t="s">
        <v>846</v>
      </c>
      <c r="R702" s="1" t="s">
        <v>457</v>
      </c>
      <c r="S702" s="1" t="s">
        <v>447</v>
      </c>
      <c r="U702" s="1" t="s">
        <v>458</v>
      </c>
      <c r="V702" s="1" t="s">
        <v>459</v>
      </c>
      <c r="W702" s="1" t="s">
        <v>52</v>
      </c>
      <c r="X702" s="1" t="s">
        <v>218</v>
      </c>
    </row>
    <row r="703" spans="1:24" s="1" customFormat="1" ht="29" hidden="1" x14ac:dyDescent="0.35">
      <c r="A703" s="1" t="s">
        <v>133</v>
      </c>
      <c r="B703" s="1" t="str">
        <f>+VLOOKUP(BD_fire_disturbances10[[#This Row],[Propiedad]],Tabla2[],2,0)</f>
        <v>Química</v>
      </c>
      <c r="C703" s="1" t="str">
        <f>+VLOOKUP(BD_fire_disturbances10[[#This Row],[Evaluación post incendio]],Tabla5[],2,0)</f>
        <v>Efecto a medio plazo</v>
      </c>
      <c r="D703" s="6" t="s">
        <v>134</v>
      </c>
      <c r="E703" s="1" t="s">
        <v>1591</v>
      </c>
      <c r="F703" s="1" t="s">
        <v>1670</v>
      </c>
      <c r="G703" s="1" t="str">
        <f>+VLOOKUP(BD_fire_disturbances10[[#This Row],[Cod_Koppen]],Tabla8[],2,0)</f>
        <v>Continental o microtérmico</v>
      </c>
      <c r="H703" s="1" t="s">
        <v>1669</v>
      </c>
      <c r="I703" s="1" t="s">
        <v>181</v>
      </c>
      <c r="J703" s="1" t="s">
        <v>68</v>
      </c>
      <c r="K703" s="1" t="s">
        <v>432</v>
      </c>
      <c r="L703" s="1" t="s">
        <v>464</v>
      </c>
      <c r="N703" s="1" t="s">
        <v>456</v>
      </c>
      <c r="O703" s="1" t="s">
        <v>463</v>
      </c>
      <c r="P703" s="1" t="s">
        <v>846</v>
      </c>
      <c r="R703" s="1" t="s">
        <v>457</v>
      </c>
      <c r="S703" s="1" t="s">
        <v>447</v>
      </c>
      <c r="U703" s="1" t="s">
        <v>458</v>
      </c>
      <c r="V703" s="1" t="s">
        <v>459</v>
      </c>
      <c r="W703" s="1" t="s">
        <v>21</v>
      </c>
      <c r="X703" s="1" t="s">
        <v>108</v>
      </c>
    </row>
    <row r="704" spans="1:24" s="1" customFormat="1" ht="29" hidden="1" x14ac:dyDescent="0.35">
      <c r="A704" s="1" t="s">
        <v>133</v>
      </c>
      <c r="B704" s="1" t="str">
        <f>+VLOOKUP(BD_fire_disturbances10[[#This Row],[Propiedad]],Tabla2[],2,0)</f>
        <v>Química</v>
      </c>
      <c r="C704" s="1" t="str">
        <f>+VLOOKUP(BD_fire_disturbances10[[#This Row],[Evaluación post incendio]],Tabla5[],2,0)</f>
        <v>Efecto a medio plazo</v>
      </c>
      <c r="D704" s="6" t="s">
        <v>134</v>
      </c>
      <c r="E704" s="1" t="s">
        <v>1591</v>
      </c>
      <c r="F704" s="1" t="s">
        <v>1670</v>
      </c>
      <c r="G704" s="1" t="str">
        <f>+VLOOKUP(BD_fire_disturbances10[[#This Row],[Cod_Koppen]],Tabla8[],2,0)</f>
        <v>Continental o microtérmico</v>
      </c>
      <c r="H704" s="1" t="s">
        <v>1669</v>
      </c>
      <c r="I704" s="1" t="s">
        <v>181</v>
      </c>
      <c r="J704" s="1" t="s">
        <v>68</v>
      </c>
      <c r="K704" s="1" t="s">
        <v>432</v>
      </c>
      <c r="L704" s="1" t="s">
        <v>464</v>
      </c>
      <c r="N704" s="1" t="s">
        <v>456</v>
      </c>
      <c r="O704" s="1" t="s">
        <v>463</v>
      </c>
      <c r="P704" s="1" t="s">
        <v>846</v>
      </c>
      <c r="R704" s="1" t="s">
        <v>457</v>
      </c>
      <c r="S704" s="1" t="s">
        <v>447</v>
      </c>
      <c r="U704" s="1" t="s">
        <v>458</v>
      </c>
      <c r="V704" s="1" t="s">
        <v>459</v>
      </c>
      <c r="W704" s="1" t="s">
        <v>21</v>
      </c>
      <c r="X704" s="1" t="s">
        <v>108</v>
      </c>
    </row>
    <row r="705" spans="1:24" s="1" customFormat="1" ht="29" hidden="1" x14ac:dyDescent="0.35">
      <c r="A705" s="1" t="s">
        <v>133</v>
      </c>
      <c r="B705" s="1" t="str">
        <f>+VLOOKUP(BD_fire_disturbances10[[#This Row],[Propiedad]],Tabla2[],2,0)</f>
        <v>Química</v>
      </c>
      <c r="C705" s="1" t="str">
        <f>+VLOOKUP(BD_fire_disturbances10[[#This Row],[Evaluación post incendio]],Tabla5[],2,0)</f>
        <v>Efecto a medio plazo</v>
      </c>
      <c r="D705" s="6" t="s">
        <v>134</v>
      </c>
      <c r="E705" s="1" t="s">
        <v>1591</v>
      </c>
      <c r="F705" s="1" t="s">
        <v>1670</v>
      </c>
      <c r="G705" s="1" t="str">
        <f>+VLOOKUP(BD_fire_disturbances10[[#This Row],[Cod_Koppen]],Tabla8[],2,0)</f>
        <v>Continental o microtérmico</v>
      </c>
      <c r="H705" s="1" t="s">
        <v>1669</v>
      </c>
      <c r="I705" s="1" t="s">
        <v>181</v>
      </c>
      <c r="J705" s="1" t="s">
        <v>68</v>
      </c>
      <c r="K705" s="1" t="s">
        <v>432</v>
      </c>
      <c r="L705" s="1" t="s">
        <v>464</v>
      </c>
      <c r="N705" s="1" t="s">
        <v>456</v>
      </c>
      <c r="O705" s="1" t="s">
        <v>463</v>
      </c>
      <c r="P705" s="1" t="s">
        <v>846</v>
      </c>
      <c r="R705" s="1" t="s">
        <v>457</v>
      </c>
      <c r="S705" s="1" t="s">
        <v>447</v>
      </c>
      <c r="U705" s="1" t="s">
        <v>458</v>
      </c>
      <c r="V705" s="1" t="s">
        <v>459</v>
      </c>
      <c r="W705" s="1" t="s">
        <v>42</v>
      </c>
      <c r="X705" s="1" t="s">
        <v>108</v>
      </c>
    </row>
    <row r="706" spans="1:24" s="24" customFormat="1" ht="29" hidden="1" x14ac:dyDescent="0.35">
      <c r="A706" s="1" t="s">
        <v>133</v>
      </c>
      <c r="B706" s="1" t="str">
        <f>+VLOOKUP(BD_fire_disturbances10[[#This Row],[Propiedad]],Tabla2[],2,0)</f>
        <v>Química</v>
      </c>
      <c r="C706" s="1" t="str">
        <f>+VLOOKUP(BD_fire_disturbances10[[#This Row],[Evaluación post incendio]],Tabla5[],2,0)</f>
        <v>Efecto a medio plazo</v>
      </c>
      <c r="D706" s="6" t="s">
        <v>134</v>
      </c>
      <c r="E706" s="1" t="s">
        <v>1591</v>
      </c>
      <c r="F706" s="1" t="s">
        <v>1670</v>
      </c>
      <c r="G706" s="1" t="str">
        <f>+VLOOKUP(BD_fire_disturbances10[[#This Row],[Cod_Koppen]],Tabla8[],2,0)</f>
        <v>Continental o microtérmico</v>
      </c>
      <c r="H706" s="1" t="s">
        <v>1669</v>
      </c>
      <c r="I706" s="1" t="s">
        <v>181</v>
      </c>
      <c r="J706" s="1" t="s">
        <v>68</v>
      </c>
      <c r="K706" s="1" t="s">
        <v>432</v>
      </c>
      <c r="L706" s="1" t="s">
        <v>464</v>
      </c>
      <c r="M706" s="1"/>
      <c r="N706" s="1" t="s">
        <v>456</v>
      </c>
      <c r="O706" s="1" t="s">
        <v>463</v>
      </c>
      <c r="P706" s="1" t="s">
        <v>846</v>
      </c>
      <c r="Q706" s="1"/>
      <c r="R706" s="1" t="s">
        <v>457</v>
      </c>
      <c r="S706" s="1" t="s">
        <v>447</v>
      </c>
      <c r="T706" s="1"/>
      <c r="U706" s="1" t="s">
        <v>458</v>
      </c>
      <c r="V706" s="1" t="s">
        <v>459</v>
      </c>
      <c r="W706" s="1" t="s">
        <v>42</v>
      </c>
      <c r="X706" s="1" t="s">
        <v>108</v>
      </c>
    </row>
    <row r="707" spans="1:24" s="24" customFormat="1" ht="29" hidden="1" x14ac:dyDescent="0.35">
      <c r="A707" s="1" t="s">
        <v>133</v>
      </c>
      <c r="B707" s="1" t="str">
        <f>+VLOOKUP(BD_fire_disturbances10[[#This Row],[Propiedad]],Tabla2[],2,0)</f>
        <v>Física</v>
      </c>
      <c r="C707" s="1" t="str">
        <f>+VLOOKUP(BD_fire_disturbances10[[#This Row],[Evaluación post incendio]],Tabla5[],2,0)</f>
        <v>Efecto a medio plazo</v>
      </c>
      <c r="D707" s="6" t="s">
        <v>134</v>
      </c>
      <c r="E707" s="1" t="s">
        <v>1591</v>
      </c>
      <c r="F707" s="1" t="s">
        <v>1670</v>
      </c>
      <c r="G707" s="1" t="str">
        <f>+VLOOKUP(BD_fire_disturbances10[[#This Row],[Cod_Koppen]],Tabla8[],2,0)</f>
        <v>Continental o microtérmico</v>
      </c>
      <c r="H707" s="1" t="s">
        <v>1669</v>
      </c>
      <c r="I707" s="1" t="s">
        <v>181</v>
      </c>
      <c r="J707" s="1" t="s">
        <v>68</v>
      </c>
      <c r="K707" s="1" t="s">
        <v>432</v>
      </c>
      <c r="L707" s="1" t="s">
        <v>464</v>
      </c>
      <c r="M707" s="1"/>
      <c r="N707" s="1" t="s">
        <v>456</v>
      </c>
      <c r="O707" s="1" t="s">
        <v>463</v>
      </c>
      <c r="P707" s="1" t="s">
        <v>846</v>
      </c>
      <c r="Q707" s="1"/>
      <c r="R707" s="1" t="s">
        <v>457</v>
      </c>
      <c r="S707" s="1" t="s">
        <v>447</v>
      </c>
      <c r="T707" s="1"/>
      <c r="U707" s="1" t="s">
        <v>458</v>
      </c>
      <c r="V707" s="1" t="s">
        <v>459</v>
      </c>
      <c r="W707" s="1" t="s">
        <v>1024</v>
      </c>
      <c r="X707" s="1" t="s">
        <v>12</v>
      </c>
    </row>
    <row r="708" spans="1:24" s="24" customFormat="1" ht="72.5" hidden="1" x14ac:dyDescent="0.35">
      <c r="A708" s="1" t="s">
        <v>88</v>
      </c>
      <c r="B708" s="1" t="str">
        <f>+VLOOKUP(BD_fire_disturbances10[[#This Row],[Propiedad]],Tabla2[],2,0)</f>
        <v>Biológica</v>
      </c>
      <c r="C708" s="1" t="str">
        <f>+VLOOKUP(BD_fire_disturbances10[[#This Row],[Evaluación post incendio]],Tabla5[],2,0)</f>
        <v>Efecto inmediato</v>
      </c>
      <c r="D708" s="6" t="s">
        <v>89</v>
      </c>
      <c r="E708" s="1" t="s">
        <v>1602</v>
      </c>
      <c r="F708" s="1" t="s">
        <v>1670</v>
      </c>
      <c r="G708" s="1" t="str">
        <f>+VLOOKUP(BD_fire_disturbances10[[#This Row],[Cod_Koppen]],Tabla8[],2,0)</f>
        <v>Continental o microtérmico</v>
      </c>
      <c r="H708" s="1" t="s">
        <v>1669</v>
      </c>
      <c r="I708" s="1" t="s">
        <v>87</v>
      </c>
      <c r="J708" s="1" t="s">
        <v>68</v>
      </c>
      <c r="K708" s="1" t="s">
        <v>432</v>
      </c>
      <c r="L708" s="1" t="s">
        <v>453</v>
      </c>
      <c r="M708" s="1"/>
      <c r="N708" s="1" t="s">
        <v>1062</v>
      </c>
      <c r="O708" s="1"/>
      <c r="P708" s="1" t="s">
        <v>513</v>
      </c>
      <c r="Q708" s="1"/>
      <c r="R708" s="1" t="s">
        <v>1064</v>
      </c>
      <c r="S708" s="1" t="s">
        <v>1067</v>
      </c>
      <c r="T708" s="1" t="s">
        <v>1066</v>
      </c>
      <c r="U708" s="1" t="s">
        <v>384</v>
      </c>
      <c r="V708" s="1" t="s">
        <v>1065</v>
      </c>
      <c r="W708" s="1" t="s">
        <v>1025</v>
      </c>
      <c r="X708" s="1" t="s">
        <v>12</v>
      </c>
    </row>
    <row r="709" spans="1:24" s="24" customFormat="1" ht="72.5" hidden="1" x14ac:dyDescent="0.35">
      <c r="A709" s="1" t="s">
        <v>88</v>
      </c>
      <c r="B709" s="1" t="str">
        <f>+VLOOKUP(BD_fire_disturbances10[[#This Row],[Propiedad]],Tabla2[],2,0)</f>
        <v>Biológica</v>
      </c>
      <c r="C709" s="1" t="str">
        <f>+VLOOKUP(BD_fire_disturbances10[[#This Row],[Evaluación post incendio]],Tabla5[],2,0)</f>
        <v>Efecto a corto plazo</v>
      </c>
      <c r="D709" s="6" t="s">
        <v>89</v>
      </c>
      <c r="E709" s="1" t="s">
        <v>1602</v>
      </c>
      <c r="F709" s="1" t="s">
        <v>1670</v>
      </c>
      <c r="G709" s="1" t="str">
        <f>+VLOOKUP(BD_fire_disturbances10[[#This Row],[Cod_Koppen]],Tabla8[],2,0)</f>
        <v>Continental o microtérmico</v>
      </c>
      <c r="H709" s="1" t="s">
        <v>1669</v>
      </c>
      <c r="I709" s="1" t="s">
        <v>87</v>
      </c>
      <c r="J709" s="1" t="s">
        <v>68</v>
      </c>
      <c r="K709" s="1" t="s">
        <v>432</v>
      </c>
      <c r="L709" s="1" t="s">
        <v>453</v>
      </c>
      <c r="M709" s="1"/>
      <c r="N709" s="1" t="s">
        <v>1062</v>
      </c>
      <c r="O709" s="1"/>
      <c r="P709" s="1" t="s">
        <v>706</v>
      </c>
      <c r="Q709" s="1"/>
      <c r="R709" s="1" t="s">
        <v>1064</v>
      </c>
      <c r="S709" s="1" t="s">
        <v>1067</v>
      </c>
      <c r="T709" s="1" t="s">
        <v>1066</v>
      </c>
      <c r="U709" s="1" t="s">
        <v>384</v>
      </c>
      <c r="V709" s="1" t="s">
        <v>1065</v>
      </c>
      <c r="W709" s="1" t="s">
        <v>1025</v>
      </c>
      <c r="X709" s="1" t="s">
        <v>12</v>
      </c>
    </row>
    <row r="710" spans="1:24" s="24" customFormat="1" ht="72.5" hidden="1" x14ac:dyDescent="0.35">
      <c r="A710" s="1" t="s">
        <v>88</v>
      </c>
      <c r="B710" s="1" t="str">
        <f>+VLOOKUP(BD_fire_disturbances10[[#This Row],[Propiedad]],Tabla2[],2,0)</f>
        <v>Biológica</v>
      </c>
      <c r="C710" s="1" t="str">
        <f>+VLOOKUP(BD_fire_disturbances10[[#This Row],[Evaluación post incendio]],Tabla5[],2,0)</f>
        <v>Efecto a corto plazo</v>
      </c>
      <c r="D710" s="6" t="s">
        <v>89</v>
      </c>
      <c r="E710" s="1" t="s">
        <v>1602</v>
      </c>
      <c r="F710" s="1" t="s">
        <v>1670</v>
      </c>
      <c r="G710" s="1" t="str">
        <f>+VLOOKUP(BD_fire_disturbances10[[#This Row],[Cod_Koppen]],Tabla8[],2,0)</f>
        <v>Continental o microtérmico</v>
      </c>
      <c r="H710" s="1" t="s">
        <v>1669</v>
      </c>
      <c r="I710" s="1" t="s">
        <v>87</v>
      </c>
      <c r="J710" s="1" t="s">
        <v>68</v>
      </c>
      <c r="K710" s="1" t="s">
        <v>432</v>
      </c>
      <c r="L710" s="1" t="s">
        <v>453</v>
      </c>
      <c r="M710" s="1"/>
      <c r="N710" s="1" t="s">
        <v>1062</v>
      </c>
      <c r="O710" s="1"/>
      <c r="P710" s="1" t="s">
        <v>842</v>
      </c>
      <c r="Q710" s="1"/>
      <c r="R710" s="1" t="s">
        <v>1064</v>
      </c>
      <c r="S710" s="1" t="s">
        <v>1067</v>
      </c>
      <c r="T710" s="1" t="s">
        <v>1066</v>
      </c>
      <c r="U710" s="1" t="s">
        <v>384</v>
      </c>
      <c r="V710" s="1" t="s">
        <v>1065</v>
      </c>
      <c r="W710" s="1" t="s">
        <v>1025</v>
      </c>
      <c r="X710" s="1" t="s">
        <v>12</v>
      </c>
    </row>
    <row r="711" spans="1:24" s="24" customFormat="1" ht="72.5" hidden="1" x14ac:dyDescent="0.35">
      <c r="A711" s="1" t="s">
        <v>88</v>
      </c>
      <c r="B711" s="1" t="str">
        <f>+VLOOKUP(BD_fire_disturbances10[[#This Row],[Propiedad]],Tabla2[],2,0)</f>
        <v>Biológica</v>
      </c>
      <c r="C711" s="1" t="str">
        <f>+VLOOKUP(BD_fire_disturbances10[[#This Row],[Evaluación post incendio]],Tabla5[],2,0)</f>
        <v>Efecto inmediato</v>
      </c>
      <c r="D711" s="6" t="s">
        <v>89</v>
      </c>
      <c r="E711" s="1" t="s">
        <v>1602</v>
      </c>
      <c r="F711" s="1" t="s">
        <v>1670</v>
      </c>
      <c r="G711" s="1" t="str">
        <f>+VLOOKUP(BD_fire_disturbances10[[#This Row],[Cod_Koppen]],Tabla8[],2,0)</f>
        <v>Continental o microtérmico</v>
      </c>
      <c r="H711" s="1" t="s">
        <v>1669</v>
      </c>
      <c r="I711" s="1" t="s">
        <v>87</v>
      </c>
      <c r="J711" s="1" t="s">
        <v>68</v>
      </c>
      <c r="K711" s="1" t="s">
        <v>432</v>
      </c>
      <c r="L711" s="1" t="s">
        <v>453</v>
      </c>
      <c r="M711" s="1"/>
      <c r="N711" s="1" t="s">
        <v>1062</v>
      </c>
      <c r="O711" s="1"/>
      <c r="P711" s="1" t="s">
        <v>513</v>
      </c>
      <c r="Q711" s="1"/>
      <c r="R711" s="1" t="s">
        <v>1064</v>
      </c>
      <c r="S711" s="1" t="s">
        <v>1067</v>
      </c>
      <c r="T711" s="1" t="s">
        <v>1066</v>
      </c>
      <c r="U711" s="1" t="s">
        <v>384</v>
      </c>
      <c r="V711" s="1" t="s">
        <v>1065</v>
      </c>
      <c r="W711" s="1" t="s">
        <v>14</v>
      </c>
      <c r="X711" s="1" t="s">
        <v>12</v>
      </c>
    </row>
    <row r="712" spans="1:24" s="24" customFormat="1" ht="72.5" hidden="1" x14ac:dyDescent="0.35">
      <c r="A712" s="1" t="s">
        <v>88</v>
      </c>
      <c r="B712" s="1" t="str">
        <f>+VLOOKUP(BD_fire_disturbances10[[#This Row],[Propiedad]],Tabla2[],2,0)</f>
        <v>Biológica</v>
      </c>
      <c r="C712" s="1" t="str">
        <f>+VLOOKUP(BD_fire_disturbances10[[#This Row],[Evaluación post incendio]],Tabla5[],2,0)</f>
        <v>Efecto a corto plazo</v>
      </c>
      <c r="D712" s="6" t="s">
        <v>89</v>
      </c>
      <c r="E712" s="1" t="s">
        <v>1602</v>
      </c>
      <c r="F712" s="1" t="s">
        <v>1670</v>
      </c>
      <c r="G712" s="1" t="str">
        <f>+VLOOKUP(BD_fire_disturbances10[[#This Row],[Cod_Koppen]],Tabla8[],2,0)</f>
        <v>Continental o microtérmico</v>
      </c>
      <c r="H712" s="1" t="s">
        <v>1669</v>
      </c>
      <c r="I712" s="1" t="s">
        <v>87</v>
      </c>
      <c r="J712" s="1" t="s">
        <v>68</v>
      </c>
      <c r="K712" s="1" t="s">
        <v>432</v>
      </c>
      <c r="L712" s="1" t="s">
        <v>453</v>
      </c>
      <c r="M712" s="1"/>
      <c r="N712" s="1" t="s">
        <v>1062</v>
      </c>
      <c r="O712" s="1"/>
      <c r="P712" s="1" t="s">
        <v>706</v>
      </c>
      <c r="Q712" s="1"/>
      <c r="R712" s="1" t="s">
        <v>1064</v>
      </c>
      <c r="S712" s="1" t="s">
        <v>1067</v>
      </c>
      <c r="T712" s="1" t="s">
        <v>1066</v>
      </c>
      <c r="U712" s="1" t="s">
        <v>384</v>
      </c>
      <c r="V712" s="1" t="s">
        <v>1065</v>
      </c>
      <c r="W712" s="1" t="s">
        <v>14</v>
      </c>
      <c r="X712" s="1" t="s">
        <v>12</v>
      </c>
    </row>
    <row r="713" spans="1:24" s="1" customFormat="1" ht="72.5" hidden="1" x14ac:dyDescent="0.35">
      <c r="A713" s="1" t="s">
        <v>88</v>
      </c>
      <c r="B713" s="1" t="str">
        <f>+VLOOKUP(BD_fire_disturbances10[[#This Row],[Propiedad]],Tabla2[],2,0)</f>
        <v>Biológica</v>
      </c>
      <c r="C713" s="1" t="str">
        <f>+VLOOKUP(BD_fire_disturbances10[[#This Row],[Evaluación post incendio]],Tabla5[],2,0)</f>
        <v>Efecto inmediato</v>
      </c>
      <c r="D713" s="6" t="s">
        <v>89</v>
      </c>
      <c r="E713" s="1" t="s">
        <v>1602</v>
      </c>
      <c r="F713" s="1" t="s">
        <v>1670</v>
      </c>
      <c r="G713" s="1" t="str">
        <f>+VLOOKUP(BD_fire_disturbances10[[#This Row],[Cod_Koppen]],Tabla8[],2,0)</f>
        <v>Continental o microtérmico</v>
      </c>
      <c r="H713" s="1" t="s">
        <v>1669</v>
      </c>
      <c r="I713" s="1" t="s">
        <v>87</v>
      </c>
      <c r="J713" s="1" t="s">
        <v>68</v>
      </c>
      <c r="K713" s="1" t="s">
        <v>432</v>
      </c>
      <c r="L713" s="1" t="s">
        <v>453</v>
      </c>
      <c r="N713" s="1" t="s">
        <v>1062</v>
      </c>
      <c r="P713" s="1" t="s">
        <v>513</v>
      </c>
      <c r="R713" s="1" t="s">
        <v>1064</v>
      </c>
      <c r="S713" s="1" t="s">
        <v>1067</v>
      </c>
      <c r="T713" s="1" t="s">
        <v>1066</v>
      </c>
      <c r="U713" s="1" t="s">
        <v>384</v>
      </c>
      <c r="V713" s="1" t="s">
        <v>1065</v>
      </c>
      <c r="W713" s="1" t="s">
        <v>14</v>
      </c>
      <c r="X713" s="1" t="s">
        <v>108</v>
      </c>
    </row>
    <row r="714" spans="1:24" s="1" customFormat="1" ht="72.5" hidden="1" x14ac:dyDescent="0.35">
      <c r="A714" s="1" t="s">
        <v>88</v>
      </c>
      <c r="B714" s="1" t="str">
        <f>+VLOOKUP(BD_fire_disturbances10[[#This Row],[Propiedad]],Tabla2[],2,0)</f>
        <v>Biológica</v>
      </c>
      <c r="C714" s="1" t="str">
        <f>+VLOOKUP(BD_fire_disturbances10[[#This Row],[Evaluación post incendio]],Tabla5[],2,0)</f>
        <v>Efecto inmediato</v>
      </c>
      <c r="D714" s="6" t="s">
        <v>89</v>
      </c>
      <c r="E714" s="1" t="s">
        <v>1602</v>
      </c>
      <c r="F714" s="1" t="s">
        <v>1670</v>
      </c>
      <c r="G714" s="1" t="str">
        <f>+VLOOKUP(BD_fire_disturbances10[[#This Row],[Cod_Koppen]],Tabla8[],2,0)</f>
        <v>Continental o microtérmico</v>
      </c>
      <c r="H714" s="1" t="s">
        <v>1669</v>
      </c>
      <c r="I714" s="1" t="s">
        <v>87</v>
      </c>
      <c r="J714" s="1" t="s">
        <v>68</v>
      </c>
      <c r="K714" s="1" t="s">
        <v>432</v>
      </c>
      <c r="L714" s="1" t="s">
        <v>453</v>
      </c>
      <c r="N714" s="1" t="s">
        <v>1062</v>
      </c>
      <c r="P714" s="1" t="s">
        <v>513</v>
      </c>
      <c r="R714" s="1" t="s">
        <v>1064</v>
      </c>
      <c r="S714" s="1" t="s">
        <v>1067</v>
      </c>
      <c r="T714" s="1" t="s">
        <v>1066</v>
      </c>
      <c r="U714" s="1" t="s">
        <v>384</v>
      </c>
      <c r="V714" s="1" t="s">
        <v>1065</v>
      </c>
      <c r="W714" s="1" t="s">
        <v>28</v>
      </c>
      <c r="X714" s="1" t="s">
        <v>12</v>
      </c>
    </row>
    <row r="715" spans="1:24" s="1" customFormat="1" ht="72.5" hidden="1" x14ac:dyDescent="0.35">
      <c r="A715" s="1" t="s">
        <v>88</v>
      </c>
      <c r="B715" s="1" t="str">
        <f>+VLOOKUP(BD_fire_disturbances10[[#This Row],[Propiedad]],Tabla2[],2,0)</f>
        <v>Biológica</v>
      </c>
      <c r="C715" s="1" t="str">
        <f>+VLOOKUP(BD_fire_disturbances10[[#This Row],[Evaluación post incendio]],Tabla5[],2,0)</f>
        <v>Efecto a corto plazo</v>
      </c>
      <c r="D715" s="6" t="s">
        <v>89</v>
      </c>
      <c r="E715" s="1" t="s">
        <v>1602</v>
      </c>
      <c r="F715" s="1" t="s">
        <v>1670</v>
      </c>
      <c r="G715" s="1" t="str">
        <f>+VLOOKUP(BD_fire_disturbances10[[#This Row],[Cod_Koppen]],Tabla8[],2,0)</f>
        <v>Continental o microtérmico</v>
      </c>
      <c r="H715" s="1" t="s">
        <v>1669</v>
      </c>
      <c r="I715" s="1" t="s">
        <v>87</v>
      </c>
      <c r="J715" s="1" t="s">
        <v>68</v>
      </c>
      <c r="K715" s="1" t="s">
        <v>432</v>
      </c>
      <c r="L715" s="1" t="s">
        <v>453</v>
      </c>
      <c r="N715" s="1" t="s">
        <v>1062</v>
      </c>
      <c r="P715" s="1" t="s">
        <v>706</v>
      </c>
      <c r="R715" s="1" t="s">
        <v>1064</v>
      </c>
      <c r="S715" s="1" t="s">
        <v>1067</v>
      </c>
      <c r="T715" s="1" t="s">
        <v>1066</v>
      </c>
      <c r="U715" s="1" t="s">
        <v>384</v>
      </c>
      <c r="V715" s="1" t="s">
        <v>1065</v>
      </c>
      <c r="W715" s="1" t="s">
        <v>28</v>
      </c>
      <c r="X715" s="1" t="s">
        <v>12</v>
      </c>
    </row>
    <row r="716" spans="1:24" s="1" customFormat="1" ht="72.5" hidden="1" x14ac:dyDescent="0.35">
      <c r="A716" s="1" t="s">
        <v>88</v>
      </c>
      <c r="B716" s="1" t="str">
        <f>+VLOOKUP(BD_fire_disturbances10[[#This Row],[Propiedad]],Tabla2[],2,0)</f>
        <v>Biológica</v>
      </c>
      <c r="C716" s="1" t="str">
        <f>+VLOOKUP(BD_fire_disturbances10[[#This Row],[Evaluación post incendio]],Tabla5[],2,0)</f>
        <v>Efecto a corto plazo</v>
      </c>
      <c r="D716" s="6" t="s">
        <v>89</v>
      </c>
      <c r="E716" s="1" t="s">
        <v>1602</v>
      </c>
      <c r="F716" s="1" t="s">
        <v>1670</v>
      </c>
      <c r="G716" s="1" t="str">
        <f>+VLOOKUP(BD_fire_disturbances10[[#This Row],[Cod_Koppen]],Tabla8[],2,0)</f>
        <v>Continental o microtérmico</v>
      </c>
      <c r="H716" s="1" t="s">
        <v>1669</v>
      </c>
      <c r="I716" s="1" t="s">
        <v>87</v>
      </c>
      <c r="J716" s="1" t="s">
        <v>68</v>
      </c>
      <c r="K716" s="1" t="s">
        <v>432</v>
      </c>
      <c r="L716" s="1" t="s">
        <v>453</v>
      </c>
      <c r="N716" s="1" t="s">
        <v>1062</v>
      </c>
      <c r="P716" s="1" t="s">
        <v>842</v>
      </c>
      <c r="R716" s="1" t="s">
        <v>1064</v>
      </c>
      <c r="S716" s="1" t="s">
        <v>1067</v>
      </c>
      <c r="T716" s="1" t="s">
        <v>1066</v>
      </c>
      <c r="U716" s="1" t="s">
        <v>384</v>
      </c>
      <c r="V716" s="1" t="s">
        <v>1065</v>
      </c>
      <c r="W716" s="1" t="s">
        <v>28</v>
      </c>
      <c r="X716" s="1" t="s">
        <v>12</v>
      </c>
    </row>
    <row r="717" spans="1:24" s="1" customFormat="1" ht="72.5" hidden="1" x14ac:dyDescent="0.35">
      <c r="A717" s="1" t="s">
        <v>88</v>
      </c>
      <c r="B717" s="1" t="str">
        <f>+VLOOKUP(BD_fire_disturbances10[[#This Row],[Propiedad]],Tabla2[],2,0)</f>
        <v>Biológica</v>
      </c>
      <c r="C717" s="1" t="str">
        <f>+VLOOKUP(BD_fire_disturbances10[[#This Row],[Evaluación post incendio]],Tabla5[],2,0)</f>
        <v>Efecto inmediato</v>
      </c>
      <c r="D717" s="6" t="s">
        <v>89</v>
      </c>
      <c r="E717" s="1" t="s">
        <v>1602</v>
      </c>
      <c r="F717" s="1" t="s">
        <v>1670</v>
      </c>
      <c r="G717" s="1" t="str">
        <f>+VLOOKUP(BD_fire_disturbances10[[#This Row],[Cod_Koppen]],Tabla8[],2,0)</f>
        <v>Continental o microtérmico</v>
      </c>
      <c r="H717" s="1" t="s">
        <v>1669</v>
      </c>
      <c r="I717" s="1" t="s">
        <v>87</v>
      </c>
      <c r="J717" s="1" t="s">
        <v>68</v>
      </c>
      <c r="K717" s="1" t="s">
        <v>432</v>
      </c>
      <c r="L717" s="1" t="s">
        <v>453</v>
      </c>
      <c r="N717" s="1" t="s">
        <v>1062</v>
      </c>
      <c r="P717" s="1" t="s">
        <v>513</v>
      </c>
      <c r="R717" s="1" t="s">
        <v>1064</v>
      </c>
      <c r="S717" s="1" t="s">
        <v>1067</v>
      </c>
      <c r="T717" s="1" t="s">
        <v>1066</v>
      </c>
      <c r="U717" s="1" t="s">
        <v>384</v>
      </c>
      <c r="V717" s="1" t="s">
        <v>1065</v>
      </c>
      <c r="W717" s="1" t="s">
        <v>639</v>
      </c>
      <c r="X717" s="1" t="s">
        <v>12</v>
      </c>
    </row>
    <row r="718" spans="1:24" s="1" customFormat="1" ht="72.5" hidden="1" x14ac:dyDescent="0.35">
      <c r="A718" s="1" t="s">
        <v>88</v>
      </c>
      <c r="B718" s="1" t="str">
        <f>+VLOOKUP(BD_fire_disturbances10[[#This Row],[Propiedad]],Tabla2[],2,0)</f>
        <v>Biológica</v>
      </c>
      <c r="C718" s="1" t="str">
        <f>+VLOOKUP(BD_fire_disturbances10[[#This Row],[Evaluación post incendio]],Tabla5[],2,0)</f>
        <v>Efecto a corto plazo</v>
      </c>
      <c r="D718" s="6" t="s">
        <v>89</v>
      </c>
      <c r="E718" s="1" t="s">
        <v>1602</v>
      </c>
      <c r="F718" s="1" t="s">
        <v>1670</v>
      </c>
      <c r="G718" s="1" t="str">
        <f>+VLOOKUP(BD_fire_disturbances10[[#This Row],[Cod_Koppen]],Tabla8[],2,0)</f>
        <v>Continental o microtérmico</v>
      </c>
      <c r="H718" s="1" t="s">
        <v>1669</v>
      </c>
      <c r="I718" s="1" t="s">
        <v>87</v>
      </c>
      <c r="J718" s="1" t="s">
        <v>68</v>
      </c>
      <c r="K718" s="1" t="s">
        <v>432</v>
      </c>
      <c r="L718" s="1" t="s">
        <v>453</v>
      </c>
      <c r="N718" s="1" t="s">
        <v>1062</v>
      </c>
      <c r="P718" s="1" t="s">
        <v>706</v>
      </c>
      <c r="R718" s="1" t="s">
        <v>1064</v>
      </c>
      <c r="S718" s="1" t="s">
        <v>1067</v>
      </c>
      <c r="T718" s="1" t="s">
        <v>1066</v>
      </c>
      <c r="U718" s="1" t="s">
        <v>384</v>
      </c>
      <c r="V718" s="1" t="s">
        <v>1065</v>
      </c>
      <c r="W718" s="1" t="s">
        <v>639</v>
      </c>
      <c r="X718" s="1" t="s">
        <v>12</v>
      </c>
    </row>
    <row r="719" spans="1:24" s="1" customFormat="1" ht="72.5" hidden="1" x14ac:dyDescent="0.35">
      <c r="A719" s="1" t="s">
        <v>88</v>
      </c>
      <c r="B719" s="1" t="str">
        <f>+VLOOKUP(BD_fire_disturbances10[[#This Row],[Propiedad]],Tabla2[],2,0)</f>
        <v>Biológica</v>
      </c>
      <c r="C719" s="1" t="str">
        <f>+VLOOKUP(BD_fire_disturbances10[[#This Row],[Evaluación post incendio]],Tabla5[],2,0)</f>
        <v>Efecto a corto plazo</v>
      </c>
      <c r="D719" s="6" t="s">
        <v>89</v>
      </c>
      <c r="E719" s="1" t="s">
        <v>1602</v>
      </c>
      <c r="F719" s="1" t="s">
        <v>1670</v>
      </c>
      <c r="G719" s="1" t="str">
        <f>+VLOOKUP(BD_fire_disturbances10[[#This Row],[Cod_Koppen]],Tabla8[],2,0)</f>
        <v>Continental o microtérmico</v>
      </c>
      <c r="H719" s="1" t="s">
        <v>1669</v>
      </c>
      <c r="I719" s="1" t="s">
        <v>87</v>
      </c>
      <c r="J719" s="1" t="s">
        <v>68</v>
      </c>
      <c r="K719" s="1" t="s">
        <v>432</v>
      </c>
      <c r="L719" s="1" t="s">
        <v>453</v>
      </c>
      <c r="N719" s="1" t="s">
        <v>1062</v>
      </c>
      <c r="P719" s="1" t="s">
        <v>842</v>
      </c>
      <c r="R719" s="1" t="s">
        <v>1064</v>
      </c>
      <c r="S719" s="1" t="s">
        <v>1067</v>
      </c>
      <c r="T719" s="1" t="s">
        <v>1066</v>
      </c>
      <c r="U719" s="1" t="s">
        <v>384</v>
      </c>
      <c r="V719" s="1" t="s">
        <v>1065</v>
      </c>
      <c r="W719" s="1" t="s">
        <v>639</v>
      </c>
      <c r="X719" s="1" t="s">
        <v>12</v>
      </c>
    </row>
    <row r="720" spans="1:24" s="1" customFormat="1" ht="72.5" hidden="1" x14ac:dyDescent="0.35">
      <c r="A720" s="1" t="s">
        <v>88</v>
      </c>
      <c r="B720" s="1" t="str">
        <f>+VLOOKUP(BD_fire_disturbances10[[#This Row],[Propiedad]],Tabla2[],2,0)</f>
        <v>Química</v>
      </c>
      <c r="C720" s="1" t="str">
        <f>+VLOOKUP(BD_fire_disturbances10[[#This Row],[Evaluación post incendio]],Tabla5[],2,0)</f>
        <v>Efecto inmediato</v>
      </c>
      <c r="D720" s="6" t="s">
        <v>89</v>
      </c>
      <c r="E720" s="1" t="s">
        <v>1602</v>
      </c>
      <c r="F720" s="1" t="s">
        <v>1670</v>
      </c>
      <c r="G720" s="1" t="str">
        <f>+VLOOKUP(BD_fire_disturbances10[[#This Row],[Cod_Koppen]],Tabla8[],2,0)</f>
        <v>Continental o microtérmico</v>
      </c>
      <c r="H720" s="1" t="s">
        <v>1669</v>
      </c>
      <c r="I720" s="1" t="s">
        <v>87</v>
      </c>
      <c r="J720" s="1" t="s">
        <v>68</v>
      </c>
      <c r="K720" s="1" t="s">
        <v>432</v>
      </c>
      <c r="L720" s="1" t="s">
        <v>453</v>
      </c>
      <c r="N720" s="1" t="s">
        <v>1062</v>
      </c>
      <c r="P720" s="1" t="s">
        <v>513</v>
      </c>
      <c r="R720" s="1" t="s">
        <v>1064</v>
      </c>
      <c r="S720" s="1" t="s">
        <v>1067</v>
      </c>
      <c r="T720" s="1" t="s">
        <v>1066</v>
      </c>
      <c r="U720" s="1" t="s">
        <v>384</v>
      </c>
      <c r="V720" s="1" t="s">
        <v>1065</v>
      </c>
      <c r="W720" s="1" t="s">
        <v>53</v>
      </c>
      <c r="X720" s="1" t="s">
        <v>12</v>
      </c>
    </row>
    <row r="721" spans="1:24" s="1" customFormat="1" ht="72.5" hidden="1" x14ac:dyDescent="0.35">
      <c r="A721" s="1" t="s">
        <v>88</v>
      </c>
      <c r="B721" s="1" t="str">
        <f>+VLOOKUP(BD_fire_disturbances10[[#This Row],[Propiedad]],Tabla2[],2,0)</f>
        <v>Química</v>
      </c>
      <c r="C721" s="1" t="str">
        <f>+VLOOKUP(BD_fire_disturbances10[[#This Row],[Evaluación post incendio]],Tabla5[],2,0)</f>
        <v>Efecto a corto plazo</v>
      </c>
      <c r="D721" s="6" t="s">
        <v>89</v>
      </c>
      <c r="E721" s="1" t="s">
        <v>1602</v>
      </c>
      <c r="F721" s="1" t="s">
        <v>1670</v>
      </c>
      <c r="G721" s="1" t="str">
        <f>+VLOOKUP(BD_fire_disturbances10[[#This Row],[Cod_Koppen]],Tabla8[],2,0)</f>
        <v>Continental o microtérmico</v>
      </c>
      <c r="H721" s="1" t="s">
        <v>1669</v>
      </c>
      <c r="I721" s="1" t="s">
        <v>87</v>
      </c>
      <c r="J721" s="1" t="s">
        <v>68</v>
      </c>
      <c r="K721" s="1" t="s">
        <v>432</v>
      </c>
      <c r="L721" s="1" t="s">
        <v>453</v>
      </c>
      <c r="N721" s="1" t="s">
        <v>1062</v>
      </c>
      <c r="P721" s="1" t="s">
        <v>706</v>
      </c>
      <c r="R721" s="1" t="s">
        <v>1064</v>
      </c>
      <c r="S721" s="1" t="s">
        <v>1067</v>
      </c>
      <c r="T721" s="1" t="s">
        <v>1066</v>
      </c>
      <c r="U721" s="1" t="s">
        <v>384</v>
      </c>
      <c r="V721" s="1" t="s">
        <v>1065</v>
      </c>
      <c r="W721" s="1" t="s">
        <v>53</v>
      </c>
      <c r="X721" s="1" t="s">
        <v>12</v>
      </c>
    </row>
    <row r="722" spans="1:24" s="1" customFormat="1" ht="72.5" hidden="1" x14ac:dyDescent="0.35">
      <c r="A722" s="1" t="s">
        <v>88</v>
      </c>
      <c r="B722" s="1" t="str">
        <f>+VLOOKUP(BD_fire_disturbances10[[#This Row],[Propiedad]],Tabla2[],2,0)</f>
        <v>Química</v>
      </c>
      <c r="C722" s="1" t="str">
        <f>+VLOOKUP(BD_fire_disturbances10[[#This Row],[Evaluación post incendio]],Tabla5[],2,0)</f>
        <v>Efecto a corto plazo</v>
      </c>
      <c r="D722" s="6" t="s">
        <v>89</v>
      </c>
      <c r="E722" s="1" t="s">
        <v>1602</v>
      </c>
      <c r="F722" s="1" t="s">
        <v>1670</v>
      </c>
      <c r="G722" s="1" t="str">
        <f>+VLOOKUP(BD_fire_disturbances10[[#This Row],[Cod_Koppen]],Tabla8[],2,0)</f>
        <v>Continental o microtérmico</v>
      </c>
      <c r="H722" s="1" t="s">
        <v>1669</v>
      </c>
      <c r="I722" s="1" t="s">
        <v>87</v>
      </c>
      <c r="J722" s="1" t="s">
        <v>68</v>
      </c>
      <c r="K722" s="1" t="s">
        <v>432</v>
      </c>
      <c r="L722" s="1" t="s">
        <v>453</v>
      </c>
      <c r="N722" s="1" t="s">
        <v>1062</v>
      </c>
      <c r="P722" s="1" t="s">
        <v>842</v>
      </c>
      <c r="R722" s="1" t="s">
        <v>1064</v>
      </c>
      <c r="S722" s="1" t="s">
        <v>1067</v>
      </c>
      <c r="T722" s="1" t="s">
        <v>1066</v>
      </c>
      <c r="U722" s="1" t="s">
        <v>384</v>
      </c>
      <c r="V722" s="1" t="s">
        <v>1065</v>
      </c>
      <c r="W722" s="1" t="s">
        <v>53</v>
      </c>
      <c r="X722" s="1" t="s">
        <v>108</v>
      </c>
    </row>
    <row r="723" spans="1:24" s="1" customFormat="1" ht="72.5" hidden="1" x14ac:dyDescent="0.35">
      <c r="A723" s="1" t="s">
        <v>88</v>
      </c>
      <c r="B723" s="1" t="str">
        <f>+VLOOKUP(BD_fire_disturbances10[[#This Row],[Propiedad]],Tabla2[],2,0)</f>
        <v>Biológica</v>
      </c>
      <c r="C723" s="1" t="str">
        <f>+VLOOKUP(BD_fire_disturbances10[[#This Row],[Evaluación post incendio]],Tabla5[],2,0)</f>
        <v>Efecto inmediato</v>
      </c>
      <c r="D723" s="6" t="s">
        <v>89</v>
      </c>
      <c r="E723" s="1" t="s">
        <v>1602</v>
      </c>
      <c r="F723" s="1" t="s">
        <v>1670</v>
      </c>
      <c r="G723" s="1" t="str">
        <f>+VLOOKUP(BD_fire_disturbances10[[#This Row],[Cod_Koppen]],Tabla8[],2,0)</f>
        <v>Continental o microtérmico</v>
      </c>
      <c r="H723" s="1" t="s">
        <v>1669</v>
      </c>
      <c r="I723" s="1" t="s">
        <v>87</v>
      </c>
      <c r="J723" s="1" t="s">
        <v>68</v>
      </c>
      <c r="K723" s="1" t="s">
        <v>432</v>
      </c>
      <c r="L723" s="1" t="s">
        <v>453</v>
      </c>
      <c r="N723" s="1" t="s">
        <v>1062</v>
      </c>
      <c r="P723" s="1" t="s">
        <v>513</v>
      </c>
      <c r="R723" s="1" t="s">
        <v>1064</v>
      </c>
      <c r="S723" s="1" t="s">
        <v>1067</v>
      </c>
      <c r="T723" s="1" t="s">
        <v>1066</v>
      </c>
      <c r="U723" s="1" t="s">
        <v>384</v>
      </c>
      <c r="V723" s="1" t="s">
        <v>1065</v>
      </c>
      <c r="W723" s="1" t="s">
        <v>526</v>
      </c>
      <c r="X723" s="1" t="s">
        <v>12</v>
      </c>
    </row>
    <row r="724" spans="1:24" s="1" customFormat="1" ht="72.5" hidden="1" x14ac:dyDescent="0.35">
      <c r="A724" s="1" t="s">
        <v>88</v>
      </c>
      <c r="B724" s="1" t="str">
        <f>+VLOOKUP(BD_fire_disturbances10[[#This Row],[Propiedad]],Tabla2[],2,0)</f>
        <v>Biológica</v>
      </c>
      <c r="C724" s="1" t="str">
        <f>+VLOOKUP(BD_fire_disturbances10[[#This Row],[Evaluación post incendio]],Tabla5[],2,0)</f>
        <v>Efecto a corto plazo</v>
      </c>
      <c r="D724" s="6" t="s">
        <v>89</v>
      </c>
      <c r="E724" s="1" t="s">
        <v>1602</v>
      </c>
      <c r="F724" s="1" t="s">
        <v>1670</v>
      </c>
      <c r="G724" s="1" t="str">
        <f>+VLOOKUP(BD_fire_disturbances10[[#This Row],[Cod_Koppen]],Tabla8[],2,0)</f>
        <v>Continental o microtérmico</v>
      </c>
      <c r="H724" s="1" t="s">
        <v>1669</v>
      </c>
      <c r="I724" s="1" t="s">
        <v>87</v>
      </c>
      <c r="J724" s="1" t="s">
        <v>68</v>
      </c>
      <c r="K724" s="1" t="s">
        <v>432</v>
      </c>
      <c r="L724" s="1" t="s">
        <v>453</v>
      </c>
      <c r="N724" s="1" t="s">
        <v>1062</v>
      </c>
      <c r="P724" s="1" t="s">
        <v>842</v>
      </c>
      <c r="R724" s="1" t="s">
        <v>1064</v>
      </c>
      <c r="S724" s="1" t="s">
        <v>1067</v>
      </c>
      <c r="T724" s="1" t="s">
        <v>1066</v>
      </c>
      <c r="U724" s="1" t="s">
        <v>384</v>
      </c>
      <c r="V724" s="1" t="s">
        <v>1065</v>
      </c>
      <c r="W724" s="1" t="s">
        <v>526</v>
      </c>
      <c r="X724" s="1" t="s">
        <v>12</v>
      </c>
    </row>
    <row r="725" spans="1:24" s="1" customFormat="1" ht="72.5" hidden="1" x14ac:dyDescent="0.35">
      <c r="A725" s="1" t="s">
        <v>88</v>
      </c>
      <c r="B725" s="1" t="str">
        <f>+VLOOKUP(BD_fire_disturbances10[[#This Row],[Propiedad]],Tabla2[],2,0)</f>
        <v>Biológica</v>
      </c>
      <c r="C725" s="1" t="str">
        <f>+VLOOKUP(BD_fire_disturbances10[[#This Row],[Evaluación post incendio]],Tabla5[],2,0)</f>
        <v>Efecto a corto plazo</v>
      </c>
      <c r="D725" s="6" t="s">
        <v>89</v>
      </c>
      <c r="E725" s="1" t="s">
        <v>1602</v>
      </c>
      <c r="F725" s="1" t="s">
        <v>1670</v>
      </c>
      <c r="G725" s="1" t="str">
        <f>+VLOOKUP(BD_fire_disturbances10[[#This Row],[Cod_Koppen]],Tabla8[],2,0)</f>
        <v>Continental o microtérmico</v>
      </c>
      <c r="H725" s="1" t="s">
        <v>1669</v>
      </c>
      <c r="I725" s="1" t="s">
        <v>87</v>
      </c>
      <c r="J725" s="1" t="s">
        <v>68</v>
      </c>
      <c r="K725" s="1" t="s">
        <v>432</v>
      </c>
      <c r="L725" s="1" t="s">
        <v>453</v>
      </c>
      <c r="N725" s="1" t="s">
        <v>1062</v>
      </c>
      <c r="P725" s="1" t="s">
        <v>706</v>
      </c>
      <c r="R725" s="1" t="s">
        <v>1064</v>
      </c>
      <c r="S725" s="1" t="s">
        <v>1067</v>
      </c>
      <c r="T725" s="1" t="s">
        <v>1066</v>
      </c>
      <c r="U725" s="1" t="s">
        <v>384</v>
      </c>
      <c r="V725" s="1" t="s">
        <v>1065</v>
      </c>
      <c r="W725" s="1" t="s">
        <v>526</v>
      </c>
      <c r="X725" s="1" t="s">
        <v>108</v>
      </c>
    </row>
    <row r="726" spans="1:24" s="1" customFormat="1" ht="72.5" hidden="1" x14ac:dyDescent="0.35">
      <c r="A726" s="1" t="s">
        <v>88</v>
      </c>
      <c r="B726" s="1" t="str">
        <f>+VLOOKUP(BD_fire_disturbances10[[#This Row],[Propiedad]],Tabla2[],2,0)</f>
        <v>Química</v>
      </c>
      <c r="C726" s="1" t="str">
        <f>+VLOOKUP(BD_fire_disturbances10[[#This Row],[Evaluación post incendio]],Tabla5[],2,0)</f>
        <v>Efecto inmediato</v>
      </c>
      <c r="D726" s="6" t="s">
        <v>89</v>
      </c>
      <c r="E726" s="1" t="s">
        <v>1602</v>
      </c>
      <c r="F726" s="1" t="s">
        <v>1670</v>
      </c>
      <c r="G726" s="1" t="str">
        <f>+VLOOKUP(BD_fire_disturbances10[[#This Row],[Cod_Koppen]],Tabla8[],2,0)</f>
        <v>Continental o microtérmico</v>
      </c>
      <c r="H726" s="1" t="s">
        <v>1669</v>
      </c>
      <c r="I726" s="1" t="s">
        <v>87</v>
      </c>
      <c r="J726" s="1" t="s">
        <v>68</v>
      </c>
      <c r="K726" s="1" t="s">
        <v>432</v>
      </c>
      <c r="L726" s="1" t="s">
        <v>453</v>
      </c>
      <c r="N726" s="1" t="s">
        <v>1062</v>
      </c>
      <c r="P726" s="1" t="s">
        <v>513</v>
      </c>
      <c r="R726" s="1" t="s">
        <v>1064</v>
      </c>
      <c r="S726" s="1" t="s">
        <v>1067</v>
      </c>
      <c r="T726" s="1" t="s">
        <v>1066</v>
      </c>
      <c r="U726" s="1" t="s">
        <v>384</v>
      </c>
      <c r="V726" s="1" t="s">
        <v>1065</v>
      </c>
      <c r="W726" s="1" t="s">
        <v>42</v>
      </c>
      <c r="X726" s="1" t="s">
        <v>12</v>
      </c>
    </row>
    <row r="727" spans="1:24" s="1" customFormat="1" ht="72.5" hidden="1" x14ac:dyDescent="0.35">
      <c r="A727" s="1" t="s">
        <v>88</v>
      </c>
      <c r="B727" s="1" t="str">
        <f>+VLOOKUP(BD_fire_disturbances10[[#This Row],[Propiedad]],Tabla2[],2,0)</f>
        <v>Química</v>
      </c>
      <c r="C727" s="1" t="str">
        <f>+VLOOKUP(BD_fire_disturbances10[[#This Row],[Evaluación post incendio]],Tabla5[],2,0)</f>
        <v>Efecto a corto plazo</v>
      </c>
      <c r="D727" s="6" t="s">
        <v>89</v>
      </c>
      <c r="E727" s="1" t="s">
        <v>1602</v>
      </c>
      <c r="F727" s="1" t="s">
        <v>1670</v>
      </c>
      <c r="G727" s="1" t="str">
        <f>+VLOOKUP(BD_fire_disturbances10[[#This Row],[Cod_Koppen]],Tabla8[],2,0)</f>
        <v>Continental o microtérmico</v>
      </c>
      <c r="H727" s="1" t="s">
        <v>1669</v>
      </c>
      <c r="I727" s="1" t="s">
        <v>87</v>
      </c>
      <c r="J727" s="1" t="s">
        <v>68</v>
      </c>
      <c r="K727" s="1" t="s">
        <v>432</v>
      </c>
      <c r="L727" s="1" t="s">
        <v>453</v>
      </c>
      <c r="N727" s="1" t="s">
        <v>1062</v>
      </c>
      <c r="P727" s="1" t="s">
        <v>706</v>
      </c>
      <c r="R727" s="1" t="s">
        <v>1064</v>
      </c>
      <c r="S727" s="1" t="s">
        <v>1067</v>
      </c>
      <c r="T727" s="1" t="s">
        <v>1066</v>
      </c>
      <c r="U727" s="1" t="s">
        <v>384</v>
      </c>
      <c r="V727" s="1" t="s">
        <v>1065</v>
      </c>
      <c r="W727" s="1" t="s">
        <v>42</v>
      </c>
      <c r="X727" s="1" t="s">
        <v>12</v>
      </c>
    </row>
    <row r="728" spans="1:24" s="1" customFormat="1" ht="72.5" hidden="1" x14ac:dyDescent="0.35">
      <c r="A728" s="1" t="s">
        <v>88</v>
      </c>
      <c r="B728" s="1" t="str">
        <f>+VLOOKUP(BD_fire_disturbances10[[#This Row],[Propiedad]],Tabla2[],2,0)</f>
        <v>Química</v>
      </c>
      <c r="C728" s="1" t="str">
        <f>+VLOOKUP(BD_fire_disturbances10[[#This Row],[Evaluación post incendio]],Tabla5[],2,0)</f>
        <v>Efecto a corto plazo</v>
      </c>
      <c r="D728" s="6" t="s">
        <v>89</v>
      </c>
      <c r="E728" s="1" t="s">
        <v>1602</v>
      </c>
      <c r="F728" s="1" t="s">
        <v>1670</v>
      </c>
      <c r="G728" s="1" t="str">
        <f>+VLOOKUP(BD_fire_disturbances10[[#This Row],[Cod_Koppen]],Tabla8[],2,0)</f>
        <v>Continental o microtérmico</v>
      </c>
      <c r="H728" s="1" t="s">
        <v>1669</v>
      </c>
      <c r="I728" s="1" t="s">
        <v>87</v>
      </c>
      <c r="J728" s="1" t="s">
        <v>68</v>
      </c>
      <c r="K728" s="1" t="s">
        <v>432</v>
      </c>
      <c r="L728" s="1" t="s">
        <v>453</v>
      </c>
      <c r="N728" s="1" t="s">
        <v>1062</v>
      </c>
      <c r="P728" s="1" t="s">
        <v>842</v>
      </c>
      <c r="R728" s="1" t="s">
        <v>1064</v>
      </c>
      <c r="S728" s="1" t="s">
        <v>1067</v>
      </c>
      <c r="T728" s="1" t="s">
        <v>1066</v>
      </c>
      <c r="U728" s="1" t="s">
        <v>384</v>
      </c>
      <c r="V728" s="1" t="s">
        <v>1065</v>
      </c>
      <c r="W728" s="1" t="s">
        <v>42</v>
      </c>
      <c r="X728" s="1" t="s">
        <v>12</v>
      </c>
    </row>
    <row r="729" spans="1:24" s="1" customFormat="1" ht="72.5" hidden="1" x14ac:dyDescent="0.35">
      <c r="A729" s="1" t="s">
        <v>88</v>
      </c>
      <c r="B729" s="1" t="str">
        <f>+VLOOKUP(BD_fire_disturbances10[[#This Row],[Propiedad]],Tabla2[],2,0)</f>
        <v>Física</v>
      </c>
      <c r="C729" s="1" t="str">
        <f>+VLOOKUP(BD_fire_disturbances10[[#This Row],[Evaluación post incendio]],Tabla5[],2,0)</f>
        <v>Efecto inmediato</v>
      </c>
      <c r="D729" s="6" t="s">
        <v>89</v>
      </c>
      <c r="E729" s="1" t="s">
        <v>1602</v>
      </c>
      <c r="F729" s="1" t="s">
        <v>1670</v>
      </c>
      <c r="G729" s="1" t="str">
        <f>+VLOOKUP(BD_fire_disturbances10[[#This Row],[Cod_Koppen]],Tabla8[],2,0)</f>
        <v>Continental o microtérmico</v>
      </c>
      <c r="H729" s="1" t="s">
        <v>1669</v>
      </c>
      <c r="I729" s="1" t="s">
        <v>87</v>
      </c>
      <c r="J729" s="1" t="s">
        <v>68</v>
      </c>
      <c r="K729" s="1" t="s">
        <v>432</v>
      </c>
      <c r="L729" s="1" t="s">
        <v>453</v>
      </c>
      <c r="N729" s="1" t="s">
        <v>1062</v>
      </c>
      <c r="P729" s="1" t="s">
        <v>513</v>
      </c>
      <c r="R729" s="1" t="s">
        <v>1064</v>
      </c>
      <c r="S729" s="1" t="s">
        <v>1067</v>
      </c>
      <c r="T729" s="1" t="s">
        <v>1066</v>
      </c>
      <c r="U729" s="1" t="s">
        <v>384</v>
      </c>
      <c r="V729" s="1" t="s">
        <v>1065</v>
      </c>
      <c r="W729" s="1" t="s">
        <v>719</v>
      </c>
      <c r="X729" s="1" t="s">
        <v>12</v>
      </c>
    </row>
    <row r="730" spans="1:24" s="1" customFormat="1" ht="72.5" hidden="1" x14ac:dyDescent="0.35">
      <c r="A730" s="1" t="s">
        <v>88</v>
      </c>
      <c r="B730" s="1" t="str">
        <f>+VLOOKUP(BD_fire_disturbances10[[#This Row],[Propiedad]],Tabla2[],2,0)</f>
        <v>Física</v>
      </c>
      <c r="C730" s="1" t="str">
        <f>+VLOOKUP(BD_fire_disturbances10[[#This Row],[Evaluación post incendio]],Tabla5[],2,0)</f>
        <v>Efecto a corto plazo</v>
      </c>
      <c r="D730" s="6" t="s">
        <v>89</v>
      </c>
      <c r="E730" s="1" t="s">
        <v>1602</v>
      </c>
      <c r="F730" s="1" t="s">
        <v>1670</v>
      </c>
      <c r="G730" s="1" t="str">
        <f>+VLOOKUP(BD_fire_disturbances10[[#This Row],[Cod_Koppen]],Tabla8[],2,0)</f>
        <v>Continental o microtérmico</v>
      </c>
      <c r="H730" s="1" t="s">
        <v>1669</v>
      </c>
      <c r="I730" s="1" t="s">
        <v>87</v>
      </c>
      <c r="J730" s="1" t="s">
        <v>68</v>
      </c>
      <c r="K730" s="1" t="s">
        <v>432</v>
      </c>
      <c r="L730" s="1" t="s">
        <v>453</v>
      </c>
      <c r="N730" s="1" t="s">
        <v>1062</v>
      </c>
      <c r="P730" s="1" t="s">
        <v>706</v>
      </c>
      <c r="R730" s="1" t="s">
        <v>1064</v>
      </c>
      <c r="S730" s="1" t="s">
        <v>1067</v>
      </c>
      <c r="T730" s="1" t="s">
        <v>1066</v>
      </c>
      <c r="U730" s="1" t="s">
        <v>384</v>
      </c>
      <c r="V730" s="1" t="s">
        <v>1065</v>
      </c>
      <c r="W730" s="1" t="s">
        <v>719</v>
      </c>
      <c r="X730" s="1" t="s">
        <v>12</v>
      </c>
    </row>
    <row r="731" spans="1:24" s="1" customFormat="1" ht="72.5" hidden="1" x14ac:dyDescent="0.35">
      <c r="A731" s="1" t="s">
        <v>88</v>
      </c>
      <c r="B731" s="1" t="str">
        <f>+VLOOKUP(BD_fire_disturbances10[[#This Row],[Propiedad]],Tabla2[],2,0)</f>
        <v>Física</v>
      </c>
      <c r="C731" s="1" t="str">
        <f>+VLOOKUP(BD_fire_disturbances10[[#This Row],[Evaluación post incendio]],Tabla5[],2,0)</f>
        <v>Efecto a corto plazo</v>
      </c>
      <c r="D731" s="6" t="s">
        <v>89</v>
      </c>
      <c r="E731" s="1" t="s">
        <v>1602</v>
      </c>
      <c r="F731" s="1" t="s">
        <v>1670</v>
      </c>
      <c r="G731" s="1" t="str">
        <f>+VLOOKUP(BD_fire_disturbances10[[#This Row],[Cod_Koppen]],Tabla8[],2,0)</f>
        <v>Continental o microtérmico</v>
      </c>
      <c r="H731" s="1" t="s">
        <v>1669</v>
      </c>
      <c r="I731" s="1" t="s">
        <v>87</v>
      </c>
      <c r="J731" s="1" t="s">
        <v>68</v>
      </c>
      <c r="K731" s="1" t="s">
        <v>432</v>
      </c>
      <c r="L731" s="1" t="s">
        <v>453</v>
      </c>
      <c r="N731" s="1" t="s">
        <v>1062</v>
      </c>
      <c r="P731" s="1" t="s">
        <v>842</v>
      </c>
      <c r="R731" s="1" t="s">
        <v>1064</v>
      </c>
      <c r="S731" s="1" t="s">
        <v>1067</v>
      </c>
      <c r="T731" s="1" t="s">
        <v>1066</v>
      </c>
      <c r="U731" s="1" t="s">
        <v>384</v>
      </c>
      <c r="V731" s="1" t="s">
        <v>1065</v>
      </c>
      <c r="W731" s="1" t="s">
        <v>719</v>
      </c>
      <c r="X731" s="1" t="s">
        <v>12</v>
      </c>
    </row>
    <row r="732" spans="1:24" s="1" customFormat="1" ht="43.5" hidden="1" x14ac:dyDescent="0.35">
      <c r="A732" s="13" t="s">
        <v>149</v>
      </c>
      <c r="B732" s="13" t="str">
        <f>+VLOOKUP(BD_fire_disturbances10[[#This Row],[Propiedad]],Tabla2[],2,0)</f>
        <v>Biológica</v>
      </c>
      <c r="C732" s="13" t="str">
        <f>+VLOOKUP(BD_fire_disturbances10[[#This Row],[Evaluación post incendio]],Tabla5[],2,0)</f>
        <v>Efecto a medio plazo</v>
      </c>
      <c r="D732" s="6" t="s">
        <v>150</v>
      </c>
      <c r="E732" s="13" t="s">
        <v>76</v>
      </c>
      <c r="F732" s="1" t="s">
        <v>1636</v>
      </c>
      <c r="G732" s="1" t="str">
        <f>+VLOOKUP(BD_fire_disturbances10[[#This Row],[Cod_Koppen]],Tabla8[],2,0)</f>
        <v>Templado o mesotérmico</v>
      </c>
      <c r="H732" s="1" t="s">
        <v>1635</v>
      </c>
      <c r="I732" s="1" t="s">
        <v>1767</v>
      </c>
      <c r="J732" s="1" t="s">
        <v>68</v>
      </c>
      <c r="K732" s="13" t="s">
        <v>176</v>
      </c>
      <c r="L732" s="13" t="s">
        <v>317</v>
      </c>
      <c r="M732" s="13"/>
      <c r="N732" s="13" t="s">
        <v>704</v>
      </c>
      <c r="O732" s="13"/>
      <c r="P732" s="13" t="s">
        <v>300</v>
      </c>
      <c r="Q732" s="13"/>
      <c r="R732" s="13" t="s">
        <v>708</v>
      </c>
      <c r="S732" s="13" t="s">
        <v>1142</v>
      </c>
      <c r="T732" s="13" t="s">
        <v>995</v>
      </c>
      <c r="U732" s="13" t="s">
        <v>710</v>
      </c>
      <c r="V732" s="13" t="s">
        <v>709</v>
      </c>
      <c r="W732" s="13" t="s">
        <v>1025</v>
      </c>
      <c r="X732" s="13" t="s">
        <v>12</v>
      </c>
    </row>
    <row r="733" spans="1:24" s="1" customFormat="1" ht="43.5" hidden="1" x14ac:dyDescent="0.35">
      <c r="A733" s="13" t="s">
        <v>149</v>
      </c>
      <c r="B733" s="13" t="str">
        <f>+VLOOKUP(BD_fire_disturbances10[[#This Row],[Propiedad]],Tabla2[],2,0)</f>
        <v>Biológica</v>
      </c>
      <c r="C733" s="13" t="str">
        <f>+VLOOKUP(BD_fire_disturbances10[[#This Row],[Evaluación post incendio]],Tabla5[],2,0)</f>
        <v>Efecto a corto plazo</v>
      </c>
      <c r="D733" s="6" t="s">
        <v>150</v>
      </c>
      <c r="E733" s="13" t="s">
        <v>76</v>
      </c>
      <c r="F733" s="1" t="s">
        <v>1636</v>
      </c>
      <c r="G733" s="1" t="str">
        <f>+VLOOKUP(BD_fire_disturbances10[[#This Row],[Cod_Koppen]],Tabla8[],2,0)</f>
        <v>Templado o mesotérmico</v>
      </c>
      <c r="H733" s="1" t="s">
        <v>1635</v>
      </c>
      <c r="I733" s="1" t="s">
        <v>1767</v>
      </c>
      <c r="J733" s="1" t="s">
        <v>68</v>
      </c>
      <c r="K733" s="13" t="s">
        <v>176</v>
      </c>
      <c r="L733" s="13" t="s">
        <v>317</v>
      </c>
      <c r="M733" s="13"/>
      <c r="N733" s="13" t="s">
        <v>704</v>
      </c>
      <c r="O733" s="13"/>
      <c r="P733" s="13" t="s">
        <v>705</v>
      </c>
      <c r="Q733" s="13"/>
      <c r="R733" s="13" t="s">
        <v>708</v>
      </c>
      <c r="S733" s="13" t="s">
        <v>1142</v>
      </c>
      <c r="T733" s="13" t="s">
        <v>995</v>
      </c>
      <c r="U733" s="13" t="s">
        <v>710</v>
      </c>
      <c r="V733" s="13" t="s">
        <v>709</v>
      </c>
      <c r="W733" s="13" t="s">
        <v>1025</v>
      </c>
      <c r="X733" s="13" t="s">
        <v>108</v>
      </c>
    </row>
    <row r="734" spans="1:24" s="1" customFormat="1" ht="43.5" hidden="1" x14ac:dyDescent="0.35">
      <c r="A734" s="13" t="s">
        <v>149</v>
      </c>
      <c r="B734" s="13" t="str">
        <f>+VLOOKUP(BD_fire_disturbances10[[#This Row],[Propiedad]],Tabla2[],2,0)</f>
        <v>Biológica</v>
      </c>
      <c r="C734" s="13" t="str">
        <f>+VLOOKUP(BD_fire_disturbances10[[#This Row],[Evaluación post incendio]],Tabla5[],2,0)</f>
        <v>Efecto a corto plazo</v>
      </c>
      <c r="D734" s="6" t="s">
        <v>150</v>
      </c>
      <c r="E734" s="13" t="s">
        <v>76</v>
      </c>
      <c r="F734" s="1" t="s">
        <v>1636</v>
      </c>
      <c r="G734" s="1" t="str">
        <f>+VLOOKUP(BD_fire_disturbances10[[#This Row],[Cod_Koppen]],Tabla8[],2,0)</f>
        <v>Templado o mesotérmico</v>
      </c>
      <c r="H734" s="1" t="s">
        <v>1635</v>
      </c>
      <c r="I734" s="1" t="s">
        <v>1767</v>
      </c>
      <c r="J734" s="1" t="s">
        <v>68</v>
      </c>
      <c r="K734" s="13" t="s">
        <v>176</v>
      </c>
      <c r="L734" s="13" t="s">
        <v>317</v>
      </c>
      <c r="M734" s="13"/>
      <c r="N734" s="13" t="s">
        <v>704</v>
      </c>
      <c r="O734" s="13"/>
      <c r="P734" s="13" t="s">
        <v>706</v>
      </c>
      <c r="Q734" s="13"/>
      <c r="R734" s="13" t="s">
        <v>708</v>
      </c>
      <c r="S734" s="13" t="s">
        <v>1142</v>
      </c>
      <c r="T734" s="13" t="s">
        <v>995</v>
      </c>
      <c r="U734" s="13" t="s">
        <v>710</v>
      </c>
      <c r="V734" s="13" t="s">
        <v>709</v>
      </c>
      <c r="W734" s="13" t="s">
        <v>1025</v>
      </c>
      <c r="X734" s="13" t="s">
        <v>108</v>
      </c>
    </row>
    <row r="735" spans="1:24" s="1" customFormat="1" ht="43.5" hidden="1" x14ac:dyDescent="0.35">
      <c r="A735" s="13" t="s">
        <v>149</v>
      </c>
      <c r="B735" s="13" t="str">
        <f>+VLOOKUP(BD_fire_disturbances10[[#This Row],[Propiedad]],Tabla2[],2,0)</f>
        <v>Biológica</v>
      </c>
      <c r="C735" s="13" t="str">
        <f>+VLOOKUP(BD_fire_disturbances10[[#This Row],[Evaluación post incendio]],Tabla5[],2,0)</f>
        <v>Efecto a corto plazo</v>
      </c>
      <c r="D735" s="6" t="s">
        <v>150</v>
      </c>
      <c r="E735" s="13" t="s">
        <v>76</v>
      </c>
      <c r="F735" s="1" t="s">
        <v>1636</v>
      </c>
      <c r="G735" s="1" t="str">
        <f>+VLOOKUP(BD_fire_disturbances10[[#This Row],[Cod_Koppen]],Tabla8[],2,0)</f>
        <v>Templado o mesotérmico</v>
      </c>
      <c r="H735" s="1" t="s">
        <v>1635</v>
      </c>
      <c r="I735" s="1" t="s">
        <v>1767</v>
      </c>
      <c r="J735" s="1" t="s">
        <v>68</v>
      </c>
      <c r="K735" s="13" t="s">
        <v>176</v>
      </c>
      <c r="L735" s="13" t="s">
        <v>317</v>
      </c>
      <c r="M735" s="13"/>
      <c r="N735" s="13" t="s">
        <v>704</v>
      </c>
      <c r="O735" s="13"/>
      <c r="P735" s="13" t="s">
        <v>705</v>
      </c>
      <c r="Q735" s="13"/>
      <c r="R735" s="13" t="s">
        <v>708</v>
      </c>
      <c r="S735" s="13" t="s">
        <v>1142</v>
      </c>
      <c r="T735" s="13" t="s">
        <v>995</v>
      </c>
      <c r="U735" s="13" t="s">
        <v>710</v>
      </c>
      <c r="V735" s="13" t="s">
        <v>709</v>
      </c>
      <c r="W735" s="13" t="s">
        <v>15</v>
      </c>
      <c r="X735" s="13" t="s">
        <v>108</v>
      </c>
    </row>
    <row r="736" spans="1:24" s="1" customFormat="1" ht="43.5" hidden="1" x14ac:dyDescent="0.35">
      <c r="A736" s="13" t="s">
        <v>149</v>
      </c>
      <c r="B736" s="13" t="str">
        <f>+VLOOKUP(BD_fire_disturbances10[[#This Row],[Propiedad]],Tabla2[],2,0)</f>
        <v>Biológica</v>
      </c>
      <c r="C736" s="13" t="str">
        <f>+VLOOKUP(BD_fire_disturbances10[[#This Row],[Evaluación post incendio]],Tabla5[],2,0)</f>
        <v>Efecto a medio plazo</v>
      </c>
      <c r="D736" s="6" t="s">
        <v>150</v>
      </c>
      <c r="E736" s="13" t="s">
        <v>76</v>
      </c>
      <c r="F736" s="1" t="s">
        <v>1636</v>
      </c>
      <c r="G736" s="1" t="str">
        <f>+VLOOKUP(BD_fire_disturbances10[[#This Row],[Cod_Koppen]],Tabla8[],2,0)</f>
        <v>Templado o mesotérmico</v>
      </c>
      <c r="H736" s="1" t="s">
        <v>1635</v>
      </c>
      <c r="I736" s="1" t="s">
        <v>1767</v>
      </c>
      <c r="J736" s="1" t="s">
        <v>68</v>
      </c>
      <c r="K736" s="13" t="s">
        <v>176</v>
      </c>
      <c r="L736" s="13" t="s">
        <v>317</v>
      </c>
      <c r="M736" s="13"/>
      <c r="N736" s="13" t="s">
        <v>704</v>
      </c>
      <c r="O736" s="13"/>
      <c r="P736" s="13" t="s">
        <v>300</v>
      </c>
      <c r="Q736" s="13"/>
      <c r="R736" s="13" t="s">
        <v>708</v>
      </c>
      <c r="S736" s="13" t="s">
        <v>1142</v>
      </c>
      <c r="T736" s="13" t="s">
        <v>995</v>
      </c>
      <c r="U736" s="13" t="s">
        <v>710</v>
      </c>
      <c r="V736" s="13" t="s">
        <v>709</v>
      </c>
      <c r="W736" s="13" t="s">
        <v>15</v>
      </c>
      <c r="X736" s="13" t="s">
        <v>108</v>
      </c>
    </row>
    <row r="737" spans="1:24" s="1" customFormat="1" ht="43.5" hidden="1" x14ac:dyDescent="0.35">
      <c r="A737" s="13" t="s">
        <v>149</v>
      </c>
      <c r="B737" s="13" t="str">
        <f>+VLOOKUP(BD_fire_disturbances10[[#This Row],[Propiedad]],Tabla2[],2,0)</f>
        <v>Biológica</v>
      </c>
      <c r="C737" s="13" t="str">
        <f>+VLOOKUP(BD_fire_disturbances10[[#This Row],[Evaluación post incendio]],Tabla5[],2,0)</f>
        <v>Efecto a corto plazo</v>
      </c>
      <c r="D737" s="6" t="s">
        <v>150</v>
      </c>
      <c r="E737" s="13" t="s">
        <v>76</v>
      </c>
      <c r="F737" s="1" t="s">
        <v>1636</v>
      </c>
      <c r="G737" s="1" t="str">
        <f>+VLOOKUP(BD_fire_disturbances10[[#This Row],[Cod_Koppen]],Tabla8[],2,0)</f>
        <v>Templado o mesotérmico</v>
      </c>
      <c r="H737" s="1" t="s">
        <v>1635</v>
      </c>
      <c r="I737" s="1" t="s">
        <v>1767</v>
      </c>
      <c r="J737" s="1" t="s">
        <v>68</v>
      </c>
      <c r="K737" s="13" t="s">
        <v>176</v>
      </c>
      <c r="L737" s="13" t="s">
        <v>317</v>
      </c>
      <c r="M737" s="13"/>
      <c r="N737" s="13" t="s">
        <v>704</v>
      </c>
      <c r="O737" s="13"/>
      <c r="P737" s="13" t="s">
        <v>706</v>
      </c>
      <c r="Q737" s="13"/>
      <c r="R737" s="13" t="s">
        <v>708</v>
      </c>
      <c r="S737" s="13" t="s">
        <v>1142</v>
      </c>
      <c r="T737" s="13" t="s">
        <v>995</v>
      </c>
      <c r="U737" s="13" t="s">
        <v>710</v>
      </c>
      <c r="V737" s="13" t="s">
        <v>709</v>
      </c>
      <c r="W737" s="13" t="s">
        <v>15</v>
      </c>
      <c r="X737" s="13" t="s">
        <v>108</v>
      </c>
    </row>
    <row r="738" spans="1:24" s="1" customFormat="1" ht="43.5" hidden="1" x14ac:dyDescent="0.35">
      <c r="A738" s="13" t="s">
        <v>149</v>
      </c>
      <c r="B738" s="13" t="str">
        <f>+VLOOKUP(BD_fire_disturbances10[[#This Row],[Propiedad]],Tabla2[],2,0)</f>
        <v>Química</v>
      </c>
      <c r="C738" s="13" t="str">
        <f>+VLOOKUP(BD_fire_disturbances10[[#This Row],[Evaluación post incendio]],Tabla5[],2,0)</f>
        <v>Efecto a corto plazo</v>
      </c>
      <c r="D738" s="6" t="s">
        <v>150</v>
      </c>
      <c r="E738" s="13" t="s">
        <v>76</v>
      </c>
      <c r="F738" s="1" t="s">
        <v>1636</v>
      </c>
      <c r="G738" s="1" t="str">
        <f>+VLOOKUP(BD_fire_disturbances10[[#This Row],[Cod_Koppen]],Tabla8[],2,0)</f>
        <v>Templado o mesotérmico</v>
      </c>
      <c r="H738" s="1" t="s">
        <v>1635</v>
      </c>
      <c r="I738" s="1" t="s">
        <v>1767</v>
      </c>
      <c r="J738" s="1" t="s">
        <v>68</v>
      </c>
      <c r="K738" s="13" t="s">
        <v>176</v>
      </c>
      <c r="L738" s="13" t="s">
        <v>317</v>
      </c>
      <c r="M738" s="13"/>
      <c r="N738" s="13" t="s">
        <v>704</v>
      </c>
      <c r="O738" s="13"/>
      <c r="P738" s="13" t="s">
        <v>705</v>
      </c>
      <c r="Q738" s="13"/>
      <c r="R738" s="13" t="s">
        <v>708</v>
      </c>
      <c r="S738" s="13" t="s">
        <v>1142</v>
      </c>
      <c r="T738" s="13" t="s">
        <v>995</v>
      </c>
      <c r="U738" s="13" t="s">
        <v>710</v>
      </c>
      <c r="V738" s="13" t="s">
        <v>709</v>
      </c>
      <c r="W738" s="13" t="s">
        <v>540</v>
      </c>
      <c r="X738" s="13" t="s">
        <v>218</v>
      </c>
    </row>
    <row r="739" spans="1:24" s="1" customFormat="1" ht="43.5" hidden="1" x14ac:dyDescent="0.35">
      <c r="A739" s="13" t="s">
        <v>149</v>
      </c>
      <c r="B739" s="13" t="str">
        <f>+VLOOKUP(BD_fire_disturbances10[[#This Row],[Propiedad]],Tabla2[],2,0)</f>
        <v>Química</v>
      </c>
      <c r="C739" s="13" t="str">
        <f>+VLOOKUP(BD_fire_disturbances10[[#This Row],[Evaluación post incendio]],Tabla5[],2,0)</f>
        <v>Efecto a medio plazo</v>
      </c>
      <c r="D739" s="6" t="s">
        <v>150</v>
      </c>
      <c r="E739" s="13" t="s">
        <v>76</v>
      </c>
      <c r="F739" s="1" t="s">
        <v>1636</v>
      </c>
      <c r="G739" s="1" t="str">
        <f>+VLOOKUP(BD_fire_disturbances10[[#This Row],[Cod_Koppen]],Tabla8[],2,0)</f>
        <v>Templado o mesotérmico</v>
      </c>
      <c r="H739" s="1" t="s">
        <v>1635</v>
      </c>
      <c r="I739" s="1" t="s">
        <v>1767</v>
      </c>
      <c r="J739" s="1" t="s">
        <v>68</v>
      </c>
      <c r="K739" s="13" t="s">
        <v>176</v>
      </c>
      <c r="L739" s="13" t="s">
        <v>317</v>
      </c>
      <c r="M739" s="13"/>
      <c r="N739" s="13" t="s">
        <v>704</v>
      </c>
      <c r="O739" s="13"/>
      <c r="P739" s="13" t="s">
        <v>300</v>
      </c>
      <c r="Q739" s="13"/>
      <c r="R739" s="13" t="s">
        <v>708</v>
      </c>
      <c r="S739" s="13" t="s">
        <v>1142</v>
      </c>
      <c r="T739" s="13" t="s">
        <v>995</v>
      </c>
      <c r="U739" s="13" t="s">
        <v>710</v>
      </c>
      <c r="V739" s="13" t="s">
        <v>709</v>
      </c>
      <c r="W739" s="13" t="s">
        <v>540</v>
      </c>
      <c r="X739" s="13" t="s">
        <v>218</v>
      </c>
    </row>
    <row r="740" spans="1:24" s="1" customFormat="1" ht="43.5" hidden="1" x14ac:dyDescent="0.35">
      <c r="A740" s="13" t="s">
        <v>149</v>
      </c>
      <c r="B740" s="13" t="str">
        <f>+VLOOKUP(BD_fire_disturbances10[[#This Row],[Propiedad]],Tabla2[],2,0)</f>
        <v>Química</v>
      </c>
      <c r="C740" s="13" t="str">
        <f>+VLOOKUP(BD_fire_disturbances10[[#This Row],[Evaluación post incendio]],Tabla5[],2,0)</f>
        <v>Efecto a corto plazo</v>
      </c>
      <c r="D740" s="6" t="s">
        <v>150</v>
      </c>
      <c r="E740" s="13" t="s">
        <v>76</v>
      </c>
      <c r="F740" s="1" t="s">
        <v>1636</v>
      </c>
      <c r="G740" s="1" t="str">
        <f>+VLOOKUP(BD_fire_disturbances10[[#This Row],[Cod_Koppen]],Tabla8[],2,0)</f>
        <v>Templado o mesotérmico</v>
      </c>
      <c r="H740" s="1" t="s">
        <v>1635</v>
      </c>
      <c r="I740" s="1" t="s">
        <v>1767</v>
      </c>
      <c r="J740" s="1" t="s">
        <v>68</v>
      </c>
      <c r="K740" s="13" t="s">
        <v>176</v>
      </c>
      <c r="L740" s="13" t="s">
        <v>317</v>
      </c>
      <c r="M740" s="13"/>
      <c r="N740" s="13" t="s">
        <v>704</v>
      </c>
      <c r="O740" s="13"/>
      <c r="P740" s="13" t="s">
        <v>706</v>
      </c>
      <c r="Q740" s="13"/>
      <c r="R740" s="13" t="s">
        <v>708</v>
      </c>
      <c r="S740" s="13" t="s">
        <v>1142</v>
      </c>
      <c r="T740" s="13" t="s">
        <v>995</v>
      </c>
      <c r="U740" s="13" t="s">
        <v>710</v>
      </c>
      <c r="V740" s="13" t="s">
        <v>709</v>
      </c>
      <c r="W740" s="13" t="s">
        <v>540</v>
      </c>
      <c r="X740" s="13" t="s">
        <v>218</v>
      </c>
    </row>
    <row r="741" spans="1:24" s="1" customFormat="1" ht="43.5" hidden="1" x14ac:dyDescent="0.35">
      <c r="A741" s="13" t="s">
        <v>149</v>
      </c>
      <c r="B741" s="13" t="str">
        <f>+VLOOKUP(BD_fire_disturbances10[[#This Row],[Propiedad]],Tabla2[],2,0)</f>
        <v>Química</v>
      </c>
      <c r="C741" s="13" t="str">
        <f>+VLOOKUP(BD_fire_disturbances10[[#This Row],[Evaluación post incendio]],Tabla5[],2,0)</f>
        <v>Efecto a corto plazo</v>
      </c>
      <c r="D741" s="6" t="s">
        <v>150</v>
      </c>
      <c r="E741" s="13" t="s">
        <v>76</v>
      </c>
      <c r="F741" s="1" t="s">
        <v>1636</v>
      </c>
      <c r="G741" s="1" t="str">
        <f>+VLOOKUP(BD_fire_disturbances10[[#This Row],[Cod_Koppen]],Tabla8[],2,0)</f>
        <v>Templado o mesotérmico</v>
      </c>
      <c r="H741" s="1" t="s">
        <v>1635</v>
      </c>
      <c r="I741" s="1" t="s">
        <v>1767</v>
      </c>
      <c r="J741" s="1" t="s">
        <v>68</v>
      </c>
      <c r="K741" s="13" t="s">
        <v>176</v>
      </c>
      <c r="L741" s="13" t="s">
        <v>317</v>
      </c>
      <c r="M741" s="13"/>
      <c r="N741" s="13" t="s">
        <v>704</v>
      </c>
      <c r="O741" s="13"/>
      <c r="P741" s="13" t="s">
        <v>706</v>
      </c>
      <c r="Q741" s="13"/>
      <c r="R741" s="13" t="s">
        <v>708</v>
      </c>
      <c r="S741" s="13" t="s">
        <v>1142</v>
      </c>
      <c r="T741" s="13" t="s">
        <v>995</v>
      </c>
      <c r="U741" s="13" t="s">
        <v>710</v>
      </c>
      <c r="V741" s="13" t="s">
        <v>709</v>
      </c>
      <c r="W741" s="13" t="s">
        <v>34</v>
      </c>
      <c r="X741" s="13" t="s">
        <v>218</v>
      </c>
    </row>
    <row r="742" spans="1:24" s="1" customFormat="1" ht="43.5" hidden="1" x14ac:dyDescent="0.35">
      <c r="A742" s="13" t="s">
        <v>149</v>
      </c>
      <c r="B742" s="13" t="str">
        <f>+VLOOKUP(BD_fire_disturbances10[[#This Row],[Propiedad]],Tabla2[],2,0)</f>
        <v>Química</v>
      </c>
      <c r="C742" s="13" t="str">
        <f>+VLOOKUP(BD_fire_disturbances10[[#This Row],[Evaluación post incendio]],Tabla5[],2,0)</f>
        <v>Efecto a corto plazo</v>
      </c>
      <c r="D742" s="6" t="s">
        <v>150</v>
      </c>
      <c r="E742" s="13" t="s">
        <v>76</v>
      </c>
      <c r="F742" s="1" t="s">
        <v>1636</v>
      </c>
      <c r="G742" s="1" t="str">
        <f>+VLOOKUP(BD_fire_disturbances10[[#This Row],[Cod_Koppen]],Tabla8[],2,0)</f>
        <v>Templado o mesotérmico</v>
      </c>
      <c r="H742" s="1" t="s">
        <v>1635</v>
      </c>
      <c r="I742" s="1" t="s">
        <v>1767</v>
      </c>
      <c r="J742" s="1" t="s">
        <v>68</v>
      </c>
      <c r="K742" s="13" t="s">
        <v>176</v>
      </c>
      <c r="L742" s="13" t="s">
        <v>317</v>
      </c>
      <c r="M742" s="13"/>
      <c r="N742" s="13" t="s">
        <v>704</v>
      </c>
      <c r="O742" s="13"/>
      <c r="P742" s="13" t="s">
        <v>705</v>
      </c>
      <c r="Q742" s="13"/>
      <c r="R742" s="13" t="s">
        <v>708</v>
      </c>
      <c r="S742" s="13" t="s">
        <v>1142</v>
      </c>
      <c r="T742" s="13" t="s">
        <v>995</v>
      </c>
      <c r="U742" s="13" t="s">
        <v>710</v>
      </c>
      <c r="V742" s="13" t="s">
        <v>709</v>
      </c>
      <c r="W742" s="13" t="s">
        <v>34</v>
      </c>
      <c r="X742" s="13" t="s">
        <v>108</v>
      </c>
    </row>
    <row r="743" spans="1:24" s="1" customFormat="1" ht="43.5" hidden="1" x14ac:dyDescent="0.35">
      <c r="A743" s="13" t="s">
        <v>149</v>
      </c>
      <c r="B743" s="13" t="str">
        <f>+VLOOKUP(BD_fire_disturbances10[[#This Row],[Propiedad]],Tabla2[],2,0)</f>
        <v>Química</v>
      </c>
      <c r="C743" s="13" t="str">
        <f>+VLOOKUP(BD_fire_disturbances10[[#This Row],[Evaluación post incendio]],Tabla5[],2,0)</f>
        <v>Efecto a medio plazo</v>
      </c>
      <c r="D743" s="6" t="s">
        <v>150</v>
      </c>
      <c r="E743" s="13" t="s">
        <v>76</v>
      </c>
      <c r="F743" s="1" t="s">
        <v>1636</v>
      </c>
      <c r="G743" s="1" t="str">
        <f>+VLOOKUP(BD_fire_disturbances10[[#This Row],[Cod_Koppen]],Tabla8[],2,0)</f>
        <v>Templado o mesotérmico</v>
      </c>
      <c r="H743" s="1" t="s">
        <v>1635</v>
      </c>
      <c r="I743" s="1" t="s">
        <v>1767</v>
      </c>
      <c r="J743" s="1" t="s">
        <v>68</v>
      </c>
      <c r="K743" s="13" t="s">
        <v>176</v>
      </c>
      <c r="L743" s="13" t="s">
        <v>317</v>
      </c>
      <c r="M743" s="13"/>
      <c r="N743" s="13" t="s">
        <v>704</v>
      </c>
      <c r="O743" s="13"/>
      <c r="P743" s="13" t="s">
        <v>300</v>
      </c>
      <c r="Q743" s="13"/>
      <c r="R743" s="13" t="s">
        <v>708</v>
      </c>
      <c r="S743" s="13" t="s">
        <v>1142</v>
      </c>
      <c r="T743" s="13" t="s">
        <v>995</v>
      </c>
      <c r="U743" s="13" t="s">
        <v>710</v>
      </c>
      <c r="V743" s="13" t="s">
        <v>709</v>
      </c>
      <c r="W743" s="13" t="s">
        <v>34</v>
      </c>
      <c r="X743" s="13" t="s">
        <v>108</v>
      </c>
    </row>
    <row r="744" spans="1:24" s="1" customFormat="1" ht="43.5" hidden="1" x14ac:dyDescent="0.35">
      <c r="A744" s="13" t="s">
        <v>149</v>
      </c>
      <c r="B744" s="13" t="str">
        <f>+VLOOKUP(BD_fire_disturbances10[[#This Row],[Propiedad]],Tabla2[],2,0)</f>
        <v>Química</v>
      </c>
      <c r="C744" s="13" t="str">
        <f>+VLOOKUP(BD_fire_disturbances10[[#This Row],[Evaluación post incendio]],Tabla5[],2,0)</f>
        <v>Efecto a corto plazo</v>
      </c>
      <c r="D744" s="6" t="s">
        <v>150</v>
      </c>
      <c r="E744" s="13" t="s">
        <v>76</v>
      </c>
      <c r="F744" s="1" t="s">
        <v>1636</v>
      </c>
      <c r="G744" s="1" t="str">
        <f>+VLOOKUP(BD_fire_disturbances10[[#This Row],[Cod_Koppen]],Tabla8[],2,0)</f>
        <v>Templado o mesotérmico</v>
      </c>
      <c r="H744" s="1" t="s">
        <v>1635</v>
      </c>
      <c r="I744" s="1" t="s">
        <v>1767</v>
      </c>
      <c r="J744" s="1" t="s">
        <v>68</v>
      </c>
      <c r="K744" s="13" t="s">
        <v>176</v>
      </c>
      <c r="L744" s="13" t="s">
        <v>317</v>
      </c>
      <c r="M744" s="13"/>
      <c r="N744" s="13" t="s">
        <v>704</v>
      </c>
      <c r="O744" s="13"/>
      <c r="P744" s="13" t="s">
        <v>705</v>
      </c>
      <c r="Q744" s="13"/>
      <c r="R744" s="13" t="s">
        <v>708</v>
      </c>
      <c r="S744" s="13" t="s">
        <v>1142</v>
      </c>
      <c r="T744" s="13" t="s">
        <v>995</v>
      </c>
      <c r="U744" s="13" t="s">
        <v>710</v>
      </c>
      <c r="V744" s="13" t="s">
        <v>709</v>
      </c>
      <c r="W744" s="13" t="s">
        <v>121</v>
      </c>
      <c r="X744" s="13" t="s">
        <v>108</v>
      </c>
    </row>
    <row r="745" spans="1:24" s="1" customFormat="1" ht="43.5" hidden="1" x14ac:dyDescent="0.35">
      <c r="A745" s="13" t="s">
        <v>149</v>
      </c>
      <c r="B745" s="13" t="str">
        <f>+VLOOKUP(BD_fire_disturbances10[[#This Row],[Propiedad]],Tabla2[],2,0)</f>
        <v>Química</v>
      </c>
      <c r="C745" s="13" t="str">
        <f>+VLOOKUP(BD_fire_disturbances10[[#This Row],[Evaluación post incendio]],Tabla5[],2,0)</f>
        <v>Efecto a medio plazo</v>
      </c>
      <c r="D745" s="6" t="s">
        <v>150</v>
      </c>
      <c r="E745" s="13" t="s">
        <v>76</v>
      </c>
      <c r="F745" s="1" t="s">
        <v>1636</v>
      </c>
      <c r="G745" s="1" t="str">
        <f>+VLOOKUP(BD_fire_disturbances10[[#This Row],[Cod_Koppen]],Tabla8[],2,0)</f>
        <v>Templado o mesotérmico</v>
      </c>
      <c r="H745" s="1" t="s">
        <v>1635</v>
      </c>
      <c r="I745" s="1" t="s">
        <v>1767</v>
      </c>
      <c r="J745" s="1" t="s">
        <v>68</v>
      </c>
      <c r="K745" s="13" t="s">
        <v>176</v>
      </c>
      <c r="L745" s="13" t="s">
        <v>317</v>
      </c>
      <c r="M745" s="13"/>
      <c r="N745" s="13" t="s">
        <v>704</v>
      </c>
      <c r="O745" s="13"/>
      <c r="P745" s="13" t="s">
        <v>300</v>
      </c>
      <c r="Q745" s="13"/>
      <c r="R745" s="13" t="s">
        <v>708</v>
      </c>
      <c r="S745" s="13" t="s">
        <v>1142</v>
      </c>
      <c r="T745" s="13" t="s">
        <v>995</v>
      </c>
      <c r="U745" s="13" t="s">
        <v>710</v>
      </c>
      <c r="V745" s="13" t="s">
        <v>709</v>
      </c>
      <c r="W745" s="13" t="s">
        <v>121</v>
      </c>
      <c r="X745" s="13" t="s">
        <v>108</v>
      </c>
    </row>
    <row r="746" spans="1:24" s="1" customFormat="1" ht="43.5" hidden="1" x14ac:dyDescent="0.35">
      <c r="A746" s="13" t="s">
        <v>149</v>
      </c>
      <c r="B746" s="13" t="str">
        <f>+VLOOKUP(BD_fire_disturbances10[[#This Row],[Propiedad]],Tabla2[],2,0)</f>
        <v>Química</v>
      </c>
      <c r="C746" s="13" t="str">
        <f>+VLOOKUP(BD_fire_disturbances10[[#This Row],[Evaluación post incendio]],Tabla5[],2,0)</f>
        <v>Efecto a corto plazo</v>
      </c>
      <c r="D746" s="6" t="s">
        <v>150</v>
      </c>
      <c r="E746" s="13" t="s">
        <v>76</v>
      </c>
      <c r="F746" s="1" t="s">
        <v>1636</v>
      </c>
      <c r="G746" s="1" t="str">
        <f>+VLOOKUP(BD_fire_disturbances10[[#This Row],[Cod_Koppen]],Tabla8[],2,0)</f>
        <v>Templado o mesotérmico</v>
      </c>
      <c r="H746" s="1" t="s">
        <v>1635</v>
      </c>
      <c r="I746" s="1" t="s">
        <v>1767</v>
      </c>
      <c r="J746" s="1" t="s">
        <v>68</v>
      </c>
      <c r="K746" s="13" t="s">
        <v>176</v>
      </c>
      <c r="L746" s="13" t="s">
        <v>317</v>
      </c>
      <c r="M746" s="13"/>
      <c r="N746" s="13" t="s">
        <v>704</v>
      </c>
      <c r="O746" s="13"/>
      <c r="P746" s="13" t="s">
        <v>706</v>
      </c>
      <c r="Q746" s="13"/>
      <c r="R746" s="13" t="s">
        <v>708</v>
      </c>
      <c r="S746" s="13" t="s">
        <v>1142</v>
      </c>
      <c r="T746" s="13" t="s">
        <v>995</v>
      </c>
      <c r="U746" s="13" t="s">
        <v>710</v>
      </c>
      <c r="V746" s="13" t="s">
        <v>709</v>
      </c>
      <c r="W746" s="13" t="s">
        <v>121</v>
      </c>
      <c r="X746" s="13" t="s">
        <v>108</v>
      </c>
    </row>
    <row r="747" spans="1:24" s="1" customFormat="1" ht="43.5" hidden="1" x14ac:dyDescent="0.35">
      <c r="A747" s="13" t="s">
        <v>149</v>
      </c>
      <c r="B747" s="13" t="str">
        <f>+VLOOKUP(BD_fire_disturbances10[[#This Row],[Propiedad]],Tabla2[],2,0)</f>
        <v>Química</v>
      </c>
      <c r="C747" s="13" t="str">
        <f>+VLOOKUP(BD_fire_disturbances10[[#This Row],[Evaluación post incendio]],Tabla5[],2,0)</f>
        <v>Efecto a corto plazo</v>
      </c>
      <c r="D747" s="6" t="s">
        <v>150</v>
      </c>
      <c r="E747" s="13" t="s">
        <v>76</v>
      </c>
      <c r="F747" s="1" t="s">
        <v>1636</v>
      </c>
      <c r="G747" s="1" t="str">
        <f>+VLOOKUP(BD_fire_disturbances10[[#This Row],[Cod_Koppen]],Tabla8[],2,0)</f>
        <v>Templado o mesotérmico</v>
      </c>
      <c r="H747" s="1" t="s">
        <v>1635</v>
      </c>
      <c r="I747" s="1" t="s">
        <v>1767</v>
      </c>
      <c r="J747" s="1" t="s">
        <v>68</v>
      </c>
      <c r="K747" s="13" t="s">
        <v>176</v>
      </c>
      <c r="L747" s="13" t="s">
        <v>317</v>
      </c>
      <c r="M747" s="13"/>
      <c r="N747" s="13" t="s">
        <v>704</v>
      </c>
      <c r="O747" s="13"/>
      <c r="P747" s="13" t="s">
        <v>705</v>
      </c>
      <c r="Q747" s="13"/>
      <c r="R747" s="13" t="s">
        <v>708</v>
      </c>
      <c r="S747" s="13" t="s">
        <v>1142</v>
      </c>
      <c r="T747" s="13" t="s">
        <v>995</v>
      </c>
      <c r="U747" s="13" t="s">
        <v>710</v>
      </c>
      <c r="V747" s="13" t="s">
        <v>709</v>
      </c>
      <c r="W747" s="13" t="s">
        <v>1026</v>
      </c>
      <c r="X747" s="13" t="s">
        <v>108</v>
      </c>
    </row>
    <row r="748" spans="1:24" s="1" customFormat="1" ht="43.5" hidden="1" x14ac:dyDescent="0.35">
      <c r="A748" s="13" t="s">
        <v>149</v>
      </c>
      <c r="B748" s="13" t="str">
        <f>+VLOOKUP(BD_fire_disturbances10[[#This Row],[Propiedad]],Tabla2[],2,0)</f>
        <v>Química</v>
      </c>
      <c r="C748" s="13" t="str">
        <f>+VLOOKUP(BD_fire_disturbances10[[#This Row],[Evaluación post incendio]],Tabla5[],2,0)</f>
        <v>Efecto a medio plazo</v>
      </c>
      <c r="D748" s="6" t="s">
        <v>150</v>
      </c>
      <c r="E748" s="13" t="s">
        <v>76</v>
      </c>
      <c r="F748" s="1" t="s">
        <v>1636</v>
      </c>
      <c r="G748" s="1" t="str">
        <f>+VLOOKUP(BD_fire_disturbances10[[#This Row],[Cod_Koppen]],Tabla8[],2,0)</f>
        <v>Templado o mesotérmico</v>
      </c>
      <c r="H748" s="1" t="s">
        <v>1635</v>
      </c>
      <c r="I748" s="1" t="s">
        <v>1767</v>
      </c>
      <c r="J748" s="1" t="s">
        <v>68</v>
      </c>
      <c r="K748" s="13" t="s">
        <v>176</v>
      </c>
      <c r="L748" s="13" t="s">
        <v>317</v>
      </c>
      <c r="M748" s="13"/>
      <c r="N748" s="13" t="s">
        <v>704</v>
      </c>
      <c r="O748" s="13"/>
      <c r="P748" s="13" t="s">
        <v>300</v>
      </c>
      <c r="Q748" s="13"/>
      <c r="R748" s="13" t="s">
        <v>708</v>
      </c>
      <c r="S748" s="13" t="s">
        <v>1142</v>
      </c>
      <c r="T748" s="13" t="s">
        <v>995</v>
      </c>
      <c r="U748" s="13" t="s">
        <v>710</v>
      </c>
      <c r="V748" s="13" t="s">
        <v>709</v>
      </c>
      <c r="W748" s="13" t="s">
        <v>1026</v>
      </c>
      <c r="X748" s="13" t="s">
        <v>108</v>
      </c>
    </row>
    <row r="749" spans="1:24" s="1" customFormat="1" ht="43.5" hidden="1" x14ac:dyDescent="0.35">
      <c r="A749" s="13" t="s">
        <v>149</v>
      </c>
      <c r="B749" s="13" t="str">
        <f>+VLOOKUP(BD_fire_disturbances10[[#This Row],[Propiedad]],Tabla2[],2,0)</f>
        <v>Química</v>
      </c>
      <c r="C749" s="13" t="str">
        <f>+VLOOKUP(BD_fire_disturbances10[[#This Row],[Evaluación post incendio]],Tabla5[],2,0)</f>
        <v>Efecto a corto plazo</v>
      </c>
      <c r="D749" s="6" t="s">
        <v>150</v>
      </c>
      <c r="E749" s="13" t="s">
        <v>76</v>
      </c>
      <c r="F749" s="1" t="s">
        <v>1636</v>
      </c>
      <c r="G749" s="1" t="str">
        <f>+VLOOKUP(BD_fire_disturbances10[[#This Row],[Cod_Koppen]],Tabla8[],2,0)</f>
        <v>Templado o mesotérmico</v>
      </c>
      <c r="H749" s="1" t="s">
        <v>1635</v>
      </c>
      <c r="I749" s="1" t="s">
        <v>1767</v>
      </c>
      <c r="J749" s="1" t="s">
        <v>68</v>
      </c>
      <c r="K749" s="13" t="s">
        <v>176</v>
      </c>
      <c r="L749" s="13" t="s">
        <v>317</v>
      </c>
      <c r="M749" s="13"/>
      <c r="N749" s="13" t="s">
        <v>704</v>
      </c>
      <c r="O749" s="13"/>
      <c r="P749" s="13" t="s">
        <v>706</v>
      </c>
      <c r="Q749" s="13"/>
      <c r="R749" s="13" t="s">
        <v>708</v>
      </c>
      <c r="S749" s="13" t="s">
        <v>1142</v>
      </c>
      <c r="T749" s="13" t="s">
        <v>995</v>
      </c>
      <c r="U749" s="13" t="s">
        <v>710</v>
      </c>
      <c r="V749" s="13" t="s">
        <v>709</v>
      </c>
      <c r="W749" s="13" t="s">
        <v>1026</v>
      </c>
      <c r="X749" s="13" t="s">
        <v>108</v>
      </c>
    </row>
    <row r="750" spans="1:24" s="1" customFormat="1" ht="43.5" hidden="1" x14ac:dyDescent="0.35">
      <c r="A750" s="13" t="s">
        <v>149</v>
      </c>
      <c r="B750" s="13" t="str">
        <f>+VLOOKUP(BD_fire_disturbances10[[#This Row],[Propiedad]],Tabla2[],2,0)</f>
        <v>Química</v>
      </c>
      <c r="C750" s="13" t="str">
        <f>+VLOOKUP(BD_fire_disturbances10[[#This Row],[Evaluación post incendio]],Tabla5[],2,0)</f>
        <v>Efecto a corto plazo</v>
      </c>
      <c r="D750" s="6" t="s">
        <v>150</v>
      </c>
      <c r="E750" s="13" t="s">
        <v>76</v>
      </c>
      <c r="F750" s="1" t="s">
        <v>1636</v>
      </c>
      <c r="G750" s="1" t="str">
        <f>+VLOOKUP(BD_fire_disturbances10[[#This Row],[Cod_Koppen]],Tabla8[],2,0)</f>
        <v>Templado o mesotérmico</v>
      </c>
      <c r="H750" s="1" t="s">
        <v>1635</v>
      </c>
      <c r="I750" s="1" t="s">
        <v>1767</v>
      </c>
      <c r="J750" s="1" t="s">
        <v>68</v>
      </c>
      <c r="K750" s="13" t="s">
        <v>176</v>
      </c>
      <c r="L750" s="13" t="s">
        <v>317</v>
      </c>
      <c r="M750" s="13"/>
      <c r="N750" s="13" t="s">
        <v>704</v>
      </c>
      <c r="O750" s="13"/>
      <c r="P750" s="13" t="s">
        <v>705</v>
      </c>
      <c r="Q750" s="13"/>
      <c r="R750" s="13" t="s">
        <v>708</v>
      </c>
      <c r="S750" s="13" t="s">
        <v>1142</v>
      </c>
      <c r="T750" s="13" t="s">
        <v>995</v>
      </c>
      <c r="U750" s="13" t="s">
        <v>710</v>
      </c>
      <c r="V750" s="13" t="s">
        <v>709</v>
      </c>
      <c r="W750" s="13" t="s">
        <v>707</v>
      </c>
      <c r="X750" s="13" t="s">
        <v>108</v>
      </c>
    </row>
    <row r="751" spans="1:24" s="1" customFormat="1" ht="43.5" hidden="1" x14ac:dyDescent="0.35">
      <c r="A751" s="13" t="s">
        <v>149</v>
      </c>
      <c r="B751" s="13" t="str">
        <f>+VLOOKUP(BD_fire_disturbances10[[#This Row],[Propiedad]],Tabla2[],2,0)</f>
        <v>Química</v>
      </c>
      <c r="C751" s="13" t="str">
        <f>+VLOOKUP(BD_fire_disturbances10[[#This Row],[Evaluación post incendio]],Tabla5[],2,0)</f>
        <v>Efecto a corto plazo</v>
      </c>
      <c r="D751" s="6" t="s">
        <v>150</v>
      </c>
      <c r="E751" s="13" t="s">
        <v>76</v>
      </c>
      <c r="F751" s="1" t="s">
        <v>1636</v>
      </c>
      <c r="G751" s="1" t="str">
        <f>+VLOOKUP(BD_fire_disturbances10[[#This Row],[Cod_Koppen]],Tabla8[],2,0)</f>
        <v>Templado o mesotérmico</v>
      </c>
      <c r="H751" s="1" t="s">
        <v>1635</v>
      </c>
      <c r="I751" s="1" t="s">
        <v>1767</v>
      </c>
      <c r="J751" s="1" t="s">
        <v>68</v>
      </c>
      <c r="K751" s="13" t="s">
        <v>176</v>
      </c>
      <c r="L751" s="13" t="s">
        <v>317</v>
      </c>
      <c r="M751" s="13"/>
      <c r="N751" s="13" t="s">
        <v>704</v>
      </c>
      <c r="O751" s="13"/>
      <c r="P751" s="13" t="s">
        <v>706</v>
      </c>
      <c r="Q751" s="13"/>
      <c r="R751" s="13" t="s">
        <v>708</v>
      </c>
      <c r="S751" s="13" t="s">
        <v>1142</v>
      </c>
      <c r="T751" s="13" t="s">
        <v>995</v>
      </c>
      <c r="U751" s="13" t="s">
        <v>710</v>
      </c>
      <c r="V751" s="13" t="s">
        <v>709</v>
      </c>
      <c r="W751" s="13" t="s">
        <v>707</v>
      </c>
      <c r="X751" s="13" t="s">
        <v>108</v>
      </c>
    </row>
    <row r="752" spans="1:24" s="1" customFormat="1" ht="43.5" hidden="1" x14ac:dyDescent="0.35">
      <c r="A752" s="13" t="s">
        <v>149</v>
      </c>
      <c r="B752" s="13" t="str">
        <f>+VLOOKUP(BD_fire_disturbances10[[#This Row],[Propiedad]],Tabla2[],2,0)</f>
        <v>Química</v>
      </c>
      <c r="C752" s="13" t="str">
        <f>+VLOOKUP(BD_fire_disturbances10[[#This Row],[Evaluación post incendio]],Tabla5[],2,0)</f>
        <v>Efecto a medio plazo</v>
      </c>
      <c r="D752" s="6" t="s">
        <v>150</v>
      </c>
      <c r="E752" s="13" t="s">
        <v>76</v>
      </c>
      <c r="F752" s="1" t="s">
        <v>1636</v>
      </c>
      <c r="G752" s="1" t="str">
        <f>+VLOOKUP(BD_fire_disturbances10[[#This Row],[Cod_Koppen]],Tabla8[],2,0)</f>
        <v>Templado o mesotérmico</v>
      </c>
      <c r="H752" s="1" t="s">
        <v>1635</v>
      </c>
      <c r="I752" s="1" t="s">
        <v>1767</v>
      </c>
      <c r="J752" s="1" t="s">
        <v>68</v>
      </c>
      <c r="K752" s="13" t="s">
        <v>176</v>
      </c>
      <c r="L752" s="13" t="s">
        <v>317</v>
      </c>
      <c r="M752" s="13"/>
      <c r="N752" s="13" t="s">
        <v>704</v>
      </c>
      <c r="O752" s="13"/>
      <c r="P752" s="13" t="s">
        <v>300</v>
      </c>
      <c r="Q752" s="13"/>
      <c r="R752" s="13" t="s">
        <v>708</v>
      </c>
      <c r="S752" s="13" t="s">
        <v>1142</v>
      </c>
      <c r="T752" s="13" t="s">
        <v>995</v>
      </c>
      <c r="U752" s="13" t="s">
        <v>710</v>
      </c>
      <c r="V752" s="13" t="s">
        <v>709</v>
      </c>
      <c r="W752" s="13" t="s">
        <v>292</v>
      </c>
      <c r="X752" s="13" t="s">
        <v>108</v>
      </c>
    </row>
    <row r="753" spans="1:24" s="1" customFormat="1" ht="43.5" hidden="1" x14ac:dyDescent="0.35">
      <c r="A753" s="13" t="s">
        <v>149</v>
      </c>
      <c r="B753" s="13" t="str">
        <f>+VLOOKUP(BD_fire_disturbances10[[#This Row],[Propiedad]],Tabla2[],2,0)</f>
        <v>Química</v>
      </c>
      <c r="C753" s="13" t="str">
        <f>+VLOOKUP(BD_fire_disturbances10[[#This Row],[Evaluación post incendio]],Tabla5[],2,0)</f>
        <v>Efecto a corto plazo</v>
      </c>
      <c r="D753" s="6" t="s">
        <v>150</v>
      </c>
      <c r="E753" s="13" t="s">
        <v>76</v>
      </c>
      <c r="F753" s="1" t="s">
        <v>1636</v>
      </c>
      <c r="G753" s="1" t="str">
        <f>+VLOOKUP(BD_fire_disturbances10[[#This Row],[Cod_Koppen]],Tabla8[],2,0)</f>
        <v>Templado o mesotérmico</v>
      </c>
      <c r="H753" s="1" t="s">
        <v>1635</v>
      </c>
      <c r="I753" s="1" t="s">
        <v>1767</v>
      </c>
      <c r="J753" s="1" t="s">
        <v>68</v>
      </c>
      <c r="K753" s="13" t="s">
        <v>176</v>
      </c>
      <c r="L753" s="13" t="s">
        <v>317</v>
      </c>
      <c r="M753" s="13"/>
      <c r="N753" s="13" t="s">
        <v>704</v>
      </c>
      <c r="O753" s="13"/>
      <c r="P753" s="13" t="s">
        <v>705</v>
      </c>
      <c r="Q753" s="13"/>
      <c r="R753" s="13" t="s">
        <v>708</v>
      </c>
      <c r="S753" s="13" t="s">
        <v>1142</v>
      </c>
      <c r="T753" s="13" t="s">
        <v>995</v>
      </c>
      <c r="U753" s="13" t="s">
        <v>710</v>
      </c>
      <c r="V753" s="13" t="s">
        <v>709</v>
      </c>
      <c r="W753" s="13" t="s">
        <v>292</v>
      </c>
      <c r="X753" s="13" t="s">
        <v>108</v>
      </c>
    </row>
    <row r="754" spans="1:24" s="1" customFormat="1" ht="43.5" hidden="1" x14ac:dyDescent="0.35">
      <c r="A754" s="13" t="s">
        <v>149</v>
      </c>
      <c r="B754" s="13" t="str">
        <f>+VLOOKUP(BD_fire_disturbances10[[#This Row],[Propiedad]],Tabla2[],2,0)</f>
        <v>Química</v>
      </c>
      <c r="C754" s="13" t="str">
        <f>+VLOOKUP(BD_fire_disturbances10[[#This Row],[Evaluación post incendio]],Tabla5[],2,0)</f>
        <v>Efecto a medio plazo</v>
      </c>
      <c r="D754" s="6" t="s">
        <v>150</v>
      </c>
      <c r="E754" s="13" t="s">
        <v>76</v>
      </c>
      <c r="F754" s="1" t="s">
        <v>1636</v>
      </c>
      <c r="G754" s="1" t="str">
        <f>+VLOOKUP(BD_fire_disturbances10[[#This Row],[Cod_Koppen]],Tabla8[],2,0)</f>
        <v>Templado o mesotérmico</v>
      </c>
      <c r="H754" s="1" t="s">
        <v>1635</v>
      </c>
      <c r="I754" s="1" t="s">
        <v>1767</v>
      </c>
      <c r="J754" s="1" t="s">
        <v>68</v>
      </c>
      <c r="K754" s="13" t="s">
        <v>176</v>
      </c>
      <c r="L754" s="13" t="s">
        <v>317</v>
      </c>
      <c r="M754" s="13"/>
      <c r="N754" s="13" t="s">
        <v>704</v>
      </c>
      <c r="O754" s="13"/>
      <c r="P754" s="13" t="s">
        <v>300</v>
      </c>
      <c r="Q754" s="13"/>
      <c r="R754" s="13" t="s">
        <v>708</v>
      </c>
      <c r="S754" s="13" t="s">
        <v>1142</v>
      </c>
      <c r="T754" s="13" t="s">
        <v>995</v>
      </c>
      <c r="U754" s="13" t="s">
        <v>710</v>
      </c>
      <c r="V754" s="13" t="s">
        <v>709</v>
      </c>
      <c r="W754" s="13" t="s">
        <v>292</v>
      </c>
      <c r="X754" s="13" t="s">
        <v>108</v>
      </c>
    </row>
    <row r="755" spans="1:24" s="1" customFormat="1" ht="43.5" hidden="1" x14ac:dyDescent="0.35">
      <c r="A755" s="13" t="s">
        <v>149</v>
      </c>
      <c r="B755" s="13" t="str">
        <f>+VLOOKUP(BD_fire_disturbances10[[#This Row],[Propiedad]],Tabla2[],2,0)</f>
        <v>Química</v>
      </c>
      <c r="C755" s="13" t="str">
        <f>+VLOOKUP(BD_fire_disturbances10[[#This Row],[Evaluación post incendio]],Tabla5[],2,0)</f>
        <v>Efecto a corto plazo</v>
      </c>
      <c r="D755" s="6" t="s">
        <v>150</v>
      </c>
      <c r="E755" s="13" t="s">
        <v>76</v>
      </c>
      <c r="F755" s="1" t="s">
        <v>1636</v>
      </c>
      <c r="G755" s="1" t="str">
        <f>+VLOOKUP(BD_fire_disturbances10[[#This Row],[Cod_Koppen]],Tabla8[],2,0)</f>
        <v>Templado o mesotérmico</v>
      </c>
      <c r="H755" s="1" t="s">
        <v>1635</v>
      </c>
      <c r="I755" s="1" t="s">
        <v>1767</v>
      </c>
      <c r="J755" s="1" t="s">
        <v>68</v>
      </c>
      <c r="K755" s="13" t="s">
        <v>176</v>
      </c>
      <c r="L755" s="13" t="s">
        <v>317</v>
      </c>
      <c r="M755" s="13"/>
      <c r="N755" s="13" t="s">
        <v>704</v>
      </c>
      <c r="O755" s="13"/>
      <c r="P755" s="13" t="s">
        <v>706</v>
      </c>
      <c r="Q755" s="13"/>
      <c r="R755" s="13" t="s">
        <v>708</v>
      </c>
      <c r="S755" s="13" t="s">
        <v>1142</v>
      </c>
      <c r="T755" s="13" t="s">
        <v>995</v>
      </c>
      <c r="U755" s="13" t="s">
        <v>710</v>
      </c>
      <c r="V755" s="13" t="s">
        <v>709</v>
      </c>
      <c r="W755" s="13" t="s">
        <v>292</v>
      </c>
      <c r="X755" s="13" t="s">
        <v>108</v>
      </c>
    </row>
    <row r="756" spans="1:24" s="1" customFormat="1" ht="43.5" hidden="1" x14ac:dyDescent="0.35">
      <c r="A756" s="13" t="s">
        <v>149</v>
      </c>
      <c r="B756" s="13" t="str">
        <f>+VLOOKUP(BD_fire_disturbances10[[#This Row],[Propiedad]],Tabla2[],2,0)</f>
        <v>Química</v>
      </c>
      <c r="C756" s="13" t="str">
        <f>+VLOOKUP(BD_fire_disturbances10[[#This Row],[Evaluación post incendio]],Tabla5[],2,0)</f>
        <v>Efecto a corto plazo</v>
      </c>
      <c r="D756" s="6" t="s">
        <v>150</v>
      </c>
      <c r="E756" s="13" t="s">
        <v>76</v>
      </c>
      <c r="F756" s="1" t="s">
        <v>1636</v>
      </c>
      <c r="G756" s="1" t="str">
        <f>+VLOOKUP(BD_fire_disturbances10[[#This Row],[Cod_Koppen]],Tabla8[],2,0)</f>
        <v>Templado o mesotérmico</v>
      </c>
      <c r="H756" s="1" t="s">
        <v>1635</v>
      </c>
      <c r="I756" s="1" t="s">
        <v>1767</v>
      </c>
      <c r="J756" s="1" t="s">
        <v>68</v>
      </c>
      <c r="K756" s="13" t="s">
        <v>176</v>
      </c>
      <c r="L756" s="13" t="s">
        <v>317</v>
      </c>
      <c r="M756" s="13"/>
      <c r="N756" s="13" t="s">
        <v>704</v>
      </c>
      <c r="O756" s="13"/>
      <c r="P756" s="13" t="s">
        <v>705</v>
      </c>
      <c r="Q756" s="13"/>
      <c r="R756" s="13" t="s">
        <v>708</v>
      </c>
      <c r="S756" s="13" t="s">
        <v>1142</v>
      </c>
      <c r="T756" s="13" t="s">
        <v>995</v>
      </c>
      <c r="U756" s="13" t="s">
        <v>710</v>
      </c>
      <c r="V756" s="13" t="s">
        <v>709</v>
      </c>
      <c r="W756" s="13" t="s">
        <v>43</v>
      </c>
      <c r="X756" s="13" t="s">
        <v>12</v>
      </c>
    </row>
    <row r="757" spans="1:24" s="1" customFormat="1" ht="43.5" hidden="1" x14ac:dyDescent="0.35">
      <c r="A757" s="13" t="s">
        <v>149</v>
      </c>
      <c r="B757" s="13" t="str">
        <f>+VLOOKUP(BD_fire_disturbances10[[#This Row],[Propiedad]],Tabla2[],2,0)</f>
        <v>Química</v>
      </c>
      <c r="C757" s="13" t="str">
        <f>+VLOOKUP(BD_fire_disturbances10[[#This Row],[Evaluación post incendio]],Tabla5[],2,0)</f>
        <v>Efecto a corto plazo</v>
      </c>
      <c r="D757" s="6" t="s">
        <v>150</v>
      </c>
      <c r="E757" s="13" t="s">
        <v>76</v>
      </c>
      <c r="F757" s="1" t="s">
        <v>1636</v>
      </c>
      <c r="G757" s="1" t="str">
        <f>+VLOOKUP(BD_fire_disturbances10[[#This Row],[Cod_Koppen]],Tabla8[],2,0)</f>
        <v>Templado o mesotérmico</v>
      </c>
      <c r="H757" s="1" t="s">
        <v>1635</v>
      </c>
      <c r="I757" s="1" t="s">
        <v>1767</v>
      </c>
      <c r="J757" s="1" t="s">
        <v>68</v>
      </c>
      <c r="K757" s="13" t="s">
        <v>176</v>
      </c>
      <c r="L757" s="13" t="s">
        <v>317</v>
      </c>
      <c r="M757" s="13"/>
      <c r="N757" s="13" t="s">
        <v>704</v>
      </c>
      <c r="O757" s="13"/>
      <c r="P757" s="13" t="s">
        <v>706</v>
      </c>
      <c r="Q757" s="13"/>
      <c r="R757" s="13" t="s">
        <v>708</v>
      </c>
      <c r="S757" s="13" t="s">
        <v>1142</v>
      </c>
      <c r="T757" s="13" t="s">
        <v>995</v>
      </c>
      <c r="U757" s="13" t="s">
        <v>710</v>
      </c>
      <c r="V757" s="13" t="s">
        <v>709</v>
      </c>
      <c r="W757" s="13" t="s">
        <v>43</v>
      </c>
      <c r="X757" s="13" t="s">
        <v>12</v>
      </c>
    </row>
    <row r="758" spans="1:24" s="1" customFormat="1" ht="43.5" hidden="1" x14ac:dyDescent="0.35">
      <c r="A758" s="13" t="s">
        <v>149</v>
      </c>
      <c r="B758" s="13" t="str">
        <f>+VLOOKUP(BD_fire_disturbances10[[#This Row],[Propiedad]],Tabla2[],2,0)</f>
        <v>Química</v>
      </c>
      <c r="C758" s="13" t="str">
        <f>+VLOOKUP(BD_fire_disturbances10[[#This Row],[Evaluación post incendio]],Tabla5[],2,0)</f>
        <v>Efecto a medio plazo</v>
      </c>
      <c r="D758" s="6" t="s">
        <v>150</v>
      </c>
      <c r="E758" s="13" t="s">
        <v>76</v>
      </c>
      <c r="F758" s="1" t="s">
        <v>1636</v>
      </c>
      <c r="G758" s="1" t="str">
        <f>+VLOOKUP(BD_fire_disturbances10[[#This Row],[Cod_Koppen]],Tabla8[],2,0)</f>
        <v>Templado o mesotérmico</v>
      </c>
      <c r="H758" s="1" t="s">
        <v>1635</v>
      </c>
      <c r="I758" s="1" t="s">
        <v>1767</v>
      </c>
      <c r="J758" s="1" t="s">
        <v>68</v>
      </c>
      <c r="K758" s="13" t="s">
        <v>176</v>
      </c>
      <c r="L758" s="13" t="s">
        <v>317</v>
      </c>
      <c r="M758" s="13"/>
      <c r="N758" s="13" t="s">
        <v>704</v>
      </c>
      <c r="O758" s="13"/>
      <c r="P758" s="13" t="s">
        <v>300</v>
      </c>
      <c r="Q758" s="13"/>
      <c r="R758" s="13" t="s">
        <v>708</v>
      </c>
      <c r="S758" s="13" t="s">
        <v>1142</v>
      </c>
      <c r="T758" s="13" t="s">
        <v>995</v>
      </c>
      <c r="U758" s="13" t="s">
        <v>710</v>
      </c>
      <c r="V758" s="13" t="s">
        <v>709</v>
      </c>
      <c r="W758" s="13" t="s">
        <v>43</v>
      </c>
      <c r="X758" s="13" t="s">
        <v>108</v>
      </c>
    </row>
    <row r="759" spans="1:24" s="1" customFormat="1" ht="43.5" hidden="1" x14ac:dyDescent="0.35">
      <c r="A759" s="13" t="s">
        <v>149</v>
      </c>
      <c r="B759" s="13" t="str">
        <f>+VLOOKUP(BD_fire_disturbances10[[#This Row],[Propiedad]],Tabla2[],2,0)</f>
        <v>Química</v>
      </c>
      <c r="C759" s="13" t="str">
        <f>+VLOOKUP(BD_fire_disturbances10[[#This Row],[Evaluación post incendio]],Tabla5[],2,0)</f>
        <v>Efecto a corto plazo</v>
      </c>
      <c r="D759" s="6" t="s">
        <v>150</v>
      </c>
      <c r="E759" s="13" t="s">
        <v>76</v>
      </c>
      <c r="F759" s="1" t="s">
        <v>1636</v>
      </c>
      <c r="G759" s="1" t="str">
        <f>+VLOOKUP(BD_fire_disturbances10[[#This Row],[Cod_Koppen]],Tabla8[],2,0)</f>
        <v>Templado o mesotérmico</v>
      </c>
      <c r="H759" s="1" t="s">
        <v>1635</v>
      </c>
      <c r="I759" s="1" t="s">
        <v>1767</v>
      </c>
      <c r="J759" s="1" t="s">
        <v>68</v>
      </c>
      <c r="K759" s="13" t="s">
        <v>176</v>
      </c>
      <c r="L759" s="13" t="s">
        <v>317</v>
      </c>
      <c r="M759" s="13"/>
      <c r="N759" s="13" t="s">
        <v>704</v>
      </c>
      <c r="O759" s="13"/>
      <c r="P759" s="13" t="s">
        <v>705</v>
      </c>
      <c r="Q759" s="13"/>
      <c r="R759" s="13" t="s">
        <v>708</v>
      </c>
      <c r="S759" s="13" t="s">
        <v>1142</v>
      </c>
      <c r="T759" s="13" t="s">
        <v>995</v>
      </c>
      <c r="U759" s="13" t="s">
        <v>710</v>
      </c>
      <c r="V759" s="13" t="s">
        <v>709</v>
      </c>
      <c r="W759" s="13" t="s">
        <v>122</v>
      </c>
      <c r="X759" s="13" t="s">
        <v>108</v>
      </c>
    </row>
    <row r="760" spans="1:24" s="1" customFormat="1" ht="43.5" hidden="1" x14ac:dyDescent="0.35">
      <c r="A760" s="13" t="s">
        <v>149</v>
      </c>
      <c r="B760" s="13" t="str">
        <f>+VLOOKUP(BD_fire_disturbances10[[#This Row],[Propiedad]],Tabla2[],2,0)</f>
        <v>Química</v>
      </c>
      <c r="C760" s="13" t="str">
        <f>+VLOOKUP(BD_fire_disturbances10[[#This Row],[Evaluación post incendio]],Tabla5[],2,0)</f>
        <v>Efecto a medio plazo</v>
      </c>
      <c r="D760" s="6" t="s">
        <v>150</v>
      </c>
      <c r="E760" s="13" t="s">
        <v>76</v>
      </c>
      <c r="F760" s="1" t="s">
        <v>1636</v>
      </c>
      <c r="G760" s="1" t="str">
        <f>+VLOOKUP(BD_fire_disturbances10[[#This Row],[Cod_Koppen]],Tabla8[],2,0)</f>
        <v>Templado o mesotérmico</v>
      </c>
      <c r="H760" s="1" t="s">
        <v>1635</v>
      </c>
      <c r="I760" s="1" t="s">
        <v>1767</v>
      </c>
      <c r="J760" s="1" t="s">
        <v>68</v>
      </c>
      <c r="K760" s="13" t="s">
        <v>176</v>
      </c>
      <c r="L760" s="13" t="s">
        <v>317</v>
      </c>
      <c r="M760" s="13"/>
      <c r="N760" s="13" t="s">
        <v>704</v>
      </c>
      <c r="O760" s="13"/>
      <c r="P760" s="13" t="s">
        <v>300</v>
      </c>
      <c r="Q760" s="13"/>
      <c r="R760" s="13" t="s">
        <v>708</v>
      </c>
      <c r="S760" s="13" t="s">
        <v>1142</v>
      </c>
      <c r="T760" s="13" t="s">
        <v>995</v>
      </c>
      <c r="U760" s="13" t="s">
        <v>710</v>
      </c>
      <c r="V760" s="13" t="s">
        <v>709</v>
      </c>
      <c r="W760" s="13" t="s">
        <v>122</v>
      </c>
      <c r="X760" s="13" t="s">
        <v>108</v>
      </c>
    </row>
    <row r="761" spans="1:24" s="1" customFormat="1" ht="43.5" hidden="1" x14ac:dyDescent="0.35">
      <c r="A761" s="13" t="s">
        <v>149</v>
      </c>
      <c r="B761" s="13" t="str">
        <f>+VLOOKUP(BD_fire_disturbances10[[#This Row],[Propiedad]],Tabla2[],2,0)</f>
        <v>Química</v>
      </c>
      <c r="C761" s="13" t="str">
        <f>+VLOOKUP(BD_fire_disturbances10[[#This Row],[Evaluación post incendio]],Tabla5[],2,0)</f>
        <v>Efecto a corto plazo</v>
      </c>
      <c r="D761" s="6" t="s">
        <v>150</v>
      </c>
      <c r="E761" s="13" t="s">
        <v>76</v>
      </c>
      <c r="F761" s="1" t="s">
        <v>1636</v>
      </c>
      <c r="G761" s="1" t="str">
        <f>+VLOOKUP(BD_fire_disturbances10[[#This Row],[Cod_Koppen]],Tabla8[],2,0)</f>
        <v>Templado o mesotérmico</v>
      </c>
      <c r="H761" s="1" t="s">
        <v>1635</v>
      </c>
      <c r="I761" s="1" t="s">
        <v>1767</v>
      </c>
      <c r="J761" s="1" t="s">
        <v>68</v>
      </c>
      <c r="K761" s="13" t="s">
        <v>176</v>
      </c>
      <c r="L761" s="13" t="s">
        <v>317</v>
      </c>
      <c r="M761" s="13"/>
      <c r="N761" s="13" t="s">
        <v>704</v>
      </c>
      <c r="O761" s="13"/>
      <c r="P761" s="13" t="s">
        <v>706</v>
      </c>
      <c r="Q761" s="13"/>
      <c r="R761" s="13" t="s">
        <v>708</v>
      </c>
      <c r="S761" s="13" t="s">
        <v>1142</v>
      </c>
      <c r="T761" s="13" t="s">
        <v>995</v>
      </c>
      <c r="U761" s="13" t="s">
        <v>710</v>
      </c>
      <c r="V761" s="13" t="s">
        <v>709</v>
      </c>
      <c r="W761" s="13" t="s">
        <v>122</v>
      </c>
      <c r="X761" s="13" t="s">
        <v>108</v>
      </c>
    </row>
    <row r="762" spans="1:24" s="1" customFormat="1" ht="43.5" hidden="1" x14ac:dyDescent="0.35">
      <c r="A762" s="13" t="s">
        <v>149</v>
      </c>
      <c r="B762" s="13" t="str">
        <f>+VLOOKUP(BD_fire_disturbances10[[#This Row],[Propiedad]],Tabla2[],2,0)</f>
        <v>Química</v>
      </c>
      <c r="C762" s="13" t="str">
        <f>+VLOOKUP(BD_fire_disturbances10[[#This Row],[Evaluación post incendio]],Tabla5[],2,0)</f>
        <v>Efecto a corto plazo</v>
      </c>
      <c r="D762" s="6" t="s">
        <v>150</v>
      </c>
      <c r="E762" s="13" t="s">
        <v>76</v>
      </c>
      <c r="F762" s="1" t="s">
        <v>1636</v>
      </c>
      <c r="G762" s="1" t="str">
        <f>+VLOOKUP(BD_fire_disturbances10[[#This Row],[Cod_Koppen]],Tabla8[],2,0)</f>
        <v>Templado o mesotérmico</v>
      </c>
      <c r="H762" s="1" t="s">
        <v>1635</v>
      </c>
      <c r="I762" s="1" t="s">
        <v>1767</v>
      </c>
      <c r="J762" s="1" t="s">
        <v>68</v>
      </c>
      <c r="K762" s="13" t="s">
        <v>176</v>
      </c>
      <c r="L762" s="13" t="s">
        <v>317</v>
      </c>
      <c r="M762" s="13"/>
      <c r="N762" s="13" t="s">
        <v>704</v>
      </c>
      <c r="O762" s="13"/>
      <c r="P762" s="13" t="s">
        <v>705</v>
      </c>
      <c r="Q762" s="13"/>
      <c r="R762" s="13" t="s">
        <v>708</v>
      </c>
      <c r="S762" s="13" t="s">
        <v>1142</v>
      </c>
      <c r="T762" s="13" t="s">
        <v>995</v>
      </c>
      <c r="U762" s="13" t="s">
        <v>710</v>
      </c>
      <c r="V762" s="13" t="s">
        <v>709</v>
      </c>
      <c r="W762" s="13" t="s">
        <v>118</v>
      </c>
      <c r="X762" s="13" t="s">
        <v>108</v>
      </c>
    </row>
    <row r="763" spans="1:24" s="1" customFormat="1" ht="43.5" hidden="1" x14ac:dyDescent="0.35">
      <c r="A763" s="13" t="s">
        <v>149</v>
      </c>
      <c r="B763" s="13" t="str">
        <f>+VLOOKUP(BD_fire_disturbances10[[#This Row],[Propiedad]],Tabla2[],2,0)</f>
        <v>Química</v>
      </c>
      <c r="C763" s="13" t="str">
        <f>+VLOOKUP(BD_fire_disturbances10[[#This Row],[Evaluación post incendio]],Tabla5[],2,0)</f>
        <v>Efecto a medio plazo</v>
      </c>
      <c r="D763" s="6" t="s">
        <v>150</v>
      </c>
      <c r="E763" s="13" t="s">
        <v>76</v>
      </c>
      <c r="F763" s="1" t="s">
        <v>1636</v>
      </c>
      <c r="G763" s="1" t="str">
        <f>+VLOOKUP(BD_fire_disturbances10[[#This Row],[Cod_Koppen]],Tabla8[],2,0)</f>
        <v>Templado o mesotérmico</v>
      </c>
      <c r="H763" s="1" t="s">
        <v>1635</v>
      </c>
      <c r="I763" s="1" t="s">
        <v>1767</v>
      </c>
      <c r="J763" s="1" t="s">
        <v>68</v>
      </c>
      <c r="K763" s="13" t="s">
        <v>176</v>
      </c>
      <c r="L763" s="13" t="s">
        <v>317</v>
      </c>
      <c r="M763" s="13"/>
      <c r="N763" s="13" t="s">
        <v>704</v>
      </c>
      <c r="O763" s="13"/>
      <c r="P763" s="13" t="s">
        <v>300</v>
      </c>
      <c r="Q763" s="13"/>
      <c r="R763" s="13" t="s">
        <v>708</v>
      </c>
      <c r="S763" s="13" t="s">
        <v>1142</v>
      </c>
      <c r="T763" s="13" t="s">
        <v>995</v>
      </c>
      <c r="U763" s="13" t="s">
        <v>710</v>
      </c>
      <c r="V763" s="13" t="s">
        <v>709</v>
      </c>
      <c r="W763" s="13" t="s">
        <v>118</v>
      </c>
      <c r="X763" s="13" t="s">
        <v>108</v>
      </c>
    </row>
    <row r="764" spans="1:24" s="1" customFormat="1" ht="43.5" hidden="1" x14ac:dyDescent="0.35">
      <c r="A764" s="13" t="s">
        <v>149</v>
      </c>
      <c r="B764" s="13" t="str">
        <f>+VLOOKUP(BD_fire_disturbances10[[#This Row],[Propiedad]],Tabla2[],2,0)</f>
        <v>Química</v>
      </c>
      <c r="C764" s="13" t="str">
        <f>+VLOOKUP(BD_fire_disturbances10[[#This Row],[Evaluación post incendio]],Tabla5[],2,0)</f>
        <v>Efecto a corto plazo</v>
      </c>
      <c r="D764" s="6" t="s">
        <v>150</v>
      </c>
      <c r="E764" s="13" t="s">
        <v>76</v>
      </c>
      <c r="F764" s="1" t="s">
        <v>1636</v>
      </c>
      <c r="G764" s="1" t="str">
        <f>+VLOOKUP(BD_fire_disturbances10[[#This Row],[Cod_Koppen]],Tabla8[],2,0)</f>
        <v>Templado o mesotérmico</v>
      </c>
      <c r="H764" s="1" t="s">
        <v>1635</v>
      </c>
      <c r="I764" s="1" t="s">
        <v>1767</v>
      </c>
      <c r="J764" s="1" t="s">
        <v>68</v>
      </c>
      <c r="K764" s="13" t="s">
        <v>176</v>
      </c>
      <c r="L764" s="13" t="s">
        <v>317</v>
      </c>
      <c r="M764" s="13"/>
      <c r="N764" s="13" t="s">
        <v>704</v>
      </c>
      <c r="O764" s="13"/>
      <c r="P764" s="13" t="s">
        <v>706</v>
      </c>
      <c r="Q764" s="13"/>
      <c r="R764" s="13" t="s">
        <v>708</v>
      </c>
      <c r="S764" s="13" t="s">
        <v>1142</v>
      </c>
      <c r="T764" s="13" t="s">
        <v>995</v>
      </c>
      <c r="U764" s="13" t="s">
        <v>710</v>
      </c>
      <c r="V764" s="13" t="s">
        <v>709</v>
      </c>
      <c r="W764" s="13" t="s">
        <v>118</v>
      </c>
      <c r="X764" s="13" t="s">
        <v>108</v>
      </c>
    </row>
    <row r="765" spans="1:24" s="1" customFormat="1" ht="43.5" hidden="1" x14ac:dyDescent="0.35">
      <c r="A765" s="13" t="s">
        <v>149</v>
      </c>
      <c r="B765" s="13" t="str">
        <f>+VLOOKUP(BD_fire_disturbances10[[#This Row],[Propiedad]],Tabla2[],2,0)</f>
        <v>Química</v>
      </c>
      <c r="C765" s="13" t="str">
        <f>+VLOOKUP(BD_fire_disturbances10[[#This Row],[Evaluación post incendio]],Tabla5[],2,0)</f>
        <v>Efecto a corto plazo</v>
      </c>
      <c r="D765" s="6" t="s">
        <v>150</v>
      </c>
      <c r="E765" s="13" t="s">
        <v>76</v>
      </c>
      <c r="F765" s="1" t="s">
        <v>1636</v>
      </c>
      <c r="G765" s="1" t="str">
        <f>+VLOOKUP(BD_fire_disturbances10[[#This Row],[Cod_Koppen]],Tabla8[],2,0)</f>
        <v>Templado o mesotérmico</v>
      </c>
      <c r="H765" s="1" t="s">
        <v>1635</v>
      </c>
      <c r="I765" s="1" t="s">
        <v>1767</v>
      </c>
      <c r="J765" s="1" t="s">
        <v>68</v>
      </c>
      <c r="K765" s="13" t="s">
        <v>176</v>
      </c>
      <c r="L765" s="13" t="s">
        <v>317</v>
      </c>
      <c r="M765" s="13"/>
      <c r="N765" s="13" t="s">
        <v>704</v>
      </c>
      <c r="O765" s="13"/>
      <c r="P765" s="13" t="s">
        <v>706</v>
      </c>
      <c r="Q765" s="13"/>
      <c r="R765" s="13" t="s">
        <v>708</v>
      </c>
      <c r="S765" s="13" t="s">
        <v>1142</v>
      </c>
      <c r="T765" s="13" t="s">
        <v>995</v>
      </c>
      <c r="U765" s="13" t="s">
        <v>710</v>
      </c>
      <c r="V765" s="13" t="s">
        <v>709</v>
      </c>
      <c r="W765" s="13" t="s">
        <v>52</v>
      </c>
      <c r="X765" s="13" t="s">
        <v>218</v>
      </c>
    </row>
    <row r="766" spans="1:24" s="1" customFormat="1" ht="43.5" hidden="1" x14ac:dyDescent="0.35">
      <c r="A766" s="13" t="s">
        <v>149</v>
      </c>
      <c r="B766" s="13" t="str">
        <f>+VLOOKUP(BD_fire_disturbances10[[#This Row],[Propiedad]],Tabla2[],2,0)</f>
        <v>Química</v>
      </c>
      <c r="C766" s="13" t="str">
        <f>+VLOOKUP(BD_fire_disturbances10[[#This Row],[Evaluación post incendio]],Tabla5[],2,0)</f>
        <v>Efecto a medio plazo</v>
      </c>
      <c r="D766" s="6" t="s">
        <v>703</v>
      </c>
      <c r="E766" s="13" t="s">
        <v>76</v>
      </c>
      <c r="F766" s="1" t="s">
        <v>1636</v>
      </c>
      <c r="G766" s="1" t="str">
        <f>+VLOOKUP(BD_fire_disturbances10[[#This Row],[Cod_Koppen]],Tabla8[],2,0)</f>
        <v>Templado o mesotérmico</v>
      </c>
      <c r="H766" s="1" t="s">
        <v>1635</v>
      </c>
      <c r="I766" s="1" t="s">
        <v>1767</v>
      </c>
      <c r="J766" s="1" t="s">
        <v>68</v>
      </c>
      <c r="K766" s="13" t="s">
        <v>176</v>
      </c>
      <c r="L766" s="13" t="s">
        <v>317</v>
      </c>
      <c r="M766" s="13"/>
      <c r="N766" s="13" t="s">
        <v>704</v>
      </c>
      <c r="O766" s="13"/>
      <c r="P766" s="13" t="s">
        <v>300</v>
      </c>
      <c r="Q766" s="13"/>
      <c r="R766" s="13" t="s">
        <v>708</v>
      </c>
      <c r="S766" s="13" t="s">
        <v>1142</v>
      </c>
      <c r="T766" s="13" t="s">
        <v>995</v>
      </c>
      <c r="U766" s="13" t="s">
        <v>710</v>
      </c>
      <c r="V766" s="13" t="s">
        <v>709</v>
      </c>
      <c r="W766" s="13" t="s">
        <v>52</v>
      </c>
      <c r="X766" s="13" t="s">
        <v>108</v>
      </c>
    </row>
    <row r="767" spans="1:24" s="1" customFormat="1" ht="29" hidden="1" x14ac:dyDescent="0.35">
      <c r="A767" s="1" t="s">
        <v>110</v>
      </c>
      <c r="B767" s="1" t="str">
        <f>+VLOOKUP(BD_fire_disturbances10[[#This Row],[Propiedad]],Tabla2[],2,0)</f>
        <v>Biológica</v>
      </c>
      <c r="C767" s="1" t="str">
        <f>+VLOOKUP(BD_fire_disturbances10[[#This Row],[Evaluación post incendio]],Tabla5[],2,0)</f>
        <v>Efecto inmediato</v>
      </c>
      <c r="D767" s="6" t="s">
        <v>111</v>
      </c>
      <c r="E767" s="1" t="s">
        <v>1604</v>
      </c>
      <c r="F767" s="1" t="s">
        <v>1589</v>
      </c>
      <c r="G767" s="1" t="str">
        <f>+VLOOKUP(BD_fire_disturbances10[[#This Row],[Cod_Koppen]],Tabla8[],2,0)</f>
        <v>Templado o mesotérmico</v>
      </c>
      <c r="H767" s="1" t="s">
        <v>1333</v>
      </c>
      <c r="I767" s="1" t="s">
        <v>906</v>
      </c>
      <c r="J767" s="1" t="s">
        <v>68</v>
      </c>
      <c r="K767" s="1" t="s">
        <v>432</v>
      </c>
      <c r="L767" s="1" t="s">
        <v>354</v>
      </c>
      <c r="N767" s="1" t="s">
        <v>524</v>
      </c>
      <c r="P767" s="1" t="s">
        <v>513</v>
      </c>
      <c r="R767" s="1" t="s">
        <v>525</v>
      </c>
      <c r="S767" s="1" t="s">
        <v>512</v>
      </c>
      <c r="T767" s="1" t="s">
        <v>995</v>
      </c>
      <c r="U767" s="1" t="s">
        <v>1328</v>
      </c>
      <c r="V767" s="1" t="s">
        <v>1329</v>
      </c>
      <c r="W767" s="1" t="s">
        <v>15</v>
      </c>
      <c r="X767" s="1" t="s">
        <v>218</v>
      </c>
    </row>
    <row r="768" spans="1:24" s="1" customFormat="1" ht="29" hidden="1" x14ac:dyDescent="0.35">
      <c r="A768" s="1" t="s">
        <v>110</v>
      </c>
      <c r="B768" s="1" t="str">
        <f>+VLOOKUP(BD_fire_disturbances10[[#This Row],[Propiedad]],Tabla2[],2,0)</f>
        <v>Química</v>
      </c>
      <c r="C768" s="1" t="str">
        <f>+VLOOKUP(BD_fire_disturbances10[[#This Row],[Evaluación post incendio]],Tabla5[],2,0)</f>
        <v>Efecto a corto plazo</v>
      </c>
      <c r="D768" s="6" t="s">
        <v>111</v>
      </c>
      <c r="E768" s="1" t="s">
        <v>1604</v>
      </c>
      <c r="F768" s="1" t="s">
        <v>1589</v>
      </c>
      <c r="G768" s="1" t="str">
        <f>+VLOOKUP(BD_fire_disturbances10[[#This Row],[Cod_Koppen]],Tabla8[],2,0)</f>
        <v>Templado o mesotérmico</v>
      </c>
      <c r="H768" s="1" t="s">
        <v>1333</v>
      </c>
      <c r="I768" s="1" t="s">
        <v>906</v>
      </c>
      <c r="J768" s="1" t="s">
        <v>68</v>
      </c>
      <c r="K768" s="1" t="s">
        <v>432</v>
      </c>
      <c r="L768" s="1" t="s">
        <v>354</v>
      </c>
      <c r="N768" s="1" t="s">
        <v>524</v>
      </c>
      <c r="P768" s="1" t="s">
        <v>841</v>
      </c>
      <c r="R768" s="1" t="s">
        <v>525</v>
      </c>
      <c r="S768" s="1" t="s">
        <v>512</v>
      </c>
      <c r="T768" s="1" t="s">
        <v>995</v>
      </c>
      <c r="U768" s="1" t="s">
        <v>1328</v>
      </c>
      <c r="V768" s="1" t="s">
        <v>1329</v>
      </c>
      <c r="W768" s="1" t="s">
        <v>34</v>
      </c>
      <c r="X768" s="1" t="s">
        <v>218</v>
      </c>
    </row>
    <row r="769" spans="1:24" s="1" customFormat="1" ht="29" hidden="1" x14ac:dyDescent="0.35">
      <c r="A769" s="1" t="s">
        <v>110</v>
      </c>
      <c r="B769" s="1" t="str">
        <f>+VLOOKUP(BD_fire_disturbances10[[#This Row],[Propiedad]],Tabla2[],2,0)</f>
        <v>Química</v>
      </c>
      <c r="C769" s="1" t="str">
        <f>+VLOOKUP(BD_fire_disturbances10[[#This Row],[Evaluación post incendio]],Tabla5[],2,0)</f>
        <v>Efecto a corto plazo</v>
      </c>
      <c r="D769" s="6" t="s">
        <v>111</v>
      </c>
      <c r="E769" s="1" t="s">
        <v>1604</v>
      </c>
      <c r="F769" s="1" t="s">
        <v>1589</v>
      </c>
      <c r="G769" s="1" t="str">
        <f>+VLOOKUP(BD_fire_disturbances10[[#This Row],[Cod_Koppen]],Tabla8[],2,0)</f>
        <v>Templado o mesotérmico</v>
      </c>
      <c r="H769" s="1" t="s">
        <v>1333</v>
      </c>
      <c r="I769" s="1" t="s">
        <v>906</v>
      </c>
      <c r="J769" s="1" t="s">
        <v>68</v>
      </c>
      <c r="K769" s="1" t="s">
        <v>432</v>
      </c>
      <c r="L769" s="1" t="s">
        <v>354</v>
      </c>
      <c r="N769" s="1" t="s">
        <v>524</v>
      </c>
      <c r="P769" s="1" t="s">
        <v>841</v>
      </c>
      <c r="R769" s="1" t="s">
        <v>525</v>
      </c>
      <c r="S769" s="1" t="s">
        <v>512</v>
      </c>
      <c r="T769" s="1" t="s">
        <v>995</v>
      </c>
      <c r="U769" s="1" t="s">
        <v>1328</v>
      </c>
      <c r="V769" s="1" t="s">
        <v>1329</v>
      </c>
      <c r="W769" s="1" t="s">
        <v>43</v>
      </c>
      <c r="X769" s="1" t="s">
        <v>218</v>
      </c>
    </row>
    <row r="770" spans="1:24" s="1" customFormat="1" ht="29" hidden="1" x14ac:dyDescent="0.35">
      <c r="A770" s="1" t="s">
        <v>110</v>
      </c>
      <c r="B770" s="1" t="str">
        <f>+VLOOKUP(BD_fire_disturbances10[[#This Row],[Propiedad]],Tabla2[],2,0)</f>
        <v>Biológica</v>
      </c>
      <c r="C770" s="1" t="str">
        <f>+VLOOKUP(BD_fire_disturbances10[[#This Row],[Evaluación post incendio]],Tabla5[],2,0)</f>
        <v>Efecto a corto plazo</v>
      </c>
      <c r="D770" s="6" t="s">
        <v>111</v>
      </c>
      <c r="E770" s="1" t="s">
        <v>1604</v>
      </c>
      <c r="F770" s="1" t="s">
        <v>1589</v>
      </c>
      <c r="G770" s="1" t="str">
        <f>+VLOOKUP(BD_fire_disturbances10[[#This Row],[Cod_Koppen]],Tabla8[],2,0)</f>
        <v>Templado o mesotérmico</v>
      </c>
      <c r="H770" s="1" t="s">
        <v>1333</v>
      </c>
      <c r="I770" s="1" t="s">
        <v>906</v>
      </c>
      <c r="J770" s="1" t="s">
        <v>68</v>
      </c>
      <c r="K770" s="1" t="s">
        <v>432</v>
      </c>
      <c r="L770" s="1" t="s">
        <v>354</v>
      </c>
      <c r="N770" s="1" t="s">
        <v>524</v>
      </c>
      <c r="P770" s="1" t="s">
        <v>841</v>
      </c>
      <c r="R770" s="1" t="s">
        <v>525</v>
      </c>
      <c r="S770" s="1" t="s">
        <v>512</v>
      </c>
      <c r="T770" s="1" t="s">
        <v>995</v>
      </c>
      <c r="U770" s="1" t="s">
        <v>1328</v>
      </c>
      <c r="V770" s="1" t="s">
        <v>1329</v>
      </c>
      <c r="W770" s="1" t="s">
        <v>526</v>
      </c>
      <c r="X770" s="1" t="s">
        <v>218</v>
      </c>
    </row>
    <row r="771" spans="1:24" s="1" customFormat="1" ht="29" hidden="1" x14ac:dyDescent="0.35">
      <c r="A771" s="1" t="s">
        <v>110</v>
      </c>
      <c r="B771" s="1" t="str">
        <f>+VLOOKUP(BD_fire_disturbances10[[#This Row],[Propiedad]],Tabla2[],2,0)</f>
        <v>Química</v>
      </c>
      <c r="C771" s="1" t="str">
        <f>+VLOOKUP(BD_fire_disturbances10[[#This Row],[Evaluación post incendio]],Tabla5[],2,0)</f>
        <v>Efecto a corto plazo</v>
      </c>
      <c r="D771" s="6" t="s">
        <v>111</v>
      </c>
      <c r="E771" s="1" t="s">
        <v>1604</v>
      </c>
      <c r="F771" s="1" t="s">
        <v>1589</v>
      </c>
      <c r="G771" s="1" t="str">
        <f>+VLOOKUP(BD_fire_disturbances10[[#This Row],[Cod_Koppen]],Tabla8[],2,0)</f>
        <v>Templado o mesotérmico</v>
      </c>
      <c r="H771" s="1" t="s">
        <v>1333</v>
      </c>
      <c r="I771" s="1" t="s">
        <v>906</v>
      </c>
      <c r="J771" s="1" t="s">
        <v>68</v>
      </c>
      <c r="K771" s="1" t="s">
        <v>432</v>
      </c>
      <c r="L771" s="1" t="s">
        <v>354</v>
      </c>
      <c r="N771" s="1" t="s">
        <v>524</v>
      </c>
      <c r="P771" s="1" t="s">
        <v>841</v>
      </c>
      <c r="R771" s="1" t="s">
        <v>525</v>
      </c>
      <c r="S771" s="1" t="s">
        <v>512</v>
      </c>
      <c r="T771" s="1" t="s">
        <v>995</v>
      </c>
      <c r="U771" s="1" t="s">
        <v>1328</v>
      </c>
      <c r="V771" s="1" t="s">
        <v>1329</v>
      </c>
      <c r="W771" s="1" t="s">
        <v>1030</v>
      </c>
      <c r="X771" s="1" t="s">
        <v>218</v>
      </c>
    </row>
    <row r="772" spans="1:24" s="1" customFormat="1" ht="29" hidden="1" x14ac:dyDescent="0.35">
      <c r="A772" s="1" t="s">
        <v>110</v>
      </c>
      <c r="B772" s="1" t="str">
        <f>+VLOOKUP(BD_fire_disturbances10[[#This Row],[Propiedad]],Tabla2[],2,0)</f>
        <v>Química</v>
      </c>
      <c r="C772" s="1" t="str">
        <f>+VLOOKUP(BD_fire_disturbances10[[#This Row],[Evaluación post incendio]],Tabla5[],2,0)</f>
        <v>Efecto a corto plazo</v>
      </c>
      <c r="D772" s="6" t="s">
        <v>111</v>
      </c>
      <c r="E772" s="1" t="s">
        <v>1604</v>
      </c>
      <c r="F772" s="1" t="s">
        <v>1589</v>
      </c>
      <c r="G772" s="1" t="str">
        <f>+VLOOKUP(BD_fire_disturbances10[[#This Row],[Cod_Koppen]],Tabla8[],2,0)</f>
        <v>Templado o mesotérmico</v>
      </c>
      <c r="H772" s="1" t="s">
        <v>1333</v>
      </c>
      <c r="I772" s="1" t="s">
        <v>906</v>
      </c>
      <c r="J772" s="1" t="s">
        <v>68</v>
      </c>
      <c r="K772" s="1" t="s">
        <v>432</v>
      </c>
      <c r="L772" s="1" t="s">
        <v>354</v>
      </c>
      <c r="N772" s="1" t="s">
        <v>524</v>
      </c>
      <c r="P772" s="1" t="s">
        <v>841</v>
      </c>
      <c r="R772" s="1" t="s">
        <v>525</v>
      </c>
      <c r="S772" s="1" t="s">
        <v>512</v>
      </c>
      <c r="T772" s="1" t="s">
        <v>995</v>
      </c>
      <c r="U772" s="1" t="s">
        <v>1328</v>
      </c>
      <c r="V772" s="1" t="s">
        <v>1329</v>
      </c>
      <c r="W772" s="1" t="s">
        <v>1029</v>
      </c>
      <c r="X772" s="1" t="s">
        <v>218</v>
      </c>
    </row>
    <row r="773" spans="1:24" s="1" customFormat="1" ht="43.5" hidden="1" x14ac:dyDescent="0.35">
      <c r="A773" s="1" t="s">
        <v>625</v>
      </c>
      <c r="B773" s="1" t="str">
        <f>+VLOOKUP(BD_fire_disturbances10[[#This Row],[Propiedad]],Tabla2[],2,0)</f>
        <v>Biológica</v>
      </c>
      <c r="C773" s="1" t="str">
        <f>+VLOOKUP(BD_fire_disturbances10[[#This Row],[Evaluación post incendio]],Tabla5[],2,0)</f>
        <v>Efecto a corto plazo</v>
      </c>
      <c r="D773" s="6" t="s">
        <v>624</v>
      </c>
      <c r="E773" s="1" t="s">
        <v>62</v>
      </c>
      <c r="F773" s="1" t="s">
        <v>1694</v>
      </c>
      <c r="G773" s="1" t="str">
        <f>+VLOOKUP(BD_fire_disturbances10[[#This Row],[Cod_Koppen]],Tabla8[],2,0)</f>
        <v>Templado o mesotérmico</v>
      </c>
      <c r="H773" s="1" t="s">
        <v>1678</v>
      </c>
      <c r="I773" s="1" t="s">
        <v>181</v>
      </c>
      <c r="J773" s="1" t="s">
        <v>68</v>
      </c>
      <c r="K773" s="1" t="s">
        <v>176</v>
      </c>
      <c r="N773" s="1" t="s">
        <v>1214</v>
      </c>
      <c r="P773" s="1" t="s">
        <v>842</v>
      </c>
      <c r="S773" s="1" t="s">
        <v>1142</v>
      </c>
      <c r="W773" s="1" t="s">
        <v>633</v>
      </c>
      <c r="X773" s="1" t="s">
        <v>12</v>
      </c>
    </row>
    <row r="774" spans="1:24" s="1" customFormat="1" ht="43.5" hidden="1" x14ac:dyDescent="0.35">
      <c r="A774" s="1" t="s">
        <v>625</v>
      </c>
      <c r="B774" s="1" t="str">
        <f>+VLOOKUP(BD_fire_disturbances10[[#This Row],[Propiedad]],Tabla2[],2,0)</f>
        <v>Biológica</v>
      </c>
      <c r="C774" s="1" t="str">
        <f>+VLOOKUP(BD_fire_disturbances10[[#This Row],[Evaluación post incendio]],Tabla5[],2,0)</f>
        <v>Efecto a medio plazo</v>
      </c>
      <c r="D774" s="6" t="s">
        <v>624</v>
      </c>
      <c r="E774" s="1" t="s">
        <v>62</v>
      </c>
      <c r="F774" s="1" t="s">
        <v>1694</v>
      </c>
      <c r="G774" s="1" t="str">
        <f>+VLOOKUP(BD_fire_disturbances10[[#This Row],[Cod_Koppen]],Tabla8[],2,0)</f>
        <v>Templado o mesotérmico</v>
      </c>
      <c r="H774" s="1" t="s">
        <v>1678</v>
      </c>
      <c r="I774" s="1" t="s">
        <v>181</v>
      </c>
      <c r="J774" s="1" t="s">
        <v>68</v>
      </c>
      <c r="K774" s="1" t="s">
        <v>176</v>
      </c>
      <c r="N774" s="1" t="s">
        <v>1214</v>
      </c>
      <c r="P774" s="1" t="s">
        <v>300</v>
      </c>
      <c r="S774" s="1" t="s">
        <v>1142</v>
      </c>
      <c r="W774" s="1" t="s">
        <v>633</v>
      </c>
      <c r="X774" s="1" t="s">
        <v>12</v>
      </c>
    </row>
    <row r="775" spans="1:24" s="1" customFormat="1" ht="43.5" hidden="1" x14ac:dyDescent="0.35">
      <c r="A775" s="1" t="s">
        <v>625</v>
      </c>
      <c r="B775" s="1" t="str">
        <f>+VLOOKUP(BD_fire_disturbances10[[#This Row],[Propiedad]],Tabla2[],2,0)</f>
        <v>Biológica</v>
      </c>
      <c r="C775" s="1" t="str">
        <f>+VLOOKUP(BD_fire_disturbances10[[#This Row],[Evaluación post incendio]],Tabla5[],2,0)</f>
        <v>Efecto a medio plazo</v>
      </c>
      <c r="D775" s="6" t="s">
        <v>624</v>
      </c>
      <c r="E775" s="1" t="s">
        <v>62</v>
      </c>
      <c r="F775" s="1" t="s">
        <v>1694</v>
      </c>
      <c r="G775" s="1" t="str">
        <f>+VLOOKUP(BD_fire_disturbances10[[#This Row],[Cod_Koppen]],Tabla8[],2,0)</f>
        <v>Templado o mesotérmico</v>
      </c>
      <c r="H775" s="1" t="s">
        <v>1678</v>
      </c>
      <c r="I775" s="1" t="s">
        <v>181</v>
      </c>
      <c r="J775" s="1" t="s">
        <v>68</v>
      </c>
      <c r="K775" s="1" t="s">
        <v>176</v>
      </c>
      <c r="N775" s="1" t="s">
        <v>1214</v>
      </c>
      <c r="P775" s="1" t="s">
        <v>300</v>
      </c>
      <c r="S775" s="1" t="s">
        <v>1142</v>
      </c>
      <c r="W775" s="1" t="s">
        <v>628</v>
      </c>
      <c r="X775" s="1" t="s">
        <v>12</v>
      </c>
    </row>
    <row r="776" spans="1:24" s="1" customFormat="1" ht="43.5" hidden="1" x14ac:dyDescent="0.35">
      <c r="A776" s="1" t="s">
        <v>625</v>
      </c>
      <c r="B776" s="1" t="str">
        <f>+VLOOKUP(BD_fire_disturbances10[[#This Row],[Propiedad]],Tabla2[],2,0)</f>
        <v>Biológica</v>
      </c>
      <c r="C776" s="1" t="str">
        <f>+VLOOKUP(BD_fire_disturbances10[[#This Row],[Evaluación post incendio]],Tabla5[],2,0)</f>
        <v>Efecto a corto plazo</v>
      </c>
      <c r="D776" s="6" t="s">
        <v>624</v>
      </c>
      <c r="E776" s="1" t="s">
        <v>62</v>
      </c>
      <c r="F776" s="1" t="s">
        <v>1694</v>
      </c>
      <c r="G776" s="1" t="str">
        <f>+VLOOKUP(BD_fire_disturbances10[[#This Row],[Cod_Koppen]],Tabla8[],2,0)</f>
        <v>Templado o mesotérmico</v>
      </c>
      <c r="H776" s="1" t="s">
        <v>1678</v>
      </c>
      <c r="I776" s="1" t="s">
        <v>181</v>
      </c>
      <c r="J776" s="1" t="s">
        <v>68</v>
      </c>
      <c r="K776" s="1" t="s">
        <v>176</v>
      </c>
      <c r="N776" s="1" t="s">
        <v>1214</v>
      </c>
      <c r="P776" s="1" t="s">
        <v>842</v>
      </c>
      <c r="S776" s="1" t="s">
        <v>1142</v>
      </c>
      <c r="W776" s="1" t="s">
        <v>628</v>
      </c>
      <c r="X776" s="1" t="s">
        <v>108</v>
      </c>
    </row>
    <row r="777" spans="1:24" s="1" customFormat="1" ht="43.5" hidden="1" x14ac:dyDescent="0.35">
      <c r="A777" s="1" t="s">
        <v>625</v>
      </c>
      <c r="B777" s="1" t="str">
        <f>+VLOOKUP(BD_fire_disturbances10[[#This Row],[Propiedad]],Tabla2[],2,0)</f>
        <v>Biológica</v>
      </c>
      <c r="C777" s="1" t="str">
        <f>+VLOOKUP(BD_fire_disturbances10[[#This Row],[Evaluación post incendio]],Tabla5[],2,0)</f>
        <v>Efecto a corto plazo</v>
      </c>
      <c r="D777" s="6" t="s">
        <v>624</v>
      </c>
      <c r="E777" s="1" t="s">
        <v>62</v>
      </c>
      <c r="F777" s="1" t="s">
        <v>1694</v>
      </c>
      <c r="G777" s="1" t="str">
        <f>+VLOOKUP(BD_fire_disturbances10[[#This Row],[Cod_Koppen]],Tabla8[],2,0)</f>
        <v>Templado o mesotérmico</v>
      </c>
      <c r="H777" s="1" t="s">
        <v>1678</v>
      </c>
      <c r="I777" s="1" t="s">
        <v>181</v>
      </c>
      <c r="J777" s="1" t="s">
        <v>68</v>
      </c>
      <c r="K777" s="1" t="s">
        <v>176</v>
      </c>
      <c r="N777" s="1" t="s">
        <v>1214</v>
      </c>
      <c r="P777" s="1" t="s">
        <v>842</v>
      </c>
      <c r="S777" s="1" t="s">
        <v>1142</v>
      </c>
      <c r="W777" s="1" t="s">
        <v>629</v>
      </c>
      <c r="X777" s="1" t="s">
        <v>12</v>
      </c>
    </row>
    <row r="778" spans="1:24" s="1" customFormat="1" ht="43.5" hidden="1" x14ac:dyDescent="0.35">
      <c r="A778" s="1" t="s">
        <v>625</v>
      </c>
      <c r="B778" s="1" t="str">
        <f>+VLOOKUP(BD_fire_disturbances10[[#This Row],[Propiedad]],Tabla2[],2,0)</f>
        <v>Biológica</v>
      </c>
      <c r="C778" s="1" t="str">
        <f>+VLOOKUP(BD_fire_disturbances10[[#This Row],[Evaluación post incendio]],Tabla5[],2,0)</f>
        <v>Efecto a medio plazo</v>
      </c>
      <c r="D778" s="6" t="s">
        <v>624</v>
      </c>
      <c r="E778" s="1" t="s">
        <v>62</v>
      </c>
      <c r="F778" s="1" t="s">
        <v>1694</v>
      </c>
      <c r="G778" s="1" t="str">
        <f>+VLOOKUP(BD_fire_disturbances10[[#This Row],[Cod_Koppen]],Tabla8[],2,0)</f>
        <v>Templado o mesotérmico</v>
      </c>
      <c r="H778" s="1" t="s">
        <v>1678</v>
      </c>
      <c r="I778" s="1" t="s">
        <v>181</v>
      </c>
      <c r="J778" s="1" t="s">
        <v>68</v>
      </c>
      <c r="K778" s="1" t="s">
        <v>176</v>
      </c>
      <c r="N778" s="1" t="s">
        <v>1214</v>
      </c>
      <c r="P778" s="1" t="s">
        <v>300</v>
      </c>
      <c r="S778" s="1" t="s">
        <v>1142</v>
      </c>
      <c r="W778" s="1" t="s">
        <v>629</v>
      </c>
      <c r="X778" s="1" t="s">
        <v>12</v>
      </c>
    </row>
    <row r="779" spans="1:24" s="1" customFormat="1" ht="43.5" hidden="1" x14ac:dyDescent="0.35">
      <c r="A779" s="1" t="s">
        <v>625</v>
      </c>
      <c r="B779" s="1" t="str">
        <f>+VLOOKUP(BD_fire_disturbances10[[#This Row],[Propiedad]],Tabla2[],2,0)</f>
        <v>Biológica</v>
      </c>
      <c r="C779" s="1" t="str">
        <f>+VLOOKUP(BD_fire_disturbances10[[#This Row],[Evaluación post incendio]],Tabla5[],2,0)</f>
        <v>Efecto a corto plazo</v>
      </c>
      <c r="D779" s="6" t="s">
        <v>624</v>
      </c>
      <c r="E779" s="1" t="s">
        <v>62</v>
      </c>
      <c r="F779" s="1" t="s">
        <v>1694</v>
      </c>
      <c r="G779" s="1" t="str">
        <f>+VLOOKUP(BD_fire_disturbances10[[#This Row],[Cod_Koppen]],Tabla8[],2,0)</f>
        <v>Templado o mesotérmico</v>
      </c>
      <c r="H779" s="1" t="s">
        <v>1678</v>
      </c>
      <c r="I779" s="1" t="s">
        <v>181</v>
      </c>
      <c r="J779" s="1" t="s">
        <v>68</v>
      </c>
      <c r="K779" s="1" t="s">
        <v>176</v>
      </c>
      <c r="N779" s="1" t="s">
        <v>1214</v>
      </c>
      <c r="P779" s="1" t="s">
        <v>842</v>
      </c>
      <c r="S779" s="1" t="s">
        <v>1142</v>
      </c>
      <c r="W779" s="1" t="s">
        <v>526</v>
      </c>
      <c r="X779" s="1" t="s">
        <v>12</v>
      </c>
    </row>
    <row r="780" spans="1:24" s="1" customFormat="1" ht="43.5" hidden="1" x14ac:dyDescent="0.35">
      <c r="A780" s="1" t="s">
        <v>625</v>
      </c>
      <c r="B780" s="1" t="str">
        <f>+VLOOKUP(BD_fire_disturbances10[[#This Row],[Propiedad]],Tabla2[],2,0)</f>
        <v>Biológica</v>
      </c>
      <c r="C780" s="1" t="str">
        <f>+VLOOKUP(BD_fire_disturbances10[[#This Row],[Evaluación post incendio]],Tabla5[],2,0)</f>
        <v>Efecto a medio plazo</v>
      </c>
      <c r="D780" s="6" t="s">
        <v>624</v>
      </c>
      <c r="E780" s="1" t="s">
        <v>62</v>
      </c>
      <c r="F780" s="1" t="s">
        <v>1694</v>
      </c>
      <c r="G780" s="1" t="str">
        <f>+VLOOKUP(BD_fire_disturbances10[[#This Row],[Cod_Koppen]],Tabla8[],2,0)</f>
        <v>Templado o mesotérmico</v>
      </c>
      <c r="H780" s="1" t="s">
        <v>1678</v>
      </c>
      <c r="I780" s="1" t="s">
        <v>181</v>
      </c>
      <c r="J780" s="1" t="s">
        <v>68</v>
      </c>
      <c r="K780" s="1" t="s">
        <v>176</v>
      </c>
      <c r="N780" s="1" t="s">
        <v>1214</v>
      </c>
      <c r="P780" s="1" t="s">
        <v>300</v>
      </c>
      <c r="S780" s="1" t="s">
        <v>1142</v>
      </c>
      <c r="W780" s="1" t="s">
        <v>526</v>
      </c>
      <c r="X780" s="1" t="s">
        <v>108</v>
      </c>
    </row>
    <row r="781" spans="1:24" s="1" customFormat="1" ht="43.5" hidden="1" x14ac:dyDescent="0.35">
      <c r="A781" s="1" t="s">
        <v>625</v>
      </c>
      <c r="B781" s="1" t="str">
        <f>+VLOOKUP(BD_fire_disturbances10[[#This Row],[Propiedad]],Tabla2[],2,0)</f>
        <v>Química</v>
      </c>
      <c r="C781" s="1" t="str">
        <f>+VLOOKUP(BD_fire_disturbances10[[#This Row],[Evaluación post incendio]],Tabla5[],2,0)</f>
        <v>Efecto a corto plazo</v>
      </c>
      <c r="D781" s="6" t="s">
        <v>624</v>
      </c>
      <c r="E781" s="1" t="s">
        <v>62</v>
      </c>
      <c r="F781" s="1" t="s">
        <v>1694</v>
      </c>
      <c r="G781" s="1" t="str">
        <f>+VLOOKUP(BD_fire_disturbances10[[#This Row],[Cod_Koppen]],Tabla8[],2,0)</f>
        <v>Templado o mesotérmico</v>
      </c>
      <c r="H781" s="1" t="s">
        <v>1678</v>
      </c>
      <c r="I781" s="1" t="s">
        <v>181</v>
      </c>
      <c r="J781" s="1" t="s">
        <v>68</v>
      </c>
      <c r="K781" s="1" t="s">
        <v>176</v>
      </c>
      <c r="N781" s="1" t="s">
        <v>1214</v>
      </c>
      <c r="P781" s="1" t="s">
        <v>842</v>
      </c>
      <c r="S781" s="1" t="s">
        <v>1142</v>
      </c>
      <c r="W781" s="1" t="s">
        <v>613</v>
      </c>
      <c r="X781" s="1" t="s">
        <v>12</v>
      </c>
    </row>
    <row r="782" spans="1:24" s="1" customFormat="1" ht="43.5" hidden="1" x14ac:dyDescent="0.35">
      <c r="A782" s="1" t="s">
        <v>625</v>
      </c>
      <c r="B782" s="1" t="str">
        <f>+VLOOKUP(BD_fire_disturbances10[[#This Row],[Propiedad]],Tabla2[],2,0)</f>
        <v>Química</v>
      </c>
      <c r="C782" s="1" t="str">
        <f>+VLOOKUP(BD_fire_disturbances10[[#This Row],[Evaluación post incendio]],Tabla5[],2,0)</f>
        <v>Efecto a medio plazo</v>
      </c>
      <c r="D782" s="6" t="s">
        <v>624</v>
      </c>
      <c r="E782" s="1" t="s">
        <v>62</v>
      </c>
      <c r="F782" s="1" t="s">
        <v>1694</v>
      </c>
      <c r="G782" s="1" t="str">
        <f>+VLOOKUP(BD_fire_disturbances10[[#This Row],[Cod_Koppen]],Tabla8[],2,0)</f>
        <v>Templado o mesotérmico</v>
      </c>
      <c r="H782" s="1" t="s">
        <v>1678</v>
      </c>
      <c r="I782" s="1" t="s">
        <v>181</v>
      </c>
      <c r="J782" s="1" t="s">
        <v>68</v>
      </c>
      <c r="K782" s="1" t="s">
        <v>176</v>
      </c>
      <c r="N782" s="1" t="s">
        <v>1214</v>
      </c>
      <c r="P782" s="1" t="s">
        <v>300</v>
      </c>
      <c r="S782" s="1" t="s">
        <v>1142</v>
      </c>
      <c r="W782" s="1" t="s">
        <v>613</v>
      </c>
      <c r="X782" s="1" t="s">
        <v>108</v>
      </c>
    </row>
    <row r="783" spans="1:24" s="1" customFormat="1" ht="29" hidden="1" x14ac:dyDescent="0.35">
      <c r="A783" s="1" t="s">
        <v>676</v>
      </c>
      <c r="B783" s="1" t="str">
        <f>+VLOOKUP(BD_fire_disturbances10[[#This Row],[Propiedad]],Tabla2[],2,0)</f>
        <v>Biológica</v>
      </c>
      <c r="C783" s="1" t="str">
        <f>+VLOOKUP(BD_fire_disturbances10[[#This Row],[Evaluación post incendio]],Tabla5[],2,0)</f>
        <v>Efecto inmediato</v>
      </c>
      <c r="D783" s="6" t="s">
        <v>980</v>
      </c>
      <c r="E783" s="1" t="s">
        <v>1604</v>
      </c>
      <c r="F783" s="1" t="s">
        <v>1589</v>
      </c>
      <c r="G783" s="1" t="str">
        <f>+VLOOKUP(BD_fire_disturbances10[[#This Row],[Cod_Koppen]],Tabla8[],2,0)</f>
        <v>Templado o mesotérmico</v>
      </c>
      <c r="H783" s="1" t="s">
        <v>1333</v>
      </c>
      <c r="I783" s="1" t="s">
        <v>181</v>
      </c>
      <c r="J783" s="1" t="s">
        <v>68</v>
      </c>
      <c r="L783" s="1" t="s">
        <v>354</v>
      </c>
      <c r="N783" s="1" t="s">
        <v>996</v>
      </c>
      <c r="P783" s="1" t="s">
        <v>513</v>
      </c>
      <c r="S783" s="1" t="s">
        <v>1067</v>
      </c>
      <c r="U783" s="1" t="s">
        <v>678</v>
      </c>
      <c r="V783" s="1" t="s">
        <v>677</v>
      </c>
      <c r="W783" s="1" t="s">
        <v>633</v>
      </c>
      <c r="X783" s="1" t="s">
        <v>12</v>
      </c>
    </row>
    <row r="784" spans="1:24" s="1" customFormat="1" ht="29" hidden="1" x14ac:dyDescent="0.35">
      <c r="A784" s="1" t="s">
        <v>676</v>
      </c>
      <c r="B784" s="1" t="str">
        <f>+VLOOKUP(BD_fire_disturbances10[[#This Row],[Propiedad]],Tabla2[],2,0)</f>
        <v>Biológica</v>
      </c>
      <c r="C784" s="1" t="str">
        <f>+VLOOKUP(BD_fire_disturbances10[[#This Row],[Evaluación post incendio]],Tabla5[],2,0)</f>
        <v>Efecto inmediato</v>
      </c>
      <c r="D784" s="6" t="s">
        <v>980</v>
      </c>
      <c r="E784" s="1" t="s">
        <v>1604</v>
      </c>
      <c r="F784" s="1" t="s">
        <v>1589</v>
      </c>
      <c r="G784" s="1" t="str">
        <f>+VLOOKUP(BD_fire_disturbances10[[#This Row],[Cod_Koppen]],Tabla8[],2,0)</f>
        <v>Templado o mesotérmico</v>
      </c>
      <c r="H784" s="1" t="s">
        <v>1333</v>
      </c>
      <c r="I784" s="1" t="s">
        <v>181</v>
      </c>
      <c r="J784" s="1" t="s">
        <v>68</v>
      </c>
      <c r="L784" s="1" t="s">
        <v>354</v>
      </c>
      <c r="N784" s="1" t="s">
        <v>996</v>
      </c>
      <c r="P784" s="1" t="s">
        <v>513</v>
      </c>
      <c r="S784" s="1" t="s">
        <v>1067</v>
      </c>
      <c r="U784" s="1" t="s">
        <v>678</v>
      </c>
      <c r="V784" s="1" t="s">
        <v>677</v>
      </c>
      <c r="W784" s="1" t="s">
        <v>14</v>
      </c>
      <c r="X784" s="1" t="s">
        <v>12</v>
      </c>
    </row>
    <row r="785" spans="1:24" s="1" customFormat="1" ht="29" hidden="1" x14ac:dyDescent="0.35">
      <c r="A785" s="1" t="s">
        <v>676</v>
      </c>
      <c r="B785" s="1" t="str">
        <f>+VLOOKUP(BD_fire_disturbances10[[#This Row],[Propiedad]],Tabla2[],2,0)</f>
        <v>Biológica</v>
      </c>
      <c r="C785" s="1" t="str">
        <f>+VLOOKUP(BD_fire_disturbances10[[#This Row],[Evaluación post incendio]],Tabla5[],2,0)</f>
        <v>Efecto inmediato</v>
      </c>
      <c r="D785" s="6" t="s">
        <v>980</v>
      </c>
      <c r="E785" s="1" t="s">
        <v>1604</v>
      </c>
      <c r="F785" s="1" t="s">
        <v>1589</v>
      </c>
      <c r="G785" s="1" t="str">
        <f>+VLOOKUP(BD_fire_disturbances10[[#This Row],[Cod_Koppen]],Tabla8[],2,0)</f>
        <v>Templado o mesotérmico</v>
      </c>
      <c r="H785" s="1" t="s">
        <v>1333</v>
      </c>
      <c r="I785" s="1" t="s">
        <v>181</v>
      </c>
      <c r="J785" s="1" t="s">
        <v>68</v>
      </c>
      <c r="L785" s="1" t="s">
        <v>354</v>
      </c>
      <c r="N785" s="1" t="s">
        <v>996</v>
      </c>
      <c r="P785" s="1" t="s">
        <v>513</v>
      </c>
      <c r="S785" s="1" t="s">
        <v>1067</v>
      </c>
      <c r="U785" s="1" t="s">
        <v>678</v>
      </c>
      <c r="V785" s="1" t="s">
        <v>677</v>
      </c>
      <c r="W785" s="1" t="s">
        <v>628</v>
      </c>
      <c r="X785" s="1" t="s">
        <v>430</v>
      </c>
    </row>
    <row r="786" spans="1:24" s="1" customFormat="1" ht="29" hidden="1" x14ac:dyDescent="0.35">
      <c r="A786" s="1" t="s">
        <v>676</v>
      </c>
      <c r="B786" s="1" t="str">
        <f>+VLOOKUP(BD_fire_disturbances10[[#This Row],[Propiedad]],Tabla2[],2,0)</f>
        <v>Biológica</v>
      </c>
      <c r="C786" s="1" t="str">
        <f>+VLOOKUP(BD_fire_disturbances10[[#This Row],[Evaluación post incendio]],Tabla5[],2,0)</f>
        <v>Efecto inmediato</v>
      </c>
      <c r="D786" s="6" t="s">
        <v>980</v>
      </c>
      <c r="E786" s="1" t="s">
        <v>1604</v>
      </c>
      <c r="F786" s="1" t="s">
        <v>1589</v>
      </c>
      <c r="G786" s="1" t="str">
        <f>+VLOOKUP(BD_fire_disturbances10[[#This Row],[Cod_Koppen]],Tabla8[],2,0)</f>
        <v>Templado o mesotérmico</v>
      </c>
      <c r="H786" s="1" t="s">
        <v>1333</v>
      </c>
      <c r="I786" s="1" t="s">
        <v>181</v>
      </c>
      <c r="J786" s="1" t="s">
        <v>68</v>
      </c>
      <c r="L786" s="1" t="s">
        <v>354</v>
      </c>
      <c r="N786" s="1" t="s">
        <v>996</v>
      </c>
      <c r="P786" s="1" t="s">
        <v>513</v>
      </c>
      <c r="S786" s="1" t="s">
        <v>1067</v>
      </c>
      <c r="U786" s="1" t="s">
        <v>678</v>
      </c>
      <c r="V786" s="1" t="s">
        <v>677</v>
      </c>
      <c r="W786" s="1" t="s">
        <v>629</v>
      </c>
      <c r="X786" s="1" t="s">
        <v>218</v>
      </c>
    </row>
    <row r="787" spans="1:24" s="1" customFormat="1" ht="43.5" hidden="1" x14ac:dyDescent="0.35">
      <c r="A787" s="9" t="s">
        <v>179</v>
      </c>
      <c r="B787" s="9" t="str">
        <f>+VLOOKUP(BD_fire_disturbances10[[#This Row],[Propiedad]],Tabla2[],2,0)</f>
        <v>Biológica</v>
      </c>
      <c r="C787" s="9" t="str">
        <f>+VLOOKUP(BD_fire_disturbances10[[#This Row],[Evaluación post incendio]],Tabla5[],2,0)</f>
        <v>Efecto a corto plazo</v>
      </c>
      <c r="D787" s="6" t="s">
        <v>180</v>
      </c>
      <c r="E787" s="9" t="s">
        <v>62</v>
      </c>
      <c r="F787" s="9" t="s">
        <v>1609</v>
      </c>
      <c r="G787" s="9" t="str">
        <f>+VLOOKUP(BD_fire_disturbances10[[#This Row],[Cod_Koppen]],Tabla8[],2,0)</f>
        <v>Continental o microtérmico</v>
      </c>
      <c r="H787" s="9" t="s">
        <v>1336</v>
      </c>
      <c r="I787" s="9" t="s">
        <v>181</v>
      </c>
      <c r="J787" s="1" t="s">
        <v>68</v>
      </c>
      <c r="K787" s="9" t="s">
        <v>176</v>
      </c>
      <c r="L787" s="9" t="s">
        <v>308</v>
      </c>
      <c r="M787" s="9"/>
      <c r="N787" s="9" t="s">
        <v>1299</v>
      </c>
      <c r="O787" s="9"/>
      <c r="P787" s="9" t="s">
        <v>842</v>
      </c>
      <c r="Q787" s="9"/>
      <c r="R787" s="9" t="s">
        <v>1300</v>
      </c>
      <c r="S787" s="9" t="s">
        <v>447</v>
      </c>
      <c r="T787" s="9"/>
      <c r="U787" s="9" t="s">
        <v>1301</v>
      </c>
      <c r="V787" s="9"/>
      <c r="W787" s="9" t="s">
        <v>1025</v>
      </c>
      <c r="X787" s="9" t="s">
        <v>108</v>
      </c>
    </row>
    <row r="788" spans="1:24" s="1" customFormat="1" ht="43.5" hidden="1" x14ac:dyDescent="0.35">
      <c r="A788" s="9" t="s">
        <v>179</v>
      </c>
      <c r="B788" s="9" t="str">
        <f>+VLOOKUP(BD_fire_disturbances10[[#This Row],[Propiedad]],Tabla2[],2,0)</f>
        <v>Biológica</v>
      </c>
      <c r="C788" s="9" t="str">
        <f>+VLOOKUP(BD_fire_disturbances10[[#This Row],[Evaluación post incendio]],Tabla5[],2,0)</f>
        <v>Efecto a corto plazo</v>
      </c>
      <c r="D788" s="6" t="s">
        <v>180</v>
      </c>
      <c r="E788" s="9" t="s">
        <v>62</v>
      </c>
      <c r="F788" s="9" t="s">
        <v>1609</v>
      </c>
      <c r="G788" s="9" t="str">
        <f>+VLOOKUP(BD_fire_disturbances10[[#This Row],[Cod_Koppen]],Tabla8[],2,0)</f>
        <v>Continental o microtérmico</v>
      </c>
      <c r="H788" s="9" t="s">
        <v>1336</v>
      </c>
      <c r="I788" s="9" t="s">
        <v>181</v>
      </c>
      <c r="J788" s="1" t="s">
        <v>68</v>
      </c>
      <c r="K788" s="9" t="s">
        <v>176</v>
      </c>
      <c r="L788" s="9" t="s">
        <v>308</v>
      </c>
      <c r="M788" s="9"/>
      <c r="N788" s="9" t="s">
        <v>1299</v>
      </c>
      <c r="O788" s="9"/>
      <c r="P788" s="9" t="s">
        <v>842</v>
      </c>
      <c r="Q788" s="9"/>
      <c r="R788" s="9" t="s">
        <v>1300</v>
      </c>
      <c r="S788" s="9" t="s">
        <v>447</v>
      </c>
      <c r="T788" s="9"/>
      <c r="U788" s="9" t="s">
        <v>1301</v>
      </c>
      <c r="V788" s="9"/>
      <c r="W788" s="9" t="s">
        <v>28</v>
      </c>
      <c r="X788" s="9" t="s">
        <v>108</v>
      </c>
    </row>
    <row r="789" spans="1:24" s="1" customFormat="1" ht="43.5" hidden="1" x14ac:dyDescent="0.35">
      <c r="A789" s="9" t="s">
        <v>179</v>
      </c>
      <c r="B789" s="9" t="str">
        <f>+VLOOKUP(BD_fire_disturbances10[[#This Row],[Propiedad]],Tabla2[],2,0)</f>
        <v>Biológica</v>
      </c>
      <c r="C789" s="9" t="str">
        <f>+VLOOKUP(BD_fire_disturbances10[[#This Row],[Evaluación post incendio]],Tabla5[],2,0)</f>
        <v>Efecto a medio plazo</v>
      </c>
      <c r="D789" s="6" t="s">
        <v>180</v>
      </c>
      <c r="E789" s="9" t="s">
        <v>62</v>
      </c>
      <c r="F789" s="9" t="s">
        <v>1609</v>
      </c>
      <c r="G789" s="9" t="str">
        <f>+VLOOKUP(BD_fire_disturbances10[[#This Row],[Cod_Koppen]],Tabla8[],2,0)</f>
        <v>Continental o microtérmico</v>
      </c>
      <c r="H789" s="9" t="s">
        <v>1336</v>
      </c>
      <c r="I789" s="9" t="s">
        <v>181</v>
      </c>
      <c r="J789" s="1" t="s">
        <v>68</v>
      </c>
      <c r="K789" s="9" t="s">
        <v>176</v>
      </c>
      <c r="L789" s="9" t="s">
        <v>308</v>
      </c>
      <c r="M789" s="9"/>
      <c r="N789" s="9" t="s">
        <v>1299</v>
      </c>
      <c r="O789" s="9"/>
      <c r="P789" s="9" t="s">
        <v>1143</v>
      </c>
      <c r="Q789" s="9"/>
      <c r="R789" s="9" t="s">
        <v>1300</v>
      </c>
      <c r="S789" s="9" t="s">
        <v>447</v>
      </c>
      <c r="T789" s="9"/>
      <c r="U789" s="9" t="s">
        <v>1301</v>
      </c>
      <c r="V789" s="9"/>
      <c r="W789" s="9" t="s">
        <v>1069</v>
      </c>
      <c r="X789" s="9" t="s">
        <v>218</v>
      </c>
    </row>
    <row r="790" spans="1:24" s="1" customFormat="1" ht="43.5" hidden="1" x14ac:dyDescent="0.35">
      <c r="A790" s="9" t="s">
        <v>179</v>
      </c>
      <c r="B790" s="9" t="str">
        <f>+VLOOKUP(BD_fire_disturbances10[[#This Row],[Propiedad]],Tabla2[],2,0)</f>
        <v>Biológica</v>
      </c>
      <c r="C790" s="9" t="str">
        <f>+VLOOKUP(BD_fire_disturbances10[[#This Row],[Evaluación post incendio]],Tabla5[],2,0)</f>
        <v>Efecto a corto plazo</v>
      </c>
      <c r="D790" s="6" t="s">
        <v>180</v>
      </c>
      <c r="E790" s="9" t="s">
        <v>62</v>
      </c>
      <c r="F790" s="9" t="s">
        <v>1609</v>
      </c>
      <c r="G790" s="9" t="str">
        <f>+VLOOKUP(BD_fire_disturbances10[[#This Row],[Cod_Koppen]],Tabla8[],2,0)</f>
        <v>Continental o microtérmico</v>
      </c>
      <c r="H790" s="9" t="s">
        <v>1336</v>
      </c>
      <c r="I790" s="9" t="s">
        <v>181</v>
      </c>
      <c r="J790" s="1" t="s">
        <v>68</v>
      </c>
      <c r="K790" s="9" t="s">
        <v>176</v>
      </c>
      <c r="L790" s="9" t="s">
        <v>308</v>
      </c>
      <c r="M790" s="9"/>
      <c r="N790" s="9" t="s">
        <v>1299</v>
      </c>
      <c r="O790" s="9"/>
      <c r="P790" s="9" t="s">
        <v>842</v>
      </c>
      <c r="Q790" s="9"/>
      <c r="R790" s="9" t="s">
        <v>1300</v>
      </c>
      <c r="S790" s="9" t="s">
        <v>447</v>
      </c>
      <c r="T790" s="9"/>
      <c r="U790" s="9" t="s">
        <v>1301</v>
      </c>
      <c r="V790" s="9"/>
      <c r="W790" s="9" t="s">
        <v>639</v>
      </c>
      <c r="X790" s="9" t="s">
        <v>218</v>
      </c>
    </row>
    <row r="791" spans="1:24" s="1" customFormat="1" ht="43.5" hidden="1" x14ac:dyDescent="0.35">
      <c r="A791" s="1" t="s">
        <v>179</v>
      </c>
      <c r="B791" s="1" t="str">
        <f>+VLOOKUP(BD_fire_disturbances10[[#This Row],[Propiedad]],Tabla2[],2,0)</f>
        <v>Biológica</v>
      </c>
      <c r="C791" s="1" t="str">
        <f>+VLOOKUP(BD_fire_disturbances10[[#This Row],[Evaluación post incendio]],Tabla5[],2,0)</f>
        <v>Efecto a medio plazo</v>
      </c>
      <c r="D791" s="6" t="s">
        <v>180</v>
      </c>
      <c r="E791" s="1" t="s">
        <v>62</v>
      </c>
      <c r="F791" s="9" t="s">
        <v>1609</v>
      </c>
      <c r="G791" s="9" t="str">
        <f>+VLOOKUP(BD_fire_disturbances10[[#This Row],[Cod_Koppen]],Tabla8[],2,0)</f>
        <v>Continental o microtérmico</v>
      </c>
      <c r="H791" s="9" t="s">
        <v>1336</v>
      </c>
      <c r="I791" s="1" t="s">
        <v>181</v>
      </c>
      <c r="J791" s="1" t="s">
        <v>68</v>
      </c>
      <c r="K791" s="1" t="s">
        <v>176</v>
      </c>
      <c r="L791" s="1" t="s">
        <v>308</v>
      </c>
      <c r="N791" s="1" t="s">
        <v>1299</v>
      </c>
      <c r="P791" s="1" t="s">
        <v>1143</v>
      </c>
      <c r="R791" s="1" t="s">
        <v>1300</v>
      </c>
      <c r="U791" s="1" t="s">
        <v>1301</v>
      </c>
      <c r="W791" s="1" t="s">
        <v>639</v>
      </c>
      <c r="X791" s="1" t="s">
        <v>218</v>
      </c>
    </row>
    <row r="792" spans="1:24" s="1" customFormat="1" ht="43.5" hidden="1" x14ac:dyDescent="0.35">
      <c r="A792" s="9" t="s">
        <v>179</v>
      </c>
      <c r="B792" s="9" t="str">
        <f>+VLOOKUP(BD_fire_disturbances10[[#This Row],[Propiedad]],Tabla2[],2,0)</f>
        <v>Química</v>
      </c>
      <c r="C792" s="9" t="str">
        <f>+VLOOKUP(BD_fire_disturbances10[[#This Row],[Evaluación post incendio]],Tabla5[],2,0)</f>
        <v>Efecto a corto plazo</v>
      </c>
      <c r="D792" s="6" t="s">
        <v>180</v>
      </c>
      <c r="E792" s="9" t="s">
        <v>62</v>
      </c>
      <c r="F792" s="9" t="s">
        <v>1609</v>
      </c>
      <c r="G792" s="9" t="str">
        <f>+VLOOKUP(BD_fire_disturbances10[[#This Row],[Cod_Koppen]],Tabla8[],2,0)</f>
        <v>Continental o microtérmico</v>
      </c>
      <c r="H792" s="9" t="s">
        <v>1336</v>
      </c>
      <c r="I792" s="9" t="s">
        <v>181</v>
      </c>
      <c r="J792" s="1" t="s">
        <v>68</v>
      </c>
      <c r="K792" s="9" t="s">
        <v>176</v>
      </c>
      <c r="L792" s="9" t="s">
        <v>308</v>
      </c>
      <c r="M792" s="9"/>
      <c r="N792" s="9" t="s">
        <v>1299</v>
      </c>
      <c r="O792" s="9"/>
      <c r="P792" s="9" t="s">
        <v>842</v>
      </c>
      <c r="Q792" s="9"/>
      <c r="R792" s="9" t="s">
        <v>1300</v>
      </c>
      <c r="S792" s="9" t="s">
        <v>447</v>
      </c>
      <c r="T792" s="9"/>
      <c r="U792" s="9" t="s">
        <v>1301</v>
      </c>
      <c r="V792" s="9"/>
      <c r="W792" s="9" t="s">
        <v>53</v>
      </c>
      <c r="X792" s="9" t="s">
        <v>108</v>
      </c>
    </row>
    <row r="793" spans="1:24" s="1" customFormat="1" ht="43.5" hidden="1" x14ac:dyDescent="0.35">
      <c r="A793" s="9" t="s">
        <v>179</v>
      </c>
      <c r="B793" s="9" t="str">
        <f>+VLOOKUP(BD_fire_disturbances10[[#This Row],[Propiedad]],Tabla2[],2,0)</f>
        <v>Química</v>
      </c>
      <c r="C793" s="9" t="str">
        <f>+VLOOKUP(BD_fire_disturbances10[[#This Row],[Evaluación post incendio]],Tabla5[],2,0)</f>
        <v>Efecto a medio plazo</v>
      </c>
      <c r="D793" s="6" t="s">
        <v>180</v>
      </c>
      <c r="E793" s="9" t="s">
        <v>62</v>
      </c>
      <c r="F793" s="9" t="s">
        <v>1609</v>
      </c>
      <c r="G793" s="9" t="str">
        <f>+VLOOKUP(BD_fire_disturbances10[[#This Row],[Cod_Koppen]],Tabla8[],2,0)</f>
        <v>Continental o microtérmico</v>
      </c>
      <c r="H793" s="9" t="s">
        <v>1336</v>
      </c>
      <c r="I793" s="9" t="s">
        <v>181</v>
      </c>
      <c r="J793" s="1" t="s">
        <v>68</v>
      </c>
      <c r="K793" s="9" t="s">
        <v>176</v>
      </c>
      <c r="L793" s="9" t="s">
        <v>308</v>
      </c>
      <c r="M793" s="9"/>
      <c r="N793" s="9" t="s">
        <v>1299</v>
      </c>
      <c r="O793" s="9"/>
      <c r="P793" s="9" t="s">
        <v>1143</v>
      </c>
      <c r="Q793" s="9"/>
      <c r="R793" s="9" t="s">
        <v>1300</v>
      </c>
      <c r="S793" s="9" t="s">
        <v>447</v>
      </c>
      <c r="T793" s="9"/>
      <c r="U793" s="9" t="s">
        <v>1301</v>
      </c>
      <c r="V793" s="9"/>
      <c r="W793" s="9" t="s">
        <v>121</v>
      </c>
      <c r="X793" s="9" t="s">
        <v>218</v>
      </c>
    </row>
    <row r="794" spans="1:24" s="1" customFormat="1" ht="43.5" hidden="1" x14ac:dyDescent="0.35">
      <c r="A794" s="9" t="s">
        <v>179</v>
      </c>
      <c r="B794" s="9" t="str">
        <f>+VLOOKUP(BD_fire_disturbances10[[#This Row],[Propiedad]],Tabla2[],2,0)</f>
        <v>Química</v>
      </c>
      <c r="C794" s="9" t="str">
        <f>+VLOOKUP(BD_fire_disturbances10[[#This Row],[Evaluación post incendio]],Tabla5[],2,0)</f>
        <v>Efecto a corto plazo</v>
      </c>
      <c r="D794" s="6" t="s">
        <v>180</v>
      </c>
      <c r="E794" s="9" t="s">
        <v>62</v>
      </c>
      <c r="F794" s="9" t="s">
        <v>1609</v>
      </c>
      <c r="G794" s="9" t="str">
        <f>+VLOOKUP(BD_fire_disturbances10[[#This Row],[Cod_Koppen]],Tabla8[],2,0)</f>
        <v>Continental o microtérmico</v>
      </c>
      <c r="H794" s="9" t="s">
        <v>1336</v>
      </c>
      <c r="I794" s="9" t="s">
        <v>181</v>
      </c>
      <c r="J794" s="1" t="s">
        <v>68</v>
      </c>
      <c r="K794" s="9" t="s">
        <v>176</v>
      </c>
      <c r="L794" s="9" t="s">
        <v>308</v>
      </c>
      <c r="M794" s="9"/>
      <c r="N794" s="9" t="s">
        <v>1299</v>
      </c>
      <c r="O794" s="9"/>
      <c r="P794" s="9" t="s">
        <v>842</v>
      </c>
      <c r="Q794" s="9"/>
      <c r="R794" s="9" t="s">
        <v>1300</v>
      </c>
      <c r="S794" s="9" t="s">
        <v>447</v>
      </c>
      <c r="T794" s="9"/>
      <c r="U794" s="9" t="s">
        <v>1301</v>
      </c>
      <c r="V794" s="9"/>
      <c r="W794" s="9" t="s">
        <v>121</v>
      </c>
      <c r="X794" s="9" t="s">
        <v>218</v>
      </c>
    </row>
    <row r="795" spans="1:24" s="1" customFormat="1" ht="43.5" hidden="1" x14ac:dyDescent="0.35">
      <c r="A795" s="9" t="s">
        <v>179</v>
      </c>
      <c r="B795" s="9" t="str">
        <f>+VLOOKUP(BD_fire_disturbances10[[#This Row],[Propiedad]],Tabla2[],2,0)</f>
        <v>Química</v>
      </c>
      <c r="C795" s="9" t="str">
        <f>+VLOOKUP(BD_fire_disturbances10[[#This Row],[Evaluación post incendio]],Tabla5[],2,0)</f>
        <v>Efecto a medio plazo</v>
      </c>
      <c r="D795" s="6" t="s">
        <v>180</v>
      </c>
      <c r="E795" s="9" t="s">
        <v>62</v>
      </c>
      <c r="F795" s="9" t="s">
        <v>1609</v>
      </c>
      <c r="G795" s="9" t="str">
        <f>+VLOOKUP(BD_fire_disturbances10[[#This Row],[Cod_Koppen]],Tabla8[],2,0)</f>
        <v>Continental o microtérmico</v>
      </c>
      <c r="H795" s="9" t="s">
        <v>1336</v>
      </c>
      <c r="I795" s="9" t="s">
        <v>181</v>
      </c>
      <c r="J795" s="1" t="s">
        <v>68</v>
      </c>
      <c r="K795" s="9" t="s">
        <v>176</v>
      </c>
      <c r="L795" s="9" t="s">
        <v>308</v>
      </c>
      <c r="M795" s="9"/>
      <c r="N795" s="9" t="s">
        <v>1299</v>
      </c>
      <c r="O795" s="9"/>
      <c r="P795" s="9" t="s">
        <v>1143</v>
      </c>
      <c r="Q795" s="9"/>
      <c r="R795" s="9" t="s">
        <v>1300</v>
      </c>
      <c r="S795" s="9" t="s">
        <v>447</v>
      </c>
      <c r="T795" s="9"/>
      <c r="U795" s="9" t="s">
        <v>1301</v>
      </c>
      <c r="V795" s="9"/>
      <c r="W795" s="9" t="s">
        <v>707</v>
      </c>
      <c r="X795" s="9" t="s">
        <v>218</v>
      </c>
    </row>
    <row r="796" spans="1:24" s="1" customFormat="1" ht="43.5" hidden="1" x14ac:dyDescent="0.35">
      <c r="A796" s="9" t="s">
        <v>179</v>
      </c>
      <c r="B796" s="9" t="str">
        <f>+VLOOKUP(BD_fire_disturbances10[[#This Row],[Propiedad]],Tabla2[],2,0)</f>
        <v>Química</v>
      </c>
      <c r="C796" s="9" t="str">
        <f>+VLOOKUP(BD_fire_disturbances10[[#This Row],[Evaluación post incendio]],Tabla5[],2,0)</f>
        <v>Efecto a medio plazo</v>
      </c>
      <c r="D796" s="6" t="s">
        <v>180</v>
      </c>
      <c r="E796" s="9" t="s">
        <v>62</v>
      </c>
      <c r="F796" s="9" t="s">
        <v>1609</v>
      </c>
      <c r="G796" s="9" t="str">
        <f>+VLOOKUP(BD_fire_disturbances10[[#This Row],[Cod_Koppen]],Tabla8[],2,0)</f>
        <v>Continental o microtérmico</v>
      </c>
      <c r="H796" s="9" t="s">
        <v>1336</v>
      </c>
      <c r="I796" s="9" t="s">
        <v>181</v>
      </c>
      <c r="J796" s="1" t="s">
        <v>68</v>
      </c>
      <c r="K796" s="9" t="s">
        <v>176</v>
      </c>
      <c r="L796" s="9" t="s">
        <v>308</v>
      </c>
      <c r="M796" s="9"/>
      <c r="N796" s="9" t="s">
        <v>1299</v>
      </c>
      <c r="O796" s="9"/>
      <c r="P796" s="9" t="s">
        <v>1143</v>
      </c>
      <c r="Q796" s="9"/>
      <c r="R796" s="9" t="s">
        <v>1300</v>
      </c>
      <c r="S796" s="9" t="s">
        <v>447</v>
      </c>
      <c r="T796" s="9"/>
      <c r="U796" s="9" t="s">
        <v>1301</v>
      </c>
      <c r="V796" s="9"/>
      <c r="W796" s="9" t="s">
        <v>707</v>
      </c>
      <c r="X796" s="9" t="s">
        <v>218</v>
      </c>
    </row>
    <row r="797" spans="1:24" s="1" customFormat="1" ht="43.5" hidden="1" x14ac:dyDescent="0.35">
      <c r="A797" s="9" t="s">
        <v>179</v>
      </c>
      <c r="B797" s="9" t="str">
        <f>+VLOOKUP(BD_fire_disturbances10[[#This Row],[Propiedad]],Tabla2[],2,0)</f>
        <v>Química</v>
      </c>
      <c r="C797" s="9" t="str">
        <f>+VLOOKUP(BD_fire_disturbances10[[#This Row],[Evaluación post incendio]],Tabla5[],2,0)</f>
        <v>Efecto a corto plazo</v>
      </c>
      <c r="D797" s="6" t="s">
        <v>180</v>
      </c>
      <c r="E797" s="9" t="s">
        <v>62</v>
      </c>
      <c r="F797" s="9" t="s">
        <v>1609</v>
      </c>
      <c r="G797" s="9" t="str">
        <f>+VLOOKUP(BD_fire_disturbances10[[#This Row],[Cod_Koppen]],Tabla8[],2,0)</f>
        <v>Continental o microtérmico</v>
      </c>
      <c r="H797" s="9" t="s">
        <v>1336</v>
      </c>
      <c r="I797" s="9" t="s">
        <v>181</v>
      </c>
      <c r="J797" s="1" t="s">
        <v>68</v>
      </c>
      <c r="K797" s="9" t="s">
        <v>176</v>
      </c>
      <c r="L797" s="9" t="s">
        <v>308</v>
      </c>
      <c r="M797" s="9"/>
      <c r="N797" s="9" t="s">
        <v>1299</v>
      </c>
      <c r="O797" s="9"/>
      <c r="P797" s="9" t="s">
        <v>842</v>
      </c>
      <c r="Q797" s="9"/>
      <c r="R797" s="9" t="s">
        <v>1300</v>
      </c>
      <c r="S797" s="9" t="s">
        <v>447</v>
      </c>
      <c r="T797" s="9"/>
      <c r="U797" s="9" t="s">
        <v>1301</v>
      </c>
      <c r="V797" s="9"/>
      <c r="W797" s="9" t="s">
        <v>43</v>
      </c>
      <c r="X797" s="9" t="s">
        <v>218</v>
      </c>
    </row>
    <row r="798" spans="1:24" s="1" customFormat="1" ht="43.5" hidden="1" x14ac:dyDescent="0.35">
      <c r="A798" s="9" t="s">
        <v>179</v>
      </c>
      <c r="B798" s="9" t="str">
        <f>+VLOOKUP(BD_fire_disturbances10[[#This Row],[Propiedad]],Tabla2[],2,0)</f>
        <v>Química</v>
      </c>
      <c r="C798" s="9" t="str">
        <f>+VLOOKUP(BD_fire_disturbances10[[#This Row],[Evaluación post incendio]],Tabla5[],2,0)</f>
        <v>Efecto a medio plazo</v>
      </c>
      <c r="D798" s="6" t="s">
        <v>180</v>
      </c>
      <c r="E798" s="9" t="s">
        <v>62</v>
      </c>
      <c r="F798" s="9" t="s">
        <v>1609</v>
      </c>
      <c r="G798" s="9" t="str">
        <f>+VLOOKUP(BD_fire_disturbances10[[#This Row],[Cod_Koppen]],Tabla8[],2,0)</f>
        <v>Continental o microtérmico</v>
      </c>
      <c r="H798" s="9" t="s">
        <v>1336</v>
      </c>
      <c r="I798" s="9" t="s">
        <v>181</v>
      </c>
      <c r="J798" s="1" t="s">
        <v>68</v>
      </c>
      <c r="K798" s="9" t="s">
        <v>176</v>
      </c>
      <c r="L798" s="9" t="s">
        <v>308</v>
      </c>
      <c r="M798" s="9"/>
      <c r="N798" s="9" t="s">
        <v>1299</v>
      </c>
      <c r="O798" s="9"/>
      <c r="P798" s="9" t="s">
        <v>1143</v>
      </c>
      <c r="Q798" s="9"/>
      <c r="R798" s="9" t="s">
        <v>1300</v>
      </c>
      <c r="S798" s="9" t="s">
        <v>447</v>
      </c>
      <c r="T798" s="9"/>
      <c r="U798" s="9" t="s">
        <v>1301</v>
      </c>
      <c r="V798" s="9"/>
      <c r="W798" s="9" t="s">
        <v>43</v>
      </c>
      <c r="X798" s="9" t="s">
        <v>108</v>
      </c>
    </row>
    <row r="799" spans="1:24" s="1" customFormat="1" ht="43.5" hidden="1" x14ac:dyDescent="0.35">
      <c r="A799" s="9" t="s">
        <v>179</v>
      </c>
      <c r="B799" s="9" t="str">
        <f>+VLOOKUP(BD_fire_disturbances10[[#This Row],[Propiedad]],Tabla2[],2,0)</f>
        <v>Química</v>
      </c>
      <c r="C799" s="9" t="str">
        <f>+VLOOKUP(BD_fire_disturbances10[[#This Row],[Evaluación post incendio]],Tabla5[],2,0)</f>
        <v>Efecto a corto plazo</v>
      </c>
      <c r="D799" s="6" t="s">
        <v>180</v>
      </c>
      <c r="E799" s="9" t="s">
        <v>62</v>
      </c>
      <c r="F799" s="9" t="s">
        <v>1609</v>
      </c>
      <c r="G799" s="9" t="str">
        <f>+VLOOKUP(BD_fire_disturbances10[[#This Row],[Cod_Koppen]],Tabla8[],2,0)</f>
        <v>Continental o microtérmico</v>
      </c>
      <c r="H799" s="9" t="s">
        <v>1336</v>
      </c>
      <c r="I799" s="9" t="s">
        <v>181</v>
      </c>
      <c r="J799" s="1" t="s">
        <v>68</v>
      </c>
      <c r="K799" s="9" t="s">
        <v>176</v>
      </c>
      <c r="L799" s="9" t="s">
        <v>308</v>
      </c>
      <c r="M799" s="9"/>
      <c r="N799" s="9" t="s">
        <v>1299</v>
      </c>
      <c r="O799" s="9"/>
      <c r="P799" s="9" t="s">
        <v>842</v>
      </c>
      <c r="Q799" s="9"/>
      <c r="R799" s="9" t="s">
        <v>1300</v>
      </c>
      <c r="S799" s="9" t="s">
        <v>447</v>
      </c>
      <c r="T799" s="9"/>
      <c r="U799" s="9" t="s">
        <v>1301</v>
      </c>
      <c r="V799" s="9"/>
      <c r="W799" s="9" t="s">
        <v>122</v>
      </c>
      <c r="X799" s="9" t="s">
        <v>218</v>
      </c>
    </row>
    <row r="800" spans="1:24" s="1" customFormat="1" ht="43.5" hidden="1" x14ac:dyDescent="0.35">
      <c r="A800" s="9" t="s">
        <v>179</v>
      </c>
      <c r="B800" s="9" t="str">
        <f>+VLOOKUP(BD_fire_disturbances10[[#This Row],[Propiedad]],Tabla2[],2,0)</f>
        <v>Química</v>
      </c>
      <c r="C800" s="9" t="str">
        <f>+VLOOKUP(BD_fire_disturbances10[[#This Row],[Evaluación post incendio]],Tabla5[],2,0)</f>
        <v>Efecto a medio plazo</v>
      </c>
      <c r="D800" s="6" t="s">
        <v>180</v>
      </c>
      <c r="E800" s="9" t="s">
        <v>62</v>
      </c>
      <c r="F800" s="9" t="s">
        <v>1609</v>
      </c>
      <c r="G800" s="9" t="str">
        <f>+VLOOKUP(BD_fire_disturbances10[[#This Row],[Cod_Koppen]],Tabla8[],2,0)</f>
        <v>Continental o microtérmico</v>
      </c>
      <c r="H800" s="9" t="s">
        <v>1336</v>
      </c>
      <c r="I800" s="9" t="s">
        <v>181</v>
      </c>
      <c r="J800" s="1" t="s">
        <v>68</v>
      </c>
      <c r="K800" s="9" t="s">
        <v>176</v>
      </c>
      <c r="L800" s="9" t="s">
        <v>308</v>
      </c>
      <c r="M800" s="9"/>
      <c r="N800" s="9" t="s">
        <v>1299</v>
      </c>
      <c r="O800" s="9"/>
      <c r="P800" s="9" t="s">
        <v>1143</v>
      </c>
      <c r="Q800" s="9"/>
      <c r="R800" s="9" t="s">
        <v>1300</v>
      </c>
      <c r="S800" s="9" t="s">
        <v>447</v>
      </c>
      <c r="T800" s="9"/>
      <c r="U800" s="9" t="s">
        <v>1301</v>
      </c>
      <c r="V800" s="9"/>
      <c r="W800" s="9" t="s">
        <v>122</v>
      </c>
      <c r="X800" s="9" t="s">
        <v>218</v>
      </c>
    </row>
    <row r="801" spans="1:24" s="1" customFormat="1" ht="43.5" hidden="1" x14ac:dyDescent="0.35">
      <c r="A801" s="9" t="s">
        <v>179</v>
      </c>
      <c r="B801" s="9" t="str">
        <f>+VLOOKUP(BD_fire_disturbances10[[#This Row],[Propiedad]],Tabla2[],2,0)</f>
        <v>Biológica</v>
      </c>
      <c r="C801" s="9" t="str">
        <f>+VLOOKUP(BD_fire_disturbances10[[#This Row],[Evaluación post incendio]],Tabla5[],2,0)</f>
        <v>Efecto a corto plazo</v>
      </c>
      <c r="D801" s="6" t="s">
        <v>180</v>
      </c>
      <c r="E801" s="9" t="s">
        <v>62</v>
      </c>
      <c r="F801" s="9" t="s">
        <v>1609</v>
      </c>
      <c r="G801" s="9" t="str">
        <f>+VLOOKUP(BD_fire_disturbances10[[#This Row],[Cod_Koppen]],Tabla8[],2,0)</f>
        <v>Continental o microtérmico</v>
      </c>
      <c r="H801" s="9" t="s">
        <v>1336</v>
      </c>
      <c r="I801" s="9" t="s">
        <v>181</v>
      </c>
      <c r="J801" s="1" t="s">
        <v>68</v>
      </c>
      <c r="K801" s="9" t="s">
        <v>176</v>
      </c>
      <c r="L801" s="9" t="s">
        <v>308</v>
      </c>
      <c r="M801" s="9"/>
      <c r="N801" s="9" t="s">
        <v>1299</v>
      </c>
      <c r="O801" s="9"/>
      <c r="P801" s="9" t="s">
        <v>842</v>
      </c>
      <c r="Q801" s="9"/>
      <c r="R801" s="9" t="s">
        <v>1300</v>
      </c>
      <c r="S801" s="9" t="s">
        <v>447</v>
      </c>
      <c r="T801" s="9"/>
      <c r="U801" s="9" t="s">
        <v>1301</v>
      </c>
      <c r="V801" s="9"/>
      <c r="W801" s="9" t="s">
        <v>526</v>
      </c>
      <c r="X801" s="9" t="s">
        <v>108</v>
      </c>
    </row>
    <row r="802" spans="1:24" s="1" customFormat="1" ht="43.5" hidden="1" x14ac:dyDescent="0.35">
      <c r="A802" s="9" t="s">
        <v>179</v>
      </c>
      <c r="B802" s="9" t="str">
        <f>+VLOOKUP(BD_fire_disturbances10[[#This Row],[Propiedad]],Tabla2[],2,0)</f>
        <v>Química</v>
      </c>
      <c r="C802" s="9" t="str">
        <f>+VLOOKUP(BD_fire_disturbances10[[#This Row],[Evaluación post incendio]],Tabla5[],2,0)</f>
        <v>Efecto a corto plazo</v>
      </c>
      <c r="D802" s="6" t="s">
        <v>180</v>
      </c>
      <c r="E802" s="9" t="s">
        <v>62</v>
      </c>
      <c r="F802" s="9" t="s">
        <v>1609</v>
      </c>
      <c r="G802" s="9" t="str">
        <f>+VLOOKUP(BD_fire_disturbances10[[#This Row],[Cod_Koppen]],Tabla8[],2,0)</f>
        <v>Continental o microtérmico</v>
      </c>
      <c r="H802" s="9" t="s">
        <v>1336</v>
      </c>
      <c r="I802" s="9" t="s">
        <v>181</v>
      </c>
      <c r="J802" s="1" t="s">
        <v>68</v>
      </c>
      <c r="K802" s="9" t="s">
        <v>176</v>
      </c>
      <c r="L802" s="9" t="s">
        <v>308</v>
      </c>
      <c r="M802" s="9"/>
      <c r="N802" s="9" t="s">
        <v>1299</v>
      </c>
      <c r="O802" s="9"/>
      <c r="P802" s="9" t="s">
        <v>842</v>
      </c>
      <c r="Q802" s="9"/>
      <c r="R802" s="9" t="s">
        <v>1300</v>
      </c>
      <c r="S802" s="9" t="s">
        <v>447</v>
      </c>
      <c r="T802" s="9"/>
      <c r="U802" s="9" t="s">
        <v>1301</v>
      </c>
      <c r="V802" s="9"/>
      <c r="W802" s="9" t="s">
        <v>118</v>
      </c>
      <c r="X802" s="9" t="s">
        <v>218</v>
      </c>
    </row>
    <row r="803" spans="1:24" s="1" customFormat="1" ht="43.5" hidden="1" x14ac:dyDescent="0.35">
      <c r="A803" s="9" t="s">
        <v>179</v>
      </c>
      <c r="B803" s="9" t="str">
        <f>+VLOOKUP(BD_fire_disturbances10[[#This Row],[Propiedad]],Tabla2[],2,0)</f>
        <v>Química</v>
      </c>
      <c r="C803" s="9" t="str">
        <f>+VLOOKUP(BD_fire_disturbances10[[#This Row],[Evaluación post incendio]],Tabla5[],2,0)</f>
        <v>Efecto a medio plazo</v>
      </c>
      <c r="D803" s="6" t="s">
        <v>180</v>
      </c>
      <c r="E803" s="9" t="s">
        <v>62</v>
      </c>
      <c r="F803" s="9" t="s">
        <v>1609</v>
      </c>
      <c r="G803" s="9" t="str">
        <f>+VLOOKUP(BD_fire_disturbances10[[#This Row],[Cod_Koppen]],Tabla8[],2,0)</f>
        <v>Continental o microtérmico</v>
      </c>
      <c r="H803" s="9" t="s">
        <v>1336</v>
      </c>
      <c r="I803" s="9" t="s">
        <v>181</v>
      </c>
      <c r="J803" s="1" t="s">
        <v>68</v>
      </c>
      <c r="K803" s="9" t="s">
        <v>176</v>
      </c>
      <c r="L803" s="9" t="s">
        <v>308</v>
      </c>
      <c r="M803" s="9"/>
      <c r="N803" s="9" t="s">
        <v>1299</v>
      </c>
      <c r="O803" s="9"/>
      <c r="P803" s="9" t="s">
        <v>1143</v>
      </c>
      <c r="Q803" s="9"/>
      <c r="R803" s="9" t="s">
        <v>1300</v>
      </c>
      <c r="S803" s="9" t="s">
        <v>447</v>
      </c>
      <c r="T803" s="9"/>
      <c r="U803" s="9" t="s">
        <v>1301</v>
      </c>
      <c r="V803" s="9"/>
      <c r="W803" s="9" t="s">
        <v>118</v>
      </c>
      <c r="X803" s="9" t="s">
        <v>218</v>
      </c>
    </row>
    <row r="804" spans="1:24" s="1" customFormat="1" ht="43.5" hidden="1" x14ac:dyDescent="0.35">
      <c r="A804" s="9" t="s">
        <v>179</v>
      </c>
      <c r="B804" s="9" t="str">
        <f>+VLOOKUP(BD_fire_disturbances10[[#This Row],[Propiedad]],Tabla2[],2,0)</f>
        <v>Química</v>
      </c>
      <c r="C804" s="9" t="str">
        <f>+VLOOKUP(BD_fire_disturbances10[[#This Row],[Evaluación post incendio]],Tabla5[],2,0)</f>
        <v>Efecto a corto plazo</v>
      </c>
      <c r="D804" s="6" t="s">
        <v>180</v>
      </c>
      <c r="E804" s="9" t="s">
        <v>62</v>
      </c>
      <c r="F804" s="9" t="s">
        <v>1609</v>
      </c>
      <c r="G804" s="9" t="str">
        <f>+VLOOKUP(BD_fire_disturbances10[[#This Row],[Cod_Koppen]],Tabla8[],2,0)</f>
        <v>Continental o microtérmico</v>
      </c>
      <c r="H804" s="9" t="s">
        <v>1336</v>
      </c>
      <c r="I804" s="9" t="s">
        <v>181</v>
      </c>
      <c r="J804" s="1" t="s">
        <v>68</v>
      </c>
      <c r="K804" s="9" t="s">
        <v>176</v>
      </c>
      <c r="L804" s="9" t="s">
        <v>308</v>
      </c>
      <c r="M804" s="9"/>
      <c r="N804" s="9" t="s">
        <v>1299</v>
      </c>
      <c r="O804" s="9"/>
      <c r="P804" s="9" t="s">
        <v>842</v>
      </c>
      <c r="Q804" s="9"/>
      <c r="R804" s="9" t="s">
        <v>1300</v>
      </c>
      <c r="S804" s="9" t="s">
        <v>447</v>
      </c>
      <c r="T804" s="9"/>
      <c r="U804" s="9" t="s">
        <v>1301</v>
      </c>
      <c r="V804" s="9"/>
      <c r="W804" s="9" t="s">
        <v>1030</v>
      </c>
      <c r="X804" s="9" t="s">
        <v>108</v>
      </c>
    </row>
    <row r="805" spans="1:24" s="1" customFormat="1" ht="43.5" hidden="1" x14ac:dyDescent="0.35">
      <c r="A805" s="9" t="s">
        <v>179</v>
      </c>
      <c r="B805" s="9" t="str">
        <f>+VLOOKUP(BD_fire_disturbances10[[#This Row],[Propiedad]],Tabla2[],2,0)</f>
        <v>Química</v>
      </c>
      <c r="C805" s="9" t="str">
        <f>+VLOOKUP(BD_fire_disturbances10[[#This Row],[Evaluación post incendio]],Tabla5[],2,0)</f>
        <v>Efecto a medio plazo</v>
      </c>
      <c r="D805" s="6" t="s">
        <v>180</v>
      </c>
      <c r="E805" s="9" t="s">
        <v>62</v>
      </c>
      <c r="F805" s="9" t="s">
        <v>1609</v>
      </c>
      <c r="G805" s="9" t="str">
        <f>+VLOOKUP(BD_fire_disturbances10[[#This Row],[Cod_Koppen]],Tabla8[],2,0)</f>
        <v>Continental o microtérmico</v>
      </c>
      <c r="H805" s="9" t="s">
        <v>1336</v>
      </c>
      <c r="I805" s="9" t="s">
        <v>181</v>
      </c>
      <c r="J805" s="1" t="s">
        <v>68</v>
      </c>
      <c r="K805" s="9" t="s">
        <v>176</v>
      </c>
      <c r="L805" s="9" t="s">
        <v>308</v>
      </c>
      <c r="M805" s="9"/>
      <c r="N805" s="9" t="s">
        <v>1299</v>
      </c>
      <c r="O805" s="9"/>
      <c r="P805" s="9" t="s">
        <v>1143</v>
      </c>
      <c r="Q805" s="9"/>
      <c r="R805" s="9" t="s">
        <v>1300</v>
      </c>
      <c r="S805" s="9" t="s">
        <v>447</v>
      </c>
      <c r="T805" s="9"/>
      <c r="U805" s="9" t="s">
        <v>1301</v>
      </c>
      <c r="V805" s="9"/>
      <c r="W805" s="9" t="s">
        <v>1030</v>
      </c>
      <c r="X805" s="9" t="s">
        <v>108</v>
      </c>
    </row>
    <row r="806" spans="1:24" s="1" customFormat="1" ht="43.5" hidden="1" x14ac:dyDescent="0.35">
      <c r="A806" s="9" t="s">
        <v>179</v>
      </c>
      <c r="B806" s="9" t="str">
        <f>+VLOOKUP(BD_fire_disturbances10[[#This Row],[Propiedad]],Tabla2[],2,0)</f>
        <v>Química</v>
      </c>
      <c r="C806" s="9" t="str">
        <f>+VLOOKUP(BD_fire_disturbances10[[#This Row],[Evaluación post incendio]],Tabla5[],2,0)</f>
        <v>Efecto a corto plazo</v>
      </c>
      <c r="D806" s="6" t="s">
        <v>180</v>
      </c>
      <c r="E806" s="9" t="s">
        <v>62</v>
      </c>
      <c r="F806" s="9" t="s">
        <v>1609</v>
      </c>
      <c r="G806" s="9" t="str">
        <f>+VLOOKUP(BD_fire_disturbances10[[#This Row],[Cod_Koppen]],Tabla8[],2,0)</f>
        <v>Continental o microtérmico</v>
      </c>
      <c r="H806" s="9" t="s">
        <v>1336</v>
      </c>
      <c r="I806" s="9" t="s">
        <v>181</v>
      </c>
      <c r="J806" s="1" t="s">
        <v>68</v>
      </c>
      <c r="K806" s="9" t="s">
        <v>176</v>
      </c>
      <c r="L806" s="9" t="s">
        <v>308</v>
      </c>
      <c r="M806" s="9"/>
      <c r="N806" s="9" t="s">
        <v>1299</v>
      </c>
      <c r="O806" s="9"/>
      <c r="P806" s="9" t="s">
        <v>842</v>
      </c>
      <c r="Q806" s="9"/>
      <c r="R806" s="9" t="s">
        <v>1300</v>
      </c>
      <c r="S806" s="9" t="s">
        <v>447</v>
      </c>
      <c r="T806" s="9"/>
      <c r="U806" s="9" t="s">
        <v>1301</v>
      </c>
      <c r="V806" s="9"/>
      <c r="W806" s="9" t="s">
        <v>1029</v>
      </c>
      <c r="X806" s="9" t="s">
        <v>218</v>
      </c>
    </row>
    <row r="807" spans="1:24" s="1" customFormat="1" ht="43.5" hidden="1" x14ac:dyDescent="0.35">
      <c r="A807" s="9" t="s">
        <v>179</v>
      </c>
      <c r="B807" s="9" t="str">
        <f>+VLOOKUP(BD_fire_disturbances10[[#This Row],[Propiedad]],Tabla2[],2,0)</f>
        <v>Química</v>
      </c>
      <c r="C807" s="9" t="str">
        <f>+VLOOKUP(BD_fire_disturbances10[[#This Row],[Evaluación post incendio]],Tabla5[],2,0)</f>
        <v>Efecto a medio plazo</v>
      </c>
      <c r="D807" s="6" t="s">
        <v>180</v>
      </c>
      <c r="E807" s="9" t="s">
        <v>62</v>
      </c>
      <c r="F807" s="9" t="s">
        <v>1609</v>
      </c>
      <c r="G807" s="9" t="str">
        <f>+VLOOKUP(BD_fire_disturbances10[[#This Row],[Cod_Koppen]],Tabla8[],2,0)</f>
        <v>Continental o microtérmico</v>
      </c>
      <c r="H807" s="9" t="s">
        <v>1336</v>
      </c>
      <c r="I807" s="9" t="s">
        <v>181</v>
      </c>
      <c r="J807" s="1" t="s">
        <v>68</v>
      </c>
      <c r="K807" s="9" t="s">
        <v>176</v>
      </c>
      <c r="L807" s="9" t="s">
        <v>308</v>
      </c>
      <c r="M807" s="9"/>
      <c r="N807" s="9" t="s">
        <v>1299</v>
      </c>
      <c r="O807" s="9"/>
      <c r="P807" s="9" t="s">
        <v>1143</v>
      </c>
      <c r="Q807" s="9"/>
      <c r="R807" s="9" t="s">
        <v>1300</v>
      </c>
      <c r="S807" s="9" t="s">
        <v>447</v>
      </c>
      <c r="T807" s="9"/>
      <c r="U807" s="9" t="s">
        <v>1301</v>
      </c>
      <c r="V807" s="9"/>
      <c r="W807" s="9" t="s">
        <v>1029</v>
      </c>
      <c r="X807" s="9" t="s">
        <v>218</v>
      </c>
    </row>
    <row r="808" spans="1:24" s="1" customFormat="1" ht="43.5" hidden="1" x14ac:dyDescent="0.35">
      <c r="A808" s="9" t="s">
        <v>179</v>
      </c>
      <c r="B808" s="9" t="str">
        <f>+VLOOKUP(BD_fire_disturbances10[[#This Row],[Propiedad]],Tabla2[],2,0)</f>
        <v>Química</v>
      </c>
      <c r="C808" s="9" t="str">
        <f>+VLOOKUP(BD_fire_disturbances10[[#This Row],[Evaluación post incendio]],Tabla5[],2,0)</f>
        <v>Efecto a corto plazo</v>
      </c>
      <c r="D808" s="6" t="s">
        <v>180</v>
      </c>
      <c r="E808" s="9" t="s">
        <v>62</v>
      </c>
      <c r="F808" s="9" t="s">
        <v>1609</v>
      </c>
      <c r="G808" s="9" t="str">
        <f>+VLOOKUP(BD_fire_disturbances10[[#This Row],[Cod_Koppen]],Tabla8[],2,0)</f>
        <v>Continental o microtérmico</v>
      </c>
      <c r="H808" s="9" t="s">
        <v>1336</v>
      </c>
      <c r="I808" s="9" t="s">
        <v>181</v>
      </c>
      <c r="J808" s="1" t="s">
        <v>68</v>
      </c>
      <c r="K808" s="9" t="s">
        <v>176</v>
      </c>
      <c r="L808" s="9" t="s">
        <v>308</v>
      </c>
      <c r="M808" s="9"/>
      <c r="N808" s="9" t="s">
        <v>1299</v>
      </c>
      <c r="O808" s="9"/>
      <c r="P808" s="9" t="s">
        <v>842</v>
      </c>
      <c r="Q808" s="9"/>
      <c r="R808" s="9" t="s">
        <v>1300</v>
      </c>
      <c r="S808" s="9" t="s">
        <v>447</v>
      </c>
      <c r="T808" s="9"/>
      <c r="U808" s="9" t="s">
        <v>1301</v>
      </c>
      <c r="V808" s="9"/>
      <c r="W808" s="9" t="s">
        <v>52</v>
      </c>
      <c r="X808" s="9" t="s">
        <v>218</v>
      </c>
    </row>
    <row r="809" spans="1:24" s="1" customFormat="1" ht="43.5" hidden="1" x14ac:dyDescent="0.35">
      <c r="A809" s="9" t="s">
        <v>179</v>
      </c>
      <c r="B809" s="9" t="str">
        <f>+VLOOKUP(BD_fire_disturbances10[[#This Row],[Propiedad]],Tabla2[],2,0)</f>
        <v>Química</v>
      </c>
      <c r="C809" s="9" t="str">
        <f>+VLOOKUP(BD_fire_disturbances10[[#This Row],[Evaluación post incendio]],Tabla5[],2,0)</f>
        <v>Efecto a medio plazo</v>
      </c>
      <c r="D809" s="6" t="s">
        <v>180</v>
      </c>
      <c r="E809" s="9" t="s">
        <v>62</v>
      </c>
      <c r="F809" s="9" t="s">
        <v>1609</v>
      </c>
      <c r="G809" s="9" t="str">
        <f>+VLOOKUP(BD_fire_disturbances10[[#This Row],[Cod_Koppen]],Tabla8[],2,0)</f>
        <v>Continental o microtérmico</v>
      </c>
      <c r="H809" s="9" t="s">
        <v>1336</v>
      </c>
      <c r="I809" s="9" t="s">
        <v>181</v>
      </c>
      <c r="J809" s="1" t="s">
        <v>68</v>
      </c>
      <c r="K809" s="9" t="s">
        <v>176</v>
      </c>
      <c r="L809" s="9" t="s">
        <v>308</v>
      </c>
      <c r="M809" s="9"/>
      <c r="N809" s="9" t="s">
        <v>1299</v>
      </c>
      <c r="O809" s="9"/>
      <c r="P809" s="9" t="s">
        <v>1143</v>
      </c>
      <c r="Q809" s="9"/>
      <c r="R809" s="9" t="s">
        <v>1300</v>
      </c>
      <c r="S809" s="9" t="s">
        <v>447</v>
      </c>
      <c r="T809" s="9"/>
      <c r="U809" s="9" t="s">
        <v>1301</v>
      </c>
      <c r="V809" s="9"/>
      <c r="W809" s="9" t="s">
        <v>52</v>
      </c>
      <c r="X809" s="9" t="s">
        <v>218</v>
      </c>
    </row>
    <row r="810" spans="1:24" s="1" customFormat="1" ht="43.5" hidden="1" x14ac:dyDescent="0.35">
      <c r="A810" s="9" t="s">
        <v>179</v>
      </c>
      <c r="B810" s="9" t="str">
        <f>+VLOOKUP(BD_fire_disturbances10[[#This Row],[Propiedad]],Tabla2[],2,0)</f>
        <v>Química</v>
      </c>
      <c r="C810" s="9" t="str">
        <f>+VLOOKUP(BD_fire_disturbances10[[#This Row],[Evaluación post incendio]],Tabla5[],2,0)</f>
        <v>Efecto a corto plazo</v>
      </c>
      <c r="D810" s="6" t="s">
        <v>180</v>
      </c>
      <c r="E810" s="9" t="s">
        <v>62</v>
      </c>
      <c r="F810" s="9" t="s">
        <v>1609</v>
      </c>
      <c r="G810" s="9" t="str">
        <f>+VLOOKUP(BD_fire_disturbances10[[#This Row],[Cod_Koppen]],Tabla8[],2,0)</f>
        <v>Continental o microtérmico</v>
      </c>
      <c r="H810" s="9" t="s">
        <v>1336</v>
      </c>
      <c r="I810" s="9" t="s">
        <v>181</v>
      </c>
      <c r="J810" s="1" t="s">
        <v>68</v>
      </c>
      <c r="K810" s="9" t="s">
        <v>176</v>
      </c>
      <c r="L810" s="9" t="s">
        <v>308</v>
      </c>
      <c r="M810" s="9"/>
      <c r="N810" s="9" t="s">
        <v>1299</v>
      </c>
      <c r="O810" s="9"/>
      <c r="P810" s="9" t="s">
        <v>842</v>
      </c>
      <c r="Q810" s="9"/>
      <c r="R810" s="9" t="s">
        <v>1300</v>
      </c>
      <c r="S810" s="9" t="s">
        <v>447</v>
      </c>
      <c r="T810" s="9"/>
      <c r="U810" s="9" t="s">
        <v>1301</v>
      </c>
      <c r="V810" s="9"/>
      <c r="W810" s="9" t="s">
        <v>42</v>
      </c>
      <c r="X810" s="9" t="s">
        <v>218</v>
      </c>
    </row>
    <row r="811" spans="1:24" s="1" customFormat="1" ht="43.5" hidden="1" x14ac:dyDescent="0.35">
      <c r="A811" s="9" t="s">
        <v>179</v>
      </c>
      <c r="B811" s="9" t="str">
        <f>+VLOOKUP(BD_fire_disturbances10[[#This Row],[Propiedad]],Tabla2[],2,0)</f>
        <v>Química</v>
      </c>
      <c r="C811" s="9" t="str">
        <f>+VLOOKUP(BD_fire_disturbances10[[#This Row],[Evaluación post incendio]],Tabla5[],2,0)</f>
        <v>Efecto a medio plazo</v>
      </c>
      <c r="D811" s="6" t="s">
        <v>180</v>
      </c>
      <c r="E811" s="9" t="s">
        <v>62</v>
      </c>
      <c r="F811" s="9" t="s">
        <v>1609</v>
      </c>
      <c r="G811" s="9" t="str">
        <f>+VLOOKUP(BD_fire_disturbances10[[#This Row],[Cod_Koppen]],Tabla8[],2,0)</f>
        <v>Continental o microtérmico</v>
      </c>
      <c r="H811" s="9" t="s">
        <v>1336</v>
      </c>
      <c r="I811" s="9" t="s">
        <v>181</v>
      </c>
      <c r="J811" s="1" t="s">
        <v>68</v>
      </c>
      <c r="K811" s="9" t="s">
        <v>176</v>
      </c>
      <c r="L811" s="9" t="s">
        <v>308</v>
      </c>
      <c r="M811" s="9"/>
      <c r="N811" s="9" t="s">
        <v>1299</v>
      </c>
      <c r="O811" s="9"/>
      <c r="P811" s="9" t="s">
        <v>1143</v>
      </c>
      <c r="Q811" s="9"/>
      <c r="R811" s="9" t="s">
        <v>1300</v>
      </c>
      <c r="S811" s="9" t="s">
        <v>447</v>
      </c>
      <c r="T811" s="9"/>
      <c r="U811" s="9" t="s">
        <v>1301</v>
      </c>
      <c r="V811" s="9"/>
      <c r="W811" s="9" t="s">
        <v>42</v>
      </c>
      <c r="X811" s="9" t="s">
        <v>218</v>
      </c>
    </row>
    <row r="812" spans="1:24" s="1" customFormat="1" ht="43.5" hidden="1" x14ac:dyDescent="0.35">
      <c r="A812" s="9" t="s">
        <v>179</v>
      </c>
      <c r="B812" s="9" t="str">
        <f>+VLOOKUP(BD_fire_disturbances10[[#This Row],[Propiedad]],Tabla2[],2,0)</f>
        <v>Física</v>
      </c>
      <c r="C812" s="9" t="str">
        <f>+VLOOKUP(BD_fire_disturbances10[[#This Row],[Evaluación post incendio]],Tabla5[],2,0)</f>
        <v>Efecto a corto plazo</v>
      </c>
      <c r="D812" s="6" t="s">
        <v>180</v>
      </c>
      <c r="E812" s="9" t="s">
        <v>62</v>
      </c>
      <c r="F812" s="9" t="s">
        <v>1609</v>
      </c>
      <c r="G812" s="9" t="str">
        <f>+VLOOKUP(BD_fire_disturbances10[[#This Row],[Cod_Koppen]],Tabla8[],2,0)</f>
        <v>Continental o microtérmico</v>
      </c>
      <c r="H812" s="9" t="s">
        <v>1336</v>
      </c>
      <c r="I812" s="9" t="s">
        <v>181</v>
      </c>
      <c r="J812" s="1" t="s">
        <v>68</v>
      </c>
      <c r="K812" s="9" t="s">
        <v>176</v>
      </c>
      <c r="L812" s="9" t="s">
        <v>308</v>
      </c>
      <c r="M812" s="9"/>
      <c r="N812" s="9" t="s">
        <v>1299</v>
      </c>
      <c r="O812" s="9"/>
      <c r="P812" s="9" t="s">
        <v>842</v>
      </c>
      <c r="Q812" s="9"/>
      <c r="R812" s="9" t="s">
        <v>1300</v>
      </c>
      <c r="S812" s="9" t="s">
        <v>447</v>
      </c>
      <c r="T812" s="9"/>
      <c r="U812" s="9" t="s">
        <v>1301</v>
      </c>
      <c r="V812" s="9"/>
      <c r="W812" s="9" t="s">
        <v>1024</v>
      </c>
      <c r="X812" s="9" t="s">
        <v>108</v>
      </c>
    </row>
    <row r="813" spans="1:24" s="1" customFormat="1" ht="43.5" hidden="1" x14ac:dyDescent="0.35">
      <c r="A813" s="9" t="s">
        <v>179</v>
      </c>
      <c r="B813" s="9" t="str">
        <f>+VLOOKUP(BD_fire_disturbances10[[#This Row],[Propiedad]],Tabla2[],2,0)</f>
        <v>Física</v>
      </c>
      <c r="C813" s="9" t="str">
        <f>+VLOOKUP(BD_fire_disturbances10[[#This Row],[Evaluación post incendio]],Tabla5[],2,0)</f>
        <v>Efecto a corto plazo</v>
      </c>
      <c r="D813" s="6" t="s">
        <v>180</v>
      </c>
      <c r="E813" s="9" t="s">
        <v>62</v>
      </c>
      <c r="F813" s="9" t="s">
        <v>1609</v>
      </c>
      <c r="G813" s="9" t="str">
        <f>+VLOOKUP(BD_fire_disturbances10[[#This Row],[Cod_Koppen]],Tabla8[],2,0)</f>
        <v>Continental o microtérmico</v>
      </c>
      <c r="H813" s="9" t="s">
        <v>1336</v>
      </c>
      <c r="I813" s="9" t="s">
        <v>181</v>
      </c>
      <c r="J813" s="1" t="s">
        <v>68</v>
      </c>
      <c r="K813" s="9" t="s">
        <v>176</v>
      </c>
      <c r="L813" s="9" t="s">
        <v>308</v>
      </c>
      <c r="M813" s="9"/>
      <c r="N813" s="9" t="s">
        <v>1299</v>
      </c>
      <c r="O813" s="9"/>
      <c r="P813" s="9" t="s">
        <v>842</v>
      </c>
      <c r="Q813" s="9"/>
      <c r="R813" s="9" t="s">
        <v>1300</v>
      </c>
      <c r="S813" s="9" t="s">
        <v>447</v>
      </c>
      <c r="T813" s="9"/>
      <c r="U813" s="9" t="s">
        <v>1301</v>
      </c>
      <c r="V813" s="9"/>
      <c r="W813" s="9" t="s">
        <v>161</v>
      </c>
      <c r="X813" s="9" t="s">
        <v>108</v>
      </c>
    </row>
    <row r="814" spans="1:24" s="1" customFormat="1" ht="43.5" hidden="1" x14ac:dyDescent="0.35">
      <c r="A814" s="33" t="s">
        <v>179</v>
      </c>
      <c r="B814" s="33" t="str">
        <f>+VLOOKUP(BD_fire_disturbances10[[#This Row],[Propiedad]],Tabla2[],2,0)</f>
        <v>Química</v>
      </c>
      <c r="C814" s="33" t="str">
        <f>+VLOOKUP(BD_fire_disturbances10[[#This Row],[Evaluación post incendio]],Tabla5[],2,0)</f>
        <v>Efecto a corto plazo</v>
      </c>
      <c r="D814" s="34" t="s">
        <v>180</v>
      </c>
      <c r="E814" s="33" t="s">
        <v>62</v>
      </c>
      <c r="F814" s="33" t="s">
        <v>1609</v>
      </c>
      <c r="G814" s="33" t="str">
        <f>+VLOOKUP(BD_fire_disturbances10[[#This Row],[Cod_Koppen]],Tabla8[],2,0)</f>
        <v>Continental o microtérmico</v>
      </c>
      <c r="H814" s="33" t="s">
        <v>1336</v>
      </c>
      <c r="I814" s="33" t="s">
        <v>181</v>
      </c>
      <c r="J814" s="1" t="s">
        <v>68</v>
      </c>
      <c r="K814" s="33" t="s">
        <v>176</v>
      </c>
      <c r="L814" s="33" t="s">
        <v>308</v>
      </c>
      <c r="N814" s="33" t="s">
        <v>1743</v>
      </c>
      <c r="P814" s="1" t="s">
        <v>842</v>
      </c>
      <c r="W814" s="1" t="s">
        <v>52</v>
      </c>
      <c r="X814" s="1" t="s">
        <v>35</v>
      </c>
    </row>
    <row r="815" spans="1:24" s="1" customFormat="1" ht="43.5" hidden="1" x14ac:dyDescent="0.35">
      <c r="A815" s="33" t="s">
        <v>179</v>
      </c>
      <c r="B815" s="33" t="str">
        <f>+VLOOKUP(BD_fire_disturbances10[[#This Row],[Propiedad]],Tabla2[],2,0)</f>
        <v>Química</v>
      </c>
      <c r="C815" s="33" t="str">
        <f>+VLOOKUP(BD_fire_disturbances10[[#This Row],[Evaluación post incendio]],Tabla5[],2,0)</f>
        <v>Efecto a corto plazo</v>
      </c>
      <c r="D815" s="34" t="s">
        <v>180</v>
      </c>
      <c r="E815" s="33" t="s">
        <v>62</v>
      </c>
      <c r="F815" s="33" t="s">
        <v>1609</v>
      </c>
      <c r="G815" s="33" t="str">
        <f>+VLOOKUP(BD_fire_disturbances10[[#This Row],[Cod_Koppen]],Tabla8[],2,0)</f>
        <v>Continental o microtérmico</v>
      </c>
      <c r="H815" s="33" t="s">
        <v>1336</v>
      </c>
      <c r="I815" s="33" t="s">
        <v>181</v>
      </c>
      <c r="J815" s="1" t="s">
        <v>68</v>
      </c>
      <c r="K815" s="33" t="s">
        <v>176</v>
      </c>
      <c r="L815" s="33" t="s">
        <v>308</v>
      </c>
      <c r="N815" s="33" t="s">
        <v>1743</v>
      </c>
      <c r="P815" s="1" t="s">
        <v>842</v>
      </c>
      <c r="W815" s="1" t="s">
        <v>121</v>
      </c>
      <c r="X815" s="1" t="s">
        <v>35</v>
      </c>
    </row>
    <row r="816" spans="1:24" s="1" customFormat="1" ht="43.5" hidden="1" x14ac:dyDescent="0.35">
      <c r="A816" s="33" t="s">
        <v>179</v>
      </c>
      <c r="B816" s="33" t="str">
        <f>+VLOOKUP(BD_fire_disturbances10[[#This Row],[Propiedad]],Tabla2[],2,0)</f>
        <v>Química</v>
      </c>
      <c r="C816" s="33" t="str">
        <f>+VLOOKUP(BD_fire_disturbances10[[#This Row],[Evaluación post incendio]],Tabla5[],2,0)</f>
        <v>Efecto a corto plazo</v>
      </c>
      <c r="D816" s="34" t="s">
        <v>180</v>
      </c>
      <c r="E816" s="33" t="s">
        <v>62</v>
      </c>
      <c r="F816" s="33" t="s">
        <v>1609</v>
      </c>
      <c r="G816" s="33" t="str">
        <f>+VLOOKUP(BD_fire_disturbances10[[#This Row],[Cod_Koppen]],Tabla8[],2,0)</f>
        <v>Continental o microtérmico</v>
      </c>
      <c r="H816" s="33" t="s">
        <v>1336</v>
      </c>
      <c r="I816" s="33" t="s">
        <v>181</v>
      </c>
      <c r="J816" s="1" t="s">
        <v>68</v>
      </c>
      <c r="K816" s="33" t="s">
        <v>176</v>
      </c>
      <c r="L816" s="33" t="s">
        <v>308</v>
      </c>
      <c r="N816" s="33" t="s">
        <v>1743</v>
      </c>
      <c r="P816" s="1" t="s">
        <v>842</v>
      </c>
      <c r="W816" s="1" t="s">
        <v>122</v>
      </c>
      <c r="X816" s="1" t="s">
        <v>35</v>
      </c>
    </row>
    <row r="817" spans="1:24" s="1" customFormat="1" ht="43.5" hidden="1" x14ac:dyDescent="0.35">
      <c r="A817" s="33" t="s">
        <v>179</v>
      </c>
      <c r="B817" s="33" t="str">
        <f>+VLOOKUP(BD_fire_disturbances10[[#This Row],[Propiedad]],Tabla2[],2,0)</f>
        <v>Química</v>
      </c>
      <c r="C817" s="33" t="str">
        <f>+VLOOKUP(BD_fire_disturbances10[[#This Row],[Evaluación post incendio]],Tabla5[],2,0)</f>
        <v>Efecto a corto plazo</v>
      </c>
      <c r="D817" s="34" t="s">
        <v>180</v>
      </c>
      <c r="E817" s="33" t="s">
        <v>62</v>
      </c>
      <c r="F817" s="33" t="s">
        <v>1609</v>
      </c>
      <c r="G817" s="33" t="str">
        <f>+VLOOKUP(BD_fire_disturbances10[[#This Row],[Cod_Koppen]],Tabla8[],2,0)</f>
        <v>Continental o microtérmico</v>
      </c>
      <c r="H817" s="33" t="s">
        <v>1336</v>
      </c>
      <c r="I817" s="33" t="s">
        <v>181</v>
      </c>
      <c r="J817" s="1" t="s">
        <v>68</v>
      </c>
      <c r="K817" s="33" t="s">
        <v>176</v>
      </c>
      <c r="L817" s="33" t="s">
        <v>308</v>
      </c>
      <c r="N817" s="33" t="s">
        <v>1743</v>
      </c>
      <c r="P817" s="1" t="s">
        <v>842</v>
      </c>
      <c r="W817" s="1" t="s">
        <v>43</v>
      </c>
      <c r="X817" s="1" t="s">
        <v>35</v>
      </c>
    </row>
    <row r="818" spans="1:24" s="1" customFormat="1" ht="43.5" hidden="1" x14ac:dyDescent="0.35">
      <c r="A818" s="33" t="s">
        <v>179</v>
      </c>
      <c r="B818" s="33" t="str">
        <f>+VLOOKUP(BD_fire_disturbances10[[#This Row],[Propiedad]],Tabla2[],2,0)</f>
        <v>Química</v>
      </c>
      <c r="C818" s="33" t="str">
        <f>+VLOOKUP(BD_fire_disturbances10[[#This Row],[Evaluación post incendio]],Tabla5[],2,0)</f>
        <v>Efecto a corto plazo</v>
      </c>
      <c r="D818" s="34" t="s">
        <v>180</v>
      </c>
      <c r="E818" s="33" t="s">
        <v>62</v>
      </c>
      <c r="F818" s="33" t="s">
        <v>1609</v>
      </c>
      <c r="G818" s="33" t="str">
        <f>+VLOOKUP(BD_fire_disturbances10[[#This Row],[Cod_Koppen]],Tabla8[],2,0)</f>
        <v>Continental o microtérmico</v>
      </c>
      <c r="H818" s="33" t="s">
        <v>1336</v>
      </c>
      <c r="I818" s="33" t="s">
        <v>181</v>
      </c>
      <c r="J818" s="1" t="s">
        <v>68</v>
      </c>
      <c r="K818" s="33" t="s">
        <v>176</v>
      </c>
      <c r="L818" s="33" t="s">
        <v>308</v>
      </c>
      <c r="N818" s="33" t="s">
        <v>1743</v>
      </c>
      <c r="P818" s="1" t="s">
        <v>842</v>
      </c>
      <c r="W818" s="1" t="s">
        <v>118</v>
      </c>
      <c r="X818" s="1" t="s">
        <v>35</v>
      </c>
    </row>
    <row r="819" spans="1:24" s="1" customFormat="1" ht="43.5" hidden="1" x14ac:dyDescent="0.35">
      <c r="A819" s="33" t="s">
        <v>179</v>
      </c>
      <c r="B819" s="33" t="str">
        <f>+VLOOKUP(BD_fire_disturbances10[[#This Row],[Propiedad]],Tabla2[],2,0)</f>
        <v>Química</v>
      </c>
      <c r="C819" s="33" t="str">
        <f>+VLOOKUP(BD_fire_disturbances10[[#This Row],[Evaluación post incendio]],Tabla5[],2,0)</f>
        <v>Efecto a corto plazo</v>
      </c>
      <c r="D819" s="34" t="s">
        <v>180</v>
      </c>
      <c r="E819" s="33" t="s">
        <v>62</v>
      </c>
      <c r="F819" s="33" t="s">
        <v>1609</v>
      </c>
      <c r="G819" s="33" t="str">
        <f>+VLOOKUP(BD_fire_disturbances10[[#This Row],[Cod_Koppen]],Tabla8[],2,0)</f>
        <v>Continental o microtérmico</v>
      </c>
      <c r="H819" s="33" t="s">
        <v>1336</v>
      </c>
      <c r="I819" s="33" t="s">
        <v>181</v>
      </c>
      <c r="J819" s="1" t="s">
        <v>68</v>
      </c>
      <c r="K819" s="33" t="s">
        <v>176</v>
      </c>
      <c r="L819" s="33" t="s">
        <v>308</v>
      </c>
      <c r="N819" s="33" t="s">
        <v>1743</v>
      </c>
      <c r="P819" s="1" t="s">
        <v>842</v>
      </c>
      <c r="W819" s="1" t="s">
        <v>1029</v>
      </c>
      <c r="X819" s="1" t="s">
        <v>35</v>
      </c>
    </row>
    <row r="820" spans="1:24" s="1" customFormat="1" ht="43.5" hidden="1" x14ac:dyDescent="0.35">
      <c r="A820" s="33" t="s">
        <v>179</v>
      </c>
      <c r="B820" s="33" t="str">
        <f>+VLOOKUP(BD_fire_disturbances10[[#This Row],[Propiedad]],Tabla2[],2,0)</f>
        <v>Química</v>
      </c>
      <c r="C820" s="33" t="str">
        <f>+VLOOKUP(BD_fire_disturbances10[[#This Row],[Evaluación post incendio]],Tabla5[],2,0)</f>
        <v>Efecto a corto plazo</v>
      </c>
      <c r="D820" s="34" t="s">
        <v>180</v>
      </c>
      <c r="E820" s="33" t="s">
        <v>62</v>
      </c>
      <c r="F820" s="33" t="s">
        <v>1609</v>
      </c>
      <c r="G820" s="33" t="str">
        <f>+VLOOKUP(BD_fire_disturbances10[[#This Row],[Cod_Koppen]],Tabla8[],2,0)</f>
        <v>Continental o microtérmico</v>
      </c>
      <c r="H820" s="33" t="s">
        <v>1336</v>
      </c>
      <c r="I820" s="33" t="s">
        <v>181</v>
      </c>
      <c r="J820" s="1" t="s">
        <v>68</v>
      </c>
      <c r="K820" s="33" t="s">
        <v>176</v>
      </c>
      <c r="L820" s="33" t="s">
        <v>308</v>
      </c>
      <c r="N820" s="33" t="s">
        <v>1743</v>
      </c>
      <c r="P820" s="1" t="s">
        <v>842</v>
      </c>
      <c r="W820" s="1" t="s">
        <v>42</v>
      </c>
      <c r="X820" s="1" t="s">
        <v>35</v>
      </c>
    </row>
    <row r="821" spans="1:24" s="1" customFormat="1" ht="43.5" hidden="1" x14ac:dyDescent="0.35">
      <c r="A821" s="33" t="s">
        <v>179</v>
      </c>
      <c r="B821" s="33" t="str">
        <f>+VLOOKUP(BD_fire_disturbances10[[#This Row],[Propiedad]],Tabla2[],2,0)</f>
        <v>Biológica</v>
      </c>
      <c r="C821" s="33" t="str">
        <f>+VLOOKUP(BD_fire_disturbances10[[#This Row],[Evaluación post incendio]],Tabla5[],2,0)</f>
        <v>Efecto a corto plazo</v>
      </c>
      <c r="D821" s="34" t="s">
        <v>180</v>
      </c>
      <c r="E821" s="33" t="s">
        <v>62</v>
      </c>
      <c r="F821" s="33" t="s">
        <v>1609</v>
      </c>
      <c r="G821" s="33" t="str">
        <f>+VLOOKUP(BD_fire_disturbances10[[#This Row],[Cod_Koppen]],Tabla8[],2,0)</f>
        <v>Continental o microtérmico</v>
      </c>
      <c r="H821" s="33" t="s">
        <v>1336</v>
      </c>
      <c r="I821" s="33" t="s">
        <v>181</v>
      </c>
      <c r="J821" s="1" t="s">
        <v>68</v>
      </c>
      <c r="K821" s="33" t="s">
        <v>176</v>
      </c>
      <c r="L821" s="33" t="s">
        <v>308</v>
      </c>
      <c r="N821" s="33" t="s">
        <v>1743</v>
      </c>
      <c r="P821" s="1" t="s">
        <v>842</v>
      </c>
      <c r="W821" s="1" t="s">
        <v>639</v>
      </c>
      <c r="X821" s="1" t="s">
        <v>35</v>
      </c>
    </row>
    <row r="822" spans="1:24" s="1" customFormat="1" ht="43.5" hidden="1" x14ac:dyDescent="0.35">
      <c r="A822" s="33" t="s">
        <v>179</v>
      </c>
      <c r="B822" s="33" t="str">
        <f>+VLOOKUP(BD_fire_disturbances10[[#This Row],[Propiedad]],Tabla2[],2,0)</f>
        <v>Biológica</v>
      </c>
      <c r="C822" s="33" t="str">
        <f>+VLOOKUP(BD_fire_disturbances10[[#This Row],[Evaluación post incendio]],Tabla5[],2,0)</f>
        <v>Efecto a corto plazo</v>
      </c>
      <c r="D822" s="34" t="s">
        <v>180</v>
      </c>
      <c r="E822" s="33" t="s">
        <v>62</v>
      </c>
      <c r="F822" s="33" t="s">
        <v>1609</v>
      </c>
      <c r="G822" s="33" t="str">
        <f>+VLOOKUP(BD_fire_disturbances10[[#This Row],[Cod_Koppen]],Tabla8[],2,0)</f>
        <v>Continental o microtérmico</v>
      </c>
      <c r="H822" s="33" t="s">
        <v>1336</v>
      </c>
      <c r="I822" s="33" t="s">
        <v>181</v>
      </c>
      <c r="J822" s="1" t="s">
        <v>68</v>
      </c>
      <c r="K822" s="33" t="s">
        <v>176</v>
      </c>
      <c r="L822" s="33" t="s">
        <v>308</v>
      </c>
      <c r="N822" s="33" t="s">
        <v>1743</v>
      </c>
      <c r="P822" s="1" t="s">
        <v>842</v>
      </c>
      <c r="W822" s="1" t="s">
        <v>1069</v>
      </c>
      <c r="X822" s="1" t="s">
        <v>35</v>
      </c>
    </row>
    <row r="823" spans="1:24" s="1" customFormat="1" ht="43.5" hidden="1" x14ac:dyDescent="0.35">
      <c r="A823" s="33" t="s">
        <v>179</v>
      </c>
      <c r="B823" s="33" t="str">
        <f>+VLOOKUP(BD_fire_disturbances10[[#This Row],[Propiedad]],Tabla2[],2,0)</f>
        <v>Física</v>
      </c>
      <c r="C823" s="33" t="str">
        <f>+VLOOKUP(BD_fire_disturbances10[[#This Row],[Evaluación post incendio]],Tabla5[],2,0)</f>
        <v>Efecto a corto plazo</v>
      </c>
      <c r="D823" s="34" t="s">
        <v>180</v>
      </c>
      <c r="E823" s="33" t="s">
        <v>62</v>
      </c>
      <c r="F823" s="33" t="s">
        <v>1609</v>
      </c>
      <c r="G823" s="33" t="str">
        <f>+VLOOKUP(BD_fire_disturbances10[[#This Row],[Cod_Koppen]],Tabla8[],2,0)</f>
        <v>Continental o microtérmico</v>
      </c>
      <c r="H823" s="33" t="s">
        <v>1336</v>
      </c>
      <c r="I823" s="33" t="s">
        <v>181</v>
      </c>
      <c r="J823" s="1" t="s">
        <v>68</v>
      </c>
      <c r="K823" s="33" t="s">
        <v>176</v>
      </c>
      <c r="L823" s="33" t="s">
        <v>308</v>
      </c>
      <c r="N823" s="33" t="s">
        <v>1743</v>
      </c>
      <c r="P823" s="1" t="s">
        <v>842</v>
      </c>
      <c r="W823" s="1" t="s">
        <v>1024</v>
      </c>
      <c r="X823" s="1" t="s">
        <v>108</v>
      </c>
    </row>
    <row r="824" spans="1:24" s="1" customFormat="1" ht="43.5" hidden="1" x14ac:dyDescent="0.35">
      <c r="A824" s="33" t="s">
        <v>179</v>
      </c>
      <c r="B824" s="33" t="str">
        <f>+VLOOKUP(BD_fire_disturbances10[[#This Row],[Propiedad]],Tabla2[],2,0)</f>
        <v>Física</v>
      </c>
      <c r="C824" s="33" t="str">
        <f>+VLOOKUP(BD_fire_disturbances10[[#This Row],[Evaluación post incendio]],Tabla5[],2,0)</f>
        <v>Efecto a corto plazo</v>
      </c>
      <c r="D824" s="34" t="s">
        <v>180</v>
      </c>
      <c r="E824" s="33" t="s">
        <v>62</v>
      </c>
      <c r="F824" s="33" t="s">
        <v>1609</v>
      </c>
      <c r="G824" s="33" t="str">
        <f>+VLOOKUP(BD_fire_disturbances10[[#This Row],[Cod_Koppen]],Tabla8[],2,0)</f>
        <v>Continental o microtérmico</v>
      </c>
      <c r="H824" s="33" t="s">
        <v>1336</v>
      </c>
      <c r="I824" s="33" t="s">
        <v>181</v>
      </c>
      <c r="J824" s="1" t="s">
        <v>68</v>
      </c>
      <c r="K824" s="33" t="s">
        <v>176</v>
      </c>
      <c r="L824" s="33" t="s">
        <v>308</v>
      </c>
      <c r="N824" s="33" t="s">
        <v>1743</v>
      </c>
      <c r="P824" s="1" t="s">
        <v>842</v>
      </c>
      <c r="W824" s="1" t="s">
        <v>1181</v>
      </c>
      <c r="X824" s="1" t="s">
        <v>108</v>
      </c>
    </row>
    <row r="825" spans="1:24" s="1" customFormat="1" ht="29" hidden="1" x14ac:dyDescent="0.35">
      <c r="A825" s="1" t="s">
        <v>165</v>
      </c>
      <c r="B825" s="1" t="str">
        <f>+VLOOKUP(BD_fire_disturbances10[[#This Row],[Propiedad]],Tabla2[],2,0)</f>
        <v>Biológica</v>
      </c>
      <c r="C825" s="1" t="str">
        <f>+VLOOKUP(BD_fire_disturbances10[[#This Row],[Evaluación post incendio]],Tabla5[],2,0)</f>
        <v>No específico</v>
      </c>
      <c r="D825" s="6" t="s">
        <v>166</v>
      </c>
      <c r="E825" s="1" t="s">
        <v>167</v>
      </c>
      <c r="F825" s="1" t="s">
        <v>1642</v>
      </c>
      <c r="G825" s="1" t="str">
        <f>+VLOOKUP(BD_fire_disturbances10[[#This Row],[Cod_Koppen]],Tabla8[],2,0)</f>
        <v>Tropical o macrotérmico</v>
      </c>
      <c r="H825" s="1" t="s">
        <v>1641</v>
      </c>
      <c r="I825" s="1" t="s">
        <v>63</v>
      </c>
      <c r="J825" s="1" t="s">
        <v>68</v>
      </c>
      <c r="K825" s="1" t="s">
        <v>176</v>
      </c>
      <c r="N825" s="1" t="s">
        <v>1190</v>
      </c>
      <c r="P825" s="1" t="s">
        <v>447</v>
      </c>
      <c r="S825" s="1" t="s">
        <v>447</v>
      </c>
      <c r="W825" s="1" t="s">
        <v>15</v>
      </c>
      <c r="X825" s="1" t="s">
        <v>218</v>
      </c>
    </row>
    <row r="826" spans="1:24" s="1" customFormat="1" ht="29" hidden="1" x14ac:dyDescent="0.35">
      <c r="A826" s="1" t="s">
        <v>165</v>
      </c>
      <c r="B826" s="1" t="str">
        <f>+VLOOKUP(BD_fire_disturbances10[[#This Row],[Propiedad]],Tabla2[],2,0)</f>
        <v>Biológica</v>
      </c>
      <c r="C826" s="1" t="str">
        <f>+VLOOKUP(BD_fire_disturbances10[[#This Row],[Evaluación post incendio]],Tabla5[],2,0)</f>
        <v>No específico</v>
      </c>
      <c r="D826" s="6" t="s">
        <v>166</v>
      </c>
      <c r="E826" s="1" t="s">
        <v>167</v>
      </c>
      <c r="F826" s="1" t="s">
        <v>1642</v>
      </c>
      <c r="G826" s="1" t="str">
        <f>+VLOOKUP(BD_fire_disturbances10[[#This Row],[Cod_Koppen]],Tabla8[],2,0)</f>
        <v>Tropical o macrotérmico</v>
      </c>
      <c r="H826" s="1" t="s">
        <v>1641</v>
      </c>
      <c r="I826" s="1" t="s">
        <v>63</v>
      </c>
      <c r="J826" s="1" t="s">
        <v>68</v>
      </c>
      <c r="K826" s="1" t="s">
        <v>200</v>
      </c>
      <c r="N826" s="1" t="s">
        <v>1190</v>
      </c>
      <c r="P826" s="1" t="s">
        <v>447</v>
      </c>
      <c r="S826" s="1" t="s">
        <v>447</v>
      </c>
      <c r="W826" s="1" t="s">
        <v>15</v>
      </c>
      <c r="X826" s="1" t="s">
        <v>12</v>
      </c>
    </row>
    <row r="827" spans="1:24" s="1" customFormat="1" ht="29" hidden="1" x14ac:dyDescent="0.35">
      <c r="A827" s="1" t="s">
        <v>165</v>
      </c>
      <c r="B827" s="1" t="str">
        <f>+VLOOKUP(BD_fire_disturbances10[[#This Row],[Propiedad]],Tabla2[],2,0)</f>
        <v>Química</v>
      </c>
      <c r="C827" s="1" t="str">
        <f>+VLOOKUP(BD_fire_disturbances10[[#This Row],[Evaluación post incendio]],Tabla5[],2,0)</f>
        <v>No específico</v>
      </c>
      <c r="D827" s="6" t="s">
        <v>166</v>
      </c>
      <c r="E827" s="1" t="s">
        <v>167</v>
      </c>
      <c r="F827" s="1" t="s">
        <v>1642</v>
      </c>
      <c r="G827" s="1" t="str">
        <f>+VLOOKUP(BD_fire_disturbances10[[#This Row],[Cod_Koppen]],Tabla8[],2,0)</f>
        <v>Tropical o macrotérmico</v>
      </c>
      <c r="H827" s="1" t="s">
        <v>1641</v>
      </c>
      <c r="I827" s="1" t="s">
        <v>63</v>
      </c>
      <c r="J827" s="1" t="s">
        <v>68</v>
      </c>
      <c r="K827" s="1" t="s">
        <v>200</v>
      </c>
      <c r="N827" s="1" t="s">
        <v>1190</v>
      </c>
      <c r="P827" s="1" t="s">
        <v>447</v>
      </c>
      <c r="S827" s="1" t="s">
        <v>447</v>
      </c>
      <c r="W827" s="1" t="s">
        <v>34</v>
      </c>
      <c r="X827" s="1" t="s">
        <v>218</v>
      </c>
    </row>
    <row r="828" spans="1:24" s="1" customFormat="1" ht="29" hidden="1" x14ac:dyDescent="0.35">
      <c r="A828" s="1" t="s">
        <v>165</v>
      </c>
      <c r="B828" s="1" t="str">
        <f>+VLOOKUP(BD_fire_disturbances10[[#This Row],[Propiedad]],Tabla2[],2,0)</f>
        <v>Química</v>
      </c>
      <c r="C828" s="1" t="str">
        <f>+VLOOKUP(BD_fire_disturbances10[[#This Row],[Evaluación post incendio]],Tabla5[],2,0)</f>
        <v>No específico</v>
      </c>
      <c r="D828" s="6" t="s">
        <v>166</v>
      </c>
      <c r="E828" s="1" t="s">
        <v>167</v>
      </c>
      <c r="F828" s="1" t="s">
        <v>1642</v>
      </c>
      <c r="G828" s="1" t="str">
        <f>+VLOOKUP(BD_fire_disturbances10[[#This Row],[Cod_Koppen]],Tabla8[],2,0)</f>
        <v>Tropical o macrotérmico</v>
      </c>
      <c r="H828" s="1" t="s">
        <v>1641</v>
      </c>
      <c r="I828" s="1" t="s">
        <v>63</v>
      </c>
      <c r="J828" s="1" t="s">
        <v>68</v>
      </c>
      <c r="K828" s="1" t="s">
        <v>176</v>
      </c>
      <c r="N828" s="1" t="s">
        <v>1190</v>
      </c>
      <c r="P828" s="1" t="s">
        <v>447</v>
      </c>
      <c r="S828" s="1" t="s">
        <v>447</v>
      </c>
      <c r="W828" s="1" t="s">
        <v>34</v>
      </c>
      <c r="X828" s="1" t="s">
        <v>218</v>
      </c>
    </row>
    <row r="829" spans="1:24" s="1" customFormat="1" ht="29" hidden="1" x14ac:dyDescent="0.35">
      <c r="A829" s="1" t="s">
        <v>165</v>
      </c>
      <c r="B829" s="1" t="str">
        <f>+VLOOKUP(BD_fire_disturbances10[[#This Row],[Propiedad]],Tabla2[],2,0)</f>
        <v>Química</v>
      </c>
      <c r="C829" s="1" t="str">
        <f>+VLOOKUP(BD_fire_disturbances10[[#This Row],[Evaluación post incendio]],Tabla5[],2,0)</f>
        <v>No específico</v>
      </c>
      <c r="D829" s="6" t="s">
        <v>166</v>
      </c>
      <c r="E829" s="1" t="s">
        <v>167</v>
      </c>
      <c r="F829" s="1" t="s">
        <v>1642</v>
      </c>
      <c r="G829" s="1" t="str">
        <f>+VLOOKUP(BD_fire_disturbances10[[#This Row],[Cod_Koppen]],Tabla8[],2,0)</f>
        <v>Tropical o macrotérmico</v>
      </c>
      <c r="H829" s="1" t="s">
        <v>1641</v>
      </c>
      <c r="I829" s="1" t="s">
        <v>63</v>
      </c>
      <c r="J829" s="1" t="s">
        <v>68</v>
      </c>
      <c r="K829" s="1" t="s">
        <v>200</v>
      </c>
      <c r="N829" s="1" t="s">
        <v>1190</v>
      </c>
      <c r="P829" s="1" t="s">
        <v>447</v>
      </c>
      <c r="S829" s="1" t="s">
        <v>447</v>
      </c>
      <c r="W829" s="1" t="s">
        <v>121</v>
      </c>
      <c r="X829" s="1" t="s">
        <v>218</v>
      </c>
    </row>
    <row r="830" spans="1:24" s="1" customFormat="1" ht="29" hidden="1" x14ac:dyDescent="0.35">
      <c r="A830" s="1" t="s">
        <v>165</v>
      </c>
      <c r="B830" s="1" t="str">
        <f>+VLOOKUP(BD_fire_disturbances10[[#This Row],[Propiedad]],Tabla2[],2,0)</f>
        <v>Química</v>
      </c>
      <c r="C830" s="1" t="str">
        <f>+VLOOKUP(BD_fire_disturbances10[[#This Row],[Evaluación post incendio]],Tabla5[],2,0)</f>
        <v>No específico</v>
      </c>
      <c r="D830" s="6" t="s">
        <v>166</v>
      </c>
      <c r="E830" s="1" t="s">
        <v>167</v>
      </c>
      <c r="F830" s="1" t="s">
        <v>1642</v>
      </c>
      <c r="G830" s="1" t="str">
        <f>+VLOOKUP(BD_fire_disturbances10[[#This Row],[Cod_Koppen]],Tabla8[],2,0)</f>
        <v>Tropical o macrotérmico</v>
      </c>
      <c r="H830" s="1" t="s">
        <v>1641</v>
      </c>
      <c r="I830" s="1" t="s">
        <v>63</v>
      </c>
      <c r="J830" s="1" t="s">
        <v>68</v>
      </c>
      <c r="K830" s="1" t="s">
        <v>176</v>
      </c>
      <c r="N830" s="1" t="s">
        <v>1190</v>
      </c>
      <c r="P830" s="1" t="s">
        <v>447</v>
      </c>
      <c r="S830" s="1" t="s">
        <v>447</v>
      </c>
      <c r="W830" s="1" t="s">
        <v>121</v>
      </c>
      <c r="X830" s="1" t="s">
        <v>218</v>
      </c>
    </row>
    <row r="831" spans="1:24" s="1" customFormat="1" ht="29" hidden="1" x14ac:dyDescent="0.35">
      <c r="A831" s="1" t="s">
        <v>165</v>
      </c>
      <c r="B831" s="1" t="str">
        <f>+VLOOKUP(BD_fire_disturbances10[[#This Row],[Propiedad]],Tabla2[],2,0)</f>
        <v>Química</v>
      </c>
      <c r="C831" s="1" t="str">
        <f>+VLOOKUP(BD_fire_disturbances10[[#This Row],[Evaluación post incendio]],Tabla5[],2,0)</f>
        <v>No específico</v>
      </c>
      <c r="D831" s="6" t="s">
        <v>166</v>
      </c>
      <c r="E831" s="1" t="s">
        <v>167</v>
      </c>
      <c r="F831" s="1" t="s">
        <v>1642</v>
      </c>
      <c r="G831" s="1" t="str">
        <f>+VLOOKUP(BD_fire_disturbances10[[#This Row],[Cod_Koppen]],Tabla8[],2,0)</f>
        <v>Tropical o macrotérmico</v>
      </c>
      <c r="H831" s="1" t="s">
        <v>1641</v>
      </c>
      <c r="I831" s="1" t="s">
        <v>63</v>
      </c>
      <c r="J831" s="1" t="s">
        <v>68</v>
      </c>
      <c r="K831" s="1" t="s">
        <v>200</v>
      </c>
      <c r="N831" s="1" t="s">
        <v>1190</v>
      </c>
      <c r="P831" s="1" t="s">
        <v>447</v>
      </c>
      <c r="S831" s="1" t="s">
        <v>447</v>
      </c>
      <c r="W831" s="1" t="s">
        <v>292</v>
      </c>
      <c r="X831" s="1" t="s">
        <v>218</v>
      </c>
    </row>
    <row r="832" spans="1:24" s="1" customFormat="1" ht="29" hidden="1" x14ac:dyDescent="0.35">
      <c r="A832" s="1" t="s">
        <v>165</v>
      </c>
      <c r="B832" s="1" t="str">
        <f>+VLOOKUP(BD_fire_disturbances10[[#This Row],[Propiedad]],Tabla2[],2,0)</f>
        <v>Química</v>
      </c>
      <c r="C832" s="1" t="str">
        <f>+VLOOKUP(BD_fire_disturbances10[[#This Row],[Evaluación post incendio]],Tabla5[],2,0)</f>
        <v>No específico</v>
      </c>
      <c r="D832" s="6" t="s">
        <v>166</v>
      </c>
      <c r="E832" s="1" t="s">
        <v>167</v>
      </c>
      <c r="F832" s="1" t="s">
        <v>1642</v>
      </c>
      <c r="G832" s="1" t="str">
        <f>+VLOOKUP(BD_fire_disturbances10[[#This Row],[Cod_Koppen]],Tabla8[],2,0)</f>
        <v>Tropical o macrotérmico</v>
      </c>
      <c r="H832" s="1" t="s">
        <v>1641</v>
      </c>
      <c r="I832" s="1" t="s">
        <v>63</v>
      </c>
      <c r="J832" s="1" t="s">
        <v>68</v>
      </c>
      <c r="K832" s="1" t="s">
        <v>176</v>
      </c>
      <c r="N832" s="1" t="s">
        <v>1190</v>
      </c>
      <c r="P832" s="1" t="s">
        <v>447</v>
      </c>
      <c r="S832" s="1" t="s">
        <v>447</v>
      </c>
      <c r="W832" s="1" t="s">
        <v>292</v>
      </c>
      <c r="X832" s="1" t="s">
        <v>218</v>
      </c>
    </row>
    <row r="833" spans="1:24" s="1" customFormat="1" ht="29" hidden="1" x14ac:dyDescent="0.35">
      <c r="A833" s="1" t="s">
        <v>165</v>
      </c>
      <c r="B833" s="1" t="str">
        <f>+VLOOKUP(BD_fire_disturbances10[[#This Row],[Propiedad]],Tabla2[],2,0)</f>
        <v>Química</v>
      </c>
      <c r="C833" s="1" t="str">
        <f>+VLOOKUP(BD_fire_disturbances10[[#This Row],[Evaluación post incendio]],Tabla5[],2,0)</f>
        <v>No específico</v>
      </c>
      <c r="D833" s="6" t="s">
        <v>166</v>
      </c>
      <c r="E833" s="1" t="s">
        <v>167</v>
      </c>
      <c r="F833" s="1" t="s">
        <v>1642</v>
      </c>
      <c r="G833" s="1" t="str">
        <f>+VLOOKUP(BD_fire_disturbances10[[#This Row],[Cod_Koppen]],Tabla8[],2,0)</f>
        <v>Tropical o macrotérmico</v>
      </c>
      <c r="H833" s="1" t="s">
        <v>1641</v>
      </c>
      <c r="I833" s="1" t="s">
        <v>63</v>
      </c>
      <c r="J833" s="1" t="s">
        <v>68</v>
      </c>
      <c r="K833" s="1" t="s">
        <v>200</v>
      </c>
      <c r="N833" s="1" t="s">
        <v>1190</v>
      </c>
      <c r="P833" s="1" t="s">
        <v>447</v>
      </c>
      <c r="S833" s="1" t="s">
        <v>447</v>
      </c>
      <c r="W833" s="1" t="s">
        <v>43</v>
      </c>
      <c r="X833" s="1" t="s">
        <v>218</v>
      </c>
    </row>
    <row r="834" spans="1:24" s="1" customFormat="1" ht="29" hidden="1" x14ac:dyDescent="0.35">
      <c r="A834" s="1" t="s">
        <v>165</v>
      </c>
      <c r="B834" s="1" t="str">
        <f>+VLOOKUP(BD_fire_disturbances10[[#This Row],[Propiedad]],Tabla2[],2,0)</f>
        <v>Química</v>
      </c>
      <c r="C834" s="1" t="str">
        <f>+VLOOKUP(BD_fire_disturbances10[[#This Row],[Evaluación post incendio]],Tabla5[],2,0)</f>
        <v>No específico</v>
      </c>
      <c r="D834" s="6" t="s">
        <v>166</v>
      </c>
      <c r="E834" s="1" t="s">
        <v>167</v>
      </c>
      <c r="F834" s="1" t="s">
        <v>1642</v>
      </c>
      <c r="G834" s="1" t="str">
        <f>+VLOOKUP(BD_fire_disturbances10[[#This Row],[Cod_Koppen]],Tabla8[],2,0)</f>
        <v>Tropical o macrotérmico</v>
      </c>
      <c r="H834" s="1" t="s">
        <v>1641</v>
      </c>
      <c r="I834" s="1" t="s">
        <v>63</v>
      </c>
      <c r="J834" s="1" t="s">
        <v>68</v>
      </c>
      <c r="K834" s="1" t="s">
        <v>176</v>
      </c>
      <c r="N834" s="1" t="s">
        <v>1190</v>
      </c>
      <c r="P834" s="1" t="s">
        <v>447</v>
      </c>
      <c r="S834" s="1" t="s">
        <v>447</v>
      </c>
      <c r="W834" s="1" t="s">
        <v>43</v>
      </c>
      <c r="X834" s="1" t="s">
        <v>218</v>
      </c>
    </row>
    <row r="835" spans="1:24" s="1" customFormat="1" ht="29" hidden="1" x14ac:dyDescent="0.35">
      <c r="A835" s="1" t="s">
        <v>165</v>
      </c>
      <c r="B835" s="1" t="str">
        <f>+VLOOKUP(BD_fire_disturbances10[[#This Row],[Propiedad]],Tabla2[],2,0)</f>
        <v>Química</v>
      </c>
      <c r="C835" s="1" t="str">
        <f>+VLOOKUP(BD_fire_disturbances10[[#This Row],[Evaluación post incendio]],Tabla5[],2,0)</f>
        <v>No específico</v>
      </c>
      <c r="D835" s="6" t="s">
        <v>166</v>
      </c>
      <c r="E835" s="1" t="s">
        <v>167</v>
      </c>
      <c r="F835" s="1" t="s">
        <v>1642</v>
      </c>
      <c r="G835" s="1" t="str">
        <f>+VLOOKUP(BD_fire_disturbances10[[#This Row],[Cod_Koppen]],Tabla8[],2,0)</f>
        <v>Tropical o macrotérmico</v>
      </c>
      <c r="H835" s="1" t="s">
        <v>1641</v>
      </c>
      <c r="I835" s="1" t="s">
        <v>63</v>
      </c>
      <c r="J835" s="1" t="s">
        <v>68</v>
      </c>
      <c r="K835" s="1" t="s">
        <v>200</v>
      </c>
      <c r="N835" s="1" t="s">
        <v>1190</v>
      </c>
      <c r="P835" s="1" t="s">
        <v>447</v>
      </c>
      <c r="S835" s="1" t="s">
        <v>447</v>
      </c>
      <c r="W835" s="1" t="s">
        <v>122</v>
      </c>
      <c r="X835" s="1" t="s">
        <v>218</v>
      </c>
    </row>
    <row r="836" spans="1:24" s="1" customFormat="1" ht="29" hidden="1" x14ac:dyDescent="0.35">
      <c r="A836" s="1" t="s">
        <v>165</v>
      </c>
      <c r="B836" s="1" t="str">
        <f>+VLOOKUP(BD_fire_disturbances10[[#This Row],[Propiedad]],Tabla2[],2,0)</f>
        <v>Química</v>
      </c>
      <c r="C836" s="1" t="str">
        <f>+VLOOKUP(BD_fire_disturbances10[[#This Row],[Evaluación post incendio]],Tabla5[],2,0)</f>
        <v>No específico</v>
      </c>
      <c r="D836" s="6" t="s">
        <v>166</v>
      </c>
      <c r="E836" s="1" t="s">
        <v>167</v>
      </c>
      <c r="F836" s="1" t="s">
        <v>1642</v>
      </c>
      <c r="G836" s="1" t="str">
        <f>+VLOOKUP(BD_fire_disturbances10[[#This Row],[Cod_Koppen]],Tabla8[],2,0)</f>
        <v>Tropical o macrotérmico</v>
      </c>
      <c r="H836" s="1" t="s">
        <v>1641</v>
      </c>
      <c r="I836" s="1" t="s">
        <v>63</v>
      </c>
      <c r="J836" s="1" t="s">
        <v>68</v>
      </c>
      <c r="K836" s="1" t="s">
        <v>176</v>
      </c>
      <c r="N836" s="1" t="s">
        <v>1190</v>
      </c>
      <c r="P836" s="1" t="s">
        <v>447</v>
      </c>
      <c r="S836" s="1" t="s">
        <v>447</v>
      </c>
      <c r="W836" s="1" t="s">
        <v>122</v>
      </c>
      <c r="X836" s="1" t="s">
        <v>218</v>
      </c>
    </row>
    <row r="837" spans="1:24" s="1" customFormat="1" ht="29" hidden="1" x14ac:dyDescent="0.35">
      <c r="A837" s="1" t="s">
        <v>165</v>
      </c>
      <c r="B837" s="1" t="str">
        <f>+VLOOKUP(BD_fire_disturbances10[[#This Row],[Propiedad]],Tabla2[],2,0)</f>
        <v>Química</v>
      </c>
      <c r="C837" s="1" t="str">
        <f>+VLOOKUP(BD_fire_disturbances10[[#This Row],[Evaluación post incendio]],Tabla5[],2,0)</f>
        <v>No específico</v>
      </c>
      <c r="D837" s="6" t="s">
        <v>166</v>
      </c>
      <c r="E837" s="1" t="s">
        <v>167</v>
      </c>
      <c r="F837" s="1" t="s">
        <v>1642</v>
      </c>
      <c r="G837" s="1" t="str">
        <f>+VLOOKUP(BD_fire_disturbances10[[#This Row],[Cod_Koppen]],Tabla8[],2,0)</f>
        <v>Tropical o macrotérmico</v>
      </c>
      <c r="H837" s="1" t="s">
        <v>1641</v>
      </c>
      <c r="I837" s="1" t="s">
        <v>63</v>
      </c>
      <c r="J837" s="1" t="s">
        <v>68</v>
      </c>
      <c r="K837" s="1" t="s">
        <v>200</v>
      </c>
      <c r="N837" s="1" t="s">
        <v>1190</v>
      </c>
      <c r="P837" s="1" t="s">
        <v>447</v>
      </c>
      <c r="S837" s="1" t="s">
        <v>447</v>
      </c>
      <c r="W837" s="1" t="s">
        <v>1030</v>
      </c>
      <c r="X837" s="1" t="s">
        <v>218</v>
      </c>
    </row>
    <row r="838" spans="1:24" s="1" customFormat="1" ht="29" hidden="1" x14ac:dyDescent="0.35">
      <c r="A838" s="1" t="s">
        <v>165</v>
      </c>
      <c r="B838" s="1" t="str">
        <f>+VLOOKUP(BD_fire_disturbances10[[#This Row],[Propiedad]],Tabla2[],2,0)</f>
        <v>Química</v>
      </c>
      <c r="C838" s="1" t="str">
        <f>+VLOOKUP(BD_fire_disturbances10[[#This Row],[Evaluación post incendio]],Tabla5[],2,0)</f>
        <v>No específico</v>
      </c>
      <c r="D838" s="6" t="s">
        <v>166</v>
      </c>
      <c r="E838" s="1" t="s">
        <v>167</v>
      </c>
      <c r="F838" s="1" t="s">
        <v>1642</v>
      </c>
      <c r="G838" s="1" t="str">
        <f>+VLOOKUP(BD_fire_disturbances10[[#This Row],[Cod_Koppen]],Tabla8[],2,0)</f>
        <v>Tropical o macrotérmico</v>
      </c>
      <c r="H838" s="1" t="s">
        <v>1641</v>
      </c>
      <c r="I838" s="1" t="s">
        <v>63</v>
      </c>
      <c r="J838" s="1" t="s">
        <v>68</v>
      </c>
      <c r="K838" s="1" t="s">
        <v>176</v>
      </c>
      <c r="N838" s="1" t="s">
        <v>1190</v>
      </c>
      <c r="P838" s="1" t="s">
        <v>447</v>
      </c>
      <c r="S838" s="1" t="s">
        <v>447</v>
      </c>
      <c r="W838" s="1" t="s">
        <v>1030</v>
      </c>
      <c r="X838" s="1" t="s">
        <v>218</v>
      </c>
    </row>
    <row r="839" spans="1:24" s="1" customFormat="1" ht="29" hidden="1" x14ac:dyDescent="0.35">
      <c r="A839" s="1" t="s">
        <v>165</v>
      </c>
      <c r="B839" s="1" t="str">
        <f>+VLOOKUP(BD_fire_disturbances10[[#This Row],[Propiedad]],Tabla2[],2,0)</f>
        <v>Química</v>
      </c>
      <c r="C839" s="1" t="str">
        <f>+VLOOKUP(BD_fire_disturbances10[[#This Row],[Evaluación post incendio]],Tabla5[],2,0)</f>
        <v>No específico</v>
      </c>
      <c r="D839" s="6" t="s">
        <v>166</v>
      </c>
      <c r="E839" s="1" t="s">
        <v>167</v>
      </c>
      <c r="F839" s="1" t="s">
        <v>1642</v>
      </c>
      <c r="G839" s="1" t="str">
        <f>+VLOOKUP(BD_fire_disturbances10[[#This Row],[Cod_Koppen]],Tabla8[],2,0)</f>
        <v>Tropical o macrotérmico</v>
      </c>
      <c r="H839" s="1" t="s">
        <v>1641</v>
      </c>
      <c r="I839" s="1" t="s">
        <v>63</v>
      </c>
      <c r="J839" s="1" t="s">
        <v>68</v>
      </c>
      <c r="K839" s="1" t="s">
        <v>200</v>
      </c>
      <c r="N839" s="1" t="s">
        <v>1190</v>
      </c>
      <c r="P839" s="1" t="s">
        <v>447</v>
      </c>
      <c r="S839" s="1" t="s">
        <v>447</v>
      </c>
      <c r="W839" s="1" t="s">
        <v>1029</v>
      </c>
      <c r="X839" s="1" t="s">
        <v>218</v>
      </c>
    </row>
    <row r="840" spans="1:24" s="1" customFormat="1" ht="29" hidden="1" x14ac:dyDescent="0.35">
      <c r="A840" s="1" t="s">
        <v>165</v>
      </c>
      <c r="B840" s="1" t="str">
        <f>+VLOOKUP(BD_fire_disturbances10[[#This Row],[Propiedad]],Tabla2[],2,0)</f>
        <v>Química</v>
      </c>
      <c r="C840" s="1" t="str">
        <f>+VLOOKUP(BD_fire_disturbances10[[#This Row],[Evaluación post incendio]],Tabla5[],2,0)</f>
        <v>No específico</v>
      </c>
      <c r="D840" s="6" t="s">
        <v>166</v>
      </c>
      <c r="E840" s="1" t="s">
        <v>167</v>
      </c>
      <c r="F840" s="1" t="s">
        <v>1642</v>
      </c>
      <c r="G840" s="1" t="str">
        <f>+VLOOKUP(BD_fire_disturbances10[[#This Row],[Cod_Koppen]],Tabla8[],2,0)</f>
        <v>Tropical o macrotérmico</v>
      </c>
      <c r="H840" s="1" t="s">
        <v>1641</v>
      </c>
      <c r="I840" s="1" t="s">
        <v>63</v>
      </c>
      <c r="J840" s="1" t="s">
        <v>68</v>
      </c>
      <c r="K840" s="1" t="s">
        <v>176</v>
      </c>
      <c r="N840" s="1" t="s">
        <v>1190</v>
      </c>
      <c r="P840" s="1" t="s">
        <v>447</v>
      </c>
      <c r="S840" s="1" t="s">
        <v>447</v>
      </c>
      <c r="W840" s="1" t="s">
        <v>1029</v>
      </c>
      <c r="X840" s="1" t="s">
        <v>218</v>
      </c>
    </row>
    <row r="841" spans="1:24" s="9" customFormat="1" ht="29" hidden="1" x14ac:dyDescent="0.35">
      <c r="A841" s="1" t="s">
        <v>165</v>
      </c>
      <c r="B841" s="1" t="str">
        <f>+VLOOKUP(BD_fire_disturbances10[[#This Row],[Propiedad]],Tabla2[],2,0)</f>
        <v>Química</v>
      </c>
      <c r="C841" s="1" t="str">
        <f>+VLOOKUP(BD_fire_disturbances10[[#This Row],[Evaluación post incendio]],Tabla5[],2,0)</f>
        <v>No específico</v>
      </c>
      <c r="D841" s="6" t="s">
        <v>166</v>
      </c>
      <c r="E841" s="1" t="s">
        <v>167</v>
      </c>
      <c r="F841" s="1" t="s">
        <v>1642</v>
      </c>
      <c r="G841" s="1" t="str">
        <f>+VLOOKUP(BD_fire_disturbances10[[#This Row],[Cod_Koppen]],Tabla8[],2,0)</f>
        <v>Tropical o macrotérmico</v>
      </c>
      <c r="H841" s="1" t="s">
        <v>1641</v>
      </c>
      <c r="I841" s="1" t="s">
        <v>63</v>
      </c>
      <c r="J841" s="1" t="s">
        <v>68</v>
      </c>
      <c r="K841" s="1" t="s">
        <v>200</v>
      </c>
      <c r="L841" s="1"/>
      <c r="M841" s="1"/>
      <c r="N841" s="1" t="s">
        <v>1190</v>
      </c>
      <c r="O841" s="1"/>
      <c r="P841" s="1" t="s">
        <v>447</v>
      </c>
      <c r="Q841" s="1"/>
      <c r="R841" s="1"/>
      <c r="S841" s="1" t="s">
        <v>447</v>
      </c>
      <c r="T841" s="1"/>
      <c r="U841" s="1"/>
      <c r="V841" s="1"/>
      <c r="W841" s="1" t="s">
        <v>52</v>
      </c>
      <c r="X841" s="1" t="s">
        <v>218</v>
      </c>
    </row>
    <row r="842" spans="1:24" s="1" customFormat="1" ht="29" hidden="1" x14ac:dyDescent="0.35">
      <c r="A842" s="1" t="s">
        <v>165</v>
      </c>
      <c r="B842" s="1" t="str">
        <f>+VLOOKUP(BD_fire_disturbances10[[#This Row],[Propiedad]],Tabla2[],2,0)</f>
        <v>Química</v>
      </c>
      <c r="C842" s="1" t="str">
        <f>+VLOOKUP(BD_fire_disturbances10[[#This Row],[Evaluación post incendio]],Tabla5[],2,0)</f>
        <v>No específico</v>
      </c>
      <c r="D842" s="6" t="s">
        <v>166</v>
      </c>
      <c r="E842" s="1" t="s">
        <v>167</v>
      </c>
      <c r="F842" s="1" t="s">
        <v>1642</v>
      </c>
      <c r="G842" s="1" t="str">
        <f>+VLOOKUP(BD_fire_disturbances10[[#This Row],[Cod_Koppen]],Tabla8[],2,0)</f>
        <v>Tropical o macrotérmico</v>
      </c>
      <c r="H842" s="1" t="s">
        <v>1641</v>
      </c>
      <c r="I842" s="1" t="s">
        <v>63</v>
      </c>
      <c r="J842" s="1" t="s">
        <v>68</v>
      </c>
      <c r="K842" s="1" t="s">
        <v>176</v>
      </c>
      <c r="N842" s="1" t="s">
        <v>1190</v>
      </c>
      <c r="P842" s="1" t="s">
        <v>447</v>
      </c>
      <c r="S842" s="1" t="s">
        <v>447</v>
      </c>
      <c r="W842" s="1" t="s">
        <v>52</v>
      </c>
      <c r="X842" s="1" t="s">
        <v>218</v>
      </c>
    </row>
    <row r="843" spans="1:24" s="1" customFormat="1" ht="29" hidden="1" x14ac:dyDescent="0.35">
      <c r="A843" s="1" t="s">
        <v>165</v>
      </c>
      <c r="B843" s="1" t="str">
        <f>+VLOOKUP(BD_fire_disturbances10[[#This Row],[Propiedad]],Tabla2[],2,0)</f>
        <v>Química</v>
      </c>
      <c r="C843" s="1" t="str">
        <f>+VLOOKUP(BD_fire_disturbances10[[#This Row],[Evaluación post incendio]],Tabla5[],2,0)</f>
        <v>No específico</v>
      </c>
      <c r="D843" s="6" t="s">
        <v>166</v>
      </c>
      <c r="E843" s="1" t="s">
        <v>167</v>
      </c>
      <c r="F843" s="1" t="s">
        <v>1642</v>
      </c>
      <c r="G843" s="1" t="str">
        <f>+VLOOKUP(BD_fire_disturbances10[[#This Row],[Cod_Koppen]],Tabla8[],2,0)</f>
        <v>Tropical o macrotérmico</v>
      </c>
      <c r="H843" s="1" t="s">
        <v>1641</v>
      </c>
      <c r="I843" s="1" t="s">
        <v>63</v>
      </c>
      <c r="J843" s="1" t="s">
        <v>68</v>
      </c>
      <c r="K843" s="1" t="s">
        <v>200</v>
      </c>
      <c r="N843" s="1" t="s">
        <v>1190</v>
      </c>
      <c r="P843" s="1" t="s">
        <v>447</v>
      </c>
      <c r="S843" s="1" t="s">
        <v>447</v>
      </c>
      <c r="W843" s="1" t="s">
        <v>42</v>
      </c>
      <c r="X843" s="1" t="s">
        <v>218</v>
      </c>
    </row>
    <row r="844" spans="1:24" s="1" customFormat="1" ht="29" hidden="1" x14ac:dyDescent="0.35">
      <c r="A844" s="1" t="s">
        <v>165</v>
      </c>
      <c r="B844" s="1" t="str">
        <f>+VLOOKUP(BD_fire_disturbances10[[#This Row],[Propiedad]],Tabla2[],2,0)</f>
        <v>Química</v>
      </c>
      <c r="C844" s="1" t="str">
        <f>+VLOOKUP(BD_fire_disturbances10[[#This Row],[Evaluación post incendio]],Tabla5[],2,0)</f>
        <v>No específico</v>
      </c>
      <c r="D844" s="6" t="s">
        <v>166</v>
      </c>
      <c r="E844" s="1" t="s">
        <v>167</v>
      </c>
      <c r="F844" s="1" t="s">
        <v>1642</v>
      </c>
      <c r="G844" s="1" t="str">
        <f>+VLOOKUP(BD_fire_disturbances10[[#This Row],[Cod_Koppen]],Tabla8[],2,0)</f>
        <v>Tropical o macrotérmico</v>
      </c>
      <c r="H844" s="1" t="s">
        <v>1641</v>
      </c>
      <c r="I844" s="1" t="s">
        <v>63</v>
      </c>
      <c r="J844" s="1" t="s">
        <v>68</v>
      </c>
      <c r="K844" s="1" t="s">
        <v>176</v>
      </c>
      <c r="N844" s="1" t="s">
        <v>1190</v>
      </c>
      <c r="P844" s="1" t="s">
        <v>447</v>
      </c>
      <c r="S844" s="1" t="s">
        <v>447</v>
      </c>
      <c r="W844" s="1" t="s">
        <v>42</v>
      </c>
      <c r="X844" s="1" t="s">
        <v>218</v>
      </c>
    </row>
    <row r="845" spans="1:24" s="1" customFormat="1" ht="29" hidden="1" x14ac:dyDescent="0.35">
      <c r="A845" s="1" t="s">
        <v>165</v>
      </c>
      <c r="B845" s="1" t="str">
        <f>+VLOOKUP(BD_fire_disturbances10[[#This Row],[Propiedad]],Tabla2[],2,0)</f>
        <v>Física</v>
      </c>
      <c r="C845" s="1" t="str">
        <f>+VLOOKUP(BD_fire_disturbances10[[#This Row],[Evaluación post incendio]],Tabla5[],2,0)</f>
        <v>No específico</v>
      </c>
      <c r="D845" s="6" t="s">
        <v>166</v>
      </c>
      <c r="E845" s="1" t="s">
        <v>167</v>
      </c>
      <c r="F845" s="1" t="s">
        <v>1642</v>
      </c>
      <c r="G845" s="1" t="str">
        <f>+VLOOKUP(BD_fire_disturbances10[[#This Row],[Cod_Koppen]],Tabla8[],2,0)</f>
        <v>Tropical o macrotérmico</v>
      </c>
      <c r="H845" s="1" t="s">
        <v>1641</v>
      </c>
      <c r="I845" s="1" t="s">
        <v>63</v>
      </c>
      <c r="J845" s="1" t="s">
        <v>68</v>
      </c>
      <c r="K845" s="1" t="s">
        <v>200</v>
      </c>
      <c r="N845" s="1" t="s">
        <v>1190</v>
      </c>
      <c r="P845" s="1" t="s">
        <v>447</v>
      </c>
      <c r="S845" s="1" t="s">
        <v>447</v>
      </c>
      <c r="W845" s="1" t="s">
        <v>160</v>
      </c>
      <c r="X845" s="1" t="s">
        <v>218</v>
      </c>
    </row>
    <row r="846" spans="1:24" s="1" customFormat="1" ht="29" hidden="1" x14ac:dyDescent="0.35">
      <c r="A846" s="1" t="s">
        <v>165</v>
      </c>
      <c r="B846" s="1" t="str">
        <f>+VLOOKUP(BD_fire_disturbances10[[#This Row],[Propiedad]],Tabla2[],2,0)</f>
        <v>Física</v>
      </c>
      <c r="C846" s="1" t="str">
        <f>+VLOOKUP(BD_fire_disturbances10[[#This Row],[Evaluación post incendio]],Tabla5[],2,0)</f>
        <v>No específico</v>
      </c>
      <c r="D846" s="6" t="s">
        <v>166</v>
      </c>
      <c r="E846" s="1" t="s">
        <v>167</v>
      </c>
      <c r="F846" s="1" t="s">
        <v>1642</v>
      </c>
      <c r="G846" s="1" t="str">
        <f>+VLOOKUP(BD_fire_disturbances10[[#This Row],[Cod_Koppen]],Tabla8[],2,0)</f>
        <v>Tropical o macrotérmico</v>
      </c>
      <c r="H846" s="1" t="s">
        <v>1641</v>
      </c>
      <c r="I846" s="1" t="s">
        <v>63</v>
      </c>
      <c r="J846" s="1" t="s">
        <v>68</v>
      </c>
      <c r="K846" s="1" t="s">
        <v>176</v>
      </c>
      <c r="N846" s="1" t="s">
        <v>1190</v>
      </c>
      <c r="P846" s="1" t="s">
        <v>447</v>
      </c>
      <c r="S846" s="1" t="s">
        <v>447</v>
      </c>
      <c r="W846" s="1" t="s">
        <v>160</v>
      </c>
      <c r="X846" s="1" t="s">
        <v>108</v>
      </c>
    </row>
    <row r="847" spans="1:24" s="1" customFormat="1" ht="43.5" hidden="1" x14ac:dyDescent="0.35">
      <c r="A847" s="1" t="s">
        <v>1149</v>
      </c>
      <c r="B847" s="1" t="str">
        <f>+VLOOKUP(BD_fire_disturbances10[[#This Row],[Propiedad]],Tabla2[],2,0)</f>
        <v>Biológica</v>
      </c>
      <c r="C847" s="1" t="str">
        <f>+VLOOKUP(BD_fire_disturbances10[[#This Row],[Evaluación post incendio]],Tabla5[],2,0)</f>
        <v>Efecto inmediato</v>
      </c>
      <c r="D847" s="6" t="s">
        <v>1632</v>
      </c>
      <c r="E847" s="1" t="s">
        <v>159</v>
      </c>
      <c r="F847" s="1" t="s">
        <v>1589</v>
      </c>
      <c r="G847" s="1" t="str">
        <f>+VLOOKUP(BD_fire_disturbances10[[#This Row],[Cod_Koppen]],Tabla8[],2,0)</f>
        <v>Templado o mesotérmico</v>
      </c>
      <c r="H847" s="1" t="s">
        <v>1333</v>
      </c>
      <c r="I847" s="1" t="s">
        <v>63</v>
      </c>
      <c r="J847" s="1" t="s">
        <v>68</v>
      </c>
      <c r="K847" s="1" t="s">
        <v>432</v>
      </c>
      <c r="L847" s="1" t="s">
        <v>308</v>
      </c>
      <c r="N847" s="1" t="s">
        <v>1150</v>
      </c>
      <c r="P847" s="1" t="s">
        <v>513</v>
      </c>
      <c r="R847" s="1" t="s">
        <v>1151</v>
      </c>
      <c r="S847" s="1" t="s">
        <v>1142</v>
      </c>
      <c r="U847" s="1" t="s">
        <v>448</v>
      </c>
      <c r="W847" s="1" t="s">
        <v>639</v>
      </c>
      <c r="X847" s="1" t="s">
        <v>108</v>
      </c>
    </row>
    <row r="848" spans="1:24" s="1" customFormat="1" ht="43.5" hidden="1" x14ac:dyDescent="0.35">
      <c r="A848" s="1" t="s">
        <v>1149</v>
      </c>
      <c r="B848" s="1" t="str">
        <f>+VLOOKUP(BD_fire_disturbances10[[#This Row],[Propiedad]],Tabla2[],2,0)</f>
        <v>Biológica</v>
      </c>
      <c r="C848" s="1" t="str">
        <f>+VLOOKUP(BD_fire_disturbances10[[#This Row],[Evaluación post incendio]],Tabla5[],2,0)</f>
        <v>Efecto inmediato</v>
      </c>
      <c r="D848" s="6" t="s">
        <v>1632</v>
      </c>
      <c r="E848" s="1" t="s">
        <v>159</v>
      </c>
      <c r="F848" s="1" t="s">
        <v>1589</v>
      </c>
      <c r="G848" s="1" t="str">
        <f>+VLOOKUP(BD_fire_disturbances10[[#This Row],[Cod_Koppen]],Tabla8[],2,0)</f>
        <v>Templado o mesotérmico</v>
      </c>
      <c r="H848" s="1" t="s">
        <v>1333</v>
      </c>
      <c r="I848" s="1" t="s">
        <v>63</v>
      </c>
      <c r="J848" s="1" t="s">
        <v>68</v>
      </c>
      <c r="K848" s="1" t="s">
        <v>432</v>
      </c>
      <c r="L848" s="1" t="s">
        <v>308</v>
      </c>
      <c r="N848" s="1" t="s">
        <v>1150</v>
      </c>
      <c r="P848" s="1" t="s">
        <v>513</v>
      </c>
      <c r="R848" s="1" t="s">
        <v>1151</v>
      </c>
      <c r="S848" s="1" t="s">
        <v>1142</v>
      </c>
      <c r="U848" s="1" t="s">
        <v>448</v>
      </c>
      <c r="W848" s="1" t="s">
        <v>15</v>
      </c>
      <c r="X848" s="1" t="s">
        <v>108</v>
      </c>
    </row>
    <row r="849" spans="1:24" s="1" customFormat="1" ht="43.5" hidden="1" x14ac:dyDescent="0.35">
      <c r="A849" s="1" t="s">
        <v>1149</v>
      </c>
      <c r="B849" s="1" t="str">
        <f>+VLOOKUP(BD_fire_disturbances10[[#This Row],[Propiedad]],Tabla2[],2,0)</f>
        <v>Química</v>
      </c>
      <c r="C849" s="1" t="str">
        <f>+VLOOKUP(BD_fire_disturbances10[[#This Row],[Evaluación post incendio]],Tabla5[],2,0)</f>
        <v>Efecto inmediato</v>
      </c>
      <c r="D849" s="6" t="s">
        <v>1632</v>
      </c>
      <c r="E849" s="1" t="s">
        <v>159</v>
      </c>
      <c r="F849" s="1" t="s">
        <v>1589</v>
      </c>
      <c r="G849" s="1" t="str">
        <f>+VLOOKUP(BD_fire_disturbances10[[#This Row],[Cod_Koppen]],Tabla8[],2,0)</f>
        <v>Templado o mesotérmico</v>
      </c>
      <c r="H849" s="1" t="s">
        <v>1333</v>
      </c>
      <c r="I849" s="1" t="s">
        <v>63</v>
      </c>
      <c r="J849" s="1" t="s">
        <v>68</v>
      </c>
      <c r="K849" s="1" t="s">
        <v>432</v>
      </c>
      <c r="L849" s="1" t="s">
        <v>308</v>
      </c>
      <c r="N849" s="1" t="s">
        <v>1150</v>
      </c>
      <c r="P849" s="1" t="s">
        <v>513</v>
      </c>
      <c r="R849" s="1" t="s">
        <v>1151</v>
      </c>
      <c r="S849" s="1" t="s">
        <v>1142</v>
      </c>
      <c r="U849" s="1" t="s">
        <v>448</v>
      </c>
      <c r="W849" s="1" t="s">
        <v>34</v>
      </c>
      <c r="X849" s="1" t="s">
        <v>108</v>
      </c>
    </row>
    <row r="850" spans="1:24" s="1" customFormat="1" ht="43.5" hidden="1" x14ac:dyDescent="0.35">
      <c r="A850" s="1" t="s">
        <v>1149</v>
      </c>
      <c r="B850" s="1" t="str">
        <f>+VLOOKUP(BD_fire_disturbances10[[#This Row],[Propiedad]],Tabla2[],2,0)</f>
        <v>Química</v>
      </c>
      <c r="C850" s="1" t="str">
        <f>+VLOOKUP(BD_fire_disturbances10[[#This Row],[Evaluación post incendio]],Tabla5[],2,0)</f>
        <v>Efecto inmediato</v>
      </c>
      <c r="D850" s="6" t="s">
        <v>1632</v>
      </c>
      <c r="E850" s="1" t="s">
        <v>159</v>
      </c>
      <c r="F850" s="1" t="s">
        <v>1589</v>
      </c>
      <c r="G850" s="1" t="str">
        <f>+VLOOKUP(BD_fire_disturbances10[[#This Row],[Cod_Koppen]],Tabla8[],2,0)</f>
        <v>Templado o mesotérmico</v>
      </c>
      <c r="H850" s="1" t="s">
        <v>1333</v>
      </c>
      <c r="I850" s="1" t="s">
        <v>63</v>
      </c>
      <c r="J850" s="1" t="s">
        <v>68</v>
      </c>
      <c r="K850" s="1" t="s">
        <v>432</v>
      </c>
      <c r="L850" s="1" t="s">
        <v>308</v>
      </c>
      <c r="N850" s="1" t="s">
        <v>1150</v>
      </c>
      <c r="P850" s="1" t="s">
        <v>513</v>
      </c>
      <c r="R850" s="1" t="s">
        <v>1151</v>
      </c>
      <c r="S850" s="1" t="s">
        <v>1142</v>
      </c>
      <c r="U850" s="1" t="s">
        <v>448</v>
      </c>
      <c r="W850" s="1" t="s">
        <v>121</v>
      </c>
      <c r="X850" s="1" t="s">
        <v>218</v>
      </c>
    </row>
    <row r="851" spans="1:24" s="1" customFormat="1" ht="43.5" hidden="1" x14ac:dyDescent="0.35">
      <c r="A851" s="1" t="s">
        <v>1149</v>
      </c>
      <c r="B851" s="1" t="str">
        <f>+VLOOKUP(BD_fire_disturbances10[[#This Row],[Propiedad]],Tabla2[],2,0)</f>
        <v>Química</v>
      </c>
      <c r="C851" s="1" t="str">
        <f>+VLOOKUP(BD_fire_disturbances10[[#This Row],[Evaluación post incendio]],Tabla5[],2,0)</f>
        <v>Efecto inmediato</v>
      </c>
      <c r="D851" s="6" t="s">
        <v>1632</v>
      </c>
      <c r="E851" s="1" t="s">
        <v>159</v>
      </c>
      <c r="F851" s="1" t="s">
        <v>1589</v>
      </c>
      <c r="G851" s="1" t="str">
        <f>+VLOOKUP(BD_fire_disturbances10[[#This Row],[Cod_Koppen]],Tabla8[],2,0)</f>
        <v>Templado o mesotérmico</v>
      </c>
      <c r="H851" s="1" t="s">
        <v>1333</v>
      </c>
      <c r="I851" s="1" t="s">
        <v>63</v>
      </c>
      <c r="J851" s="1" t="s">
        <v>68</v>
      </c>
      <c r="K851" s="1" t="s">
        <v>432</v>
      </c>
      <c r="L851" s="1" t="s">
        <v>308</v>
      </c>
      <c r="N851" s="1" t="s">
        <v>1150</v>
      </c>
      <c r="P851" s="1" t="s">
        <v>513</v>
      </c>
      <c r="R851" s="1" t="s">
        <v>1151</v>
      </c>
      <c r="S851" s="1" t="s">
        <v>1142</v>
      </c>
      <c r="U851" s="1" t="s">
        <v>448</v>
      </c>
      <c r="W851" s="1" t="s">
        <v>292</v>
      </c>
      <c r="X851" s="1" t="s">
        <v>108</v>
      </c>
    </row>
    <row r="852" spans="1:24" s="1" customFormat="1" ht="43.5" hidden="1" x14ac:dyDescent="0.35">
      <c r="A852" s="1" t="s">
        <v>1149</v>
      </c>
      <c r="B852" s="1" t="str">
        <f>+VLOOKUP(BD_fire_disturbances10[[#This Row],[Propiedad]],Tabla2[],2,0)</f>
        <v>Química</v>
      </c>
      <c r="C852" s="1" t="str">
        <f>+VLOOKUP(BD_fire_disturbances10[[#This Row],[Evaluación post incendio]],Tabla5[],2,0)</f>
        <v>Efecto inmediato</v>
      </c>
      <c r="D852" s="6" t="s">
        <v>1632</v>
      </c>
      <c r="E852" s="1" t="s">
        <v>159</v>
      </c>
      <c r="F852" s="1" t="s">
        <v>1589</v>
      </c>
      <c r="G852" s="1" t="str">
        <f>+VLOOKUP(BD_fire_disturbances10[[#This Row],[Cod_Koppen]],Tabla8[],2,0)</f>
        <v>Templado o mesotérmico</v>
      </c>
      <c r="H852" s="1" t="s">
        <v>1333</v>
      </c>
      <c r="I852" s="1" t="s">
        <v>63</v>
      </c>
      <c r="J852" s="1" t="s">
        <v>68</v>
      </c>
      <c r="K852" s="1" t="s">
        <v>432</v>
      </c>
      <c r="L852" s="1" t="s">
        <v>308</v>
      </c>
      <c r="N852" s="1" t="s">
        <v>1150</v>
      </c>
      <c r="P852" s="1" t="s">
        <v>513</v>
      </c>
      <c r="R852" s="1" t="s">
        <v>1151</v>
      </c>
      <c r="S852" s="1" t="s">
        <v>1142</v>
      </c>
      <c r="U852" s="1" t="s">
        <v>448</v>
      </c>
      <c r="W852" s="1" t="s">
        <v>43</v>
      </c>
      <c r="X852" s="1" t="s">
        <v>108</v>
      </c>
    </row>
    <row r="853" spans="1:24" s="1" customFormat="1" ht="43.5" hidden="1" x14ac:dyDescent="0.35">
      <c r="A853" s="1" t="s">
        <v>1149</v>
      </c>
      <c r="B853" s="1" t="str">
        <f>+VLOOKUP(BD_fire_disturbances10[[#This Row],[Propiedad]],Tabla2[],2,0)</f>
        <v>Química</v>
      </c>
      <c r="C853" s="1" t="str">
        <f>+VLOOKUP(BD_fire_disturbances10[[#This Row],[Evaluación post incendio]],Tabla5[],2,0)</f>
        <v>Efecto inmediato</v>
      </c>
      <c r="D853" s="6" t="s">
        <v>1632</v>
      </c>
      <c r="E853" s="1" t="s">
        <v>159</v>
      </c>
      <c r="F853" s="1" t="s">
        <v>1589</v>
      </c>
      <c r="G853" s="1" t="str">
        <f>+VLOOKUP(BD_fire_disturbances10[[#This Row],[Cod_Koppen]],Tabla8[],2,0)</f>
        <v>Templado o mesotérmico</v>
      </c>
      <c r="H853" s="1" t="s">
        <v>1333</v>
      </c>
      <c r="I853" s="1" t="s">
        <v>63</v>
      </c>
      <c r="J853" s="1" t="s">
        <v>68</v>
      </c>
      <c r="K853" s="1" t="s">
        <v>432</v>
      </c>
      <c r="L853" s="1" t="s">
        <v>308</v>
      </c>
      <c r="N853" s="1" t="s">
        <v>1150</v>
      </c>
      <c r="P853" s="1" t="s">
        <v>513</v>
      </c>
      <c r="R853" s="1" t="s">
        <v>1151</v>
      </c>
      <c r="S853" s="1" t="s">
        <v>1142</v>
      </c>
      <c r="U853" s="1" t="s">
        <v>448</v>
      </c>
      <c r="W853" s="1" t="s">
        <v>122</v>
      </c>
      <c r="X853" s="1" t="s">
        <v>218</v>
      </c>
    </row>
    <row r="854" spans="1:24" s="1" customFormat="1" ht="43.5" hidden="1" x14ac:dyDescent="0.35">
      <c r="A854" s="1" t="s">
        <v>1149</v>
      </c>
      <c r="B854" s="1" t="str">
        <f>+VLOOKUP(BD_fire_disturbances10[[#This Row],[Propiedad]],Tabla2[],2,0)</f>
        <v>Química</v>
      </c>
      <c r="C854" s="1" t="str">
        <f>+VLOOKUP(BD_fire_disturbances10[[#This Row],[Evaluación post incendio]],Tabla5[],2,0)</f>
        <v>Efecto inmediato</v>
      </c>
      <c r="D854" s="6" t="s">
        <v>1632</v>
      </c>
      <c r="E854" s="1" t="s">
        <v>159</v>
      </c>
      <c r="F854" s="1" t="s">
        <v>1589</v>
      </c>
      <c r="G854" s="1" t="str">
        <f>+VLOOKUP(BD_fire_disturbances10[[#This Row],[Cod_Koppen]],Tabla8[],2,0)</f>
        <v>Templado o mesotérmico</v>
      </c>
      <c r="H854" s="1" t="s">
        <v>1333</v>
      </c>
      <c r="I854" s="1" t="s">
        <v>63</v>
      </c>
      <c r="J854" s="1" t="s">
        <v>68</v>
      </c>
      <c r="K854" s="1" t="s">
        <v>432</v>
      </c>
      <c r="L854" s="1" t="s">
        <v>308</v>
      </c>
      <c r="N854" s="1" t="s">
        <v>1150</v>
      </c>
      <c r="P854" s="1" t="s">
        <v>513</v>
      </c>
      <c r="R854" s="1" t="s">
        <v>1151</v>
      </c>
      <c r="S854" s="1" t="s">
        <v>1142</v>
      </c>
      <c r="U854" s="1" t="s">
        <v>448</v>
      </c>
      <c r="W854" s="1" t="s">
        <v>52</v>
      </c>
      <c r="X854" s="1" t="s">
        <v>218</v>
      </c>
    </row>
    <row r="855" spans="1:24" s="1" customFormat="1" ht="43.5" hidden="1" x14ac:dyDescent="0.35">
      <c r="A855" s="1" t="s">
        <v>1149</v>
      </c>
      <c r="B855" s="1" t="str">
        <f>+VLOOKUP(BD_fire_disturbances10[[#This Row],[Propiedad]],Tabla2[],2,0)</f>
        <v>Química</v>
      </c>
      <c r="C855" s="1" t="str">
        <f>+VLOOKUP(BD_fire_disturbances10[[#This Row],[Evaluación post incendio]],Tabla5[],2,0)</f>
        <v>Efecto inmediato</v>
      </c>
      <c r="D855" s="6" t="s">
        <v>1632</v>
      </c>
      <c r="E855" s="1" t="s">
        <v>159</v>
      </c>
      <c r="F855" s="1" t="s">
        <v>1589</v>
      </c>
      <c r="G855" s="1" t="str">
        <f>+VLOOKUP(BD_fire_disturbances10[[#This Row],[Cod_Koppen]],Tabla8[],2,0)</f>
        <v>Templado o mesotérmico</v>
      </c>
      <c r="H855" s="1" t="s">
        <v>1333</v>
      </c>
      <c r="I855" s="1" t="s">
        <v>63</v>
      </c>
      <c r="J855" s="1" t="s">
        <v>68</v>
      </c>
      <c r="K855" s="1" t="s">
        <v>432</v>
      </c>
      <c r="L855" s="1" t="s">
        <v>308</v>
      </c>
      <c r="N855" s="1" t="s">
        <v>1150</v>
      </c>
      <c r="P855" s="1" t="s">
        <v>513</v>
      </c>
      <c r="R855" s="1" t="s">
        <v>1151</v>
      </c>
      <c r="S855" s="1" t="s">
        <v>1142</v>
      </c>
      <c r="U855" s="1" t="s">
        <v>448</v>
      </c>
      <c r="W855" s="1" t="s">
        <v>42</v>
      </c>
      <c r="X855" s="1" t="s">
        <v>108</v>
      </c>
    </row>
    <row r="856" spans="1:24" s="1" customFormat="1" ht="43.5" hidden="1" x14ac:dyDescent="0.35">
      <c r="A856" s="1" t="s">
        <v>1149</v>
      </c>
      <c r="B856" s="1" t="str">
        <f>+VLOOKUP(BD_fire_disturbances10[[#This Row],[Propiedad]],Tabla2[],2,0)</f>
        <v>Química</v>
      </c>
      <c r="C856" s="1" t="str">
        <f>+VLOOKUP(BD_fire_disturbances10[[#This Row],[Evaluación post incendio]],Tabla5[],2,0)</f>
        <v>Efecto inmediato</v>
      </c>
      <c r="D856" s="6" t="s">
        <v>1632</v>
      </c>
      <c r="E856" s="1" t="s">
        <v>159</v>
      </c>
      <c r="F856" s="1" t="s">
        <v>1589</v>
      </c>
      <c r="G856" s="1" t="str">
        <f>+VLOOKUP(BD_fire_disturbances10[[#This Row],[Cod_Koppen]],Tabla8[],2,0)</f>
        <v>Templado o mesotérmico</v>
      </c>
      <c r="H856" s="1" t="s">
        <v>1333</v>
      </c>
      <c r="I856" s="1" t="s">
        <v>63</v>
      </c>
      <c r="J856" s="1" t="s">
        <v>68</v>
      </c>
      <c r="K856" s="1" t="s">
        <v>432</v>
      </c>
      <c r="L856" s="1" t="s">
        <v>308</v>
      </c>
      <c r="N856" s="1" t="s">
        <v>1150</v>
      </c>
      <c r="P856" s="1" t="s">
        <v>513</v>
      </c>
      <c r="R856" s="1" t="s">
        <v>1151</v>
      </c>
      <c r="S856" s="1" t="s">
        <v>1142</v>
      </c>
      <c r="U856" s="1" t="s">
        <v>448</v>
      </c>
      <c r="W856" s="1" t="s">
        <v>123</v>
      </c>
      <c r="X856" s="1" t="s">
        <v>108</v>
      </c>
    </row>
    <row r="857" spans="1:24" s="1" customFormat="1" ht="43.5" hidden="1" x14ac:dyDescent="0.35">
      <c r="A857" s="1" t="s">
        <v>192</v>
      </c>
      <c r="B857" s="1" t="str">
        <f>+VLOOKUP(BD_fire_disturbances10[[#This Row],[Propiedad]],Tabla2[],2,0)</f>
        <v>Biológica</v>
      </c>
      <c r="C857" s="1" t="str">
        <f>+VLOOKUP(BD_fire_disturbances10[[#This Row],[Evaluación post incendio]],Tabla5[],2,0)</f>
        <v>Efecto a corto plazo</v>
      </c>
      <c r="D857" s="6" t="s">
        <v>1198</v>
      </c>
      <c r="E857" s="1" t="s">
        <v>62</v>
      </c>
      <c r="F857" s="1" t="s">
        <v>1589</v>
      </c>
      <c r="G857" s="1" t="str">
        <f>+VLOOKUP(BD_fire_disturbances10[[#This Row],[Cod_Koppen]],Tabla8[],2,0)</f>
        <v>Templado o mesotérmico</v>
      </c>
      <c r="H857" s="1" t="s">
        <v>1735</v>
      </c>
      <c r="I857" s="1" t="s">
        <v>63</v>
      </c>
      <c r="J857" s="1" t="s">
        <v>68</v>
      </c>
      <c r="K857" s="1" t="s">
        <v>176</v>
      </c>
      <c r="L857" s="1" t="s">
        <v>317</v>
      </c>
      <c r="N857" s="1" t="s">
        <v>1199</v>
      </c>
      <c r="P857" s="1" t="s">
        <v>804</v>
      </c>
      <c r="R857" s="1" t="s">
        <v>1201</v>
      </c>
      <c r="S857" s="1" t="s">
        <v>447</v>
      </c>
      <c r="U857" s="1" t="s">
        <v>1202</v>
      </c>
      <c r="V857" s="1" t="s">
        <v>1203</v>
      </c>
      <c r="W857" s="1" t="s">
        <v>1204</v>
      </c>
      <c r="X857" s="1" t="s">
        <v>12</v>
      </c>
    </row>
    <row r="858" spans="1:24" s="1" customFormat="1" ht="43.5" hidden="1" x14ac:dyDescent="0.35">
      <c r="A858" s="1" t="s">
        <v>192</v>
      </c>
      <c r="B858" s="1" t="str">
        <f>+VLOOKUP(BD_fire_disturbances10[[#This Row],[Propiedad]],Tabla2[],2,0)</f>
        <v>Biológica</v>
      </c>
      <c r="C858" s="1" t="str">
        <f>+VLOOKUP(BD_fire_disturbances10[[#This Row],[Evaluación post incendio]],Tabla5[],2,0)</f>
        <v>Efecto inmediato</v>
      </c>
      <c r="D858" s="6" t="s">
        <v>1198</v>
      </c>
      <c r="E858" s="1" t="s">
        <v>62</v>
      </c>
      <c r="F858" s="1" t="s">
        <v>1589</v>
      </c>
      <c r="G858" s="1" t="str">
        <f>+VLOOKUP(BD_fire_disturbances10[[#This Row],[Cod_Koppen]],Tabla8[],2,0)</f>
        <v>Templado o mesotérmico</v>
      </c>
      <c r="H858" s="1" t="s">
        <v>1735</v>
      </c>
      <c r="I858" s="1" t="s">
        <v>63</v>
      </c>
      <c r="J858" s="1" t="s">
        <v>68</v>
      </c>
      <c r="K858" s="1" t="s">
        <v>176</v>
      </c>
      <c r="L858" s="1" t="s">
        <v>317</v>
      </c>
      <c r="N858" s="1" t="s">
        <v>1199</v>
      </c>
      <c r="P858" s="1" t="s">
        <v>513</v>
      </c>
      <c r="R858" s="1" t="s">
        <v>1201</v>
      </c>
      <c r="S858" s="1" t="s">
        <v>447</v>
      </c>
      <c r="U858" s="1" t="s">
        <v>1202</v>
      </c>
      <c r="V858" s="1" t="s">
        <v>1203</v>
      </c>
      <c r="W858" s="1" t="s">
        <v>1204</v>
      </c>
      <c r="X858" s="1" t="s">
        <v>108</v>
      </c>
    </row>
    <row r="859" spans="1:24" s="1" customFormat="1" ht="43.5" hidden="1" x14ac:dyDescent="0.35">
      <c r="A859" s="1" t="s">
        <v>192</v>
      </c>
      <c r="B859" s="1" t="str">
        <f>+VLOOKUP(BD_fire_disturbances10[[#This Row],[Propiedad]],Tabla2[],2,0)</f>
        <v>Biológica</v>
      </c>
      <c r="C859" s="1" t="str">
        <f>+VLOOKUP(BD_fire_disturbances10[[#This Row],[Evaluación post incendio]],Tabla5[],2,0)</f>
        <v>Efecto a corto plazo</v>
      </c>
      <c r="D859" s="6" t="s">
        <v>1198</v>
      </c>
      <c r="E859" s="1" t="s">
        <v>62</v>
      </c>
      <c r="F859" s="1" t="s">
        <v>1589</v>
      </c>
      <c r="G859" s="1" t="str">
        <f>+VLOOKUP(BD_fire_disturbances10[[#This Row],[Cod_Koppen]],Tabla8[],2,0)</f>
        <v>Templado o mesotérmico</v>
      </c>
      <c r="H859" s="1" t="s">
        <v>1735</v>
      </c>
      <c r="I859" s="1" t="s">
        <v>63</v>
      </c>
      <c r="J859" s="1" t="s">
        <v>68</v>
      </c>
      <c r="K859" s="1" t="s">
        <v>176</v>
      </c>
      <c r="L859" s="1" t="s">
        <v>317</v>
      </c>
      <c r="N859" s="1" t="s">
        <v>1199</v>
      </c>
      <c r="P859" s="1" t="s">
        <v>852</v>
      </c>
      <c r="R859" s="1" t="s">
        <v>1201</v>
      </c>
      <c r="S859" s="1" t="s">
        <v>447</v>
      </c>
      <c r="U859" s="1" t="s">
        <v>1202</v>
      </c>
      <c r="V859" s="1" t="s">
        <v>1203</v>
      </c>
      <c r="W859" s="1" t="s">
        <v>1204</v>
      </c>
      <c r="X859" s="1" t="s">
        <v>108</v>
      </c>
    </row>
    <row r="860" spans="1:24" s="1" customFormat="1" ht="43.5" hidden="1" x14ac:dyDescent="0.35">
      <c r="A860" s="1" t="s">
        <v>192</v>
      </c>
      <c r="B860" s="1" t="str">
        <f>+VLOOKUP(BD_fire_disturbances10[[#This Row],[Propiedad]],Tabla2[],2,0)</f>
        <v>Biológica</v>
      </c>
      <c r="C860" s="1" t="str">
        <f>+VLOOKUP(BD_fire_disturbances10[[#This Row],[Evaluación post incendio]],Tabla5[],2,0)</f>
        <v>Efecto a corto plazo</v>
      </c>
      <c r="D860" s="6" t="s">
        <v>1198</v>
      </c>
      <c r="E860" s="1" t="s">
        <v>62</v>
      </c>
      <c r="F860" s="1" t="s">
        <v>1589</v>
      </c>
      <c r="G860" s="1" t="str">
        <f>+VLOOKUP(BD_fire_disturbances10[[#This Row],[Cod_Koppen]],Tabla8[],2,0)</f>
        <v>Templado o mesotérmico</v>
      </c>
      <c r="H860" s="1" t="s">
        <v>1735</v>
      </c>
      <c r="I860" s="1" t="s">
        <v>63</v>
      </c>
      <c r="J860" s="1" t="s">
        <v>68</v>
      </c>
      <c r="K860" s="1" t="s">
        <v>176</v>
      </c>
      <c r="L860" s="1" t="s">
        <v>317</v>
      </c>
      <c r="N860" s="1" t="s">
        <v>1199</v>
      </c>
      <c r="P860" s="1" t="s">
        <v>706</v>
      </c>
      <c r="R860" s="1" t="s">
        <v>1201</v>
      </c>
      <c r="S860" s="1" t="s">
        <v>447</v>
      </c>
      <c r="U860" s="1" t="s">
        <v>1202</v>
      </c>
      <c r="V860" s="1" t="s">
        <v>1203</v>
      </c>
      <c r="W860" s="1" t="s">
        <v>1204</v>
      </c>
      <c r="X860" s="1" t="s">
        <v>108</v>
      </c>
    </row>
    <row r="861" spans="1:24" s="1" customFormat="1" ht="43.5" hidden="1" x14ac:dyDescent="0.35">
      <c r="A861" s="1" t="s">
        <v>192</v>
      </c>
      <c r="B861" s="1" t="str">
        <f>+VLOOKUP(BD_fire_disturbances10[[#This Row],[Propiedad]],Tabla2[],2,0)</f>
        <v>Química</v>
      </c>
      <c r="C861" s="1" t="str">
        <f>+VLOOKUP(BD_fire_disturbances10[[#This Row],[Evaluación post incendio]],Tabla5[],2,0)</f>
        <v>Efecto inmediato</v>
      </c>
      <c r="D861" s="6" t="s">
        <v>1198</v>
      </c>
      <c r="E861" s="1" t="s">
        <v>62</v>
      </c>
      <c r="F861" s="1" t="s">
        <v>1589</v>
      </c>
      <c r="G861" s="1" t="str">
        <f>+VLOOKUP(BD_fire_disturbances10[[#This Row],[Cod_Koppen]],Tabla8[],2,0)</f>
        <v>Templado o mesotérmico</v>
      </c>
      <c r="H861" s="1" t="s">
        <v>1735</v>
      </c>
      <c r="I861" s="1" t="s">
        <v>63</v>
      </c>
      <c r="J861" s="1" t="s">
        <v>68</v>
      </c>
      <c r="K861" s="1" t="s">
        <v>176</v>
      </c>
      <c r="L861" s="1" t="s">
        <v>317</v>
      </c>
      <c r="N861" s="1" t="s">
        <v>1199</v>
      </c>
      <c r="P861" s="1" t="s">
        <v>513</v>
      </c>
      <c r="R861" s="1" t="s">
        <v>1201</v>
      </c>
      <c r="S861" s="1" t="s">
        <v>447</v>
      </c>
      <c r="U861" s="1" t="s">
        <v>1202</v>
      </c>
      <c r="V861" s="1" t="s">
        <v>1203</v>
      </c>
      <c r="W861" s="1" t="s">
        <v>34</v>
      </c>
      <c r="X861" s="1" t="s">
        <v>218</v>
      </c>
    </row>
    <row r="862" spans="1:24" s="1" customFormat="1" ht="43.5" hidden="1" x14ac:dyDescent="0.35">
      <c r="A862" s="1" t="s">
        <v>192</v>
      </c>
      <c r="B862" s="1" t="str">
        <f>+VLOOKUP(BD_fire_disturbances10[[#This Row],[Propiedad]],Tabla2[],2,0)</f>
        <v>Química</v>
      </c>
      <c r="C862" s="1" t="str">
        <f>+VLOOKUP(BD_fire_disturbances10[[#This Row],[Evaluación post incendio]],Tabla5[],2,0)</f>
        <v>Efecto a corto plazo</v>
      </c>
      <c r="D862" s="6" t="s">
        <v>1198</v>
      </c>
      <c r="E862" s="1" t="s">
        <v>62</v>
      </c>
      <c r="F862" s="1" t="s">
        <v>1589</v>
      </c>
      <c r="G862" s="1" t="str">
        <f>+VLOOKUP(BD_fire_disturbances10[[#This Row],[Cod_Koppen]],Tabla8[],2,0)</f>
        <v>Templado o mesotérmico</v>
      </c>
      <c r="H862" s="1" t="s">
        <v>1735</v>
      </c>
      <c r="I862" s="1" t="s">
        <v>63</v>
      </c>
      <c r="J862" s="1" t="s">
        <v>68</v>
      </c>
      <c r="K862" s="1" t="s">
        <v>176</v>
      </c>
      <c r="L862" s="1" t="s">
        <v>317</v>
      </c>
      <c r="N862" s="1" t="s">
        <v>1199</v>
      </c>
      <c r="P862" s="1" t="s">
        <v>804</v>
      </c>
      <c r="R862" s="1" t="s">
        <v>1201</v>
      </c>
      <c r="S862" s="1" t="s">
        <v>447</v>
      </c>
      <c r="U862" s="1" t="s">
        <v>1202</v>
      </c>
      <c r="V862" s="1" t="s">
        <v>1203</v>
      </c>
      <c r="W862" s="1" t="s">
        <v>34</v>
      </c>
      <c r="X862" s="1" t="s">
        <v>108</v>
      </c>
    </row>
    <row r="863" spans="1:24" s="1" customFormat="1" ht="43.5" hidden="1" x14ac:dyDescent="0.35">
      <c r="A863" s="1" t="s">
        <v>192</v>
      </c>
      <c r="B863" s="1" t="str">
        <f>+VLOOKUP(BD_fire_disturbances10[[#This Row],[Propiedad]],Tabla2[],2,0)</f>
        <v>Química</v>
      </c>
      <c r="C863" s="1" t="str">
        <f>+VLOOKUP(BD_fire_disturbances10[[#This Row],[Evaluación post incendio]],Tabla5[],2,0)</f>
        <v>Efecto a corto plazo</v>
      </c>
      <c r="D863" s="6" t="s">
        <v>1198</v>
      </c>
      <c r="E863" s="1" t="s">
        <v>62</v>
      </c>
      <c r="F863" s="1" t="s">
        <v>1589</v>
      </c>
      <c r="G863" s="1" t="str">
        <f>+VLOOKUP(BD_fire_disturbances10[[#This Row],[Cod_Koppen]],Tabla8[],2,0)</f>
        <v>Templado o mesotérmico</v>
      </c>
      <c r="H863" s="1" t="s">
        <v>1735</v>
      </c>
      <c r="I863" s="1" t="s">
        <v>63</v>
      </c>
      <c r="J863" s="1" t="s">
        <v>68</v>
      </c>
      <c r="K863" s="1" t="s">
        <v>176</v>
      </c>
      <c r="L863" s="1" t="s">
        <v>317</v>
      </c>
      <c r="N863" s="1" t="s">
        <v>1199</v>
      </c>
      <c r="P863" s="1" t="s">
        <v>804</v>
      </c>
      <c r="R863" s="1" t="s">
        <v>1201</v>
      </c>
      <c r="S863" s="1" t="s">
        <v>447</v>
      </c>
      <c r="U863" s="1" t="s">
        <v>1202</v>
      </c>
      <c r="V863" s="1" t="s">
        <v>1203</v>
      </c>
      <c r="W863" s="1" t="s">
        <v>53</v>
      </c>
      <c r="X863" s="1" t="s">
        <v>218</v>
      </c>
    </row>
    <row r="864" spans="1:24" s="1" customFormat="1" ht="43.5" hidden="1" x14ac:dyDescent="0.35">
      <c r="A864" s="1" t="s">
        <v>192</v>
      </c>
      <c r="B864" s="1" t="str">
        <f>+VLOOKUP(BD_fire_disturbances10[[#This Row],[Propiedad]],Tabla2[],2,0)</f>
        <v>Química</v>
      </c>
      <c r="C864" s="1" t="str">
        <f>+VLOOKUP(BD_fire_disturbances10[[#This Row],[Evaluación post incendio]],Tabla5[],2,0)</f>
        <v>Efecto inmediato</v>
      </c>
      <c r="D864" s="6" t="s">
        <v>1198</v>
      </c>
      <c r="E864" s="1" t="s">
        <v>62</v>
      </c>
      <c r="F864" s="1" t="s">
        <v>1589</v>
      </c>
      <c r="G864" s="1" t="str">
        <f>+VLOOKUP(BD_fire_disturbances10[[#This Row],[Cod_Koppen]],Tabla8[],2,0)</f>
        <v>Templado o mesotérmico</v>
      </c>
      <c r="H864" s="1" t="s">
        <v>1735</v>
      </c>
      <c r="I864" s="1" t="s">
        <v>63</v>
      </c>
      <c r="J864" s="1" t="s">
        <v>68</v>
      </c>
      <c r="K864" s="1" t="s">
        <v>176</v>
      </c>
      <c r="L864" s="1" t="s">
        <v>317</v>
      </c>
      <c r="N864" s="1" t="s">
        <v>1199</v>
      </c>
      <c r="P864" s="1" t="s">
        <v>513</v>
      </c>
      <c r="R864" s="1" t="s">
        <v>1201</v>
      </c>
      <c r="S864" s="1" t="s">
        <v>447</v>
      </c>
      <c r="U864" s="1" t="s">
        <v>1202</v>
      </c>
      <c r="V864" s="1" t="s">
        <v>1203</v>
      </c>
      <c r="W864" s="1" t="s">
        <v>53</v>
      </c>
      <c r="X864" s="1" t="s">
        <v>108</v>
      </c>
    </row>
    <row r="865" spans="1:24" s="1" customFormat="1" ht="43.5" hidden="1" x14ac:dyDescent="0.35">
      <c r="A865" s="1" t="s">
        <v>192</v>
      </c>
      <c r="B865" s="1" t="str">
        <f>+VLOOKUP(BD_fire_disturbances10[[#This Row],[Propiedad]],Tabla2[],2,0)</f>
        <v>Química</v>
      </c>
      <c r="C865" s="1" t="str">
        <f>+VLOOKUP(BD_fire_disturbances10[[#This Row],[Evaluación post incendio]],Tabla5[],2,0)</f>
        <v>Efecto inmediato</v>
      </c>
      <c r="D865" s="6" t="s">
        <v>1198</v>
      </c>
      <c r="E865" s="1" t="s">
        <v>62</v>
      </c>
      <c r="F865" s="1" t="s">
        <v>1589</v>
      </c>
      <c r="G865" s="1" t="str">
        <f>+VLOOKUP(BD_fire_disturbances10[[#This Row],[Cod_Koppen]],Tabla8[],2,0)</f>
        <v>Templado o mesotérmico</v>
      </c>
      <c r="H865" s="1" t="s">
        <v>1735</v>
      </c>
      <c r="I865" s="1" t="s">
        <v>63</v>
      </c>
      <c r="J865" s="1" t="s">
        <v>68</v>
      </c>
      <c r="K865" s="1" t="s">
        <v>176</v>
      </c>
      <c r="L865" s="1" t="s">
        <v>317</v>
      </c>
      <c r="N865" s="1" t="s">
        <v>1199</v>
      </c>
      <c r="P865" s="1" t="s">
        <v>513</v>
      </c>
      <c r="R865" s="1" t="s">
        <v>1201</v>
      </c>
      <c r="S865" s="1" t="s">
        <v>447</v>
      </c>
      <c r="U865" s="1" t="s">
        <v>1202</v>
      </c>
      <c r="V865" s="1" t="s">
        <v>1203</v>
      </c>
      <c r="W865" s="1" t="s">
        <v>121</v>
      </c>
      <c r="X865" s="1" t="s">
        <v>218</v>
      </c>
    </row>
    <row r="866" spans="1:24" s="1" customFormat="1" ht="43.5" hidden="1" x14ac:dyDescent="0.35">
      <c r="A866" s="1" t="s">
        <v>192</v>
      </c>
      <c r="B866" s="1" t="str">
        <f>+VLOOKUP(BD_fire_disturbances10[[#This Row],[Propiedad]],Tabla2[],2,0)</f>
        <v>Química</v>
      </c>
      <c r="C866" s="1" t="str">
        <f>+VLOOKUP(BD_fire_disturbances10[[#This Row],[Evaluación post incendio]],Tabla5[],2,0)</f>
        <v>Efecto a corto plazo</v>
      </c>
      <c r="D866" s="6" t="s">
        <v>1198</v>
      </c>
      <c r="E866" s="1" t="s">
        <v>62</v>
      </c>
      <c r="F866" s="1" t="s">
        <v>1589</v>
      </c>
      <c r="G866" s="1" t="str">
        <f>+VLOOKUP(BD_fire_disturbances10[[#This Row],[Cod_Koppen]],Tabla8[],2,0)</f>
        <v>Templado o mesotérmico</v>
      </c>
      <c r="H866" s="1" t="s">
        <v>1735</v>
      </c>
      <c r="I866" s="1" t="s">
        <v>63</v>
      </c>
      <c r="J866" s="1" t="s">
        <v>68</v>
      </c>
      <c r="K866" s="1" t="s">
        <v>176</v>
      </c>
      <c r="L866" s="1" t="s">
        <v>317</v>
      </c>
      <c r="N866" s="1" t="s">
        <v>1199</v>
      </c>
      <c r="P866" s="1" t="s">
        <v>804</v>
      </c>
      <c r="R866" s="1" t="s">
        <v>1201</v>
      </c>
      <c r="S866" s="1" t="s">
        <v>447</v>
      </c>
      <c r="U866" s="1" t="s">
        <v>1202</v>
      </c>
      <c r="V866" s="1" t="s">
        <v>1203</v>
      </c>
      <c r="W866" s="1" t="s">
        <v>121</v>
      </c>
      <c r="X866" s="1" t="s">
        <v>218</v>
      </c>
    </row>
    <row r="867" spans="1:24" s="1" customFormat="1" ht="43.5" hidden="1" x14ac:dyDescent="0.35">
      <c r="A867" s="1" t="s">
        <v>192</v>
      </c>
      <c r="B867" s="1" t="str">
        <f>+VLOOKUP(BD_fire_disturbances10[[#This Row],[Propiedad]],Tabla2[],2,0)</f>
        <v>Química</v>
      </c>
      <c r="C867" s="1" t="str">
        <f>+VLOOKUP(BD_fire_disturbances10[[#This Row],[Evaluación post incendio]],Tabla5[],2,0)</f>
        <v>Efecto inmediato</v>
      </c>
      <c r="D867" s="6" t="s">
        <v>1198</v>
      </c>
      <c r="E867" s="1" t="s">
        <v>62</v>
      </c>
      <c r="F867" s="1" t="s">
        <v>1589</v>
      </c>
      <c r="G867" s="1" t="str">
        <f>+VLOOKUP(BD_fire_disturbances10[[#This Row],[Cod_Koppen]],Tabla8[],2,0)</f>
        <v>Templado o mesotérmico</v>
      </c>
      <c r="H867" s="1" t="s">
        <v>1735</v>
      </c>
      <c r="I867" s="1" t="s">
        <v>63</v>
      </c>
      <c r="J867" s="1" t="s">
        <v>68</v>
      </c>
      <c r="K867" s="1" t="s">
        <v>176</v>
      </c>
      <c r="L867" s="1" t="s">
        <v>317</v>
      </c>
      <c r="N867" s="1" t="s">
        <v>1199</v>
      </c>
      <c r="P867" s="1" t="s">
        <v>513</v>
      </c>
      <c r="R867" s="1" t="s">
        <v>1201</v>
      </c>
      <c r="S867" s="1" t="s">
        <v>447</v>
      </c>
      <c r="U867" s="1" t="s">
        <v>1202</v>
      </c>
      <c r="V867" s="1" t="s">
        <v>1203</v>
      </c>
      <c r="W867" s="1" t="s">
        <v>43</v>
      </c>
      <c r="X867" s="1" t="s">
        <v>218</v>
      </c>
    </row>
    <row r="868" spans="1:24" s="1" customFormat="1" ht="43.5" hidden="1" x14ac:dyDescent="0.35">
      <c r="A868" s="1" t="s">
        <v>192</v>
      </c>
      <c r="B868" s="1" t="str">
        <f>+VLOOKUP(BD_fire_disturbances10[[#This Row],[Propiedad]],Tabla2[],2,0)</f>
        <v>Química</v>
      </c>
      <c r="C868" s="1" t="str">
        <f>+VLOOKUP(BD_fire_disturbances10[[#This Row],[Evaluación post incendio]],Tabla5[],2,0)</f>
        <v>Efecto a corto plazo</v>
      </c>
      <c r="D868" s="6" t="s">
        <v>1198</v>
      </c>
      <c r="E868" s="1" t="s">
        <v>62</v>
      </c>
      <c r="F868" s="1" t="s">
        <v>1589</v>
      </c>
      <c r="G868" s="1" t="str">
        <f>+VLOOKUP(BD_fire_disturbances10[[#This Row],[Cod_Koppen]],Tabla8[],2,0)</f>
        <v>Templado o mesotérmico</v>
      </c>
      <c r="H868" s="1" t="s">
        <v>1735</v>
      </c>
      <c r="I868" s="1" t="s">
        <v>63</v>
      </c>
      <c r="J868" s="1" t="s">
        <v>68</v>
      </c>
      <c r="K868" s="1" t="s">
        <v>176</v>
      </c>
      <c r="L868" s="1" t="s">
        <v>317</v>
      </c>
      <c r="N868" s="1" t="s">
        <v>1199</v>
      </c>
      <c r="P868" s="1" t="s">
        <v>804</v>
      </c>
      <c r="R868" s="1" t="s">
        <v>1201</v>
      </c>
      <c r="S868" s="1" t="s">
        <v>447</v>
      </c>
      <c r="U868" s="1" t="s">
        <v>1202</v>
      </c>
      <c r="V868" s="1" t="s">
        <v>1203</v>
      </c>
      <c r="W868" s="1" t="s">
        <v>43</v>
      </c>
      <c r="X868" s="1" t="s">
        <v>218</v>
      </c>
    </row>
    <row r="869" spans="1:24" s="1" customFormat="1" ht="43.5" hidden="1" x14ac:dyDescent="0.35">
      <c r="A869" s="1" t="s">
        <v>192</v>
      </c>
      <c r="B869" s="1" t="str">
        <f>+VLOOKUP(BD_fire_disturbances10[[#This Row],[Propiedad]],Tabla2[],2,0)</f>
        <v>Química</v>
      </c>
      <c r="C869" s="1" t="str">
        <f>+VLOOKUP(BD_fire_disturbances10[[#This Row],[Evaluación post incendio]],Tabla5[],2,0)</f>
        <v>Efecto inmediato</v>
      </c>
      <c r="D869" s="6" t="s">
        <v>1198</v>
      </c>
      <c r="E869" s="1" t="s">
        <v>62</v>
      </c>
      <c r="F869" s="1" t="s">
        <v>1589</v>
      </c>
      <c r="G869" s="1" t="str">
        <f>+VLOOKUP(BD_fire_disturbances10[[#This Row],[Cod_Koppen]],Tabla8[],2,0)</f>
        <v>Templado o mesotérmico</v>
      </c>
      <c r="H869" s="1" t="s">
        <v>1735</v>
      </c>
      <c r="I869" s="1" t="s">
        <v>63</v>
      </c>
      <c r="J869" s="1" t="s">
        <v>68</v>
      </c>
      <c r="K869" s="1" t="s">
        <v>176</v>
      </c>
      <c r="L869" s="1" t="s">
        <v>317</v>
      </c>
      <c r="N869" s="1" t="s">
        <v>1199</v>
      </c>
      <c r="P869" s="1" t="s">
        <v>513</v>
      </c>
      <c r="R869" s="1" t="s">
        <v>1201</v>
      </c>
      <c r="S869" s="1" t="s">
        <v>447</v>
      </c>
      <c r="U869" s="1" t="s">
        <v>1202</v>
      </c>
      <c r="V869" s="1" t="s">
        <v>1203</v>
      </c>
      <c r="W869" s="1" t="s">
        <v>122</v>
      </c>
      <c r="X869" s="1" t="s">
        <v>218</v>
      </c>
    </row>
    <row r="870" spans="1:24" s="1" customFormat="1" ht="43.5" hidden="1" x14ac:dyDescent="0.35">
      <c r="A870" s="1" t="s">
        <v>192</v>
      </c>
      <c r="B870" s="1" t="str">
        <f>+VLOOKUP(BD_fire_disturbances10[[#This Row],[Propiedad]],Tabla2[],2,0)</f>
        <v>Química</v>
      </c>
      <c r="C870" s="1" t="str">
        <f>+VLOOKUP(BD_fire_disturbances10[[#This Row],[Evaluación post incendio]],Tabla5[],2,0)</f>
        <v>Efecto a corto plazo</v>
      </c>
      <c r="D870" s="6" t="s">
        <v>1198</v>
      </c>
      <c r="E870" s="1" t="s">
        <v>62</v>
      </c>
      <c r="F870" s="1" t="s">
        <v>1589</v>
      </c>
      <c r="G870" s="1" t="str">
        <f>+VLOOKUP(BD_fire_disturbances10[[#This Row],[Cod_Koppen]],Tabla8[],2,0)</f>
        <v>Templado o mesotérmico</v>
      </c>
      <c r="H870" s="1" t="s">
        <v>1735</v>
      </c>
      <c r="I870" s="1" t="s">
        <v>63</v>
      </c>
      <c r="J870" s="1" t="s">
        <v>68</v>
      </c>
      <c r="K870" s="1" t="s">
        <v>176</v>
      </c>
      <c r="L870" s="1" t="s">
        <v>317</v>
      </c>
      <c r="N870" s="1" t="s">
        <v>1199</v>
      </c>
      <c r="P870" s="1" t="s">
        <v>804</v>
      </c>
      <c r="R870" s="1" t="s">
        <v>1201</v>
      </c>
      <c r="S870" s="1" t="s">
        <v>447</v>
      </c>
      <c r="U870" s="1" t="s">
        <v>1202</v>
      </c>
      <c r="V870" s="1" t="s">
        <v>1203</v>
      </c>
      <c r="W870" s="1" t="s">
        <v>122</v>
      </c>
      <c r="X870" s="1" t="s">
        <v>218</v>
      </c>
    </row>
    <row r="871" spans="1:24" s="1" customFormat="1" ht="43.5" hidden="1" x14ac:dyDescent="0.35">
      <c r="A871" s="1" t="s">
        <v>192</v>
      </c>
      <c r="B871" s="1" t="str">
        <f>+VLOOKUP(BD_fire_disturbances10[[#This Row],[Propiedad]],Tabla2[],2,0)</f>
        <v>Química</v>
      </c>
      <c r="C871" s="1" t="str">
        <f>+VLOOKUP(BD_fire_disturbances10[[#This Row],[Evaluación post incendio]],Tabla5[],2,0)</f>
        <v>Efecto inmediato</v>
      </c>
      <c r="D871" s="6" t="s">
        <v>1198</v>
      </c>
      <c r="E871" s="1" t="s">
        <v>62</v>
      </c>
      <c r="F871" s="1" t="s">
        <v>1589</v>
      </c>
      <c r="G871" s="1" t="str">
        <f>+VLOOKUP(BD_fire_disturbances10[[#This Row],[Cod_Koppen]],Tabla8[],2,0)</f>
        <v>Templado o mesotérmico</v>
      </c>
      <c r="H871" s="1" t="s">
        <v>1735</v>
      </c>
      <c r="I871" s="1" t="s">
        <v>63</v>
      </c>
      <c r="J871" s="1" t="s">
        <v>68</v>
      </c>
      <c r="K871" s="1" t="s">
        <v>176</v>
      </c>
      <c r="L871" s="1" t="s">
        <v>317</v>
      </c>
      <c r="N871" s="1" t="s">
        <v>1199</v>
      </c>
      <c r="P871" s="1" t="s">
        <v>513</v>
      </c>
      <c r="R871" s="1" t="s">
        <v>1201</v>
      </c>
      <c r="S871" s="1" t="s">
        <v>447</v>
      </c>
      <c r="U871" s="1" t="s">
        <v>1202</v>
      </c>
      <c r="V871" s="1" t="s">
        <v>1203</v>
      </c>
      <c r="W871" s="1" t="s">
        <v>1030</v>
      </c>
      <c r="X871" s="1" t="s">
        <v>218</v>
      </c>
    </row>
    <row r="872" spans="1:24" s="1" customFormat="1" ht="43.5" hidden="1" x14ac:dyDescent="0.35">
      <c r="A872" s="1" t="s">
        <v>192</v>
      </c>
      <c r="B872" s="1" t="str">
        <f>+VLOOKUP(BD_fire_disturbances10[[#This Row],[Propiedad]],Tabla2[],2,0)</f>
        <v>Química</v>
      </c>
      <c r="C872" s="1" t="str">
        <f>+VLOOKUP(BD_fire_disturbances10[[#This Row],[Evaluación post incendio]],Tabla5[],2,0)</f>
        <v>Efecto a corto plazo</v>
      </c>
      <c r="D872" s="6" t="s">
        <v>1198</v>
      </c>
      <c r="E872" s="1" t="s">
        <v>62</v>
      </c>
      <c r="F872" s="1" t="s">
        <v>1589</v>
      </c>
      <c r="G872" s="1" t="str">
        <f>+VLOOKUP(BD_fire_disturbances10[[#This Row],[Cod_Koppen]],Tabla8[],2,0)</f>
        <v>Templado o mesotérmico</v>
      </c>
      <c r="H872" s="1" t="s">
        <v>1735</v>
      </c>
      <c r="I872" s="1" t="s">
        <v>63</v>
      </c>
      <c r="J872" s="1" t="s">
        <v>68</v>
      </c>
      <c r="K872" s="1" t="s">
        <v>176</v>
      </c>
      <c r="L872" s="1" t="s">
        <v>317</v>
      </c>
      <c r="N872" s="1" t="s">
        <v>1199</v>
      </c>
      <c r="P872" s="1" t="s">
        <v>706</v>
      </c>
      <c r="R872" s="1" t="s">
        <v>1201</v>
      </c>
      <c r="S872" s="1" t="s">
        <v>447</v>
      </c>
      <c r="U872" s="1" t="s">
        <v>1202</v>
      </c>
      <c r="V872" s="1" t="s">
        <v>1203</v>
      </c>
      <c r="W872" s="1" t="s">
        <v>1030</v>
      </c>
      <c r="X872" s="1" t="s">
        <v>218</v>
      </c>
    </row>
    <row r="873" spans="1:24" s="1" customFormat="1" ht="43.5" hidden="1" x14ac:dyDescent="0.35">
      <c r="A873" s="1" t="s">
        <v>192</v>
      </c>
      <c r="B873" s="1" t="str">
        <f>+VLOOKUP(BD_fire_disturbances10[[#This Row],[Propiedad]],Tabla2[],2,0)</f>
        <v>Química</v>
      </c>
      <c r="C873" s="1" t="str">
        <f>+VLOOKUP(BD_fire_disturbances10[[#This Row],[Evaluación post incendio]],Tabla5[],2,0)</f>
        <v>Efecto a corto plazo</v>
      </c>
      <c r="D873" s="6" t="s">
        <v>1198</v>
      </c>
      <c r="E873" s="1" t="s">
        <v>62</v>
      </c>
      <c r="F873" s="1" t="s">
        <v>1589</v>
      </c>
      <c r="G873" s="1" t="str">
        <f>+VLOOKUP(BD_fire_disturbances10[[#This Row],[Cod_Koppen]],Tabla8[],2,0)</f>
        <v>Templado o mesotérmico</v>
      </c>
      <c r="H873" s="1" t="s">
        <v>1735</v>
      </c>
      <c r="I873" s="1" t="s">
        <v>63</v>
      </c>
      <c r="J873" s="1" t="s">
        <v>68</v>
      </c>
      <c r="K873" s="1" t="s">
        <v>176</v>
      </c>
      <c r="L873" s="1" t="s">
        <v>317</v>
      </c>
      <c r="N873" s="1" t="s">
        <v>1199</v>
      </c>
      <c r="P873" s="1" t="s">
        <v>852</v>
      </c>
      <c r="R873" s="1" t="s">
        <v>1201</v>
      </c>
      <c r="S873" s="1" t="s">
        <v>447</v>
      </c>
      <c r="U873" s="1" t="s">
        <v>1202</v>
      </c>
      <c r="V873" s="1" t="s">
        <v>1203</v>
      </c>
      <c r="W873" s="1" t="s">
        <v>1030</v>
      </c>
      <c r="X873" s="1" t="s">
        <v>108</v>
      </c>
    </row>
    <row r="874" spans="1:24" s="1" customFormat="1" ht="43.5" hidden="1" x14ac:dyDescent="0.35">
      <c r="A874" s="1" t="s">
        <v>192</v>
      </c>
      <c r="B874" s="1" t="str">
        <f>+VLOOKUP(BD_fire_disturbances10[[#This Row],[Propiedad]],Tabla2[],2,0)</f>
        <v>Química</v>
      </c>
      <c r="C874" s="1" t="str">
        <f>+VLOOKUP(BD_fire_disturbances10[[#This Row],[Evaluación post incendio]],Tabla5[],2,0)</f>
        <v>Efecto a corto plazo</v>
      </c>
      <c r="D874" s="6" t="s">
        <v>1198</v>
      </c>
      <c r="E874" s="1" t="s">
        <v>62</v>
      </c>
      <c r="F874" s="1" t="s">
        <v>1589</v>
      </c>
      <c r="G874" s="1" t="str">
        <f>+VLOOKUP(BD_fire_disturbances10[[#This Row],[Cod_Koppen]],Tabla8[],2,0)</f>
        <v>Templado o mesotérmico</v>
      </c>
      <c r="H874" s="1" t="s">
        <v>1735</v>
      </c>
      <c r="I874" s="1" t="s">
        <v>63</v>
      </c>
      <c r="J874" s="1" t="s">
        <v>68</v>
      </c>
      <c r="K874" s="1" t="s">
        <v>176</v>
      </c>
      <c r="L874" s="1" t="s">
        <v>317</v>
      </c>
      <c r="N874" s="1" t="s">
        <v>1199</v>
      </c>
      <c r="P874" s="1" t="s">
        <v>804</v>
      </c>
      <c r="R874" s="1" t="s">
        <v>1201</v>
      </c>
      <c r="S874" s="1" t="s">
        <v>447</v>
      </c>
      <c r="U874" s="1" t="s">
        <v>1202</v>
      </c>
      <c r="V874" s="1" t="s">
        <v>1203</v>
      </c>
      <c r="W874" s="1" t="s">
        <v>1030</v>
      </c>
      <c r="X874" s="1" t="s">
        <v>108</v>
      </c>
    </row>
    <row r="875" spans="1:24" s="1" customFormat="1" ht="43.5" hidden="1" x14ac:dyDescent="0.35">
      <c r="A875" s="1" t="s">
        <v>192</v>
      </c>
      <c r="B875" s="1" t="str">
        <f>+VLOOKUP(BD_fire_disturbances10[[#This Row],[Propiedad]],Tabla2[],2,0)</f>
        <v>Química</v>
      </c>
      <c r="C875" s="1" t="str">
        <f>+VLOOKUP(BD_fire_disturbances10[[#This Row],[Evaluación post incendio]],Tabla5[],2,0)</f>
        <v>Efecto a corto plazo</v>
      </c>
      <c r="D875" s="6" t="s">
        <v>1198</v>
      </c>
      <c r="E875" s="1" t="s">
        <v>62</v>
      </c>
      <c r="F875" s="1" t="s">
        <v>1589</v>
      </c>
      <c r="G875" s="1" t="str">
        <f>+VLOOKUP(BD_fire_disturbances10[[#This Row],[Cod_Koppen]],Tabla8[],2,0)</f>
        <v>Templado o mesotérmico</v>
      </c>
      <c r="H875" s="1" t="s">
        <v>1735</v>
      </c>
      <c r="I875" s="1" t="s">
        <v>63</v>
      </c>
      <c r="J875" s="1" t="s">
        <v>68</v>
      </c>
      <c r="K875" s="1" t="s">
        <v>176</v>
      </c>
      <c r="L875" s="1" t="s">
        <v>317</v>
      </c>
      <c r="N875" s="1" t="s">
        <v>1199</v>
      </c>
      <c r="P875" s="1" t="s">
        <v>804</v>
      </c>
      <c r="R875" s="1" t="s">
        <v>1201</v>
      </c>
      <c r="S875" s="1" t="s">
        <v>447</v>
      </c>
      <c r="U875" s="1" t="s">
        <v>1202</v>
      </c>
      <c r="V875" s="1" t="s">
        <v>1203</v>
      </c>
      <c r="W875" s="1" t="s">
        <v>613</v>
      </c>
      <c r="X875" s="1" t="s">
        <v>218</v>
      </c>
    </row>
    <row r="876" spans="1:24" s="1" customFormat="1" ht="43.5" hidden="1" x14ac:dyDescent="0.35">
      <c r="A876" s="1" t="s">
        <v>192</v>
      </c>
      <c r="B876" s="1" t="str">
        <f>+VLOOKUP(BD_fire_disturbances10[[#This Row],[Propiedad]],Tabla2[],2,0)</f>
        <v>Química</v>
      </c>
      <c r="C876" s="1" t="str">
        <f>+VLOOKUP(BD_fire_disturbances10[[#This Row],[Evaluación post incendio]],Tabla5[],2,0)</f>
        <v>Efecto inmediato</v>
      </c>
      <c r="D876" s="6" t="s">
        <v>1198</v>
      </c>
      <c r="E876" s="1" t="s">
        <v>62</v>
      </c>
      <c r="F876" s="1" t="s">
        <v>1589</v>
      </c>
      <c r="G876" s="1" t="str">
        <f>+VLOOKUP(BD_fire_disturbances10[[#This Row],[Cod_Koppen]],Tabla8[],2,0)</f>
        <v>Templado o mesotérmico</v>
      </c>
      <c r="H876" s="1" t="s">
        <v>1735</v>
      </c>
      <c r="I876" s="1" t="s">
        <v>63</v>
      </c>
      <c r="J876" s="1" t="s">
        <v>68</v>
      </c>
      <c r="K876" s="1" t="s">
        <v>176</v>
      </c>
      <c r="L876" s="1" t="s">
        <v>317</v>
      </c>
      <c r="N876" s="1" t="s">
        <v>1199</v>
      </c>
      <c r="P876" s="1" t="s">
        <v>513</v>
      </c>
      <c r="R876" s="1" t="s">
        <v>1201</v>
      </c>
      <c r="S876" s="1" t="s">
        <v>447</v>
      </c>
      <c r="U876" s="1" t="s">
        <v>1202</v>
      </c>
      <c r="V876" s="1" t="s">
        <v>1203</v>
      </c>
      <c r="W876" s="1" t="s">
        <v>613</v>
      </c>
      <c r="X876" s="1" t="s">
        <v>108</v>
      </c>
    </row>
    <row r="877" spans="1:24" s="1" customFormat="1" ht="43.5" hidden="1" x14ac:dyDescent="0.35">
      <c r="A877" s="1" t="s">
        <v>192</v>
      </c>
      <c r="B877" s="1" t="str">
        <f>+VLOOKUP(BD_fire_disturbances10[[#This Row],[Propiedad]],Tabla2[],2,0)</f>
        <v>Química</v>
      </c>
      <c r="C877" s="1" t="str">
        <f>+VLOOKUP(BD_fire_disturbances10[[#This Row],[Evaluación post incendio]],Tabla5[],2,0)</f>
        <v>Efecto a corto plazo</v>
      </c>
      <c r="D877" s="6" t="s">
        <v>1198</v>
      </c>
      <c r="E877" s="1" t="s">
        <v>62</v>
      </c>
      <c r="F877" s="1" t="s">
        <v>1589</v>
      </c>
      <c r="G877" s="1" t="str">
        <f>+VLOOKUP(BD_fire_disturbances10[[#This Row],[Cod_Koppen]],Tabla8[],2,0)</f>
        <v>Templado o mesotérmico</v>
      </c>
      <c r="H877" s="1" t="s">
        <v>1735</v>
      </c>
      <c r="I877" s="1" t="s">
        <v>63</v>
      </c>
      <c r="J877" s="1" t="s">
        <v>68</v>
      </c>
      <c r="K877" s="1" t="s">
        <v>176</v>
      </c>
      <c r="L877" s="1" t="s">
        <v>317</v>
      </c>
      <c r="N877" s="1" t="s">
        <v>1199</v>
      </c>
      <c r="P877" s="1" t="s">
        <v>852</v>
      </c>
      <c r="R877" s="1" t="s">
        <v>1201</v>
      </c>
      <c r="S877" s="1" t="s">
        <v>447</v>
      </c>
      <c r="U877" s="1" t="s">
        <v>1202</v>
      </c>
      <c r="V877" s="1" t="s">
        <v>1203</v>
      </c>
      <c r="W877" s="1" t="s">
        <v>613</v>
      </c>
      <c r="X877" s="1" t="s">
        <v>108</v>
      </c>
    </row>
    <row r="878" spans="1:24" s="1" customFormat="1" ht="43.5" hidden="1" x14ac:dyDescent="0.35">
      <c r="A878" s="1" t="s">
        <v>192</v>
      </c>
      <c r="B878" s="1" t="str">
        <f>+VLOOKUP(BD_fire_disturbances10[[#This Row],[Propiedad]],Tabla2[],2,0)</f>
        <v>Química</v>
      </c>
      <c r="C878" s="1" t="str">
        <f>+VLOOKUP(BD_fire_disturbances10[[#This Row],[Evaluación post incendio]],Tabla5[],2,0)</f>
        <v>Efecto a corto plazo</v>
      </c>
      <c r="D878" s="6" t="s">
        <v>1198</v>
      </c>
      <c r="E878" s="1" t="s">
        <v>62</v>
      </c>
      <c r="F878" s="1" t="s">
        <v>1589</v>
      </c>
      <c r="G878" s="1" t="str">
        <f>+VLOOKUP(BD_fire_disturbances10[[#This Row],[Cod_Koppen]],Tabla8[],2,0)</f>
        <v>Templado o mesotérmico</v>
      </c>
      <c r="H878" s="1" t="s">
        <v>1735</v>
      </c>
      <c r="I878" s="1" t="s">
        <v>63</v>
      </c>
      <c r="J878" s="1" t="s">
        <v>68</v>
      </c>
      <c r="K878" s="1" t="s">
        <v>176</v>
      </c>
      <c r="L878" s="1" t="s">
        <v>317</v>
      </c>
      <c r="N878" s="1" t="s">
        <v>1199</v>
      </c>
      <c r="P878" s="1" t="s">
        <v>706</v>
      </c>
      <c r="R878" s="1" t="s">
        <v>1201</v>
      </c>
      <c r="S878" s="1" t="s">
        <v>447</v>
      </c>
      <c r="U878" s="1" t="s">
        <v>1202</v>
      </c>
      <c r="V878" s="1" t="s">
        <v>1203</v>
      </c>
      <c r="W878" s="1" t="s">
        <v>613</v>
      </c>
      <c r="X878" s="1" t="s">
        <v>108</v>
      </c>
    </row>
    <row r="879" spans="1:24" s="1" customFormat="1" ht="43.5" hidden="1" x14ac:dyDescent="0.35">
      <c r="A879" s="1" t="s">
        <v>192</v>
      </c>
      <c r="B879" s="1" t="str">
        <f>+VLOOKUP(BD_fire_disturbances10[[#This Row],[Propiedad]],Tabla2[],2,0)</f>
        <v>Química</v>
      </c>
      <c r="C879" s="1" t="str">
        <f>+VLOOKUP(BD_fire_disturbances10[[#This Row],[Evaluación post incendio]],Tabla5[],2,0)</f>
        <v>Efecto inmediato</v>
      </c>
      <c r="D879" s="6" t="s">
        <v>1198</v>
      </c>
      <c r="E879" s="1" t="s">
        <v>62</v>
      </c>
      <c r="F879" s="1" t="s">
        <v>1589</v>
      </c>
      <c r="G879" s="1" t="str">
        <f>+VLOOKUP(BD_fire_disturbances10[[#This Row],[Cod_Koppen]],Tabla8[],2,0)</f>
        <v>Templado o mesotérmico</v>
      </c>
      <c r="H879" s="1" t="s">
        <v>1735</v>
      </c>
      <c r="I879" s="1" t="s">
        <v>63</v>
      </c>
      <c r="J879" s="1" t="s">
        <v>68</v>
      </c>
      <c r="K879" s="1" t="s">
        <v>176</v>
      </c>
      <c r="L879" s="1" t="s">
        <v>317</v>
      </c>
      <c r="N879" s="1" t="s">
        <v>1199</v>
      </c>
      <c r="P879" s="1" t="s">
        <v>513</v>
      </c>
      <c r="R879" s="1" t="s">
        <v>1201</v>
      </c>
      <c r="S879" s="1" t="s">
        <v>447</v>
      </c>
      <c r="U879" s="1" t="s">
        <v>1202</v>
      </c>
      <c r="V879" s="1" t="s">
        <v>1203</v>
      </c>
      <c r="W879" s="1" t="s">
        <v>1029</v>
      </c>
      <c r="X879" s="1" t="s">
        <v>108</v>
      </c>
    </row>
    <row r="880" spans="1:24" s="1" customFormat="1" ht="43.5" hidden="1" x14ac:dyDescent="0.35">
      <c r="A880" s="1" t="s">
        <v>192</v>
      </c>
      <c r="B880" s="1" t="str">
        <f>+VLOOKUP(BD_fire_disturbances10[[#This Row],[Propiedad]],Tabla2[],2,0)</f>
        <v>Química</v>
      </c>
      <c r="C880" s="1" t="str">
        <f>+VLOOKUP(BD_fire_disturbances10[[#This Row],[Evaluación post incendio]],Tabla5[],2,0)</f>
        <v>Efecto a corto plazo</v>
      </c>
      <c r="D880" s="6" t="s">
        <v>1198</v>
      </c>
      <c r="E880" s="1" t="s">
        <v>62</v>
      </c>
      <c r="F880" s="1" t="s">
        <v>1589</v>
      </c>
      <c r="G880" s="1" t="str">
        <f>+VLOOKUP(BD_fire_disturbances10[[#This Row],[Cod_Koppen]],Tabla8[],2,0)</f>
        <v>Templado o mesotérmico</v>
      </c>
      <c r="H880" s="1" t="s">
        <v>1735</v>
      </c>
      <c r="I880" s="1" t="s">
        <v>63</v>
      </c>
      <c r="J880" s="1" t="s">
        <v>68</v>
      </c>
      <c r="K880" s="1" t="s">
        <v>176</v>
      </c>
      <c r="L880" s="1" t="s">
        <v>317</v>
      </c>
      <c r="N880" s="1" t="s">
        <v>1199</v>
      </c>
      <c r="P880" s="1" t="s">
        <v>852</v>
      </c>
      <c r="R880" s="1" t="s">
        <v>1201</v>
      </c>
      <c r="S880" s="1" t="s">
        <v>447</v>
      </c>
      <c r="U880" s="1" t="s">
        <v>1202</v>
      </c>
      <c r="V880" s="1" t="s">
        <v>1203</v>
      </c>
      <c r="W880" s="1" t="s">
        <v>1029</v>
      </c>
      <c r="X880" s="1" t="s">
        <v>108</v>
      </c>
    </row>
    <row r="881" spans="1:24" s="1" customFormat="1" ht="43.5" hidden="1" x14ac:dyDescent="0.35">
      <c r="A881" s="1" t="s">
        <v>192</v>
      </c>
      <c r="B881" s="1" t="str">
        <f>+VLOOKUP(BD_fire_disturbances10[[#This Row],[Propiedad]],Tabla2[],2,0)</f>
        <v>Química</v>
      </c>
      <c r="C881" s="1" t="str">
        <f>+VLOOKUP(BD_fire_disturbances10[[#This Row],[Evaluación post incendio]],Tabla5[],2,0)</f>
        <v>Efecto a corto plazo</v>
      </c>
      <c r="D881" s="6" t="s">
        <v>1198</v>
      </c>
      <c r="E881" s="1" t="s">
        <v>62</v>
      </c>
      <c r="F881" s="1" t="s">
        <v>1589</v>
      </c>
      <c r="G881" s="1" t="str">
        <f>+VLOOKUP(BD_fire_disturbances10[[#This Row],[Cod_Koppen]],Tabla8[],2,0)</f>
        <v>Templado o mesotérmico</v>
      </c>
      <c r="H881" s="1" t="s">
        <v>1735</v>
      </c>
      <c r="I881" s="1" t="s">
        <v>63</v>
      </c>
      <c r="J881" s="1" t="s">
        <v>68</v>
      </c>
      <c r="K881" s="1" t="s">
        <v>176</v>
      </c>
      <c r="L881" s="1" t="s">
        <v>317</v>
      </c>
      <c r="N881" s="1" t="s">
        <v>1199</v>
      </c>
      <c r="P881" s="1" t="s">
        <v>706</v>
      </c>
      <c r="R881" s="1" t="s">
        <v>1201</v>
      </c>
      <c r="S881" s="1" t="s">
        <v>447</v>
      </c>
      <c r="U881" s="1" t="s">
        <v>1202</v>
      </c>
      <c r="V881" s="1" t="s">
        <v>1203</v>
      </c>
      <c r="W881" s="1" t="s">
        <v>1029</v>
      </c>
      <c r="X881" s="1" t="s">
        <v>108</v>
      </c>
    </row>
    <row r="882" spans="1:24" s="1" customFormat="1" ht="43.5" hidden="1" x14ac:dyDescent="0.35">
      <c r="A882" s="1" t="s">
        <v>192</v>
      </c>
      <c r="B882" s="1" t="str">
        <f>+VLOOKUP(BD_fire_disturbances10[[#This Row],[Propiedad]],Tabla2[],2,0)</f>
        <v>Química</v>
      </c>
      <c r="C882" s="1" t="str">
        <f>+VLOOKUP(BD_fire_disturbances10[[#This Row],[Evaluación post incendio]],Tabla5[],2,0)</f>
        <v>Efecto a corto plazo</v>
      </c>
      <c r="D882" s="6" t="s">
        <v>1198</v>
      </c>
      <c r="E882" s="1" t="s">
        <v>62</v>
      </c>
      <c r="F882" s="1" t="s">
        <v>1589</v>
      </c>
      <c r="G882" s="1" t="str">
        <f>+VLOOKUP(BD_fire_disturbances10[[#This Row],[Cod_Koppen]],Tabla8[],2,0)</f>
        <v>Templado o mesotérmico</v>
      </c>
      <c r="H882" s="1" t="s">
        <v>1735</v>
      </c>
      <c r="I882" s="1" t="s">
        <v>63</v>
      </c>
      <c r="J882" s="1" t="s">
        <v>68</v>
      </c>
      <c r="K882" s="1" t="s">
        <v>176</v>
      </c>
      <c r="L882" s="1" t="s">
        <v>317</v>
      </c>
      <c r="N882" s="1" t="s">
        <v>1199</v>
      </c>
      <c r="P882" s="1" t="s">
        <v>804</v>
      </c>
      <c r="R882" s="1" t="s">
        <v>1201</v>
      </c>
      <c r="S882" s="1" t="s">
        <v>447</v>
      </c>
      <c r="U882" s="1" t="s">
        <v>1202</v>
      </c>
      <c r="V882" s="1" t="s">
        <v>1203</v>
      </c>
      <c r="W882" s="1" t="s">
        <v>1029</v>
      </c>
      <c r="X882" s="1" t="s">
        <v>108</v>
      </c>
    </row>
    <row r="883" spans="1:24" s="1" customFormat="1" ht="43.5" hidden="1" x14ac:dyDescent="0.35">
      <c r="A883" s="1" t="s">
        <v>192</v>
      </c>
      <c r="B883" s="1" t="str">
        <f>+VLOOKUP(BD_fire_disturbances10[[#This Row],[Propiedad]],Tabla2[],2,0)</f>
        <v>Química</v>
      </c>
      <c r="C883" s="1" t="str">
        <f>+VLOOKUP(BD_fire_disturbances10[[#This Row],[Evaluación post incendio]],Tabla5[],2,0)</f>
        <v>Efecto inmediato</v>
      </c>
      <c r="D883" s="6" t="s">
        <v>1198</v>
      </c>
      <c r="E883" s="1" t="s">
        <v>62</v>
      </c>
      <c r="F883" s="1" t="s">
        <v>1589</v>
      </c>
      <c r="G883" s="1" t="str">
        <f>+VLOOKUP(BD_fire_disturbances10[[#This Row],[Cod_Koppen]],Tabla8[],2,0)</f>
        <v>Templado o mesotérmico</v>
      </c>
      <c r="H883" s="1" t="s">
        <v>1735</v>
      </c>
      <c r="I883" s="1" t="s">
        <v>63</v>
      </c>
      <c r="J883" s="1" t="s">
        <v>68</v>
      </c>
      <c r="K883" s="1" t="s">
        <v>176</v>
      </c>
      <c r="L883" s="1" t="s">
        <v>317</v>
      </c>
      <c r="N883" s="1" t="s">
        <v>1199</v>
      </c>
      <c r="P883" s="1" t="s">
        <v>513</v>
      </c>
      <c r="R883" s="1" t="s">
        <v>1201</v>
      </c>
      <c r="S883" s="1" t="s">
        <v>447</v>
      </c>
      <c r="U883" s="1" t="s">
        <v>1202</v>
      </c>
      <c r="V883" s="1" t="s">
        <v>1203</v>
      </c>
      <c r="W883" s="1" t="s">
        <v>52</v>
      </c>
      <c r="X883" s="1" t="s">
        <v>108</v>
      </c>
    </row>
    <row r="884" spans="1:24" s="1" customFormat="1" ht="43.5" hidden="1" x14ac:dyDescent="0.35">
      <c r="A884" s="1" t="s">
        <v>192</v>
      </c>
      <c r="B884" s="1" t="str">
        <f>+VLOOKUP(BD_fire_disturbances10[[#This Row],[Propiedad]],Tabla2[],2,0)</f>
        <v>Química</v>
      </c>
      <c r="C884" s="1" t="str">
        <f>+VLOOKUP(BD_fire_disturbances10[[#This Row],[Evaluación post incendio]],Tabla5[],2,0)</f>
        <v>Efecto inmediato</v>
      </c>
      <c r="D884" s="6" t="s">
        <v>1198</v>
      </c>
      <c r="E884" s="1" t="s">
        <v>62</v>
      </c>
      <c r="F884" s="1" t="s">
        <v>1589</v>
      </c>
      <c r="G884" s="1" t="str">
        <f>+VLOOKUP(BD_fire_disturbances10[[#This Row],[Cod_Koppen]],Tabla8[],2,0)</f>
        <v>Templado o mesotérmico</v>
      </c>
      <c r="H884" s="1" t="s">
        <v>1735</v>
      </c>
      <c r="I884" s="1" t="s">
        <v>63</v>
      </c>
      <c r="J884" s="1" t="s">
        <v>68</v>
      </c>
      <c r="K884" s="1" t="s">
        <v>176</v>
      </c>
      <c r="L884" s="1" t="s">
        <v>317</v>
      </c>
      <c r="N884" s="1" t="s">
        <v>1199</v>
      </c>
      <c r="P884" s="1" t="s">
        <v>513</v>
      </c>
      <c r="R884" s="1" t="s">
        <v>1201</v>
      </c>
      <c r="S884" s="1" t="s">
        <v>447</v>
      </c>
      <c r="U884" s="1" t="s">
        <v>1202</v>
      </c>
      <c r="V884" s="1" t="s">
        <v>1203</v>
      </c>
      <c r="W884" s="1" t="s">
        <v>21</v>
      </c>
      <c r="X884" s="1" t="s">
        <v>108</v>
      </c>
    </row>
    <row r="885" spans="1:24" s="1" customFormat="1" ht="43.5" hidden="1" x14ac:dyDescent="0.35">
      <c r="A885" s="1" t="s">
        <v>192</v>
      </c>
      <c r="B885" s="1" t="str">
        <f>+VLOOKUP(BD_fire_disturbances10[[#This Row],[Propiedad]],Tabla2[],2,0)</f>
        <v>Química</v>
      </c>
      <c r="C885" s="1" t="str">
        <f>+VLOOKUP(BD_fire_disturbances10[[#This Row],[Evaluación post incendio]],Tabla5[],2,0)</f>
        <v>Efecto a corto plazo</v>
      </c>
      <c r="D885" s="6" t="s">
        <v>1198</v>
      </c>
      <c r="E885" s="1" t="s">
        <v>62</v>
      </c>
      <c r="F885" s="1" t="s">
        <v>1589</v>
      </c>
      <c r="G885" s="1" t="str">
        <f>+VLOOKUP(BD_fire_disturbances10[[#This Row],[Cod_Koppen]],Tabla8[],2,0)</f>
        <v>Templado o mesotérmico</v>
      </c>
      <c r="H885" s="1" t="s">
        <v>1735</v>
      </c>
      <c r="I885" s="1" t="s">
        <v>63</v>
      </c>
      <c r="J885" s="1" t="s">
        <v>68</v>
      </c>
      <c r="K885" s="1" t="s">
        <v>176</v>
      </c>
      <c r="L885" s="1" t="s">
        <v>317</v>
      </c>
      <c r="N885" s="1" t="s">
        <v>1199</v>
      </c>
      <c r="P885" s="1" t="s">
        <v>804</v>
      </c>
      <c r="R885" s="1" t="s">
        <v>1201</v>
      </c>
      <c r="S885" s="1" t="s">
        <v>447</v>
      </c>
      <c r="U885" s="1" t="s">
        <v>1202</v>
      </c>
      <c r="V885" s="1" t="s">
        <v>1203</v>
      </c>
      <c r="W885" s="1" t="s">
        <v>21</v>
      </c>
      <c r="X885" s="1" t="s">
        <v>108</v>
      </c>
    </row>
    <row r="886" spans="1:24" s="1" customFormat="1" ht="43.5" hidden="1" x14ac:dyDescent="0.35">
      <c r="A886" s="1" t="s">
        <v>192</v>
      </c>
      <c r="B886" s="1" t="str">
        <f>+VLOOKUP(BD_fire_disturbances10[[#This Row],[Propiedad]],Tabla2[],2,0)</f>
        <v>Química</v>
      </c>
      <c r="C886" s="1" t="str">
        <f>+VLOOKUP(BD_fire_disturbances10[[#This Row],[Evaluación post incendio]],Tabla5[],2,0)</f>
        <v>Efecto inmediato</v>
      </c>
      <c r="D886" s="6" t="s">
        <v>1198</v>
      </c>
      <c r="E886" s="1" t="s">
        <v>62</v>
      </c>
      <c r="F886" s="1" t="s">
        <v>1589</v>
      </c>
      <c r="G886" s="1" t="str">
        <f>+VLOOKUP(BD_fire_disturbances10[[#This Row],[Cod_Koppen]],Tabla8[],2,0)</f>
        <v>Templado o mesotérmico</v>
      </c>
      <c r="H886" s="1" t="s">
        <v>1735</v>
      </c>
      <c r="I886" s="1" t="s">
        <v>63</v>
      </c>
      <c r="J886" s="1" t="s">
        <v>68</v>
      </c>
      <c r="K886" s="1" t="s">
        <v>176</v>
      </c>
      <c r="L886" s="1" t="s">
        <v>317</v>
      </c>
      <c r="N886" s="1" t="s">
        <v>1199</v>
      </c>
      <c r="P886" s="1" t="s">
        <v>513</v>
      </c>
      <c r="R886" s="1" t="s">
        <v>1201</v>
      </c>
      <c r="S886" s="1" t="s">
        <v>447</v>
      </c>
      <c r="U886" s="1" t="s">
        <v>1202</v>
      </c>
      <c r="V886" s="1" t="s">
        <v>1203</v>
      </c>
      <c r="W886" s="1" t="s">
        <v>42</v>
      </c>
      <c r="X886" s="1" t="s">
        <v>108</v>
      </c>
    </row>
    <row r="887" spans="1:24" s="1" customFormat="1" ht="43.5" hidden="1" x14ac:dyDescent="0.35">
      <c r="A887" s="1" t="s">
        <v>192</v>
      </c>
      <c r="B887" s="1" t="str">
        <f>+VLOOKUP(BD_fire_disturbances10[[#This Row],[Propiedad]],Tabla2[],2,0)</f>
        <v>Química</v>
      </c>
      <c r="C887" s="1" t="str">
        <f>+VLOOKUP(BD_fire_disturbances10[[#This Row],[Evaluación post incendio]],Tabla5[],2,0)</f>
        <v>Efecto a corto plazo</v>
      </c>
      <c r="D887" s="6" t="s">
        <v>1198</v>
      </c>
      <c r="E887" s="1" t="s">
        <v>62</v>
      </c>
      <c r="F887" s="1" t="s">
        <v>1589</v>
      </c>
      <c r="G887" s="1" t="str">
        <f>+VLOOKUP(BD_fire_disturbances10[[#This Row],[Cod_Koppen]],Tabla8[],2,0)</f>
        <v>Templado o mesotérmico</v>
      </c>
      <c r="H887" s="1" t="s">
        <v>1735</v>
      </c>
      <c r="I887" s="1" t="s">
        <v>63</v>
      </c>
      <c r="J887" s="1" t="s">
        <v>68</v>
      </c>
      <c r="K887" s="1" t="s">
        <v>176</v>
      </c>
      <c r="L887" s="1" t="s">
        <v>317</v>
      </c>
      <c r="N887" s="1" t="s">
        <v>1199</v>
      </c>
      <c r="P887" s="1" t="s">
        <v>852</v>
      </c>
      <c r="R887" s="1" t="s">
        <v>1201</v>
      </c>
      <c r="S887" s="1" t="s">
        <v>447</v>
      </c>
      <c r="U887" s="1" t="s">
        <v>1202</v>
      </c>
      <c r="V887" s="1" t="s">
        <v>1203</v>
      </c>
      <c r="W887" s="1" t="s">
        <v>42</v>
      </c>
      <c r="X887" s="1" t="s">
        <v>108</v>
      </c>
    </row>
    <row r="888" spans="1:24" s="1" customFormat="1" ht="43.5" hidden="1" x14ac:dyDescent="0.35">
      <c r="A888" s="1" t="s">
        <v>666</v>
      </c>
      <c r="B888" s="1" t="str">
        <f>+VLOOKUP(BD_fire_disturbances10[[#This Row],[Propiedad]],Tabla2[],2,0)</f>
        <v>Biológica</v>
      </c>
      <c r="C888" s="1" t="str">
        <f>+VLOOKUP(BD_fire_disturbances10[[#This Row],[Evaluación post incendio]],Tabla5[],2,0)</f>
        <v>Efecto a corto plazo</v>
      </c>
      <c r="D888" s="6" t="s">
        <v>668</v>
      </c>
      <c r="E888" s="1" t="s">
        <v>1604</v>
      </c>
      <c r="F888" s="1" t="s">
        <v>1605</v>
      </c>
      <c r="G888" s="1" t="str">
        <f>+VLOOKUP(BD_fire_disturbances10[[#This Row],[Cod_Koppen]],Tabla8[],2,0)</f>
        <v>Seco (árido y semiárido)</v>
      </c>
      <c r="H888" s="1" t="s">
        <v>1607</v>
      </c>
      <c r="I888" s="1" t="s">
        <v>63</v>
      </c>
      <c r="J888" s="1" t="s">
        <v>68</v>
      </c>
      <c r="K888" s="1" t="s">
        <v>176</v>
      </c>
      <c r="L888" s="1" t="s">
        <v>673</v>
      </c>
      <c r="N888" s="1" t="s">
        <v>1036</v>
      </c>
      <c r="O888" s="1" t="s">
        <v>1044</v>
      </c>
      <c r="P888" s="1" t="s">
        <v>842</v>
      </c>
      <c r="R888" s="1" t="s">
        <v>1037</v>
      </c>
      <c r="S888" s="1" t="s">
        <v>1038</v>
      </c>
      <c r="T888" s="1" t="s">
        <v>1039</v>
      </c>
      <c r="U888" s="1" t="s">
        <v>670</v>
      </c>
      <c r="V888" s="1" t="s">
        <v>669</v>
      </c>
      <c r="W888" s="1" t="s">
        <v>633</v>
      </c>
      <c r="X888" s="1" t="s">
        <v>12</v>
      </c>
    </row>
    <row r="889" spans="1:24" s="1" customFormat="1" ht="43.5" hidden="1" x14ac:dyDescent="0.35">
      <c r="A889" s="1" t="s">
        <v>666</v>
      </c>
      <c r="B889" s="1" t="str">
        <f>+VLOOKUP(BD_fire_disturbances10[[#This Row],[Propiedad]],Tabla2[],2,0)</f>
        <v>Biológica</v>
      </c>
      <c r="C889" s="1" t="str">
        <f>+VLOOKUP(BD_fire_disturbances10[[#This Row],[Evaluación post incendio]],Tabla5[],2,0)</f>
        <v>Efecto a corto plazo</v>
      </c>
      <c r="D889" s="6" t="s">
        <v>668</v>
      </c>
      <c r="E889" s="1" t="s">
        <v>1604</v>
      </c>
      <c r="F889" s="1" t="s">
        <v>1605</v>
      </c>
      <c r="G889" s="1" t="str">
        <f>+VLOOKUP(BD_fire_disturbances10[[#This Row],[Cod_Koppen]],Tabla8[],2,0)</f>
        <v>Seco (árido y semiárido)</v>
      </c>
      <c r="H889" s="1" t="s">
        <v>1607</v>
      </c>
      <c r="I889" s="1" t="s">
        <v>63</v>
      </c>
      <c r="J889" s="1" t="s">
        <v>68</v>
      </c>
      <c r="K889" s="1" t="s">
        <v>176</v>
      </c>
      <c r="L889" s="1" t="s">
        <v>673</v>
      </c>
      <c r="N889" s="1" t="s">
        <v>1036</v>
      </c>
      <c r="O889" s="1" t="s">
        <v>1044</v>
      </c>
      <c r="P889" s="1" t="s">
        <v>842</v>
      </c>
      <c r="R889" s="1" t="s">
        <v>1037</v>
      </c>
      <c r="S889" s="1" t="s">
        <v>1038</v>
      </c>
      <c r="T889" s="1" t="s">
        <v>1039</v>
      </c>
      <c r="U889" s="1" t="s">
        <v>670</v>
      </c>
      <c r="V889" s="1" t="s">
        <v>669</v>
      </c>
      <c r="W889" s="1" t="s">
        <v>14</v>
      </c>
      <c r="X889" s="1" t="s">
        <v>12</v>
      </c>
    </row>
    <row r="890" spans="1:24" s="1" customFormat="1" ht="43.5" hidden="1" x14ac:dyDescent="0.35">
      <c r="A890" s="1" t="s">
        <v>666</v>
      </c>
      <c r="B890" s="1" t="str">
        <f>+VLOOKUP(BD_fire_disturbances10[[#This Row],[Propiedad]],Tabla2[],2,0)</f>
        <v>Biológica</v>
      </c>
      <c r="C890" s="1" t="str">
        <f>+VLOOKUP(BD_fire_disturbances10[[#This Row],[Evaluación post incendio]],Tabla5[],2,0)</f>
        <v>Efecto a corto plazo</v>
      </c>
      <c r="D890" s="6" t="s">
        <v>668</v>
      </c>
      <c r="E890" s="1" t="s">
        <v>1604</v>
      </c>
      <c r="F890" s="1" t="s">
        <v>1605</v>
      </c>
      <c r="G890" s="1" t="str">
        <f>+VLOOKUP(BD_fire_disturbances10[[#This Row],[Cod_Koppen]],Tabla8[],2,0)</f>
        <v>Seco (árido y semiárido)</v>
      </c>
      <c r="H890" s="1" t="s">
        <v>1607</v>
      </c>
      <c r="I890" s="1" t="s">
        <v>63</v>
      </c>
      <c r="J890" s="1" t="s">
        <v>68</v>
      </c>
      <c r="K890" s="1" t="s">
        <v>176</v>
      </c>
      <c r="L890" s="1" t="s">
        <v>673</v>
      </c>
      <c r="N890" s="1" t="s">
        <v>1036</v>
      </c>
      <c r="O890" s="1" t="s">
        <v>1044</v>
      </c>
      <c r="P890" s="1" t="s">
        <v>842</v>
      </c>
      <c r="R890" s="1" t="s">
        <v>1037</v>
      </c>
      <c r="S890" s="1" t="s">
        <v>1038</v>
      </c>
      <c r="T890" s="1" t="s">
        <v>1039</v>
      </c>
      <c r="U890" s="1" t="s">
        <v>670</v>
      </c>
      <c r="V890" s="1" t="s">
        <v>669</v>
      </c>
      <c r="W890" s="1" t="s">
        <v>14</v>
      </c>
      <c r="X890" s="1" t="s">
        <v>108</v>
      </c>
    </row>
    <row r="891" spans="1:24" s="1" customFormat="1" ht="43.5" hidden="1" x14ac:dyDescent="0.35">
      <c r="A891" s="1" t="s">
        <v>666</v>
      </c>
      <c r="B891" s="1" t="str">
        <f>+VLOOKUP(BD_fire_disturbances10[[#This Row],[Propiedad]],Tabla2[],2,0)</f>
        <v>Biológica</v>
      </c>
      <c r="C891" s="1" t="str">
        <f>+VLOOKUP(BD_fire_disturbances10[[#This Row],[Evaluación post incendio]],Tabla5[],2,0)</f>
        <v>Efecto a corto plazo</v>
      </c>
      <c r="D891" s="6" t="s">
        <v>668</v>
      </c>
      <c r="E891" s="1" t="s">
        <v>1604</v>
      </c>
      <c r="F891" s="1" t="s">
        <v>1605</v>
      </c>
      <c r="G891" s="1" t="str">
        <f>+VLOOKUP(BD_fire_disturbances10[[#This Row],[Cod_Koppen]],Tabla8[],2,0)</f>
        <v>Seco (árido y semiárido)</v>
      </c>
      <c r="H891" s="1" t="s">
        <v>1607</v>
      </c>
      <c r="I891" s="1" t="s">
        <v>63</v>
      </c>
      <c r="J891" s="1" t="s">
        <v>68</v>
      </c>
      <c r="K891" s="1" t="s">
        <v>176</v>
      </c>
      <c r="L891" s="1" t="s">
        <v>673</v>
      </c>
      <c r="N891" s="1" t="s">
        <v>1036</v>
      </c>
      <c r="O891" s="1" t="s">
        <v>1044</v>
      </c>
      <c r="P891" s="1" t="s">
        <v>842</v>
      </c>
      <c r="R891" s="1" t="s">
        <v>1037</v>
      </c>
      <c r="S891" s="1" t="s">
        <v>1038</v>
      </c>
      <c r="T891" s="1" t="s">
        <v>1039</v>
      </c>
      <c r="U891" s="1" t="s">
        <v>670</v>
      </c>
      <c r="V891" s="1" t="s">
        <v>669</v>
      </c>
      <c r="W891" s="1" t="s">
        <v>628</v>
      </c>
      <c r="X891" s="1" t="s">
        <v>12</v>
      </c>
    </row>
    <row r="892" spans="1:24" s="1" customFormat="1" ht="43.5" hidden="1" x14ac:dyDescent="0.35">
      <c r="A892" s="1" t="s">
        <v>666</v>
      </c>
      <c r="B892" s="1" t="str">
        <f>+VLOOKUP(BD_fire_disturbances10[[#This Row],[Propiedad]],Tabla2[],2,0)</f>
        <v>Biológica</v>
      </c>
      <c r="C892" s="1" t="str">
        <f>+VLOOKUP(BD_fire_disturbances10[[#This Row],[Evaluación post incendio]],Tabla5[],2,0)</f>
        <v>Efecto a corto plazo</v>
      </c>
      <c r="D892" s="6" t="s">
        <v>668</v>
      </c>
      <c r="E892" s="1" t="s">
        <v>1604</v>
      </c>
      <c r="F892" s="1" t="s">
        <v>1605</v>
      </c>
      <c r="G892" s="1" t="str">
        <f>+VLOOKUP(BD_fire_disturbances10[[#This Row],[Cod_Koppen]],Tabla8[],2,0)</f>
        <v>Seco (árido y semiárido)</v>
      </c>
      <c r="H892" s="1" t="s">
        <v>1607</v>
      </c>
      <c r="I892" s="1" t="s">
        <v>63</v>
      </c>
      <c r="J892" s="1" t="s">
        <v>68</v>
      </c>
      <c r="K892" s="1" t="s">
        <v>176</v>
      </c>
      <c r="L892" s="1" t="s">
        <v>673</v>
      </c>
      <c r="N892" s="1" t="s">
        <v>1036</v>
      </c>
      <c r="O892" s="1" t="s">
        <v>1044</v>
      </c>
      <c r="P892" s="1" t="s">
        <v>842</v>
      </c>
      <c r="R892" s="1" t="s">
        <v>1037</v>
      </c>
      <c r="S892" s="1" t="s">
        <v>1038</v>
      </c>
      <c r="T892" s="1" t="s">
        <v>1039</v>
      </c>
      <c r="U892" s="1" t="s">
        <v>670</v>
      </c>
      <c r="V892" s="1" t="s">
        <v>669</v>
      </c>
      <c r="W892" s="1" t="s">
        <v>629</v>
      </c>
      <c r="X892" s="1" t="s">
        <v>218</v>
      </c>
    </row>
    <row r="893" spans="1:24" s="1" customFormat="1" ht="43.5" hidden="1" x14ac:dyDescent="0.35">
      <c r="A893" s="1" t="s">
        <v>666</v>
      </c>
      <c r="B893" s="1" t="str">
        <f>+VLOOKUP(BD_fire_disturbances10[[#This Row],[Propiedad]],Tabla2[],2,0)</f>
        <v>Biológica</v>
      </c>
      <c r="C893" s="1" t="str">
        <f>+VLOOKUP(BD_fire_disturbances10[[#This Row],[Evaluación post incendio]],Tabla5[],2,0)</f>
        <v>Efecto a corto plazo</v>
      </c>
      <c r="D893" s="6" t="s">
        <v>668</v>
      </c>
      <c r="E893" s="1" t="s">
        <v>1604</v>
      </c>
      <c r="F893" s="1" t="s">
        <v>1589</v>
      </c>
      <c r="G893" s="1" t="str">
        <f>+VLOOKUP(BD_fire_disturbances10[[#This Row],[Cod_Koppen]],Tabla8[],2,0)</f>
        <v>Templado o mesotérmico</v>
      </c>
      <c r="H893" s="1" t="s">
        <v>1333</v>
      </c>
      <c r="I893" s="1" t="s">
        <v>63</v>
      </c>
      <c r="J893" s="1" t="s">
        <v>68</v>
      </c>
      <c r="K893" s="1" t="s">
        <v>176</v>
      </c>
      <c r="L893" s="1" t="s">
        <v>673</v>
      </c>
      <c r="N893" s="1" t="s">
        <v>1036</v>
      </c>
      <c r="O893" s="1" t="s">
        <v>1044</v>
      </c>
      <c r="P893" s="1" t="s">
        <v>842</v>
      </c>
      <c r="R893" s="1" t="s">
        <v>1040</v>
      </c>
      <c r="S893" s="1" t="s">
        <v>1038</v>
      </c>
      <c r="T893" s="1" t="s">
        <v>1039</v>
      </c>
      <c r="U893" s="1" t="s">
        <v>678</v>
      </c>
      <c r="V893" s="1" t="s">
        <v>677</v>
      </c>
      <c r="W893" s="1" t="s">
        <v>633</v>
      </c>
      <c r="X893" s="1" t="s">
        <v>12</v>
      </c>
    </row>
    <row r="894" spans="1:24" s="1" customFormat="1" ht="43.5" hidden="1" x14ac:dyDescent="0.35">
      <c r="A894" s="1" t="s">
        <v>666</v>
      </c>
      <c r="B894" s="1" t="str">
        <f>+VLOOKUP(BD_fire_disturbances10[[#This Row],[Propiedad]],Tabla2[],2,0)</f>
        <v>Biológica</v>
      </c>
      <c r="C894" s="1" t="str">
        <f>+VLOOKUP(BD_fire_disturbances10[[#This Row],[Evaluación post incendio]],Tabla5[],2,0)</f>
        <v>Efecto a corto plazo</v>
      </c>
      <c r="D894" s="6" t="s">
        <v>668</v>
      </c>
      <c r="E894" s="1" t="s">
        <v>1604</v>
      </c>
      <c r="F894" s="1" t="s">
        <v>1589</v>
      </c>
      <c r="G894" s="1" t="str">
        <f>+VLOOKUP(BD_fire_disturbances10[[#This Row],[Cod_Koppen]],Tabla8[],2,0)</f>
        <v>Templado o mesotérmico</v>
      </c>
      <c r="H894" s="1" t="s">
        <v>1333</v>
      </c>
      <c r="I894" s="1" t="s">
        <v>63</v>
      </c>
      <c r="J894" s="1" t="s">
        <v>68</v>
      </c>
      <c r="K894" s="1" t="s">
        <v>176</v>
      </c>
      <c r="L894" s="1" t="s">
        <v>673</v>
      </c>
      <c r="N894" s="1" t="s">
        <v>1036</v>
      </c>
      <c r="O894" s="1" t="s">
        <v>1044</v>
      </c>
      <c r="P894" s="1" t="s">
        <v>842</v>
      </c>
      <c r="S894" s="1" t="s">
        <v>447</v>
      </c>
      <c r="U894" s="1" t="s">
        <v>678</v>
      </c>
      <c r="V894" s="1" t="s">
        <v>677</v>
      </c>
      <c r="W894" s="1" t="s">
        <v>14</v>
      </c>
      <c r="X894" s="1" t="s">
        <v>108</v>
      </c>
    </row>
    <row r="895" spans="1:24" s="1" customFormat="1" ht="43.5" hidden="1" x14ac:dyDescent="0.35">
      <c r="A895" s="1" t="s">
        <v>666</v>
      </c>
      <c r="B895" s="1" t="str">
        <f>+VLOOKUP(BD_fire_disturbances10[[#This Row],[Propiedad]],Tabla2[],2,0)</f>
        <v>Biológica</v>
      </c>
      <c r="C895" s="1" t="str">
        <f>+VLOOKUP(BD_fire_disturbances10[[#This Row],[Evaluación post incendio]],Tabla5[],2,0)</f>
        <v>Efecto a corto plazo</v>
      </c>
      <c r="D895" s="6" t="s">
        <v>668</v>
      </c>
      <c r="E895" s="1" t="s">
        <v>1604</v>
      </c>
      <c r="F895" s="1" t="s">
        <v>1589</v>
      </c>
      <c r="G895" s="1" t="str">
        <f>+VLOOKUP(BD_fire_disturbances10[[#This Row],[Cod_Koppen]],Tabla8[],2,0)</f>
        <v>Templado o mesotérmico</v>
      </c>
      <c r="H895" s="1" t="s">
        <v>1333</v>
      </c>
      <c r="I895" s="1" t="s">
        <v>63</v>
      </c>
      <c r="J895" s="1" t="s">
        <v>68</v>
      </c>
      <c r="K895" s="1" t="s">
        <v>176</v>
      </c>
      <c r="L895" s="1" t="s">
        <v>673</v>
      </c>
      <c r="N895" s="1" t="s">
        <v>1036</v>
      </c>
      <c r="O895" s="1" t="s">
        <v>1044</v>
      </c>
      <c r="P895" s="1" t="s">
        <v>842</v>
      </c>
      <c r="R895" s="1" t="s">
        <v>1040</v>
      </c>
      <c r="S895" s="1" t="s">
        <v>1038</v>
      </c>
      <c r="T895" s="1" t="s">
        <v>1039</v>
      </c>
      <c r="U895" s="1" t="s">
        <v>678</v>
      </c>
      <c r="V895" s="1" t="s">
        <v>677</v>
      </c>
      <c r="W895" s="1" t="s">
        <v>628</v>
      </c>
      <c r="X895" s="1" t="s">
        <v>108</v>
      </c>
    </row>
    <row r="896" spans="1:24" s="1" customFormat="1" ht="43.5" hidden="1" x14ac:dyDescent="0.35">
      <c r="A896" s="1" t="s">
        <v>666</v>
      </c>
      <c r="B896" s="1" t="str">
        <f>+VLOOKUP(BD_fire_disturbances10[[#This Row],[Propiedad]],Tabla2[],2,0)</f>
        <v>Biológica</v>
      </c>
      <c r="C896" s="1" t="str">
        <f>+VLOOKUP(BD_fire_disturbances10[[#This Row],[Evaluación post incendio]],Tabla5[],2,0)</f>
        <v>Efecto a corto plazo</v>
      </c>
      <c r="D896" s="6" t="s">
        <v>668</v>
      </c>
      <c r="E896" s="1" t="s">
        <v>1604</v>
      </c>
      <c r="F896" s="1" t="s">
        <v>1589</v>
      </c>
      <c r="G896" s="1" t="str">
        <f>+VLOOKUP(BD_fire_disturbances10[[#This Row],[Cod_Koppen]],Tabla8[],2,0)</f>
        <v>Templado o mesotérmico</v>
      </c>
      <c r="H896" s="1" t="s">
        <v>1333</v>
      </c>
      <c r="I896" s="1" t="s">
        <v>63</v>
      </c>
      <c r="J896" s="1" t="s">
        <v>68</v>
      </c>
      <c r="K896" s="1" t="s">
        <v>176</v>
      </c>
      <c r="L896" s="1" t="s">
        <v>673</v>
      </c>
      <c r="N896" s="1" t="s">
        <v>1036</v>
      </c>
      <c r="O896" s="1" t="s">
        <v>1044</v>
      </c>
      <c r="P896" s="1" t="s">
        <v>842</v>
      </c>
      <c r="R896" s="1" t="s">
        <v>1040</v>
      </c>
      <c r="S896" s="1" t="s">
        <v>1038</v>
      </c>
      <c r="T896" s="1" t="s">
        <v>1039</v>
      </c>
      <c r="U896" s="1" t="s">
        <v>678</v>
      </c>
      <c r="V896" s="1" t="s">
        <v>677</v>
      </c>
      <c r="W896" s="1" t="s">
        <v>629</v>
      </c>
      <c r="X896" s="1" t="s">
        <v>108</v>
      </c>
    </row>
    <row r="897" spans="1:24" s="1" customFormat="1" ht="29" hidden="1" x14ac:dyDescent="0.35">
      <c r="A897" s="9" t="s">
        <v>263</v>
      </c>
      <c r="B897" s="9" t="str">
        <f>+VLOOKUP(BD_fire_disturbances10[[#This Row],[Propiedad]],Tabla2[],2,0)</f>
        <v>Física</v>
      </c>
      <c r="C897" s="9" t="str">
        <f>+VLOOKUP(BD_fire_disturbances10[[#This Row],[Evaluación post incendio]],Tabla5[],2,0)</f>
        <v>Efecto a largo plazo</v>
      </c>
      <c r="D897" s="32" t="s">
        <v>1739</v>
      </c>
      <c r="E897" s="9" t="s">
        <v>62</v>
      </c>
      <c r="F897" s="9" t="s">
        <v>1589</v>
      </c>
      <c r="G897" s="9" t="str">
        <f>+VLOOKUP(BD_fire_disturbances10[[#This Row],[Cod_Koppen]],Tabla8[],2,0)</f>
        <v>Templado o mesotérmico</v>
      </c>
      <c r="H897" s="9" t="s">
        <v>1735</v>
      </c>
      <c r="I897" s="9" t="s">
        <v>63</v>
      </c>
      <c r="J897" s="1" t="s">
        <v>68</v>
      </c>
      <c r="K897" s="9" t="s">
        <v>432</v>
      </c>
      <c r="L897" s="9" t="s">
        <v>478</v>
      </c>
      <c r="M897" s="9"/>
      <c r="N897" s="9" t="s">
        <v>1740</v>
      </c>
      <c r="O897" s="9"/>
      <c r="P897" s="9" t="s">
        <v>1741</v>
      </c>
      <c r="Q897" s="9"/>
      <c r="R897" s="9"/>
      <c r="S897" s="9" t="s">
        <v>1742</v>
      </c>
      <c r="T897" s="9"/>
      <c r="U897" s="9"/>
      <c r="V897" s="9"/>
      <c r="W897" s="9" t="s">
        <v>160</v>
      </c>
      <c r="X897" s="9" t="s">
        <v>108</v>
      </c>
    </row>
    <row r="898" spans="1:24" s="1" customFormat="1" ht="29" hidden="1" x14ac:dyDescent="0.35">
      <c r="A898" s="9" t="s">
        <v>263</v>
      </c>
      <c r="B898" s="9" t="str">
        <f>+VLOOKUP(BD_fire_disturbances10[[#This Row],[Propiedad]],Tabla2[],2,0)</f>
        <v>Biológica</v>
      </c>
      <c r="C898" s="9" t="str">
        <f>+VLOOKUP(BD_fire_disturbances10[[#This Row],[Evaluación post incendio]],Tabla5[],2,0)</f>
        <v>Efecto a largo plazo</v>
      </c>
      <c r="D898" s="32" t="s">
        <v>1739</v>
      </c>
      <c r="E898" s="9" t="s">
        <v>62</v>
      </c>
      <c r="F898" s="9" t="s">
        <v>1589</v>
      </c>
      <c r="G898" s="9" t="str">
        <f>+VLOOKUP(BD_fire_disturbances10[[#This Row],[Cod_Koppen]],Tabla8[],2,0)</f>
        <v>Templado o mesotérmico</v>
      </c>
      <c r="H898" s="9" t="s">
        <v>1735</v>
      </c>
      <c r="I898" s="9" t="s">
        <v>63</v>
      </c>
      <c r="J898" s="1" t="s">
        <v>68</v>
      </c>
      <c r="K898" s="9" t="s">
        <v>432</v>
      </c>
      <c r="L898" s="9" t="s">
        <v>478</v>
      </c>
      <c r="M898" s="9"/>
      <c r="N898" s="9" t="s">
        <v>1740</v>
      </c>
      <c r="O898" s="9"/>
      <c r="P898" s="9" t="s">
        <v>1741</v>
      </c>
      <c r="Q898" s="9"/>
      <c r="R898" s="9"/>
      <c r="S898" s="9" t="s">
        <v>1742</v>
      </c>
      <c r="T898" s="9"/>
      <c r="U898" s="9"/>
      <c r="V898" s="9"/>
      <c r="W898" s="9" t="s">
        <v>15</v>
      </c>
      <c r="X898" s="9" t="s">
        <v>12</v>
      </c>
    </row>
    <row r="899" spans="1:24" s="1" customFormat="1" ht="43.5" hidden="1" x14ac:dyDescent="0.35">
      <c r="A899" s="1" t="s">
        <v>215</v>
      </c>
      <c r="B899" s="1" t="str">
        <f>+VLOOKUP(BD_fire_disturbances10[[#This Row],[Propiedad]],Tabla2[],2,0)</f>
        <v>Química</v>
      </c>
      <c r="C899" s="1" t="str">
        <f>+VLOOKUP(BD_fire_disturbances10[[#This Row],[Evaluación post incendio]],Tabla5[],2,0)</f>
        <v>No específico</v>
      </c>
      <c r="D899" s="6" t="s">
        <v>856</v>
      </c>
      <c r="E899" s="1" t="s">
        <v>62</v>
      </c>
      <c r="F899" s="1" t="s">
        <v>1608</v>
      </c>
      <c r="G899" s="1" t="str">
        <f>+VLOOKUP(BD_fire_disturbances10[[#This Row],[Cod_Koppen]],Tabla8[],2,0)</f>
        <v>Templado o mesotérmico</v>
      </c>
      <c r="H899" s="1" t="s">
        <v>1334</v>
      </c>
      <c r="I899" s="1" t="s">
        <v>63</v>
      </c>
      <c r="J899" s="1" t="s">
        <v>68</v>
      </c>
      <c r="K899" s="1" t="s">
        <v>432</v>
      </c>
      <c r="N899" s="1" t="s">
        <v>857</v>
      </c>
      <c r="P899" s="1" t="s">
        <v>447</v>
      </c>
      <c r="R899" s="1" t="s">
        <v>858</v>
      </c>
      <c r="S899" s="1" t="s">
        <v>447</v>
      </c>
      <c r="W899" s="1" t="s">
        <v>121</v>
      </c>
      <c r="X899" s="1" t="s">
        <v>108</v>
      </c>
    </row>
    <row r="900" spans="1:24" s="1" customFormat="1" ht="43.5" hidden="1" x14ac:dyDescent="0.35">
      <c r="A900" s="1" t="s">
        <v>215</v>
      </c>
      <c r="B900" s="1" t="str">
        <f>+VLOOKUP(BD_fire_disturbances10[[#This Row],[Propiedad]],Tabla2[],2,0)</f>
        <v>Química</v>
      </c>
      <c r="C900" s="1" t="str">
        <f>+VLOOKUP(BD_fire_disturbances10[[#This Row],[Evaluación post incendio]],Tabla5[],2,0)</f>
        <v>No específico</v>
      </c>
      <c r="D900" s="6" t="s">
        <v>856</v>
      </c>
      <c r="E900" s="1" t="s">
        <v>62</v>
      </c>
      <c r="F900" s="1" t="s">
        <v>1608</v>
      </c>
      <c r="G900" s="1" t="str">
        <f>+VLOOKUP(BD_fire_disturbances10[[#This Row],[Cod_Koppen]],Tabla8[],2,0)</f>
        <v>Templado o mesotérmico</v>
      </c>
      <c r="H900" s="1" t="s">
        <v>1334</v>
      </c>
      <c r="I900" s="1" t="s">
        <v>63</v>
      </c>
      <c r="J900" s="1" t="s">
        <v>68</v>
      </c>
      <c r="K900" s="1" t="s">
        <v>432</v>
      </c>
      <c r="N900" s="1" t="s">
        <v>857</v>
      </c>
      <c r="P900" s="1" t="s">
        <v>447</v>
      </c>
      <c r="R900" s="1" t="s">
        <v>858</v>
      </c>
      <c r="S900" s="1" t="s">
        <v>447</v>
      </c>
      <c r="W900" s="1" t="s">
        <v>43</v>
      </c>
      <c r="X900" s="1" t="s">
        <v>108</v>
      </c>
    </row>
    <row r="901" spans="1:24" s="1" customFormat="1" ht="43.5" hidden="1" x14ac:dyDescent="0.35">
      <c r="A901" s="1" t="s">
        <v>215</v>
      </c>
      <c r="B901" s="1" t="str">
        <f>+VLOOKUP(BD_fire_disturbances10[[#This Row],[Propiedad]],Tabla2[],2,0)</f>
        <v>Química</v>
      </c>
      <c r="C901" s="1" t="str">
        <f>+VLOOKUP(BD_fire_disturbances10[[#This Row],[Evaluación post incendio]],Tabla5[],2,0)</f>
        <v>No específico</v>
      </c>
      <c r="D901" s="6" t="s">
        <v>856</v>
      </c>
      <c r="E901" s="1" t="s">
        <v>62</v>
      </c>
      <c r="F901" s="1" t="s">
        <v>1608</v>
      </c>
      <c r="G901" s="1" t="str">
        <f>+VLOOKUP(BD_fire_disturbances10[[#This Row],[Cod_Koppen]],Tabla8[],2,0)</f>
        <v>Templado o mesotérmico</v>
      </c>
      <c r="H901" s="1" t="s">
        <v>1334</v>
      </c>
      <c r="I901" s="1" t="s">
        <v>63</v>
      </c>
      <c r="J901" s="1" t="s">
        <v>68</v>
      </c>
      <c r="K901" s="1" t="s">
        <v>432</v>
      </c>
      <c r="N901" s="1" t="s">
        <v>857</v>
      </c>
      <c r="P901" s="1" t="s">
        <v>447</v>
      </c>
      <c r="R901" s="1" t="s">
        <v>858</v>
      </c>
      <c r="S901" s="1" t="s">
        <v>447</v>
      </c>
      <c r="W901" s="1" t="s">
        <v>122</v>
      </c>
      <c r="X901" s="1" t="s">
        <v>108</v>
      </c>
    </row>
    <row r="902" spans="1:24" s="1" customFormat="1" ht="43.5" hidden="1" x14ac:dyDescent="0.35">
      <c r="A902" s="1" t="s">
        <v>215</v>
      </c>
      <c r="B902" s="1" t="str">
        <f>+VLOOKUP(BD_fire_disturbances10[[#This Row],[Propiedad]],Tabla2[],2,0)</f>
        <v>Química</v>
      </c>
      <c r="C902" s="1" t="str">
        <f>+VLOOKUP(BD_fire_disturbances10[[#This Row],[Evaluación post incendio]],Tabla5[],2,0)</f>
        <v>No específico</v>
      </c>
      <c r="D902" s="6" t="s">
        <v>856</v>
      </c>
      <c r="E902" s="1" t="s">
        <v>62</v>
      </c>
      <c r="F902" s="1" t="s">
        <v>1608</v>
      </c>
      <c r="G902" s="1" t="str">
        <f>+VLOOKUP(BD_fire_disturbances10[[#This Row],[Cod_Koppen]],Tabla8[],2,0)</f>
        <v>Templado o mesotérmico</v>
      </c>
      <c r="H902" s="1" t="s">
        <v>1334</v>
      </c>
      <c r="I902" s="1" t="s">
        <v>63</v>
      </c>
      <c r="J902" s="1" t="s">
        <v>68</v>
      </c>
      <c r="K902" s="1" t="s">
        <v>432</v>
      </c>
      <c r="N902" s="1" t="s">
        <v>857</v>
      </c>
      <c r="P902" s="1" t="s">
        <v>447</v>
      </c>
      <c r="R902" s="1" t="s">
        <v>858</v>
      </c>
      <c r="S902" s="1" t="s">
        <v>447</v>
      </c>
      <c r="W902" s="1" t="s">
        <v>52</v>
      </c>
      <c r="X902" s="1" t="s">
        <v>218</v>
      </c>
    </row>
    <row r="903" spans="1:24" s="1" customFormat="1" ht="43.5" hidden="1" x14ac:dyDescent="0.35">
      <c r="A903" s="1" t="s">
        <v>215</v>
      </c>
      <c r="B903" s="1" t="str">
        <f>+VLOOKUP(BD_fire_disturbances10[[#This Row],[Propiedad]],Tabla2[],2,0)</f>
        <v>Química</v>
      </c>
      <c r="C903" s="1" t="str">
        <f>+VLOOKUP(BD_fire_disturbances10[[#This Row],[Evaluación post incendio]],Tabla5[],2,0)</f>
        <v>No específico</v>
      </c>
      <c r="D903" s="6" t="s">
        <v>856</v>
      </c>
      <c r="E903" s="1" t="s">
        <v>62</v>
      </c>
      <c r="F903" s="1" t="s">
        <v>1608</v>
      </c>
      <c r="G903" s="1" t="str">
        <f>+VLOOKUP(BD_fire_disturbances10[[#This Row],[Cod_Koppen]],Tabla8[],2,0)</f>
        <v>Templado o mesotérmico</v>
      </c>
      <c r="H903" s="1" t="s">
        <v>1334</v>
      </c>
      <c r="I903" s="1" t="s">
        <v>63</v>
      </c>
      <c r="J903" s="1" t="s">
        <v>68</v>
      </c>
      <c r="K903" s="1" t="s">
        <v>432</v>
      </c>
      <c r="N903" s="1" t="s">
        <v>857</v>
      </c>
      <c r="P903" s="1" t="s">
        <v>447</v>
      </c>
      <c r="R903" s="1" t="s">
        <v>858</v>
      </c>
      <c r="S903" s="1" t="s">
        <v>447</v>
      </c>
      <c r="W903" s="1" t="s">
        <v>21</v>
      </c>
      <c r="X903" s="1" t="s">
        <v>108</v>
      </c>
    </row>
    <row r="904" spans="1:24" s="1" customFormat="1" ht="43.5" hidden="1" x14ac:dyDescent="0.35">
      <c r="A904" s="1" t="s">
        <v>215</v>
      </c>
      <c r="B904" s="1" t="str">
        <f>+VLOOKUP(BD_fire_disturbances10[[#This Row],[Propiedad]],Tabla2[],2,0)</f>
        <v>Química</v>
      </c>
      <c r="C904" s="1" t="str">
        <f>+VLOOKUP(BD_fire_disturbances10[[#This Row],[Evaluación post incendio]],Tabla5[],2,0)</f>
        <v>No específico</v>
      </c>
      <c r="D904" s="6" t="s">
        <v>856</v>
      </c>
      <c r="E904" s="1" t="s">
        <v>62</v>
      </c>
      <c r="F904" s="1" t="s">
        <v>1608</v>
      </c>
      <c r="G904" s="1" t="str">
        <f>+VLOOKUP(BD_fire_disturbances10[[#This Row],[Cod_Koppen]],Tabla8[],2,0)</f>
        <v>Templado o mesotérmico</v>
      </c>
      <c r="H904" s="1" t="s">
        <v>1334</v>
      </c>
      <c r="I904" s="1" t="s">
        <v>63</v>
      </c>
      <c r="J904" s="1" t="s">
        <v>68</v>
      </c>
      <c r="K904" s="1" t="s">
        <v>432</v>
      </c>
      <c r="N904" s="1" t="s">
        <v>857</v>
      </c>
      <c r="P904" s="1" t="s">
        <v>447</v>
      </c>
      <c r="R904" s="1" t="s">
        <v>858</v>
      </c>
      <c r="S904" s="1" t="s">
        <v>447</v>
      </c>
      <c r="W904" s="1" t="s">
        <v>42</v>
      </c>
      <c r="X904" s="1" t="s">
        <v>108</v>
      </c>
    </row>
    <row r="905" spans="1:24" s="1" customFormat="1" ht="43.5" hidden="1" x14ac:dyDescent="0.35">
      <c r="A905" s="1" t="s">
        <v>215</v>
      </c>
      <c r="B905" s="1" t="str">
        <f>+VLOOKUP(BD_fire_disturbances10[[#This Row],[Propiedad]],Tabla2[],2,0)</f>
        <v>Física</v>
      </c>
      <c r="C905" s="1" t="str">
        <f>+VLOOKUP(BD_fire_disturbances10[[#This Row],[Evaluación post incendio]],Tabla5[],2,0)</f>
        <v>No específico</v>
      </c>
      <c r="D905" s="6" t="s">
        <v>856</v>
      </c>
      <c r="E905" s="1" t="s">
        <v>62</v>
      </c>
      <c r="F905" s="1" t="s">
        <v>1608</v>
      </c>
      <c r="G905" s="1" t="str">
        <f>+VLOOKUP(BD_fire_disturbances10[[#This Row],[Cod_Koppen]],Tabla8[],2,0)</f>
        <v>Templado o mesotérmico</v>
      </c>
      <c r="H905" s="1" t="s">
        <v>1334</v>
      </c>
      <c r="I905" s="1" t="s">
        <v>63</v>
      </c>
      <c r="J905" s="1" t="s">
        <v>68</v>
      </c>
      <c r="K905" s="1" t="s">
        <v>432</v>
      </c>
      <c r="N905" s="1" t="s">
        <v>857</v>
      </c>
      <c r="P905" s="1" t="s">
        <v>447</v>
      </c>
      <c r="R905" s="1" t="s">
        <v>858</v>
      </c>
      <c r="S905" s="1" t="s">
        <v>447</v>
      </c>
      <c r="W905" s="1" t="s">
        <v>160</v>
      </c>
      <c r="X905" s="1" t="s">
        <v>108</v>
      </c>
    </row>
    <row r="906" spans="1:24" s="1" customFormat="1" ht="58" hidden="1" x14ac:dyDescent="0.35">
      <c r="A906" s="1" t="s">
        <v>1386</v>
      </c>
      <c r="B906" s="1" t="str">
        <f>+VLOOKUP(BD_fire_disturbances10[[#This Row],[Propiedad]],Tabla2[],2,0)</f>
        <v>Química</v>
      </c>
      <c r="C906" s="1" t="str">
        <f>+VLOOKUP(BD_fire_disturbances10[[#This Row],[Evaluación post incendio]],Tabla5[],2,0)</f>
        <v>Efecto inmediato</v>
      </c>
      <c r="D906" s="6" t="s">
        <v>343</v>
      </c>
      <c r="E906" s="1" t="s">
        <v>1602</v>
      </c>
      <c r="F906" s="1" t="s">
        <v>1694</v>
      </c>
      <c r="G906" s="1" t="str">
        <f>+VLOOKUP(BD_fire_disturbances10[[#This Row],[Cod_Koppen]],Tabla8[],2,0)</f>
        <v>Templado o mesotérmico</v>
      </c>
      <c r="H906" s="1" t="s">
        <v>1678</v>
      </c>
      <c r="I906" s="1" t="s">
        <v>63</v>
      </c>
      <c r="J906" s="1" t="s">
        <v>68</v>
      </c>
      <c r="K906" s="1" t="s">
        <v>176</v>
      </c>
      <c r="L906" s="1" t="s">
        <v>317</v>
      </c>
      <c r="N906" s="1" t="s">
        <v>328</v>
      </c>
      <c r="O906" s="1" t="s">
        <v>329</v>
      </c>
      <c r="P906" s="1" t="s">
        <v>513</v>
      </c>
      <c r="R906" s="1" t="s">
        <v>334</v>
      </c>
      <c r="S906" s="1" t="s">
        <v>447</v>
      </c>
      <c r="T906" s="1" t="s">
        <v>344</v>
      </c>
      <c r="U906" s="1" t="s">
        <v>330</v>
      </c>
      <c r="V906" s="1" t="s">
        <v>331</v>
      </c>
      <c r="W906" s="1" t="s">
        <v>34</v>
      </c>
      <c r="X906" s="1" t="s">
        <v>218</v>
      </c>
    </row>
    <row r="907" spans="1:24" s="1" customFormat="1" ht="58" hidden="1" x14ac:dyDescent="0.35">
      <c r="A907" s="1" t="s">
        <v>1386</v>
      </c>
      <c r="B907" s="1" t="str">
        <f>+VLOOKUP(BD_fire_disturbances10[[#This Row],[Propiedad]],Tabla2[],2,0)</f>
        <v>Química</v>
      </c>
      <c r="C907" s="1" t="str">
        <f>+VLOOKUP(BD_fire_disturbances10[[#This Row],[Evaluación post incendio]],Tabla5[],2,0)</f>
        <v>Efecto inmediato</v>
      </c>
      <c r="D907" s="6" t="s">
        <v>342</v>
      </c>
      <c r="E907" s="1" t="s">
        <v>1602</v>
      </c>
      <c r="F907" s="1" t="s">
        <v>1694</v>
      </c>
      <c r="G907" s="1" t="str">
        <f>+VLOOKUP(BD_fire_disturbances10[[#This Row],[Cod_Koppen]],Tabla8[],2,0)</f>
        <v>Templado o mesotérmico</v>
      </c>
      <c r="H907" s="1" t="s">
        <v>1678</v>
      </c>
      <c r="I907" s="1" t="s">
        <v>63</v>
      </c>
      <c r="J907" s="1" t="s">
        <v>68</v>
      </c>
      <c r="K907" s="1" t="s">
        <v>176</v>
      </c>
      <c r="L907" s="1" t="s">
        <v>317</v>
      </c>
      <c r="N907" s="1" t="s">
        <v>328</v>
      </c>
      <c r="O907" s="1" t="s">
        <v>329</v>
      </c>
      <c r="P907" s="1" t="s">
        <v>513</v>
      </c>
      <c r="R907" s="1" t="s">
        <v>334</v>
      </c>
      <c r="S907" s="1" t="s">
        <v>447</v>
      </c>
      <c r="T907" s="1" t="s">
        <v>344</v>
      </c>
      <c r="U907" s="1" t="s">
        <v>330</v>
      </c>
      <c r="V907" s="1" t="s">
        <v>331</v>
      </c>
      <c r="W907" s="1" t="s">
        <v>121</v>
      </c>
      <c r="X907" s="1" t="s">
        <v>218</v>
      </c>
    </row>
    <row r="908" spans="1:24" s="1" customFormat="1" ht="58" hidden="1" x14ac:dyDescent="0.35">
      <c r="A908" s="1" t="s">
        <v>1386</v>
      </c>
      <c r="B908" s="1" t="str">
        <f>+VLOOKUP(BD_fire_disturbances10[[#This Row],[Propiedad]],Tabla2[],2,0)</f>
        <v>Química</v>
      </c>
      <c r="C908" s="1" t="str">
        <f>+VLOOKUP(BD_fire_disturbances10[[#This Row],[Evaluación post incendio]],Tabla5[],2,0)</f>
        <v>Efecto a largo plazo</v>
      </c>
      <c r="D908" s="6" t="s">
        <v>341</v>
      </c>
      <c r="E908" s="1" t="s">
        <v>1602</v>
      </c>
      <c r="F908" s="1" t="s">
        <v>1694</v>
      </c>
      <c r="G908" s="1" t="str">
        <f>+VLOOKUP(BD_fire_disturbances10[[#This Row],[Cod_Koppen]],Tabla8[],2,0)</f>
        <v>Templado o mesotérmico</v>
      </c>
      <c r="H908" s="1" t="s">
        <v>1678</v>
      </c>
      <c r="I908" s="1" t="s">
        <v>63</v>
      </c>
      <c r="J908" s="1" t="s">
        <v>68</v>
      </c>
      <c r="K908" s="1" t="s">
        <v>176</v>
      </c>
      <c r="L908" s="1" t="s">
        <v>317</v>
      </c>
      <c r="N908" s="1" t="s">
        <v>328</v>
      </c>
      <c r="O908" s="1" t="s">
        <v>329</v>
      </c>
      <c r="P908" s="1" t="s">
        <v>854</v>
      </c>
      <c r="R908" s="1" t="s">
        <v>334</v>
      </c>
      <c r="S908" s="1" t="s">
        <v>447</v>
      </c>
      <c r="T908" s="1" t="s">
        <v>344</v>
      </c>
      <c r="U908" s="1" t="s">
        <v>330</v>
      </c>
      <c r="V908" s="1" t="s">
        <v>331</v>
      </c>
      <c r="W908" s="1" t="s">
        <v>707</v>
      </c>
      <c r="X908" s="1" t="s">
        <v>218</v>
      </c>
    </row>
    <row r="909" spans="1:24" s="1" customFormat="1" ht="58" hidden="1" x14ac:dyDescent="0.35">
      <c r="A909" s="1" t="s">
        <v>1386</v>
      </c>
      <c r="B909" s="1" t="str">
        <f>+VLOOKUP(BD_fire_disturbances10[[#This Row],[Propiedad]],Tabla2[],2,0)</f>
        <v>Química</v>
      </c>
      <c r="C909" s="1" t="str">
        <f>+VLOOKUP(BD_fire_disturbances10[[#This Row],[Evaluación post incendio]],Tabla5[],2,0)</f>
        <v>Efecto inmediato</v>
      </c>
      <c r="D909" s="6" t="s">
        <v>340</v>
      </c>
      <c r="E909" s="1" t="s">
        <v>1602</v>
      </c>
      <c r="F909" s="1" t="s">
        <v>1694</v>
      </c>
      <c r="G909" s="1" t="str">
        <f>+VLOOKUP(BD_fire_disturbances10[[#This Row],[Cod_Koppen]],Tabla8[],2,0)</f>
        <v>Templado o mesotérmico</v>
      </c>
      <c r="H909" s="1" t="s">
        <v>1678</v>
      </c>
      <c r="I909" s="1" t="s">
        <v>63</v>
      </c>
      <c r="J909" s="1" t="s">
        <v>68</v>
      </c>
      <c r="K909" s="1" t="s">
        <v>176</v>
      </c>
      <c r="L909" s="1" t="s">
        <v>317</v>
      </c>
      <c r="N909" s="1" t="s">
        <v>328</v>
      </c>
      <c r="O909" s="1" t="s">
        <v>329</v>
      </c>
      <c r="P909" s="1" t="s">
        <v>513</v>
      </c>
      <c r="R909" s="1" t="s">
        <v>334</v>
      </c>
      <c r="S909" s="1" t="s">
        <v>447</v>
      </c>
      <c r="T909" s="1" t="s">
        <v>344</v>
      </c>
      <c r="U909" s="1" t="s">
        <v>330</v>
      </c>
      <c r="V909" s="1" t="s">
        <v>331</v>
      </c>
      <c r="W909" s="1" t="s">
        <v>707</v>
      </c>
      <c r="X909" s="1" t="s">
        <v>218</v>
      </c>
    </row>
    <row r="910" spans="1:24" s="1" customFormat="1" ht="58" hidden="1" x14ac:dyDescent="0.35">
      <c r="A910" s="1" t="s">
        <v>1386</v>
      </c>
      <c r="B910" s="1" t="str">
        <f>+VLOOKUP(BD_fire_disturbances10[[#This Row],[Propiedad]],Tabla2[],2,0)</f>
        <v>Química</v>
      </c>
      <c r="C910" s="1" t="str">
        <f>+VLOOKUP(BD_fire_disturbances10[[#This Row],[Evaluación post incendio]],Tabla5[],2,0)</f>
        <v>Efecto a corto plazo</v>
      </c>
      <c r="D910" s="6" t="s">
        <v>125</v>
      </c>
      <c r="E910" s="1" t="s">
        <v>1602</v>
      </c>
      <c r="F910" s="1" t="s">
        <v>1694</v>
      </c>
      <c r="G910" s="1" t="str">
        <f>+VLOOKUP(BD_fire_disturbances10[[#This Row],[Cod_Koppen]],Tabla8[],2,0)</f>
        <v>Templado o mesotérmico</v>
      </c>
      <c r="H910" s="1" t="s">
        <v>1678</v>
      </c>
      <c r="I910" s="1" t="s">
        <v>63</v>
      </c>
      <c r="J910" s="1" t="s">
        <v>68</v>
      </c>
      <c r="K910" s="1" t="s">
        <v>176</v>
      </c>
      <c r="L910" s="1" t="s">
        <v>317</v>
      </c>
      <c r="N910" s="1" t="s">
        <v>328</v>
      </c>
      <c r="O910" s="1" t="s">
        <v>329</v>
      </c>
      <c r="P910" s="1" t="s">
        <v>842</v>
      </c>
      <c r="R910" s="1" t="s">
        <v>334</v>
      </c>
      <c r="S910" s="1" t="s">
        <v>447</v>
      </c>
      <c r="T910" s="1" t="s">
        <v>344</v>
      </c>
      <c r="U910" s="1" t="s">
        <v>330</v>
      </c>
      <c r="V910" s="1" t="s">
        <v>331</v>
      </c>
      <c r="W910" s="1" t="s">
        <v>707</v>
      </c>
      <c r="X910" s="1" t="s">
        <v>12</v>
      </c>
    </row>
    <row r="911" spans="1:24" s="1" customFormat="1" ht="58" hidden="1" x14ac:dyDescent="0.35">
      <c r="A911" s="1" t="s">
        <v>1386</v>
      </c>
      <c r="B911" s="1" t="str">
        <f>+VLOOKUP(BD_fire_disturbances10[[#This Row],[Propiedad]],Tabla2[],2,0)</f>
        <v>Química</v>
      </c>
      <c r="C911" s="1" t="str">
        <f>+VLOOKUP(BD_fire_disturbances10[[#This Row],[Evaluación post incendio]],Tabla5[],2,0)</f>
        <v>Efecto inmediato</v>
      </c>
      <c r="D911" s="6" t="s">
        <v>336</v>
      </c>
      <c r="E911" s="1" t="s">
        <v>1602</v>
      </c>
      <c r="F911" s="1" t="s">
        <v>1694</v>
      </c>
      <c r="G911" s="1" t="str">
        <f>+VLOOKUP(BD_fire_disturbances10[[#This Row],[Cod_Koppen]],Tabla8[],2,0)</f>
        <v>Templado o mesotérmico</v>
      </c>
      <c r="H911" s="1" t="s">
        <v>1678</v>
      </c>
      <c r="I911" s="1" t="s">
        <v>63</v>
      </c>
      <c r="J911" s="1" t="s">
        <v>68</v>
      </c>
      <c r="K911" s="1" t="s">
        <v>176</v>
      </c>
      <c r="L911" s="1" t="s">
        <v>317</v>
      </c>
      <c r="N911" s="1" t="s">
        <v>328</v>
      </c>
      <c r="O911" s="1" t="s">
        <v>329</v>
      </c>
      <c r="P911" s="1" t="s">
        <v>513</v>
      </c>
      <c r="R911" s="1" t="s">
        <v>334</v>
      </c>
      <c r="S911" s="1" t="s">
        <v>447</v>
      </c>
      <c r="T911" s="1" t="s">
        <v>344</v>
      </c>
      <c r="U911" s="1" t="s">
        <v>330</v>
      </c>
      <c r="V911" s="1" t="s">
        <v>331</v>
      </c>
      <c r="W911" s="1" t="s">
        <v>707</v>
      </c>
      <c r="X911" s="1" t="s">
        <v>108</v>
      </c>
    </row>
    <row r="912" spans="1:24" s="1" customFormat="1" ht="58" hidden="1" x14ac:dyDescent="0.35">
      <c r="A912" s="1" t="s">
        <v>1386</v>
      </c>
      <c r="B912" s="1" t="str">
        <f>+VLOOKUP(BD_fire_disturbances10[[#This Row],[Propiedad]],Tabla2[],2,0)</f>
        <v>Química</v>
      </c>
      <c r="C912" s="1" t="str">
        <f>+VLOOKUP(BD_fire_disturbances10[[#This Row],[Evaluación post incendio]],Tabla5[],2,0)</f>
        <v>Efecto inmediato</v>
      </c>
      <c r="D912" s="6" t="s">
        <v>350</v>
      </c>
      <c r="E912" s="1" t="s">
        <v>1602</v>
      </c>
      <c r="F912" s="1" t="s">
        <v>1694</v>
      </c>
      <c r="G912" s="1" t="str">
        <f>+VLOOKUP(BD_fire_disturbances10[[#This Row],[Cod_Koppen]],Tabla8[],2,0)</f>
        <v>Templado o mesotérmico</v>
      </c>
      <c r="H912" s="1" t="s">
        <v>1678</v>
      </c>
      <c r="I912" s="1" t="s">
        <v>63</v>
      </c>
      <c r="J912" s="1" t="s">
        <v>68</v>
      </c>
      <c r="K912" s="1" t="s">
        <v>176</v>
      </c>
      <c r="L912" s="1" t="s">
        <v>317</v>
      </c>
      <c r="N912" s="1" t="s">
        <v>328</v>
      </c>
      <c r="O912" s="1" t="s">
        <v>329</v>
      </c>
      <c r="P912" s="1" t="s">
        <v>513</v>
      </c>
      <c r="R912" s="1" t="s">
        <v>334</v>
      </c>
      <c r="S912" s="1" t="s">
        <v>447</v>
      </c>
      <c r="T912" s="1" t="s">
        <v>344</v>
      </c>
      <c r="U912" s="1" t="s">
        <v>330</v>
      </c>
      <c r="V912" s="1" t="s">
        <v>331</v>
      </c>
      <c r="W912" s="1" t="s">
        <v>43</v>
      </c>
      <c r="X912" s="1" t="s">
        <v>218</v>
      </c>
    </row>
    <row r="913" spans="1:24" s="1" customFormat="1" ht="58" hidden="1" x14ac:dyDescent="0.35">
      <c r="A913" s="1" t="s">
        <v>1386</v>
      </c>
      <c r="B913" s="1" t="str">
        <f>+VLOOKUP(BD_fire_disturbances10[[#This Row],[Propiedad]],Tabla2[],2,0)</f>
        <v>Química</v>
      </c>
      <c r="C913" s="1" t="str">
        <f>+VLOOKUP(BD_fire_disturbances10[[#This Row],[Evaluación post incendio]],Tabla5[],2,0)</f>
        <v>Efecto a corto plazo</v>
      </c>
      <c r="D913" s="6" t="s">
        <v>1428</v>
      </c>
      <c r="E913" s="1" t="s">
        <v>1602</v>
      </c>
      <c r="F913" s="1" t="s">
        <v>1694</v>
      </c>
      <c r="G913" s="1" t="str">
        <f>+VLOOKUP(BD_fire_disturbances10[[#This Row],[Cod_Koppen]],Tabla8[],2,0)</f>
        <v>Templado o mesotérmico</v>
      </c>
      <c r="H913" s="1" t="s">
        <v>1678</v>
      </c>
      <c r="I913" s="1" t="s">
        <v>63</v>
      </c>
      <c r="J913" s="1" t="s">
        <v>68</v>
      </c>
      <c r="K913" s="1" t="s">
        <v>176</v>
      </c>
      <c r="L913" s="1" t="s">
        <v>317</v>
      </c>
      <c r="N913" s="1" t="s">
        <v>328</v>
      </c>
      <c r="O913" s="1" t="s">
        <v>329</v>
      </c>
      <c r="P913" s="1" t="s">
        <v>842</v>
      </c>
      <c r="R913" s="1" t="s">
        <v>334</v>
      </c>
      <c r="S913" s="1" t="s">
        <v>447</v>
      </c>
      <c r="T913" s="1" t="s">
        <v>344</v>
      </c>
      <c r="U913" s="1" t="s">
        <v>330</v>
      </c>
      <c r="V913" s="1" t="s">
        <v>331</v>
      </c>
      <c r="W913" s="1" t="s">
        <v>43</v>
      </c>
      <c r="X913" s="1" t="s">
        <v>108</v>
      </c>
    </row>
    <row r="914" spans="1:24" s="1" customFormat="1" ht="58" hidden="1" x14ac:dyDescent="0.35">
      <c r="A914" s="1" t="s">
        <v>1386</v>
      </c>
      <c r="B914" s="1" t="str">
        <f>+VLOOKUP(BD_fire_disturbances10[[#This Row],[Propiedad]],Tabla2[],2,0)</f>
        <v>Química</v>
      </c>
      <c r="C914" s="1" t="str">
        <f>+VLOOKUP(BD_fire_disturbances10[[#This Row],[Evaluación post incendio]],Tabla5[],2,0)</f>
        <v>Efecto a corto plazo</v>
      </c>
      <c r="D914" s="6" t="s">
        <v>1429</v>
      </c>
      <c r="E914" s="1" t="s">
        <v>1602</v>
      </c>
      <c r="F914" s="1" t="s">
        <v>1694</v>
      </c>
      <c r="G914" s="1" t="str">
        <f>+VLOOKUP(BD_fire_disturbances10[[#This Row],[Cod_Koppen]],Tabla8[],2,0)</f>
        <v>Templado o mesotérmico</v>
      </c>
      <c r="H914" s="1" t="s">
        <v>1678</v>
      </c>
      <c r="I914" s="1" t="s">
        <v>63</v>
      </c>
      <c r="J914" s="1" t="s">
        <v>68</v>
      </c>
      <c r="K914" s="1" t="s">
        <v>176</v>
      </c>
      <c r="L914" s="1" t="s">
        <v>317</v>
      </c>
      <c r="N914" s="1" t="s">
        <v>328</v>
      </c>
      <c r="O914" s="1" t="s">
        <v>329</v>
      </c>
      <c r="P914" s="1" t="s">
        <v>842</v>
      </c>
      <c r="R914" s="1" t="s">
        <v>334</v>
      </c>
      <c r="S914" s="1" t="s">
        <v>447</v>
      </c>
      <c r="T914" s="1" t="s">
        <v>344</v>
      </c>
      <c r="U914" s="1" t="s">
        <v>330</v>
      </c>
      <c r="V914" s="1" t="s">
        <v>331</v>
      </c>
      <c r="W914" s="1" t="s">
        <v>122</v>
      </c>
      <c r="X914" s="1" t="s">
        <v>218</v>
      </c>
    </row>
    <row r="915" spans="1:24" s="1" customFormat="1" ht="58" hidden="1" x14ac:dyDescent="0.35">
      <c r="A915" s="1" t="s">
        <v>1386</v>
      </c>
      <c r="B915" s="1" t="str">
        <f>+VLOOKUP(BD_fire_disturbances10[[#This Row],[Propiedad]],Tabla2[],2,0)</f>
        <v>Química</v>
      </c>
      <c r="C915" s="1" t="str">
        <f>+VLOOKUP(BD_fire_disturbances10[[#This Row],[Evaluación post incendio]],Tabla5[],2,0)</f>
        <v>Efecto inmediato</v>
      </c>
      <c r="D915" s="6" t="s">
        <v>1430</v>
      </c>
      <c r="E915" s="1" t="s">
        <v>1602</v>
      </c>
      <c r="F915" s="1" t="s">
        <v>1694</v>
      </c>
      <c r="G915" s="1" t="str">
        <f>+VLOOKUP(BD_fire_disturbances10[[#This Row],[Cod_Koppen]],Tabla8[],2,0)</f>
        <v>Templado o mesotérmico</v>
      </c>
      <c r="H915" s="1" t="s">
        <v>1678</v>
      </c>
      <c r="I915" s="1" t="s">
        <v>63</v>
      </c>
      <c r="J915" s="1" t="s">
        <v>68</v>
      </c>
      <c r="K915" s="1" t="s">
        <v>176</v>
      </c>
      <c r="L915" s="1" t="s">
        <v>317</v>
      </c>
      <c r="N915" s="1" t="s">
        <v>328</v>
      </c>
      <c r="O915" s="1" t="s">
        <v>329</v>
      </c>
      <c r="P915" s="1" t="s">
        <v>513</v>
      </c>
      <c r="R915" s="1" t="s">
        <v>334</v>
      </c>
      <c r="S915" s="1" t="s">
        <v>447</v>
      </c>
      <c r="T915" s="1" t="s">
        <v>344</v>
      </c>
      <c r="U915" s="1" t="s">
        <v>330</v>
      </c>
      <c r="V915" s="1" t="s">
        <v>331</v>
      </c>
      <c r="W915" s="1" t="s">
        <v>122</v>
      </c>
      <c r="X915" s="1" t="s">
        <v>218</v>
      </c>
    </row>
    <row r="916" spans="1:24" s="1" customFormat="1" ht="58" hidden="1" x14ac:dyDescent="0.35">
      <c r="A916" s="1" t="s">
        <v>1386</v>
      </c>
      <c r="B916" s="1" t="str">
        <f>+VLOOKUP(BD_fire_disturbances10[[#This Row],[Propiedad]],Tabla2[],2,0)</f>
        <v>Química</v>
      </c>
      <c r="C916" s="1" t="str">
        <f>+VLOOKUP(BD_fire_disturbances10[[#This Row],[Evaluación post incendio]],Tabla5[],2,0)</f>
        <v>Efecto a corto plazo</v>
      </c>
      <c r="D916" s="6" t="s">
        <v>1431</v>
      </c>
      <c r="E916" s="1" t="s">
        <v>1602</v>
      </c>
      <c r="F916" s="1" t="s">
        <v>1694</v>
      </c>
      <c r="G916" s="1" t="str">
        <f>+VLOOKUP(BD_fire_disturbances10[[#This Row],[Cod_Koppen]],Tabla8[],2,0)</f>
        <v>Templado o mesotérmico</v>
      </c>
      <c r="H916" s="1" t="s">
        <v>1678</v>
      </c>
      <c r="I916" s="1" t="s">
        <v>63</v>
      </c>
      <c r="J916" s="1" t="s">
        <v>68</v>
      </c>
      <c r="K916" s="1" t="s">
        <v>176</v>
      </c>
      <c r="L916" s="1" t="s">
        <v>317</v>
      </c>
      <c r="N916" s="1" t="s">
        <v>328</v>
      </c>
      <c r="O916" s="1" t="s">
        <v>329</v>
      </c>
      <c r="P916" s="1" t="s">
        <v>842</v>
      </c>
      <c r="R916" s="1" t="s">
        <v>333</v>
      </c>
      <c r="S916" s="1" t="s">
        <v>447</v>
      </c>
      <c r="T916" s="1" t="s">
        <v>344</v>
      </c>
      <c r="U916" s="1" t="s">
        <v>330</v>
      </c>
      <c r="V916" s="1" t="s">
        <v>331</v>
      </c>
      <c r="W916" s="1" t="s">
        <v>52</v>
      </c>
      <c r="X916" s="1" t="s">
        <v>218</v>
      </c>
    </row>
    <row r="917" spans="1:24" s="1" customFormat="1" ht="58" hidden="1" x14ac:dyDescent="0.35">
      <c r="A917" s="1" t="s">
        <v>1386</v>
      </c>
      <c r="B917" s="1" t="str">
        <f>+VLOOKUP(BD_fire_disturbances10[[#This Row],[Propiedad]],Tabla2[],2,0)</f>
        <v>Química</v>
      </c>
      <c r="C917" s="1" t="str">
        <f>+VLOOKUP(BD_fire_disturbances10[[#This Row],[Evaluación post incendio]],Tabla5[],2,0)</f>
        <v>Efecto a largo plazo</v>
      </c>
      <c r="D917" s="6" t="s">
        <v>1432</v>
      </c>
      <c r="E917" s="1" t="s">
        <v>1602</v>
      </c>
      <c r="F917" s="1" t="s">
        <v>1694</v>
      </c>
      <c r="G917" s="1" t="str">
        <f>+VLOOKUP(BD_fire_disturbances10[[#This Row],[Cod_Koppen]],Tabla8[],2,0)</f>
        <v>Templado o mesotérmico</v>
      </c>
      <c r="H917" s="1" t="s">
        <v>1678</v>
      </c>
      <c r="I917" s="1" t="s">
        <v>63</v>
      </c>
      <c r="J917" s="1" t="s">
        <v>68</v>
      </c>
      <c r="K917" s="1" t="s">
        <v>176</v>
      </c>
      <c r="L917" s="1" t="s">
        <v>317</v>
      </c>
      <c r="N917" s="1" t="s">
        <v>328</v>
      </c>
      <c r="O917" s="1" t="s">
        <v>329</v>
      </c>
      <c r="P917" s="1" t="s">
        <v>854</v>
      </c>
      <c r="R917" s="1" t="s">
        <v>334</v>
      </c>
      <c r="S917" s="1" t="s">
        <v>447</v>
      </c>
      <c r="T917" s="1" t="s">
        <v>344</v>
      </c>
      <c r="U917" s="1" t="s">
        <v>330</v>
      </c>
      <c r="V917" s="1" t="s">
        <v>331</v>
      </c>
      <c r="W917" s="1" t="s">
        <v>52</v>
      </c>
      <c r="X917" s="1" t="s">
        <v>108</v>
      </c>
    </row>
    <row r="918" spans="1:24" s="1" customFormat="1" ht="58" hidden="1" x14ac:dyDescent="0.35">
      <c r="A918" s="1" t="s">
        <v>1386</v>
      </c>
      <c r="B918" s="1" t="str">
        <f>+VLOOKUP(BD_fire_disturbances10[[#This Row],[Propiedad]],Tabla2[],2,0)</f>
        <v>Química</v>
      </c>
      <c r="C918" s="1" t="str">
        <f>+VLOOKUP(BD_fire_disturbances10[[#This Row],[Evaluación post incendio]],Tabla5[],2,0)</f>
        <v>Efecto inmediato</v>
      </c>
      <c r="D918" s="6" t="s">
        <v>1433</v>
      </c>
      <c r="E918" s="1" t="s">
        <v>1602</v>
      </c>
      <c r="F918" s="1" t="s">
        <v>1694</v>
      </c>
      <c r="G918" s="1" t="str">
        <f>+VLOOKUP(BD_fire_disturbances10[[#This Row],[Cod_Koppen]],Tabla8[],2,0)</f>
        <v>Templado o mesotérmico</v>
      </c>
      <c r="H918" s="1" t="s">
        <v>1678</v>
      </c>
      <c r="I918" s="1" t="s">
        <v>63</v>
      </c>
      <c r="J918" s="1" t="s">
        <v>68</v>
      </c>
      <c r="K918" s="1" t="s">
        <v>176</v>
      </c>
      <c r="L918" s="1" t="s">
        <v>317</v>
      </c>
      <c r="N918" s="1" t="s">
        <v>328</v>
      </c>
      <c r="O918" s="1" t="s">
        <v>329</v>
      </c>
      <c r="P918" s="1" t="s">
        <v>513</v>
      </c>
      <c r="R918" s="1" t="s">
        <v>332</v>
      </c>
      <c r="S918" s="1" t="s">
        <v>447</v>
      </c>
      <c r="T918" s="1" t="s">
        <v>344</v>
      </c>
      <c r="U918" s="1" t="s">
        <v>330</v>
      </c>
      <c r="V918" s="1" t="s">
        <v>331</v>
      </c>
      <c r="W918" s="1" t="s">
        <v>52</v>
      </c>
      <c r="X918" s="1" t="s">
        <v>108</v>
      </c>
    </row>
    <row r="919" spans="1:24" s="1" customFormat="1" ht="58" hidden="1" x14ac:dyDescent="0.35">
      <c r="A919" s="1" t="s">
        <v>1386</v>
      </c>
      <c r="B919" s="1" t="str">
        <f>+VLOOKUP(BD_fire_disturbances10[[#This Row],[Propiedad]],Tabla2[],2,0)</f>
        <v>Química</v>
      </c>
      <c r="C919" s="1" t="str">
        <f>+VLOOKUP(BD_fire_disturbances10[[#This Row],[Evaluación post incendio]],Tabla5[],2,0)</f>
        <v>Efecto inmediato</v>
      </c>
      <c r="D919" s="6" t="s">
        <v>1434</v>
      </c>
      <c r="E919" s="1" t="s">
        <v>1602</v>
      </c>
      <c r="F919" s="1" t="s">
        <v>1694</v>
      </c>
      <c r="G919" s="1" t="str">
        <f>+VLOOKUP(BD_fire_disturbances10[[#This Row],[Cod_Koppen]],Tabla8[],2,0)</f>
        <v>Templado o mesotérmico</v>
      </c>
      <c r="H919" s="1" t="s">
        <v>1678</v>
      </c>
      <c r="I919" s="1" t="s">
        <v>63</v>
      </c>
      <c r="J919" s="1" t="s">
        <v>68</v>
      </c>
      <c r="K919" s="1" t="s">
        <v>176</v>
      </c>
      <c r="L919" s="1" t="s">
        <v>317</v>
      </c>
      <c r="N919" s="1" t="s">
        <v>328</v>
      </c>
      <c r="O919" s="1" t="s">
        <v>329</v>
      </c>
      <c r="P919" s="1" t="s">
        <v>513</v>
      </c>
      <c r="R919" s="1" t="s">
        <v>333</v>
      </c>
      <c r="S919" s="1" t="s">
        <v>447</v>
      </c>
      <c r="T919" s="1" t="s">
        <v>344</v>
      </c>
      <c r="U919" s="1" t="s">
        <v>330</v>
      </c>
      <c r="V919" s="1" t="s">
        <v>331</v>
      </c>
      <c r="W919" s="1" t="s">
        <v>21</v>
      </c>
      <c r="X919" s="1" t="s">
        <v>218</v>
      </c>
    </row>
    <row r="920" spans="1:24" s="1" customFormat="1" ht="58" hidden="1" x14ac:dyDescent="0.35">
      <c r="A920" s="1" t="s">
        <v>1386</v>
      </c>
      <c r="B920" s="1" t="str">
        <f>+VLOOKUP(BD_fire_disturbances10[[#This Row],[Propiedad]],Tabla2[],2,0)</f>
        <v>Química</v>
      </c>
      <c r="C920" s="1" t="str">
        <f>+VLOOKUP(BD_fire_disturbances10[[#This Row],[Evaluación post incendio]],Tabla5[],2,0)</f>
        <v>Efecto a corto plazo</v>
      </c>
      <c r="D920" s="6" t="s">
        <v>1435</v>
      </c>
      <c r="E920" s="1" t="s">
        <v>1602</v>
      </c>
      <c r="F920" s="1" t="s">
        <v>1694</v>
      </c>
      <c r="G920" s="1" t="str">
        <f>+VLOOKUP(BD_fire_disturbances10[[#This Row],[Cod_Koppen]],Tabla8[],2,0)</f>
        <v>Templado o mesotérmico</v>
      </c>
      <c r="H920" s="1" t="s">
        <v>1678</v>
      </c>
      <c r="I920" s="1" t="s">
        <v>63</v>
      </c>
      <c r="J920" s="1" t="s">
        <v>68</v>
      </c>
      <c r="K920" s="1" t="s">
        <v>176</v>
      </c>
      <c r="L920" s="1" t="s">
        <v>317</v>
      </c>
      <c r="N920" s="1" t="s">
        <v>328</v>
      </c>
      <c r="O920" s="1" t="s">
        <v>329</v>
      </c>
      <c r="P920" s="1" t="s">
        <v>842</v>
      </c>
      <c r="R920" s="1" t="s">
        <v>334</v>
      </c>
      <c r="S920" s="1" t="s">
        <v>447</v>
      </c>
      <c r="T920" s="1" t="s">
        <v>344</v>
      </c>
      <c r="U920" s="1" t="s">
        <v>330</v>
      </c>
      <c r="V920" s="1" t="s">
        <v>331</v>
      </c>
      <c r="W920" s="1" t="s">
        <v>21</v>
      </c>
      <c r="X920" s="1" t="s">
        <v>108</v>
      </c>
    </row>
    <row r="921" spans="1:24" s="9" customFormat="1" ht="58" hidden="1" x14ac:dyDescent="0.35">
      <c r="A921" s="1" t="s">
        <v>1386</v>
      </c>
      <c r="B921" s="1" t="str">
        <f>+VLOOKUP(BD_fire_disturbances10[[#This Row],[Propiedad]],Tabla2[],2,0)</f>
        <v>Química</v>
      </c>
      <c r="C921" s="1" t="str">
        <f>+VLOOKUP(BD_fire_disturbances10[[#This Row],[Evaluación post incendio]],Tabla5[],2,0)</f>
        <v>Efecto a largo plazo</v>
      </c>
      <c r="D921" s="6" t="s">
        <v>1436</v>
      </c>
      <c r="E921" s="1" t="s">
        <v>1602</v>
      </c>
      <c r="F921" s="1" t="s">
        <v>1694</v>
      </c>
      <c r="G921" s="1" t="str">
        <f>+VLOOKUP(BD_fire_disturbances10[[#This Row],[Cod_Koppen]],Tabla8[],2,0)</f>
        <v>Templado o mesotérmico</v>
      </c>
      <c r="H921" s="1" t="s">
        <v>1678</v>
      </c>
      <c r="I921" s="1" t="s">
        <v>63</v>
      </c>
      <c r="J921" s="1" t="s">
        <v>68</v>
      </c>
      <c r="K921" s="1" t="s">
        <v>176</v>
      </c>
      <c r="L921" s="1" t="s">
        <v>317</v>
      </c>
      <c r="M921" s="1"/>
      <c r="N921" s="1" t="s">
        <v>328</v>
      </c>
      <c r="O921" s="1" t="s">
        <v>329</v>
      </c>
      <c r="P921" s="1" t="s">
        <v>854</v>
      </c>
      <c r="Q921" s="1"/>
      <c r="R921" s="1" t="s">
        <v>335</v>
      </c>
      <c r="S921" s="1" t="s">
        <v>447</v>
      </c>
      <c r="T921" s="1" t="s">
        <v>344</v>
      </c>
      <c r="U921" s="1" t="s">
        <v>330</v>
      </c>
      <c r="V921" s="1" t="s">
        <v>331</v>
      </c>
      <c r="W921" s="1" t="s">
        <v>21</v>
      </c>
      <c r="X921" s="1" t="s">
        <v>108</v>
      </c>
    </row>
    <row r="922" spans="1:24" s="1" customFormat="1" ht="58" hidden="1" x14ac:dyDescent="0.35">
      <c r="A922" s="1" t="s">
        <v>1386</v>
      </c>
      <c r="B922" s="1" t="str">
        <f>+VLOOKUP(BD_fire_disturbances10[[#This Row],[Propiedad]],Tabla2[],2,0)</f>
        <v>Química</v>
      </c>
      <c r="C922" s="1" t="str">
        <f>+VLOOKUP(BD_fire_disturbances10[[#This Row],[Evaluación post incendio]],Tabla5[],2,0)</f>
        <v>Efecto a corto plazo</v>
      </c>
      <c r="D922" s="6" t="s">
        <v>1437</v>
      </c>
      <c r="E922" s="1" t="s">
        <v>1602</v>
      </c>
      <c r="F922" s="1" t="s">
        <v>1694</v>
      </c>
      <c r="G922" s="1" t="str">
        <f>+VLOOKUP(BD_fire_disturbances10[[#This Row],[Cod_Koppen]],Tabla8[],2,0)</f>
        <v>Templado o mesotérmico</v>
      </c>
      <c r="H922" s="1" t="s">
        <v>1678</v>
      </c>
      <c r="I922" s="1" t="s">
        <v>63</v>
      </c>
      <c r="J922" s="1" t="s">
        <v>68</v>
      </c>
      <c r="K922" s="1" t="s">
        <v>176</v>
      </c>
      <c r="L922" s="1" t="s">
        <v>317</v>
      </c>
      <c r="N922" s="1" t="s">
        <v>328</v>
      </c>
      <c r="O922" s="1" t="s">
        <v>329</v>
      </c>
      <c r="P922" s="1" t="s">
        <v>842</v>
      </c>
      <c r="R922" s="1" t="s">
        <v>334</v>
      </c>
      <c r="S922" s="1" t="s">
        <v>447</v>
      </c>
      <c r="T922" s="1" t="s">
        <v>344</v>
      </c>
      <c r="U922" s="1" t="s">
        <v>330</v>
      </c>
      <c r="V922" s="1" t="s">
        <v>331</v>
      </c>
      <c r="W922" s="1" t="s">
        <v>42</v>
      </c>
      <c r="X922" s="1" t="s">
        <v>218</v>
      </c>
    </row>
    <row r="923" spans="1:24" s="1" customFormat="1" ht="58" hidden="1" x14ac:dyDescent="0.35">
      <c r="A923" s="1" t="s">
        <v>1386</v>
      </c>
      <c r="B923" s="1" t="str">
        <f>+VLOOKUP(BD_fire_disturbances10[[#This Row],[Propiedad]],Tabla2[],2,0)</f>
        <v>Química</v>
      </c>
      <c r="C923" s="1" t="str">
        <f>+VLOOKUP(BD_fire_disturbances10[[#This Row],[Evaluación post incendio]],Tabla5[],2,0)</f>
        <v>Efecto inmediato</v>
      </c>
      <c r="D923" s="6" t="s">
        <v>1438</v>
      </c>
      <c r="E923" s="1" t="s">
        <v>1602</v>
      </c>
      <c r="F923" s="1" t="s">
        <v>1694</v>
      </c>
      <c r="G923" s="1" t="str">
        <f>+VLOOKUP(BD_fire_disturbances10[[#This Row],[Cod_Koppen]],Tabla8[],2,0)</f>
        <v>Templado o mesotérmico</v>
      </c>
      <c r="H923" s="1" t="s">
        <v>1678</v>
      </c>
      <c r="I923" s="1" t="s">
        <v>63</v>
      </c>
      <c r="J923" s="1" t="s">
        <v>68</v>
      </c>
      <c r="K923" s="1" t="s">
        <v>176</v>
      </c>
      <c r="L923" s="1" t="s">
        <v>317</v>
      </c>
      <c r="N923" s="1" t="s">
        <v>328</v>
      </c>
      <c r="O923" s="1" t="s">
        <v>329</v>
      </c>
      <c r="P923" s="1" t="s">
        <v>513</v>
      </c>
      <c r="R923" s="1" t="s">
        <v>334</v>
      </c>
      <c r="S923" s="1" t="s">
        <v>447</v>
      </c>
      <c r="T923" s="1" t="s">
        <v>344</v>
      </c>
      <c r="U923" s="1" t="s">
        <v>330</v>
      </c>
      <c r="V923" s="1" t="s">
        <v>331</v>
      </c>
      <c r="W923" s="1" t="s">
        <v>42</v>
      </c>
      <c r="X923" s="1" t="s">
        <v>218</v>
      </c>
    </row>
    <row r="924" spans="1:24" s="1" customFormat="1" ht="58" hidden="1" x14ac:dyDescent="0.35">
      <c r="A924" s="1" t="s">
        <v>1386</v>
      </c>
      <c r="B924" s="1" t="str">
        <f>+VLOOKUP(BD_fire_disturbances10[[#This Row],[Propiedad]],Tabla2[],2,0)</f>
        <v>Química</v>
      </c>
      <c r="C924" s="1" t="str">
        <f>+VLOOKUP(BD_fire_disturbances10[[#This Row],[Evaluación post incendio]],Tabla5[],2,0)</f>
        <v>Efecto a largo plazo</v>
      </c>
      <c r="D924" s="6" t="s">
        <v>1439</v>
      </c>
      <c r="E924" s="1" t="s">
        <v>1602</v>
      </c>
      <c r="F924" s="1" t="s">
        <v>1694</v>
      </c>
      <c r="G924" s="1" t="str">
        <f>+VLOOKUP(BD_fire_disturbances10[[#This Row],[Cod_Koppen]],Tabla8[],2,0)</f>
        <v>Templado o mesotérmico</v>
      </c>
      <c r="H924" s="1" t="s">
        <v>1678</v>
      </c>
      <c r="I924" s="1" t="s">
        <v>63</v>
      </c>
      <c r="J924" s="1" t="s">
        <v>68</v>
      </c>
      <c r="K924" s="1" t="s">
        <v>176</v>
      </c>
      <c r="L924" s="1" t="s">
        <v>317</v>
      </c>
      <c r="N924" s="1" t="s">
        <v>328</v>
      </c>
      <c r="O924" s="1" t="s">
        <v>329</v>
      </c>
      <c r="P924" s="1" t="s">
        <v>854</v>
      </c>
      <c r="R924" s="1" t="s">
        <v>334</v>
      </c>
      <c r="S924" s="1" t="s">
        <v>447</v>
      </c>
      <c r="T924" s="1" t="s">
        <v>344</v>
      </c>
      <c r="U924" s="1" t="s">
        <v>330</v>
      </c>
      <c r="V924" s="1" t="s">
        <v>331</v>
      </c>
      <c r="W924" s="1" t="s">
        <v>42</v>
      </c>
      <c r="X924" s="1" t="s">
        <v>108</v>
      </c>
    </row>
    <row r="925" spans="1:24" s="1" customFormat="1" ht="43.5" hidden="1" x14ac:dyDescent="0.35">
      <c r="A925" s="1" t="s">
        <v>152</v>
      </c>
      <c r="B925" s="1" t="str">
        <f>+VLOOKUP(BD_fire_disturbances10[[#This Row],[Propiedad]],Tabla2[],2,0)</f>
        <v>Química</v>
      </c>
      <c r="C925" s="1" t="str">
        <f>+VLOOKUP(BD_fire_disturbances10[[#This Row],[Evaluación post incendio]],Tabla5[],2,0)</f>
        <v>Efecto inmediato</v>
      </c>
      <c r="D925" s="6" t="s">
        <v>153</v>
      </c>
      <c r="E925" s="1" t="s">
        <v>1602</v>
      </c>
      <c r="F925" s="9" t="s">
        <v>1694</v>
      </c>
      <c r="G925" s="9" t="str">
        <f>+VLOOKUP(BD_fire_disturbances10[[#This Row],[Cod_Koppen]],Tabla8[],2,0)</f>
        <v>Templado o mesotérmico</v>
      </c>
      <c r="H925" s="9" t="s">
        <v>1678</v>
      </c>
      <c r="I925" s="1" t="s">
        <v>63</v>
      </c>
      <c r="J925" s="1" t="s">
        <v>68</v>
      </c>
      <c r="K925" s="1" t="s">
        <v>433</v>
      </c>
      <c r="L925" s="1" t="s">
        <v>317</v>
      </c>
      <c r="N925" s="1" t="s">
        <v>779</v>
      </c>
      <c r="O925" s="1" t="s">
        <v>784</v>
      </c>
      <c r="P925" s="1" t="s">
        <v>513</v>
      </c>
      <c r="R925" s="8" t="s">
        <v>780</v>
      </c>
      <c r="S925" s="1" t="s">
        <v>447</v>
      </c>
      <c r="U925" s="1" t="s">
        <v>775</v>
      </c>
      <c r="V925" s="1" t="s">
        <v>782</v>
      </c>
      <c r="W925" s="1" t="s">
        <v>42</v>
      </c>
      <c r="X925" s="1" t="s">
        <v>12</v>
      </c>
    </row>
    <row r="926" spans="1:24" s="1" customFormat="1" ht="43.5" hidden="1" x14ac:dyDescent="0.35">
      <c r="A926" s="1" t="s">
        <v>1149</v>
      </c>
      <c r="B926" s="1" t="str">
        <f>+VLOOKUP(BD_fire_disturbances10[[#This Row],[Propiedad]],Tabla2[],2,0)</f>
        <v>Biológica</v>
      </c>
      <c r="C926" s="1" t="str">
        <f>+VLOOKUP(BD_fire_disturbances10[[#This Row],[Evaluación post incendio]],Tabla5[],2,0)</f>
        <v>Efecto inmediato</v>
      </c>
      <c r="D926" s="6" t="s">
        <v>1632</v>
      </c>
      <c r="E926" s="1" t="s">
        <v>159</v>
      </c>
      <c r="F926" s="1" t="s">
        <v>1589</v>
      </c>
      <c r="G926" s="1" t="str">
        <f>+VLOOKUP(BD_fire_disturbances10[[#This Row],[Cod_Koppen]],Tabla8[],2,0)</f>
        <v>Templado o mesotérmico</v>
      </c>
      <c r="H926" s="1" t="s">
        <v>1333</v>
      </c>
      <c r="I926" s="1" t="s">
        <v>63</v>
      </c>
      <c r="J926" s="1" t="s">
        <v>68</v>
      </c>
      <c r="K926" s="1" t="s">
        <v>432</v>
      </c>
      <c r="L926" s="1" t="s">
        <v>308</v>
      </c>
      <c r="N926" s="1" t="s">
        <v>1150</v>
      </c>
      <c r="P926" s="1" t="s">
        <v>513</v>
      </c>
      <c r="R926" s="1" t="s">
        <v>1152</v>
      </c>
      <c r="S926" s="1" t="s">
        <v>1142</v>
      </c>
      <c r="U926" s="1" t="s">
        <v>448</v>
      </c>
      <c r="W926" s="1" t="s">
        <v>15</v>
      </c>
      <c r="X926" s="1" t="s">
        <v>12</v>
      </c>
    </row>
    <row r="927" spans="1:24" s="1" customFormat="1" ht="43.5" hidden="1" x14ac:dyDescent="0.35">
      <c r="A927" s="1" t="s">
        <v>1149</v>
      </c>
      <c r="B927" s="1" t="str">
        <f>+VLOOKUP(BD_fire_disturbances10[[#This Row],[Propiedad]],Tabla2[],2,0)</f>
        <v>Química</v>
      </c>
      <c r="C927" s="1" t="str">
        <f>+VLOOKUP(BD_fire_disturbances10[[#This Row],[Evaluación post incendio]],Tabla5[],2,0)</f>
        <v>Efecto inmediato</v>
      </c>
      <c r="D927" s="6" t="s">
        <v>1632</v>
      </c>
      <c r="E927" s="1" t="s">
        <v>159</v>
      </c>
      <c r="F927" s="1" t="s">
        <v>1589</v>
      </c>
      <c r="G927" s="1" t="str">
        <f>+VLOOKUP(BD_fire_disturbances10[[#This Row],[Cod_Koppen]],Tabla8[],2,0)</f>
        <v>Templado o mesotérmico</v>
      </c>
      <c r="H927" s="1" t="s">
        <v>1333</v>
      </c>
      <c r="I927" s="1" t="s">
        <v>63</v>
      </c>
      <c r="J927" s="1" t="s">
        <v>68</v>
      </c>
      <c r="K927" s="1" t="s">
        <v>432</v>
      </c>
      <c r="L927" s="1" t="s">
        <v>308</v>
      </c>
      <c r="N927" s="1" t="s">
        <v>1150</v>
      </c>
      <c r="P927" s="1" t="s">
        <v>513</v>
      </c>
      <c r="R927" s="1" t="s">
        <v>1152</v>
      </c>
      <c r="S927" s="1" t="s">
        <v>1142</v>
      </c>
      <c r="U927" s="1" t="s">
        <v>448</v>
      </c>
      <c r="W927" s="1" t="s">
        <v>34</v>
      </c>
      <c r="X927" s="1" t="s">
        <v>218</v>
      </c>
    </row>
    <row r="928" spans="1:24" s="1" customFormat="1" ht="43.5" hidden="1" x14ac:dyDescent="0.35">
      <c r="A928" s="1" t="s">
        <v>1149</v>
      </c>
      <c r="B928" s="1" t="str">
        <f>+VLOOKUP(BD_fire_disturbances10[[#This Row],[Propiedad]],Tabla2[],2,0)</f>
        <v>Química</v>
      </c>
      <c r="C928" s="1" t="str">
        <f>+VLOOKUP(BD_fire_disturbances10[[#This Row],[Evaluación post incendio]],Tabla5[],2,0)</f>
        <v>Efecto inmediato</v>
      </c>
      <c r="D928" s="6" t="s">
        <v>1632</v>
      </c>
      <c r="E928" s="1" t="s">
        <v>159</v>
      </c>
      <c r="F928" s="1" t="s">
        <v>1589</v>
      </c>
      <c r="G928" s="1" t="str">
        <f>+VLOOKUP(BD_fire_disturbances10[[#This Row],[Cod_Koppen]],Tabla8[],2,0)</f>
        <v>Templado o mesotérmico</v>
      </c>
      <c r="H928" s="1" t="s">
        <v>1333</v>
      </c>
      <c r="I928" s="1" t="s">
        <v>63</v>
      </c>
      <c r="J928" s="1" t="s">
        <v>68</v>
      </c>
      <c r="K928" s="1" t="s">
        <v>432</v>
      </c>
      <c r="L928" s="1" t="s">
        <v>308</v>
      </c>
      <c r="N928" s="1" t="s">
        <v>1150</v>
      </c>
      <c r="P928" s="1" t="s">
        <v>513</v>
      </c>
      <c r="R928" s="1" t="s">
        <v>1152</v>
      </c>
      <c r="S928" s="1" t="s">
        <v>1142</v>
      </c>
      <c r="U928" s="1" t="s">
        <v>448</v>
      </c>
      <c r="W928" s="1" t="s">
        <v>121</v>
      </c>
      <c r="X928" s="1" t="s">
        <v>108</v>
      </c>
    </row>
    <row r="929" spans="1:24" s="1" customFormat="1" ht="43.5" hidden="1" x14ac:dyDescent="0.35">
      <c r="A929" s="1" t="s">
        <v>1149</v>
      </c>
      <c r="B929" s="1" t="str">
        <f>+VLOOKUP(BD_fire_disturbances10[[#This Row],[Propiedad]],Tabla2[],2,0)</f>
        <v>Química</v>
      </c>
      <c r="C929" s="1" t="str">
        <f>+VLOOKUP(BD_fire_disturbances10[[#This Row],[Evaluación post incendio]],Tabla5[],2,0)</f>
        <v>Efecto inmediato</v>
      </c>
      <c r="D929" s="6" t="s">
        <v>1632</v>
      </c>
      <c r="E929" s="1" t="s">
        <v>159</v>
      </c>
      <c r="F929" s="1" t="s">
        <v>1589</v>
      </c>
      <c r="G929" s="1" t="str">
        <f>+VLOOKUP(BD_fire_disturbances10[[#This Row],[Cod_Koppen]],Tabla8[],2,0)</f>
        <v>Templado o mesotérmico</v>
      </c>
      <c r="H929" s="1" t="s">
        <v>1333</v>
      </c>
      <c r="I929" s="1" t="s">
        <v>63</v>
      </c>
      <c r="J929" s="1" t="s">
        <v>68</v>
      </c>
      <c r="K929" s="1" t="s">
        <v>432</v>
      </c>
      <c r="L929" s="1" t="s">
        <v>308</v>
      </c>
      <c r="N929" s="1" t="s">
        <v>1150</v>
      </c>
      <c r="P929" s="1" t="s">
        <v>513</v>
      </c>
      <c r="R929" s="1" t="s">
        <v>1152</v>
      </c>
      <c r="S929" s="1" t="s">
        <v>1142</v>
      </c>
      <c r="U929" s="1" t="s">
        <v>448</v>
      </c>
      <c r="W929" s="1" t="s">
        <v>292</v>
      </c>
      <c r="X929" s="1" t="s">
        <v>218</v>
      </c>
    </row>
    <row r="930" spans="1:24" s="1" customFormat="1" ht="43.5" hidden="1" x14ac:dyDescent="0.35">
      <c r="A930" s="1" t="s">
        <v>1149</v>
      </c>
      <c r="B930" s="1" t="str">
        <f>+VLOOKUP(BD_fire_disturbances10[[#This Row],[Propiedad]],Tabla2[],2,0)</f>
        <v>Química</v>
      </c>
      <c r="C930" s="1" t="str">
        <f>+VLOOKUP(BD_fire_disturbances10[[#This Row],[Evaluación post incendio]],Tabla5[],2,0)</f>
        <v>Efecto inmediato</v>
      </c>
      <c r="D930" s="6" t="s">
        <v>1632</v>
      </c>
      <c r="E930" s="1" t="s">
        <v>159</v>
      </c>
      <c r="F930" s="1" t="s">
        <v>1589</v>
      </c>
      <c r="G930" s="1" t="str">
        <f>+VLOOKUP(BD_fire_disturbances10[[#This Row],[Cod_Koppen]],Tabla8[],2,0)</f>
        <v>Templado o mesotérmico</v>
      </c>
      <c r="H930" s="1" t="s">
        <v>1333</v>
      </c>
      <c r="I930" s="1" t="s">
        <v>63</v>
      </c>
      <c r="J930" s="1" t="s">
        <v>68</v>
      </c>
      <c r="K930" s="1" t="s">
        <v>432</v>
      </c>
      <c r="L930" s="1" t="s">
        <v>308</v>
      </c>
      <c r="N930" s="1" t="s">
        <v>1150</v>
      </c>
      <c r="P930" s="1" t="s">
        <v>513</v>
      </c>
      <c r="R930" s="1" t="s">
        <v>1152</v>
      </c>
      <c r="S930" s="1" t="s">
        <v>1142</v>
      </c>
      <c r="U930" s="1" t="s">
        <v>448</v>
      </c>
      <c r="W930" s="1" t="s">
        <v>43</v>
      </c>
      <c r="X930" s="1" t="s">
        <v>218</v>
      </c>
    </row>
    <row r="931" spans="1:24" s="1" customFormat="1" ht="43.5" hidden="1" x14ac:dyDescent="0.35">
      <c r="A931" s="1" t="s">
        <v>1149</v>
      </c>
      <c r="B931" s="1" t="str">
        <f>+VLOOKUP(BD_fire_disturbances10[[#This Row],[Propiedad]],Tabla2[],2,0)</f>
        <v>Química</v>
      </c>
      <c r="C931" s="1" t="str">
        <f>+VLOOKUP(BD_fire_disturbances10[[#This Row],[Evaluación post incendio]],Tabla5[],2,0)</f>
        <v>Efecto inmediato</v>
      </c>
      <c r="D931" s="6" t="s">
        <v>1632</v>
      </c>
      <c r="E931" s="1" t="s">
        <v>159</v>
      </c>
      <c r="F931" s="1" t="s">
        <v>1589</v>
      </c>
      <c r="G931" s="1" t="str">
        <f>+VLOOKUP(BD_fire_disturbances10[[#This Row],[Cod_Koppen]],Tabla8[],2,0)</f>
        <v>Templado o mesotérmico</v>
      </c>
      <c r="H931" s="1" t="s">
        <v>1333</v>
      </c>
      <c r="I931" s="1" t="s">
        <v>63</v>
      </c>
      <c r="J931" s="1" t="s">
        <v>68</v>
      </c>
      <c r="K931" s="1" t="s">
        <v>432</v>
      </c>
      <c r="L931" s="1" t="s">
        <v>308</v>
      </c>
      <c r="N931" s="1" t="s">
        <v>1150</v>
      </c>
      <c r="P931" s="1" t="s">
        <v>513</v>
      </c>
      <c r="R931" s="1" t="s">
        <v>1152</v>
      </c>
      <c r="S931" s="1" t="s">
        <v>1142</v>
      </c>
      <c r="U931" s="1" t="s">
        <v>448</v>
      </c>
      <c r="W931" s="1" t="s">
        <v>122</v>
      </c>
      <c r="X931" s="1" t="s">
        <v>108</v>
      </c>
    </row>
    <row r="932" spans="1:24" s="1" customFormat="1" ht="43.5" hidden="1" x14ac:dyDescent="0.35">
      <c r="A932" s="1" t="s">
        <v>1149</v>
      </c>
      <c r="B932" s="1" t="str">
        <f>+VLOOKUP(BD_fire_disturbances10[[#This Row],[Propiedad]],Tabla2[],2,0)</f>
        <v>Química</v>
      </c>
      <c r="C932" s="1" t="str">
        <f>+VLOOKUP(BD_fire_disturbances10[[#This Row],[Evaluación post incendio]],Tabla5[],2,0)</f>
        <v>Efecto inmediato</v>
      </c>
      <c r="D932" s="6" t="s">
        <v>1632</v>
      </c>
      <c r="E932" s="1" t="s">
        <v>159</v>
      </c>
      <c r="F932" s="1" t="s">
        <v>1589</v>
      </c>
      <c r="G932" s="1" t="str">
        <f>+VLOOKUP(BD_fire_disturbances10[[#This Row],[Cod_Koppen]],Tabla8[],2,0)</f>
        <v>Templado o mesotérmico</v>
      </c>
      <c r="H932" s="1" t="s">
        <v>1333</v>
      </c>
      <c r="I932" s="1" t="s">
        <v>63</v>
      </c>
      <c r="J932" s="1" t="s">
        <v>68</v>
      </c>
      <c r="K932" s="1" t="s">
        <v>432</v>
      </c>
      <c r="L932" s="1" t="s">
        <v>308</v>
      </c>
      <c r="N932" s="1" t="s">
        <v>1150</v>
      </c>
      <c r="P932" s="1" t="s">
        <v>513</v>
      </c>
      <c r="R932" s="1" t="s">
        <v>1152</v>
      </c>
      <c r="S932" s="1" t="s">
        <v>1142</v>
      </c>
      <c r="U932" s="1" t="s">
        <v>448</v>
      </c>
      <c r="W932" s="1" t="s">
        <v>52</v>
      </c>
      <c r="X932" s="1" t="s">
        <v>218</v>
      </c>
    </row>
    <row r="933" spans="1:24" s="1" customFormat="1" ht="43.5" hidden="1" x14ac:dyDescent="0.35">
      <c r="A933" s="1" t="s">
        <v>1149</v>
      </c>
      <c r="B933" s="1" t="str">
        <f>+VLOOKUP(BD_fire_disturbances10[[#This Row],[Propiedad]],Tabla2[],2,0)</f>
        <v>Química</v>
      </c>
      <c r="C933" s="1" t="str">
        <f>+VLOOKUP(BD_fire_disturbances10[[#This Row],[Evaluación post incendio]],Tabla5[],2,0)</f>
        <v>Efecto inmediato</v>
      </c>
      <c r="D933" s="6" t="s">
        <v>1632</v>
      </c>
      <c r="E933" s="1" t="s">
        <v>159</v>
      </c>
      <c r="F933" s="1" t="s">
        <v>1589</v>
      </c>
      <c r="G933" s="1" t="str">
        <f>+VLOOKUP(BD_fire_disturbances10[[#This Row],[Cod_Koppen]],Tabla8[],2,0)</f>
        <v>Templado o mesotérmico</v>
      </c>
      <c r="H933" s="1" t="s">
        <v>1333</v>
      </c>
      <c r="I933" s="1" t="s">
        <v>63</v>
      </c>
      <c r="J933" s="1" t="s">
        <v>68</v>
      </c>
      <c r="K933" s="1" t="s">
        <v>432</v>
      </c>
      <c r="L933" s="1" t="s">
        <v>308</v>
      </c>
      <c r="N933" s="1" t="s">
        <v>1150</v>
      </c>
      <c r="P933" s="1" t="s">
        <v>513</v>
      </c>
      <c r="R933" s="1" t="s">
        <v>1152</v>
      </c>
      <c r="S933" s="1" t="s">
        <v>1142</v>
      </c>
      <c r="U933" s="1" t="s">
        <v>448</v>
      </c>
      <c r="W933" s="1" t="s">
        <v>42</v>
      </c>
      <c r="X933" s="1" t="s">
        <v>12</v>
      </c>
    </row>
    <row r="934" spans="1:24" s="1" customFormat="1" ht="43.5" hidden="1" x14ac:dyDescent="0.35">
      <c r="A934" s="1" t="s">
        <v>1149</v>
      </c>
      <c r="B934" s="1" t="str">
        <f>+VLOOKUP(BD_fire_disturbances10[[#This Row],[Propiedad]],Tabla2[],2,0)</f>
        <v>Química</v>
      </c>
      <c r="C934" s="1" t="str">
        <f>+VLOOKUP(BD_fire_disturbances10[[#This Row],[Evaluación post incendio]],Tabla5[],2,0)</f>
        <v>Efecto inmediato</v>
      </c>
      <c r="D934" s="6" t="s">
        <v>1632</v>
      </c>
      <c r="E934" s="1" t="s">
        <v>159</v>
      </c>
      <c r="F934" s="1" t="s">
        <v>1589</v>
      </c>
      <c r="G934" s="1" t="str">
        <f>+VLOOKUP(BD_fire_disturbances10[[#This Row],[Cod_Koppen]],Tabla8[],2,0)</f>
        <v>Templado o mesotérmico</v>
      </c>
      <c r="H934" s="1" t="s">
        <v>1333</v>
      </c>
      <c r="I934" s="1" t="s">
        <v>63</v>
      </c>
      <c r="J934" s="1" t="s">
        <v>68</v>
      </c>
      <c r="K934" s="1" t="s">
        <v>432</v>
      </c>
      <c r="L934" s="1" t="s">
        <v>308</v>
      </c>
      <c r="N934" s="1" t="s">
        <v>1150</v>
      </c>
      <c r="P934" s="1" t="s">
        <v>513</v>
      </c>
      <c r="R934" s="1" t="s">
        <v>1152</v>
      </c>
      <c r="S934" s="1" t="s">
        <v>1142</v>
      </c>
      <c r="U934" s="1" t="s">
        <v>448</v>
      </c>
      <c r="W934" s="1" t="s">
        <v>123</v>
      </c>
      <c r="X934" s="1" t="s">
        <v>108</v>
      </c>
    </row>
    <row r="935" spans="1:24" s="1" customFormat="1" ht="58" hidden="1" x14ac:dyDescent="0.35">
      <c r="A935" s="1" t="s">
        <v>203</v>
      </c>
      <c r="B935" s="1" t="str">
        <f>+VLOOKUP(BD_fire_disturbances10[[#This Row],[Propiedad]],Tabla2[],2,0)</f>
        <v>Química</v>
      </c>
      <c r="C935" s="1" t="str">
        <f>+VLOOKUP(BD_fire_disturbances10[[#This Row],[Evaluación post incendio]],Tabla5[],2,0)</f>
        <v>Efecto inmediato</v>
      </c>
      <c r="D935" s="6" t="s">
        <v>860</v>
      </c>
      <c r="E935" s="1" t="s">
        <v>1593</v>
      </c>
      <c r="F935" s="1" t="s">
        <v>1589</v>
      </c>
      <c r="G935" s="1" t="str">
        <f>+VLOOKUP(BD_fire_disturbances10[[#This Row],[Cod_Koppen]],Tabla8[],2,0)</f>
        <v>Templado o mesotérmico</v>
      </c>
      <c r="H935" s="1" t="s">
        <v>1333</v>
      </c>
      <c r="I935" s="1" t="s">
        <v>204</v>
      </c>
      <c r="J935" s="1" t="s">
        <v>68</v>
      </c>
      <c r="K935" s="1" t="s">
        <v>176</v>
      </c>
      <c r="N935" s="1" t="s">
        <v>861</v>
      </c>
      <c r="P935" s="1" t="s">
        <v>513</v>
      </c>
      <c r="S935" s="1" t="s">
        <v>447</v>
      </c>
      <c r="W935" s="1" t="s">
        <v>52</v>
      </c>
      <c r="X935" s="1" t="s">
        <v>108</v>
      </c>
    </row>
    <row r="936" spans="1:24" s="1" customFormat="1" ht="58" hidden="1" x14ac:dyDescent="0.35">
      <c r="A936" s="1" t="s">
        <v>203</v>
      </c>
      <c r="B936" s="1" t="str">
        <f>+VLOOKUP(BD_fire_disturbances10[[#This Row],[Propiedad]],Tabla2[],2,0)</f>
        <v>Biológica</v>
      </c>
      <c r="C936" s="1" t="e">
        <f>+VLOOKUP(BD_fire_disturbances10[[#This Row],[Evaluación post incendio]],Tabla5[],2,0)</f>
        <v>#N/A</v>
      </c>
      <c r="D936" s="6" t="s">
        <v>860</v>
      </c>
      <c r="E936" s="1" t="s">
        <v>1593</v>
      </c>
      <c r="F936" s="1" t="s">
        <v>1589</v>
      </c>
      <c r="G936" s="1" t="str">
        <f>+VLOOKUP(BD_fire_disturbances10[[#This Row],[Cod_Koppen]],Tabla8[],2,0)</f>
        <v>Templado o mesotérmico</v>
      </c>
      <c r="H936" s="1" t="s">
        <v>1333</v>
      </c>
      <c r="I936" s="1" t="s">
        <v>204</v>
      </c>
      <c r="J936" s="1" t="s">
        <v>68</v>
      </c>
      <c r="K936" s="1" t="s">
        <v>176</v>
      </c>
      <c r="N936" s="1" t="s">
        <v>861</v>
      </c>
      <c r="P936" s="1" t="s">
        <v>1681</v>
      </c>
      <c r="W936" s="1" t="s">
        <v>15</v>
      </c>
      <c r="X936" s="1" t="s">
        <v>108</v>
      </c>
    </row>
    <row r="937" spans="1:24" s="1" customFormat="1" ht="58" hidden="1" x14ac:dyDescent="0.35">
      <c r="A937" s="1" t="s">
        <v>203</v>
      </c>
      <c r="B937" s="1" t="str">
        <f>+VLOOKUP(BD_fire_disturbances10[[#This Row],[Propiedad]],Tabla2[],2,0)</f>
        <v>Química</v>
      </c>
      <c r="C937" s="1" t="e">
        <f>+VLOOKUP(BD_fire_disturbances10[[#This Row],[Evaluación post incendio]],Tabla5[],2,0)</f>
        <v>#N/A</v>
      </c>
      <c r="D937" s="6" t="s">
        <v>860</v>
      </c>
      <c r="E937" s="1" t="s">
        <v>1593</v>
      </c>
      <c r="F937" s="1" t="s">
        <v>1589</v>
      </c>
      <c r="G937" s="1" t="str">
        <f>+VLOOKUP(BD_fire_disturbances10[[#This Row],[Cod_Koppen]],Tabla8[],2,0)</f>
        <v>Templado o mesotérmico</v>
      </c>
      <c r="H937" s="1" t="s">
        <v>1333</v>
      </c>
      <c r="I937" s="1" t="s">
        <v>204</v>
      </c>
      <c r="J937" s="1" t="s">
        <v>68</v>
      </c>
      <c r="K937" s="1" t="s">
        <v>176</v>
      </c>
      <c r="N937" s="1" t="s">
        <v>861</v>
      </c>
      <c r="P937" s="1" t="s">
        <v>1682</v>
      </c>
      <c r="W937" s="1" t="s">
        <v>34</v>
      </c>
      <c r="X937" s="1" t="s">
        <v>108</v>
      </c>
    </row>
    <row r="938" spans="1:24" s="1" customFormat="1" ht="58" hidden="1" x14ac:dyDescent="0.35">
      <c r="A938" s="1" t="s">
        <v>203</v>
      </c>
      <c r="B938" s="1" t="str">
        <f>+VLOOKUP(BD_fire_disturbances10[[#This Row],[Propiedad]],Tabla2[],2,0)</f>
        <v>Química</v>
      </c>
      <c r="C938" s="1" t="e">
        <f>+VLOOKUP(BD_fire_disturbances10[[#This Row],[Evaluación post incendio]],Tabla5[],2,0)</f>
        <v>#N/A</v>
      </c>
      <c r="D938" s="6" t="s">
        <v>860</v>
      </c>
      <c r="E938" s="1" t="s">
        <v>1593</v>
      </c>
      <c r="F938" s="1" t="s">
        <v>1589</v>
      </c>
      <c r="G938" s="1" t="str">
        <f>+VLOOKUP(BD_fire_disturbances10[[#This Row],[Cod_Koppen]],Tabla8[],2,0)</f>
        <v>Templado o mesotérmico</v>
      </c>
      <c r="H938" s="1" t="s">
        <v>1333</v>
      </c>
      <c r="I938" s="1" t="s">
        <v>204</v>
      </c>
      <c r="J938" s="1" t="s">
        <v>68</v>
      </c>
      <c r="K938" s="1" t="s">
        <v>176</v>
      </c>
      <c r="N938" s="1" t="s">
        <v>861</v>
      </c>
      <c r="P938" s="1" t="s">
        <v>1691</v>
      </c>
      <c r="W938" s="1" t="s">
        <v>43</v>
      </c>
      <c r="X938" s="1" t="s">
        <v>108</v>
      </c>
    </row>
    <row r="939" spans="1:24" s="1" customFormat="1" ht="43.5" hidden="1" x14ac:dyDescent="0.35">
      <c r="A939" s="9" t="s">
        <v>201</v>
      </c>
      <c r="B939" s="9" t="str">
        <f>+VLOOKUP(BD_fire_disturbances10[[#This Row],[Propiedad]],Tabla2[],2,0)</f>
        <v>Química</v>
      </c>
      <c r="C939" s="9" t="str">
        <f>+VLOOKUP(BD_fire_disturbances10[[#This Row],[Evaluación post incendio]],Tabla5[],2,0)</f>
        <v>Efecto inmediato</v>
      </c>
      <c r="D939" s="32" t="s">
        <v>1732</v>
      </c>
      <c r="E939" s="9" t="s">
        <v>1602</v>
      </c>
      <c r="F939" s="9" t="s">
        <v>1694</v>
      </c>
      <c r="G939" s="9" t="str">
        <f>+VLOOKUP(BD_fire_disturbances10[[#This Row],[Cod_Koppen]],Tabla8[],2,0)</f>
        <v>Templado o mesotérmico</v>
      </c>
      <c r="H939" s="9" t="s">
        <v>1678</v>
      </c>
      <c r="I939" s="9" t="s">
        <v>204</v>
      </c>
      <c r="J939" s="1" t="s">
        <v>68</v>
      </c>
      <c r="K939" s="9" t="s">
        <v>176</v>
      </c>
      <c r="L939" s="9" t="s">
        <v>317</v>
      </c>
      <c r="M939" s="9"/>
      <c r="N939" s="9" t="s">
        <v>1733</v>
      </c>
      <c r="O939" s="9"/>
      <c r="P939" s="9" t="s">
        <v>513</v>
      </c>
      <c r="Q939" s="9"/>
      <c r="R939" s="9"/>
      <c r="S939" s="9" t="s">
        <v>447</v>
      </c>
      <c r="T939" s="9"/>
      <c r="U939" s="9"/>
      <c r="V939" s="9"/>
      <c r="W939" s="9" t="s">
        <v>34</v>
      </c>
      <c r="X939" s="9" t="s">
        <v>218</v>
      </c>
    </row>
    <row r="940" spans="1:24" s="1" customFormat="1" ht="43.5" hidden="1" x14ac:dyDescent="0.35">
      <c r="A940" s="9" t="s">
        <v>201</v>
      </c>
      <c r="B940" s="9" t="str">
        <f>+VLOOKUP(BD_fire_disturbances10[[#This Row],[Propiedad]],Tabla2[],2,0)</f>
        <v>Química</v>
      </c>
      <c r="C940" s="9" t="str">
        <f>+VLOOKUP(BD_fire_disturbances10[[#This Row],[Evaluación post incendio]],Tabla5[],2,0)</f>
        <v>Efecto inmediato</v>
      </c>
      <c r="D940" s="32" t="s">
        <v>1732</v>
      </c>
      <c r="E940" s="9" t="s">
        <v>1602</v>
      </c>
      <c r="F940" s="9" t="s">
        <v>1694</v>
      </c>
      <c r="G940" s="9" t="str">
        <f>+VLOOKUP(BD_fire_disturbances10[[#This Row],[Cod_Koppen]],Tabla8[],2,0)</f>
        <v>Templado o mesotérmico</v>
      </c>
      <c r="H940" s="9" t="s">
        <v>1678</v>
      </c>
      <c r="I940" s="9" t="s">
        <v>204</v>
      </c>
      <c r="J940" s="1" t="s">
        <v>68</v>
      </c>
      <c r="K940" s="9" t="s">
        <v>176</v>
      </c>
      <c r="L940" s="9" t="s">
        <v>317</v>
      </c>
      <c r="M940" s="9"/>
      <c r="N940" s="9" t="s">
        <v>1733</v>
      </c>
      <c r="O940" s="9"/>
      <c r="P940" s="9" t="s">
        <v>513</v>
      </c>
      <c r="Q940" s="9"/>
      <c r="R940" s="9"/>
      <c r="S940" s="9" t="s">
        <v>447</v>
      </c>
      <c r="T940" s="9"/>
      <c r="U940" s="9"/>
      <c r="V940" s="9"/>
      <c r="W940" s="9" t="s">
        <v>43</v>
      </c>
      <c r="X940" s="9" t="s">
        <v>218</v>
      </c>
    </row>
    <row r="941" spans="1:24" s="1" customFormat="1" ht="43.5" hidden="1" x14ac:dyDescent="0.35">
      <c r="A941" s="9" t="s">
        <v>201</v>
      </c>
      <c r="B941" s="9" t="str">
        <f>+VLOOKUP(BD_fire_disturbances10[[#This Row],[Propiedad]],Tabla2[],2,0)</f>
        <v>Química</v>
      </c>
      <c r="C941" s="9" t="str">
        <f>+VLOOKUP(BD_fire_disturbances10[[#This Row],[Evaluación post incendio]],Tabla5[],2,0)</f>
        <v>Efecto inmediato</v>
      </c>
      <c r="D941" s="32" t="s">
        <v>1732</v>
      </c>
      <c r="E941" s="9" t="s">
        <v>1602</v>
      </c>
      <c r="F941" s="9" t="s">
        <v>1694</v>
      </c>
      <c r="G941" s="9" t="str">
        <f>+VLOOKUP(BD_fire_disturbances10[[#This Row],[Cod_Koppen]],Tabla8[],2,0)</f>
        <v>Templado o mesotérmico</v>
      </c>
      <c r="H941" s="9" t="s">
        <v>1678</v>
      </c>
      <c r="I941" s="9" t="s">
        <v>204</v>
      </c>
      <c r="J941" s="1" t="s">
        <v>68</v>
      </c>
      <c r="K941" s="9" t="s">
        <v>176</v>
      </c>
      <c r="L941" s="9" t="s">
        <v>317</v>
      </c>
      <c r="M941" s="9"/>
      <c r="N941" s="9" t="s">
        <v>1733</v>
      </c>
      <c r="O941" s="9"/>
      <c r="P941" s="9" t="s">
        <v>513</v>
      </c>
      <c r="Q941" s="9"/>
      <c r="R941" s="9"/>
      <c r="S941" s="9" t="s">
        <v>447</v>
      </c>
      <c r="T941" s="9"/>
      <c r="U941" s="9"/>
      <c r="V941" s="9"/>
      <c r="W941" s="9" t="s">
        <v>52</v>
      </c>
      <c r="X941" s="9" t="s">
        <v>218</v>
      </c>
    </row>
    <row r="942" spans="1:24" s="1" customFormat="1" ht="43.5" hidden="1" x14ac:dyDescent="0.35">
      <c r="A942" s="9" t="s">
        <v>201</v>
      </c>
      <c r="B942" s="9" t="str">
        <f>+VLOOKUP(BD_fire_disturbances10[[#This Row],[Propiedad]],Tabla2[],2,0)</f>
        <v>Química</v>
      </c>
      <c r="C942" s="9" t="str">
        <f>+VLOOKUP(BD_fire_disturbances10[[#This Row],[Evaluación post incendio]],Tabla5[],2,0)</f>
        <v>Efecto inmediato</v>
      </c>
      <c r="D942" s="32" t="s">
        <v>1732</v>
      </c>
      <c r="E942" s="9" t="s">
        <v>1602</v>
      </c>
      <c r="F942" s="9" t="s">
        <v>1694</v>
      </c>
      <c r="G942" s="9" t="str">
        <f>+VLOOKUP(BD_fire_disturbances10[[#This Row],[Cod_Koppen]],Tabla8[],2,0)</f>
        <v>Templado o mesotérmico</v>
      </c>
      <c r="H942" s="9" t="s">
        <v>1678</v>
      </c>
      <c r="I942" s="9" t="s">
        <v>204</v>
      </c>
      <c r="J942" s="1" t="s">
        <v>68</v>
      </c>
      <c r="K942" s="9" t="s">
        <v>176</v>
      </c>
      <c r="L942" s="9" t="s">
        <v>317</v>
      </c>
      <c r="M942" s="9"/>
      <c r="N942" s="9" t="s">
        <v>1733</v>
      </c>
      <c r="O942" s="9"/>
      <c r="P942" s="9" t="s">
        <v>513</v>
      </c>
      <c r="Q942" s="9"/>
      <c r="R942" s="9"/>
      <c r="S942" s="9" t="s">
        <v>447</v>
      </c>
      <c r="T942" s="9"/>
      <c r="U942" s="9"/>
      <c r="V942" s="9"/>
      <c r="W942" s="9" t="s">
        <v>21</v>
      </c>
      <c r="X942" s="9" t="s">
        <v>218</v>
      </c>
    </row>
    <row r="943" spans="1:24" s="1" customFormat="1" ht="43.5" hidden="1" x14ac:dyDescent="0.35">
      <c r="A943" s="9" t="s">
        <v>201</v>
      </c>
      <c r="B943" s="9" t="str">
        <f>+VLOOKUP(BD_fire_disturbances10[[#This Row],[Propiedad]],Tabla2[],2,0)</f>
        <v>Química</v>
      </c>
      <c r="C943" s="9" t="str">
        <f>+VLOOKUP(BD_fire_disturbances10[[#This Row],[Evaluación post incendio]],Tabla5[],2,0)</f>
        <v>Efecto inmediato</v>
      </c>
      <c r="D943" s="32" t="s">
        <v>1732</v>
      </c>
      <c r="E943" s="9" t="s">
        <v>1602</v>
      </c>
      <c r="F943" s="9" t="s">
        <v>1694</v>
      </c>
      <c r="G943" s="9" t="str">
        <f>+VLOOKUP(BD_fire_disturbances10[[#This Row],[Cod_Koppen]],Tabla8[],2,0)</f>
        <v>Templado o mesotérmico</v>
      </c>
      <c r="H943" s="9" t="s">
        <v>1678</v>
      </c>
      <c r="I943" s="9" t="s">
        <v>204</v>
      </c>
      <c r="J943" s="1" t="s">
        <v>68</v>
      </c>
      <c r="K943" s="9" t="s">
        <v>176</v>
      </c>
      <c r="L943" s="9" t="s">
        <v>317</v>
      </c>
      <c r="M943" s="9"/>
      <c r="N943" s="9" t="s">
        <v>1733</v>
      </c>
      <c r="O943" s="9"/>
      <c r="P943" s="9" t="s">
        <v>513</v>
      </c>
      <c r="Q943" s="9"/>
      <c r="R943" s="9"/>
      <c r="S943" s="9" t="s">
        <v>447</v>
      </c>
      <c r="T943" s="9"/>
      <c r="U943" s="9"/>
      <c r="V943" s="9"/>
      <c r="W943" s="9" t="s">
        <v>42</v>
      </c>
      <c r="X943" s="9" t="s">
        <v>218</v>
      </c>
    </row>
    <row r="944" spans="1:24" s="1" customFormat="1" ht="43.5" hidden="1" x14ac:dyDescent="0.35">
      <c r="A944" s="9" t="s">
        <v>201</v>
      </c>
      <c r="B944" s="9" t="s">
        <v>1420</v>
      </c>
      <c r="C944" s="9" t="s">
        <v>1422</v>
      </c>
      <c r="D944" s="32" t="s">
        <v>1732</v>
      </c>
      <c r="E944" s="9" t="s">
        <v>1602</v>
      </c>
      <c r="F944" s="9" t="s">
        <v>1694</v>
      </c>
      <c r="G944" s="9" t="str">
        <f>+VLOOKUP(BD_fire_disturbances10[[#This Row],[Cod_Koppen]],Tabla8[],2,0)</f>
        <v>Templado o mesotérmico</v>
      </c>
      <c r="H944" s="9" t="s">
        <v>1678</v>
      </c>
      <c r="I944" s="9" t="s">
        <v>204</v>
      </c>
      <c r="J944" s="1" t="s">
        <v>68</v>
      </c>
      <c r="K944" s="9" t="s">
        <v>176</v>
      </c>
      <c r="L944" s="9" t="s">
        <v>317</v>
      </c>
      <c r="M944" s="9"/>
      <c r="N944" s="9" t="s">
        <v>1733</v>
      </c>
      <c r="O944" s="9"/>
      <c r="P944" s="9" t="s">
        <v>842</v>
      </c>
      <c r="Q944" s="9"/>
      <c r="R944" s="9"/>
      <c r="S944" s="9" t="s">
        <v>447</v>
      </c>
      <c r="T944" s="9"/>
      <c r="U944" s="9"/>
      <c r="V944" s="9"/>
      <c r="W944" s="9" t="s">
        <v>52</v>
      </c>
      <c r="X944" s="9" t="s">
        <v>108</v>
      </c>
    </row>
    <row r="945" spans="1:24" s="1" customFormat="1" ht="43.5" hidden="1" x14ac:dyDescent="0.35">
      <c r="A945" s="9" t="s">
        <v>201</v>
      </c>
      <c r="B945" s="9" t="s">
        <v>1420</v>
      </c>
      <c r="C945" s="9" t="s">
        <v>1422</v>
      </c>
      <c r="D945" s="32" t="s">
        <v>1732</v>
      </c>
      <c r="E945" s="9" t="s">
        <v>1602</v>
      </c>
      <c r="F945" s="9" t="s">
        <v>1694</v>
      </c>
      <c r="G945" s="9" t="str">
        <f>+VLOOKUP(BD_fire_disturbances10[[#This Row],[Cod_Koppen]],Tabla8[],2,0)</f>
        <v>Templado o mesotérmico</v>
      </c>
      <c r="H945" s="9" t="s">
        <v>1678</v>
      </c>
      <c r="I945" s="9" t="s">
        <v>204</v>
      </c>
      <c r="J945" s="1" t="s">
        <v>68</v>
      </c>
      <c r="K945" s="9" t="s">
        <v>176</v>
      </c>
      <c r="L945" s="9" t="s">
        <v>317</v>
      </c>
      <c r="M945" s="9"/>
      <c r="N945" s="9" t="s">
        <v>1733</v>
      </c>
      <c r="O945" s="9"/>
      <c r="P945" s="9" t="s">
        <v>842</v>
      </c>
      <c r="Q945" s="9"/>
      <c r="R945" s="9"/>
      <c r="S945" s="9" t="s">
        <v>447</v>
      </c>
      <c r="T945" s="9"/>
      <c r="U945" s="9"/>
      <c r="V945" s="9"/>
      <c r="W945" s="9" t="s">
        <v>21</v>
      </c>
      <c r="X945" s="9" t="s">
        <v>108</v>
      </c>
    </row>
    <row r="946" spans="1:24" s="1" customFormat="1" ht="43.5" hidden="1" x14ac:dyDescent="0.35">
      <c r="A946" s="9" t="s">
        <v>201</v>
      </c>
      <c r="B946" s="9" t="s">
        <v>1420</v>
      </c>
      <c r="C946" s="9" t="s">
        <v>1422</v>
      </c>
      <c r="D946" s="32" t="s">
        <v>1732</v>
      </c>
      <c r="E946" s="9" t="s">
        <v>1602</v>
      </c>
      <c r="F946" s="9" t="s">
        <v>1694</v>
      </c>
      <c r="G946" s="9" t="str">
        <f>+VLOOKUP(BD_fire_disturbances10[[#This Row],[Cod_Koppen]],Tabla8[],2,0)</f>
        <v>Templado o mesotérmico</v>
      </c>
      <c r="H946" s="9" t="s">
        <v>1678</v>
      </c>
      <c r="I946" s="9" t="s">
        <v>204</v>
      </c>
      <c r="J946" s="1" t="s">
        <v>68</v>
      </c>
      <c r="K946" s="9" t="s">
        <v>176</v>
      </c>
      <c r="L946" s="9" t="s">
        <v>317</v>
      </c>
      <c r="M946" s="9"/>
      <c r="N946" s="9" t="s">
        <v>1733</v>
      </c>
      <c r="O946" s="9"/>
      <c r="P946" s="9" t="s">
        <v>842</v>
      </c>
      <c r="Q946" s="9"/>
      <c r="R946" s="9"/>
      <c r="S946" s="9" t="s">
        <v>447</v>
      </c>
      <c r="T946" s="9"/>
      <c r="U946" s="9"/>
      <c r="V946" s="9"/>
      <c r="W946" s="9" t="s">
        <v>34</v>
      </c>
      <c r="X946" s="9" t="s">
        <v>35</v>
      </c>
    </row>
    <row r="947" spans="1:24" s="1" customFormat="1" ht="43.5" hidden="1" x14ac:dyDescent="0.35">
      <c r="A947" s="9" t="s">
        <v>201</v>
      </c>
      <c r="B947" s="9" t="s">
        <v>1420</v>
      </c>
      <c r="C947" s="9" t="s">
        <v>1422</v>
      </c>
      <c r="D947" s="32" t="s">
        <v>1732</v>
      </c>
      <c r="E947" s="9" t="s">
        <v>1602</v>
      </c>
      <c r="F947" s="9" t="s">
        <v>1694</v>
      </c>
      <c r="G947" s="9" t="str">
        <f>+VLOOKUP(BD_fire_disturbances10[[#This Row],[Cod_Koppen]],Tabla8[],2,0)</f>
        <v>Templado o mesotérmico</v>
      </c>
      <c r="H947" s="9" t="s">
        <v>1678</v>
      </c>
      <c r="I947" s="9" t="s">
        <v>204</v>
      </c>
      <c r="J947" s="1" t="s">
        <v>68</v>
      </c>
      <c r="K947" s="9" t="s">
        <v>176</v>
      </c>
      <c r="L947" s="9" t="s">
        <v>317</v>
      </c>
      <c r="M947" s="9"/>
      <c r="N947" s="9" t="s">
        <v>1733</v>
      </c>
      <c r="O947" s="9"/>
      <c r="P947" s="9" t="s">
        <v>842</v>
      </c>
      <c r="Q947" s="9"/>
      <c r="R947" s="9"/>
      <c r="S947" s="9" t="s">
        <v>447</v>
      </c>
      <c r="T947" s="9"/>
      <c r="U947" s="9"/>
      <c r="V947" s="9"/>
      <c r="W947" s="9" t="s">
        <v>42</v>
      </c>
      <c r="X947" s="9" t="s">
        <v>35</v>
      </c>
    </row>
    <row r="948" spans="1:24" s="1" customFormat="1" ht="43.5" hidden="1" x14ac:dyDescent="0.35">
      <c r="A948" s="9" t="s">
        <v>201</v>
      </c>
      <c r="B948" s="9" t="s">
        <v>1420</v>
      </c>
      <c r="C948" s="9" t="s">
        <v>1422</v>
      </c>
      <c r="D948" s="32" t="s">
        <v>1732</v>
      </c>
      <c r="E948" s="9" t="s">
        <v>1602</v>
      </c>
      <c r="F948" s="9" t="s">
        <v>1694</v>
      </c>
      <c r="G948" s="9" t="str">
        <f>+VLOOKUP(BD_fire_disturbances10[[#This Row],[Cod_Koppen]],Tabla8[],2,0)</f>
        <v>Templado o mesotérmico</v>
      </c>
      <c r="H948" s="9" t="s">
        <v>1678</v>
      </c>
      <c r="I948" s="9" t="s">
        <v>204</v>
      </c>
      <c r="J948" s="1" t="s">
        <v>68</v>
      </c>
      <c r="K948" s="9" t="s">
        <v>176</v>
      </c>
      <c r="L948" s="9" t="s">
        <v>317</v>
      </c>
      <c r="M948" s="9"/>
      <c r="N948" s="9" t="s">
        <v>1733</v>
      </c>
      <c r="O948" s="9"/>
      <c r="P948" s="9" t="s">
        <v>842</v>
      </c>
      <c r="Q948" s="9"/>
      <c r="R948" s="9"/>
      <c r="S948" s="9" t="s">
        <v>447</v>
      </c>
      <c r="T948" s="9"/>
      <c r="U948" s="9"/>
      <c r="V948" s="9"/>
      <c r="W948" s="9" t="s">
        <v>43</v>
      </c>
      <c r="X948" s="9" t="s">
        <v>108</v>
      </c>
    </row>
    <row r="949" spans="1:24" s="1" customFormat="1" ht="29" hidden="1" x14ac:dyDescent="0.35">
      <c r="A949" s="1" t="s">
        <v>184</v>
      </c>
      <c r="B949" s="1" t="str">
        <f>+VLOOKUP(BD_fire_disturbances10[[#This Row],[Propiedad]],Tabla2[],2,0)</f>
        <v>Biológica</v>
      </c>
      <c r="C949" s="1" t="str">
        <f>+VLOOKUP(BD_fire_disturbances10[[#This Row],[Evaluación post incendio]],Tabla5[],2,0)</f>
        <v>Efecto a largo plazo</v>
      </c>
      <c r="D949" s="6" t="s">
        <v>185</v>
      </c>
      <c r="E949" s="1" t="s">
        <v>1604</v>
      </c>
      <c r="F949" s="1" t="s">
        <v>1589</v>
      </c>
      <c r="G949" s="1" t="str">
        <f>+VLOOKUP(BD_fire_disturbances10[[#This Row],[Cod_Koppen]],Tabla8[],2,0)</f>
        <v>Templado o mesotérmico</v>
      </c>
      <c r="H949" s="1" t="s">
        <v>1735</v>
      </c>
      <c r="I949" s="1" t="s">
        <v>204</v>
      </c>
      <c r="J949" s="1" t="s">
        <v>68</v>
      </c>
      <c r="K949" s="1" t="s">
        <v>432</v>
      </c>
      <c r="L949" s="1" t="s">
        <v>308</v>
      </c>
      <c r="N949" s="1" t="s">
        <v>481</v>
      </c>
      <c r="O949" s="1" t="s">
        <v>482</v>
      </c>
      <c r="P949" s="1" t="s">
        <v>844</v>
      </c>
      <c r="R949" s="1" t="s">
        <v>447</v>
      </c>
      <c r="S949" s="1" t="s">
        <v>447</v>
      </c>
      <c r="U949" s="1" t="s">
        <v>447</v>
      </c>
      <c r="V949" s="1" t="s">
        <v>447</v>
      </c>
      <c r="W949" s="1" t="s">
        <v>15</v>
      </c>
      <c r="X949" s="1" t="s">
        <v>218</v>
      </c>
    </row>
    <row r="950" spans="1:24" s="1" customFormat="1" ht="29" hidden="1" x14ac:dyDescent="0.35">
      <c r="A950" s="1" t="s">
        <v>184</v>
      </c>
      <c r="B950" s="1" t="str">
        <f>+VLOOKUP(BD_fire_disturbances10[[#This Row],[Propiedad]],Tabla2[],2,0)</f>
        <v>Química</v>
      </c>
      <c r="C950" s="1" t="str">
        <f>+VLOOKUP(BD_fire_disturbances10[[#This Row],[Evaluación post incendio]],Tabla5[],2,0)</f>
        <v>Efecto a largo plazo</v>
      </c>
      <c r="D950" s="6" t="s">
        <v>185</v>
      </c>
      <c r="E950" s="1" t="s">
        <v>1604</v>
      </c>
      <c r="F950" s="1" t="s">
        <v>1589</v>
      </c>
      <c r="G950" s="1" t="str">
        <f>+VLOOKUP(BD_fire_disturbances10[[#This Row],[Cod_Koppen]],Tabla8[],2,0)</f>
        <v>Templado o mesotérmico</v>
      </c>
      <c r="H950" s="1" t="s">
        <v>1735</v>
      </c>
      <c r="I950" s="1" t="s">
        <v>204</v>
      </c>
      <c r="J950" s="1" t="s">
        <v>68</v>
      </c>
      <c r="K950" s="1" t="s">
        <v>432</v>
      </c>
      <c r="L950" s="1" t="s">
        <v>308</v>
      </c>
      <c r="N950" s="1" t="s">
        <v>481</v>
      </c>
      <c r="O950" s="1" t="s">
        <v>482</v>
      </c>
      <c r="P950" s="1" t="s">
        <v>844</v>
      </c>
      <c r="R950" s="1" t="s">
        <v>447</v>
      </c>
      <c r="S950" s="1" t="s">
        <v>447</v>
      </c>
      <c r="U950" s="1" t="s">
        <v>447</v>
      </c>
      <c r="V950" s="1" t="s">
        <v>447</v>
      </c>
      <c r="W950" s="1" t="s">
        <v>34</v>
      </c>
      <c r="X950" s="1" t="s">
        <v>12</v>
      </c>
    </row>
    <row r="951" spans="1:24" s="1" customFormat="1" ht="29" hidden="1" x14ac:dyDescent="0.35">
      <c r="A951" s="1" t="s">
        <v>184</v>
      </c>
      <c r="B951" s="1" t="str">
        <f>+VLOOKUP(BD_fire_disturbances10[[#This Row],[Propiedad]],Tabla2[],2,0)</f>
        <v>Química</v>
      </c>
      <c r="C951" s="1" t="str">
        <f>+VLOOKUP(BD_fire_disturbances10[[#This Row],[Evaluación post incendio]],Tabla5[],2,0)</f>
        <v>Efecto a largo plazo</v>
      </c>
      <c r="D951" s="6" t="s">
        <v>185</v>
      </c>
      <c r="E951" s="1" t="s">
        <v>1604</v>
      </c>
      <c r="F951" s="1" t="s">
        <v>1589</v>
      </c>
      <c r="G951" s="1" t="str">
        <f>+VLOOKUP(BD_fire_disturbances10[[#This Row],[Cod_Koppen]],Tabla8[],2,0)</f>
        <v>Templado o mesotérmico</v>
      </c>
      <c r="H951" s="1" t="s">
        <v>1735</v>
      </c>
      <c r="I951" s="1" t="s">
        <v>204</v>
      </c>
      <c r="J951" s="1" t="s">
        <v>68</v>
      </c>
      <c r="K951" s="1" t="s">
        <v>432</v>
      </c>
      <c r="L951" s="1" t="s">
        <v>308</v>
      </c>
      <c r="N951" s="1" t="s">
        <v>481</v>
      </c>
      <c r="O951" s="1" t="s">
        <v>482</v>
      </c>
      <c r="P951" s="1" t="s">
        <v>844</v>
      </c>
      <c r="R951" s="1" t="s">
        <v>447</v>
      </c>
      <c r="S951" s="1" t="s">
        <v>447</v>
      </c>
      <c r="U951" s="1" t="s">
        <v>447</v>
      </c>
      <c r="V951" s="1" t="s">
        <v>447</v>
      </c>
      <c r="W951" s="1" t="s">
        <v>53</v>
      </c>
      <c r="X951" s="1" t="s">
        <v>218</v>
      </c>
    </row>
    <row r="952" spans="1:24" s="1" customFormat="1" ht="29" hidden="1" x14ac:dyDescent="0.35">
      <c r="A952" s="1" t="s">
        <v>184</v>
      </c>
      <c r="B952" s="1" t="str">
        <f>+VLOOKUP(BD_fire_disturbances10[[#This Row],[Propiedad]],Tabla2[],2,0)</f>
        <v>Química</v>
      </c>
      <c r="C952" s="1" t="str">
        <f>+VLOOKUP(BD_fire_disturbances10[[#This Row],[Evaluación post incendio]],Tabla5[],2,0)</f>
        <v>Efecto a largo plazo</v>
      </c>
      <c r="D952" s="6" t="s">
        <v>185</v>
      </c>
      <c r="E952" s="1" t="s">
        <v>1604</v>
      </c>
      <c r="F952" s="1" t="s">
        <v>1589</v>
      </c>
      <c r="G952" s="1" t="str">
        <f>+VLOOKUP(BD_fire_disturbances10[[#This Row],[Cod_Koppen]],Tabla8[],2,0)</f>
        <v>Templado o mesotérmico</v>
      </c>
      <c r="H952" s="1" t="s">
        <v>1735</v>
      </c>
      <c r="I952" s="1" t="s">
        <v>204</v>
      </c>
      <c r="J952" s="1" t="s">
        <v>68</v>
      </c>
      <c r="K952" s="1" t="s">
        <v>432</v>
      </c>
      <c r="L952" s="1" t="s">
        <v>308</v>
      </c>
      <c r="N952" s="1" t="s">
        <v>481</v>
      </c>
      <c r="O952" s="1" t="s">
        <v>482</v>
      </c>
      <c r="P952" s="1" t="s">
        <v>844</v>
      </c>
      <c r="R952" s="1" t="s">
        <v>447</v>
      </c>
      <c r="S952" s="1" t="s">
        <v>447</v>
      </c>
      <c r="U952" s="1" t="s">
        <v>447</v>
      </c>
      <c r="V952" s="1" t="s">
        <v>447</v>
      </c>
      <c r="W952" s="1" t="s">
        <v>121</v>
      </c>
      <c r="X952" s="1" t="s">
        <v>108</v>
      </c>
    </row>
    <row r="953" spans="1:24" s="1" customFormat="1" ht="29" hidden="1" x14ac:dyDescent="0.35">
      <c r="A953" s="1" t="s">
        <v>184</v>
      </c>
      <c r="B953" s="1" t="str">
        <f>+VLOOKUP(BD_fire_disturbances10[[#This Row],[Propiedad]],Tabla2[],2,0)</f>
        <v>Química</v>
      </c>
      <c r="C953" s="1" t="str">
        <f>+VLOOKUP(BD_fire_disturbances10[[#This Row],[Evaluación post incendio]],Tabla5[],2,0)</f>
        <v>Efecto a largo plazo</v>
      </c>
      <c r="D953" s="6" t="s">
        <v>185</v>
      </c>
      <c r="E953" s="1" t="s">
        <v>1604</v>
      </c>
      <c r="F953" s="1" t="s">
        <v>1589</v>
      </c>
      <c r="G953" s="1" t="str">
        <f>+VLOOKUP(BD_fire_disturbances10[[#This Row],[Cod_Koppen]],Tabla8[],2,0)</f>
        <v>Templado o mesotérmico</v>
      </c>
      <c r="H953" s="1" t="s">
        <v>1735</v>
      </c>
      <c r="I953" s="1" t="s">
        <v>204</v>
      </c>
      <c r="J953" s="1" t="s">
        <v>68</v>
      </c>
      <c r="K953" s="1" t="s">
        <v>432</v>
      </c>
      <c r="L953" s="1" t="s">
        <v>308</v>
      </c>
      <c r="N953" s="1" t="s">
        <v>481</v>
      </c>
      <c r="O953" s="1" t="s">
        <v>482</v>
      </c>
      <c r="P953" s="1" t="s">
        <v>844</v>
      </c>
      <c r="R953" s="1" t="s">
        <v>447</v>
      </c>
      <c r="S953" s="1" t="s">
        <v>447</v>
      </c>
      <c r="U953" s="1" t="s">
        <v>447</v>
      </c>
      <c r="V953" s="1" t="s">
        <v>447</v>
      </c>
      <c r="W953" s="1" t="s">
        <v>707</v>
      </c>
      <c r="X953" s="1" t="s">
        <v>12</v>
      </c>
    </row>
    <row r="954" spans="1:24" s="1" customFormat="1" ht="29" hidden="1" x14ac:dyDescent="0.35">
      <c r="A954" s="1" t="s">
        <v>184</v>
      </c>
      <c r="B954" s="1" t="str">
        <f>+VLOOKUP(BD_fire_disturbances10[[#This Row],[Propiedad]],Tabla2[],2,0)</f>
        <v>Química</v>
      </c>
      <c r="C954" s="1" t="str">
        <f>+VLOOKUP(BD_fire_disturbances10[[#This Row],[Evaluación post incendio]],Tabla5[],2,0)</f>
        <v>Efecto a largo plazo</v>
      </c>
      <c r="D954" s="6" t="s">
        <v>185</v>
      </c>
      <c r="E954" s="1" t="s">
        <v>1604</v>
      </c>
      <c r="F954" s="1" t="s">
        <v>1589</v>
      </c>
      <c r="G954" s="1" t="str">
        <f>+VLOOKUP(BD_fire_disturbances10[[#This Row],[Cod_Koppen]],Tabla8[],2,0)</f>
        <v>Templado o mesotérmico</v>
      </c>
      <c r="H954" s="1" t="s">
        <v>1735</v>
      </c>
      <c r="I954" s="1" t="s">
        <v>204</v>
      </c>
      <c r="J954" s="1" t="s">
        <v>68</v>
      </c>
      <c r="K954" s="1" t="s">
        <v>432</v>
      </c>
      <c r="L954" s="1" t="s">
        <v>308</v>
      </c>
      <c r="N954" s="1" t="s">
        <v>481</v>
      </c>
      <c r="O954" s="1" t="s">
        <v>482</v>
      </c>
      <c r="P954" s="1" t="s">
        <v>844</v>
      </c>
      <c r="R954" s="1" t="s">
        <v>447</v>
      </c>
      <c r="S954" s="1" t="s">
        <v>447</v>
      </c>
      <c r="U954" s="1" t="s">
        <v>447</v>
      </c>
      <c r="V954" s="1" t="s">
        <v>447</v>
      </c>
      <c r="W954" s="1" t="s">
        <v>148</v>
      </c>
      <c r="X954" s="1" t="s">
        <v>12</v>
      </c>
    </row>
    <row r="955" spans="1:24" s="1" customFormat="1" ht="29" hidden="1" x14ac:dyDescent="0.35">
      <c r="A955" s="1" t="s">
        <v>184</v>
      </c>
      <c r="B955" s="1" t="str">
        <f>+VLOOKUP(BD_fire_disturbances10[[#This Row],[Propiedad]],Tabla2[],2,0)</f>
        <v>Química</v>
      </c>
      <c r="C955" s="1" t="str">
        <f>+VLOOKUP(BD_fire_disturbances10[[#This Row],[Evaluación post incendio]],Tabla5[],2,0)</f>
        <v>Efecto a largo plazo</v>
      </c>
      <c r="D955" s="6" t="s">
        <v>185</v>
      </c>
      <c r="E955" s="1" t="s">
        <v>1604</v>
      </c>
      <c r="F955" s="1" t="s">
        <v>1589</v>
      </c>
      <c r="G955" s="1" t="str">
        <f>+VLOOKUP(BD_fire_disturbances10[[#This Row],[Cod_Koppen]],Tabla8[],2,0)</f>
        <v>Templado o mesotérmico</v>
      </c>
      <c r="H955" s="1" t="s">
        <v>1735</v>
      </c>
      <c r="I955" s="1" t="s">
        <v>204</v>
      </c>
      <c r="J955" s="1" t="s">
        <v>68</v>
      </c>
      <c r="K955" s="1" t="s">
        <v>432</v>
      </c>
      <c r="L955" s="1" t="s">
        <v>308</v>
      </c>
      <c r="N955" s="1" t="s">
        <v>481</v>
      </c>
      <c r="O955" s="1" t="s">
        <v>482</v>
      </c>
      <c r="P955" s="1" t="s">
        <v>844</v>
      </c>
      <c r="R955" s="1" t="s">
        <v>447</v>
      </c>
      <c r="S955" s="1" t="s">
        <v>447</v>
      </c>
      <c r="U955" s="1" t="s">
        <v>447</v>
      </c>
      <c r="V955" s="1" t="s">
        <v>447</v>
      </c>
      <c r="W955" s="1" t="s">
        <v>43</v>
      </c>
      <c r="X955" s="1" t="s">
        <v>108</v>
      </c>
    </row>
    <row r="956" spans="1:24" s="1" customFormat="1" ht="29" hidden="1" x14ac:dyDescent="0.35">
      <c r="A956" s="1" t="s">
        <v>184</v>
      </c>
      <c r="B956" s="1" t="str">
        <f>+VLOOKUP(BD_fire_disturbances10[[#This Row],[Propiedad]],Tabla2[],2,0)</f>
        <v>Química</v>
      </c>
      <c r="C956" s="1" t="str">
        <f>+VLOOKUP(BD_fire_disturbances10[[#This Row],[Evaluación post incendio]],Tabla5[],2,0)</f>
        <v>Efecto a largo plazo</v>
      </c>
      <c r="D956" s="6" t="s">
        <v>185</v>
      </c>
      <c r="E956" s="1" t="s">
        <v>1604</v>
      </c>
      <c r="F956" s="1" t="s">
        <v>1589</v>
      </c>
      <c r="G956" s="1" t="str">
        <f>+VLOOKUP(BD_fire_disturbances10[[#This Row],[Cod_Koppen]],Tabla8[],2,0)</f>
        <v>Templado o mesotérmico</v>
      </c>
      <c r="H956" s="1" t="s">
        <v>1735</v>
      </c>
      <c r="I956" s="1" t="s">
        <v>204</v>
      </c>
      <c r="J956" s="1" t="s">
        <v>68</v>
      </c>
      <c r="K956" s="1" t="s">
        <v>432</v>
      </c>
      <c r="L956" s="1" t="s">
        <v>308</v>
      </c>
      <c r="N956" s="1" t="s">
        <v>481</v>
      </c>
      <c r="O956" s="1" t="s">
        <v>482</v>
      </c>
      <c r="P956" s="1" t="s">
        <v>844</v>
      </c>
      <c r="R956" s="1" t="s">
        <v>447</v>
      </c>
      <c r="S956" s="1" t="s">
        <v>447</v>
      </c>
      <c r="U956" s="1" t="s">
        <v>447</v>
      </c>
      <c r="V956" s="1" t="s">
        <v>447</v>
      </c>
      <c r="W956" s="1" t="s">
        <v>122</v>
      </c>
      <c r="X956" s="1" t="s">
        <v>108</v>
      </c>
    </row>
    <row r="957" spans="1:24" s="1" customFormat="1" ht="29" hidden="1" x14ac:dyDescent="0.35">
      <c r="A957" s="1" t="s">
        <v>184</v>
      </c>
      <c r="B957" s="1" t="str">
        <f>+VLOOKUP(BD_fire_disturbances10[[#This Row],[Propiedad]],Tabla2[],2,0)</f>
        <v>Química</v>
      </c>
      <c r="C957" s="1" t="str">
        <f>+VLOOKUP(BD_fire_disturbances10[[#This Row],[Evaluación post incendio]],Tabla5[],2,0)</f>
        <v>Efecto a largo plazo</v>
      </c>
      <c r="D957" s="6" t="s">
        <v>185</v>
      </c>
      <c r="E957" s="1" t="s">
        <v>1604</v>
      </c>
      <c r="F957" s="1" t="s">
        <v>1589</v>
      </c>
      <c r="G957" s="1" t="str">
        <f>+VLOOKUP(BD_fire_disturbances10[[#This Row],[Cod_Koppen]],Tabla8[],2,0)</f>
        <v>Templado o mesotérmico</v>
      </c>
      <c r="H957" s="1" t="s">
        <v>1735</v>
      </c>
      <c r="I957" s="1" t="s">
        <v>204</v>
      </c>
      <c r="J957" s="1" t="s">
        <v>68</v>
      </c>
      <c r="K957" s="1" t="s">
        <v>432</v>
      </c>
      <c r="L957" s="1" t="s">
        <v>308</v>
      </c>
      <c r="N957" s="1" t="s">
        <v>481</v>
      </c>
      <c r="O957" s="1" t="s">
        <v>482</v>
      </c>
      <c r="P957" s="1" t="s">
        <v>844</v>
      </c>
      <c r="R957" s="1" t="s">
        <v>447</v>
      </c>
      <c r="S957" s="1" t="s">
        <v>447</v>
      </c>
      <c r="U957" s="1" t="s">
        <v>447</v>
      </c>
      <c r="V957" s="1" t="s">
        <v>447</v>
      </c>
      <c r="W957" s="1" t="s">
        <v>173</v>
      </c>
      <c r="X957" s="1" t="s">
        <v>12</v>
      </c>
    </row>
    <row r="958" spans="1:24" s="1" customFormat="1" ht="29" hidden="1" x14ac:dyDescent="0.35">
      <c r="A958" s="1" t="s">
        <v>184</v>
      </c>
      <c r="B958" s="1" t="str">
        <f>+VLOOKUP(BD_fire_disturbances10[[#This Row],[Propiedad]],Tabla2[],2,0)</f>
        <v>Química</v>
      </c>
      <c r="C958" s="1" t="str">
        <f>+VLOOKUP(BD_fire_disturbances10[[#This Row],[Evaluación post incendio]],Tabla5[],2,0)</f>
        <v>Efecto a largo plazo</v>
      </c>
      <c r="D958" s="6" t="s">
        <v>185</v>
      </c>
      <c r="E958" s="1" t="s">
        <v>1604</v>
      </c>
      <c r="F958" s="1" t="s">
        <v>1589</v>
      </c>
      <c r="G958" s="1" t="str">
        <f>+VLOOKUP(BD_fire_disturbances10[[#This Row],[Cod_Koppen]],Tabla8[],2,0)</f>
        <v>Templado o mesotérmico</v>
      </c>
      <c r="H958" s="1" t="s">
        <v>1735</v>
      </c>
      <c r="I958" s="1" t="s">
        <v>204</v>
      </c>
      <c r="J958" s="1" t="s">
        <v>68</v>
      </c>
      <c r="K958" s="1" t="s">
        <v>432</v>
      </c>
      <c r="L958" s="1" t="s">
        <v>308</v>
      </c>
      <c r="N958" s="1" t="s">
        <v>481</v>
      </c>
      <c r="O958" s="1" t="s">
        <v>482</v>
      </c>
      <c r="P958" s="1" t="s">
        <v>844</v>
      </c>
      <c r="R958" s="1" t="s">
        <v>447</v>
      </c>
      <c r="S958" s="1" t="s">
        <v>447</v>
      </c>
      <c r="U958" s="1" t="s">
        <v>447</v>
      </c>
      <c r="V958" s="1" t="s">
        <v>447</v>
      </c>
      <c r="W958" s="1" t="s">
        <v>118</v>
      </c>
      <c r="X958" s="1" t="s">
        <v>12</v>
      </c>
    </row>
    <row r="959" spans="1:24" s="1" customFormat="1" ht="29" hidden="1" x14ac:dyDescent="0.35">
      <c r="A959" s="1" t="s">
        <v>184</v>
      </c>
      <c r="B959" s="1" t="str">
        <f>+VLOOKUP(BD_fire_disturbances10[[#This Row],[Propiedad]],Tabla2[],2,0)</f>
        <v>Química</v>
      </c>
      <c r="C959" s="1" t="str">
        <f>+VLOOKUP(BD_fire_disturbances10[[#This Row],[Evaluación post incendio]],Tabla5[],2,0)</f>
        <v>Efecto a largo plazo</v>
      </c>
      <c r="D959" s="6" t="s">
        <v>185</v>
      </c>
      <c r="E959" s="1" t="s">
        <v>1604</v>
      </c>
      <c r="F959" s="1" t="s">
        <v>1589</v>
      </c>
      <c r="G959" s="1" t="str">
        <f>+VLOOKUP(BD_fire_disturbances10[[#This Row],[Cod_Koppen]],Tabla8[],2,0)</f>
        <v>Templado o mesotérmico</v>
      </c>
      <c r="H959" s="1" t="s">
        <v>1735</v>
      </c>
      <c r="I959" s="1" t="s">
        <v>204</v>
      </c>
      <c r="J959" s="1" t="s">
        <v>68</v>
      </c>
      <c r="K959" s="1" t="s">
        <v>432</v>
      </c>
      <c r="L959" s="1" t="s">
        <v>308</v>
      </c>
      <c r="N959" s="1" t="s">
        <v>481</v>
      </c>
      <c r="O959" s="1" t="s">
        <v>482</v>
      </c>
      <c r="P959" s="1" t="s">
        <v>844</v>
      </c>
      <c r="R959" s="1" t="s">
        <v>447</v>
      </c>
      <c r="S959" s="1" t="s">
        <v>447</v>
      </c>
      <c r="U959" s="1" t="s">
        <v>447</v>
      </c>
      <c r="V959" s="1" t="s">
        <v>447</v>
      </c>
      <c r="W959" s="1" t="s">
        <v>52</v>
      </c>
      <c r="X959" s="1" t="s">
        <v>108</v>
      </c>
    </row>
    <row r="960" spans="1:24" s="1" customFormat="1" ht="29" hidden="1" x14ac:dyDescent="0.35">
      <c r="A960" s="1" t="s">
        <v>184</v>
      </c>
      <c r="B960" s="1" t="str">
        <f>+VLOOKUP(BD_fire_disturbances10[[#This Row],[Propiedad]],Tabla2[],2,0)</f>
        <v>Química</v>
      </c>
      <c r="C960" s="1" t="str">
        <f>+VLOOKUP(BD_fire_disturbances10[[#This Row],[Evaluación post incendio]],Tabla5[],2,0)</f>
        <v>Efecto a largo plazo</v>
      </c>
      <c r="D960" s="6" t="s">
        <v>185</v>
      </c>
      <c r="E960" s="1" t="s">
        <v>1604</v>
      </c>
      <c r="F960" s="1" t="s">
        <v>1589</v>
      </c>
      <c r="G960" s="1" t="str">
        <f>+VLOOKUP(BD_fire_disturbances10[[#This Row],[Cod_Koppen]],Tabla8[],2,0)</f>
        <v>Templado o mesotérmico</v>
      </c>
      <c r="H960" s="1" t="s">
        <v>1735</v>
      </c>
      <c r="I960" s="1" t="s">
        <v>204</v>
      </c>
      <c r="J960" s="1" t="s">
        <v>68</v>
      </c>
      <c r="K960" s="1" t="s">
        <v>432</v>
      </c>
      <c r="L960" s="1" t="s">
        <v>308</v>
      </c>
      <c r="N960" s="1" t="s">
        <v>481</v>
      </c>
      <c r="O960" s="1" t="s">
        <v>482</v>
      </c>
      <c r="P960" s="1" t="s">
        <v>844</v>
      </c>
      <c r="R960" s="1" t="s">
        <v>447</v>
      </c>
      <c r="S960" s="1" t="s">
        <v>447</v>
      </c>
      <c r="U960" s="1" t="s">
        <v>447</v>
      </c>
      <c r="V960" s="1" t="s">
        <v>447</v>
      </c>
      <c r="W960" s="1" t="s">
        <v>183</v>
      </c>
      <c r="X960" s="1" t="s">
        <v>108</v>
      </c>
    </row>
    <row r="961" spans="1:24" s="1" customFormat="1" ht="29" hidden="1" x14ac:dyDescent="0.35">
      <c r="A961" s="1" t="s">
        <v>184</v>
      </c>
      <c r="B961" s="1" t="str">
        <f>+VLOOKUP(BD_fire_disturbances10[[#This Row],[Propiedad]],Tabla2[],2,0)</f>
        <v>Química</v>
      </c>
      <c r="C961" s="1" t="str">
        <f>+VLOOKUP(BD_fire_disturbances10[[#This Row],[Evaluación post incendio]],Tabla5[],2,0)</f>
        <v>Efecto a largo plazo</v>
      </c>
      <c r="D961" s="6" t="s">
        <v>185</v>
      </c>
      <c r="E961" s="1" t="s">
        <v>1604</v>
      </c>
      <c r="F961" s="1" t="s">
        <v>1589</v>
      </c>
      <c r="G961" s="1" t="str">
        <f>+VLOOKUP(BD_fire_disturbances10[[#This Row],[Cod_Koppen]],Tabla8[],2,0)</f>
        <v>Templado o mesotérmico</v>
      </c>
      <c r="H961" s="1" t="s">
        <v>1735</v>
      </c>
      <c r="I961" s="1" t="s">
        <v>204</v>
      </c>
      <c r="J961" s="1" t="s">
        <v>68</v>
      </c>
      <c r="K961" s="1" t="s">
        <v>432</v>
      </c>
      <c r="L961" s="1" t="s">
        <v>308</v>
      </c>
      <c r="N961" s="1" t="s">
        <v>481</v>
      </c>
      <c r="O961" s="1" t="s">
        <v>482</v>
      </c>
      <c r="P961" s="1" t="s">
        <v>844</v>
      </c>
      <c r="R961" s="1" t="s">
        <v>447</v>
      </c>
      <c r="S961" s="1" t="s">
        <v>447</v>
      </c>
      <c r="U961" s="1" t="s">
        <v>447</v>
      </c>
      <c r="V961" s="1" t="s">
        <v>447</v>
      </c>
      <c r="W961" s="1" t="s">
        <v>21</v>
      </c>
      <c r="X961" s="1" t="s">
        <v>218</v>
      </c>
    </row>
    <row r="962" spans="1:24" s="1" customFormat="1" ht="29" hidden="1" x14ac:dyDescent="0.35">
      <c r="A962" s="1" t="s">
        <v>184</v>
      </c>
      <c r="B962" s="1" t="str">
        <f>+VLOOKUP(BD_fire_disturbances10[[#This Row],[Propiedad]],Tabla2[],2,0)</f>
        <v>Química</v>
      </c>
      <c r="C962" s="1" t="str">
        <f>+VLOOKUP(BD_fire_disturbances10[[#This Row],[Evaluación post incendio]],Tabla5[],2,0)</f>
        <v>Efecto a largo plazo</v>
      </c>
      <c r="D962" s="6" t="s">
        <v>185</v>
      </c>
      <c r="E962" s="1" t="s">
        <v>1604</v>
      </c>
      <c r="F962" s="1" t="s">
        <v>1589</v>
      </c>
      <c r="G962" s="1" t="str">
        <f>+VLOOKUP(BD_fire_disturbances10[[#This Row],[Cod_Koppen]],Tabla8[],2,0)</f>
        <v>Templado o mesotérmico</v>
      </c>
      <c r="H962" s="1" t="s">
        <v>1735</v>
      </c>
      <c r="I962" s="1" t="s">
        <v>204</v>
      </c>
      <c r="J962" s="1" t="s">
        <v>68</v>
      </c>
      <c r="K962" s="1" t="s">
        <v>432</v>
      </c>
      <c r="L962" s="1" t="s">
        <v>308</v>
      </c>
      <c r="N962" s="1" t="s">
        <v>481</v>
      </c>
      <c r="O962" s="1" t="s">
        <v>482</v>
      </c>
      <c r="P962" s="1" t="s">
        <v>844</v>
      </c>
      <c r="R962" s="1" t="s">
        <v>447</v>
      </c>
      <c r="S962" s="1" t="s">
        <v>447</v>
      </c>
      <c r="U962" s="1" t="s">
        <v>447</v>
      </c>
      <c r="V962" s="1" t="s">
        <v>447</v>
      </c>
      <c r="W962" s="1" t="s">
        <v>42</v>
      </c>
      <c r="X962" s="1" t="s">
        <v>218</v>
      </c>
    </row>
    <row r="963" spans="1:24" s="1" customFormat="1" ht="29" hidden="1" x14ac:dyDescent="0.35">
      <c r="A963" s="1" t="s">
        <v>184</v>
      </c>
      <c r="B963" s="1" t="str">
        <f>+VLOOKUP(BD_fire_disturbances10[[#This Row],[Propiedad]],Tabla2[],2,0)</f>
        <v>Química</v>
      </c>
      <c r="C963" s="1" t="str">
        <f>+VLOOKUP(BD_fire_disturbances10[[#This Row],[Evaluación post incendio]],Tabla5[],2,0)</f>
        <v>Efecto a largo plazo</v>
      </c>
      <c r="D963" s="6" t="s">
        <v>185</v>
      </c>
      <c r="E963" s="1" t="s">
        <v>1604</v>
      </c>
      <c r="F963" s="1" t="s">
        <v>1589</v>
      </c>
      <c r="G963" s="1" t="str">
        <f>+VLOOKUP(BD_fire_disturbances10[[#This Row],[Cod_Koppen]],Tabla8[],2,0)</f>
        <v>Templado o mesotérmico</v>
      </c>
      <c r="H963" s="1" t="s">
        <v>1735</v>
      </c>
      <c r="I963" s="1" t="s">
        <v>204</v>
      </c>
      <c r="J963" s="1" t="s">
        <v>68</v>
      </c>
      <c r="K963" s="1" t="s">
        <v>432</v>
      </c>
      <c r="L963" s="1" t="s">
        <v>308</v>
      </c>
      <c r="N963" s="1" t="s">
        <v>481</v>
      </c>
      <c r="O963" s="1" t="s">
        <v>482</v>
      </c>
      <c r="P963" s="1" t="s">
        <v>844</v>
      </c>
      <c r="R963" s="1" t="s">
        <v>447</v>
      </c>
      <c r="S963" s="1" t="s">
        <v>447</v>
      </c>
      <c r="U963" s="1" t="s">
        <v>447</v>
      </c>
      <c r="V963" s="1" t="s">
        <v>447</v>
      </c>
      <c r="W963" s="1" t="s">
        <v>177</v>
      </c>
      <c r="X963" s="1" t="s">
        <v>108</v>
      </c>
    </row>
    <row r="964" spans="1:24" s="1" customFormat="1" ht="29" hidden="1" x14ac:dyDescent="0.35">
      <c r="A964" s="1" t="s">
        <v>184</v>
      </c>
      <c r="B964" s="1" t="str">
        <f>+VLOOKUP(BD_fire_disturbances10[[#This Row],[Propiedad]],Tabla2[],2,0)</f>
        <v>Física</v>
      </c>
      <c r="C964" s="1" t="str">
        <f>+VLOOKUP(BD_fire_disturbances10[[#This Row],[Evaluación post incendio]],Tabla5[],2,0)</f>
        <v>Efecto a largo plazo</v>
      </c>
      <c r="D964" s="6" t="s">
        <v>185</v>
      </c>
      <c r="E964" s="1" t="s">
        <v>1604</v>
      </c>
      <c r="F964" s="1" t="s">
        <v>1589</v>
      </c>
      <c r="G964" s="1" t="str">
        <f>+VLOOKUP(BD_fire_disturbances10[[#This Row],[Cod_Koppen]],Tabla8[],2,0)</f>
        <v>Templado o mesotérmico</v>
      </c>
      <c r="H964" s="1" t="s">
        <v>1735</v>
      </c>
      <c r="I964" s="1" t="s">
        <v>204</v>
      </c>
      <c r="J964" s="1" t="s">
        <v>68</v>
      </c>
      <c r="K964" s="1" t="s">
        <v>432</v>
      </c>
      <c r="L964" s="1" t="s">
        <v>308</v>
      </c>
      <c r="N964" s="1" t="s">
        <v>481</v>
      </c>
      <c r="O964" s="1" t="s">
        <v>482</v>
      </c>
      <c r="P964" s="1" t="s">
        <v>844</v>
      </c>
      <c r="R964" s="1" t="s">
        <v>447</v>
      </c>
      <c r="S964" s="1" t="s">
        <v>447</v>
      </c>
      <c r="U964" s="1" t="s">
        <v>447</v>
      </c>
      <c r="V964" s="1" t="s">
        <v>447</v>
      </c>
      <c r="W964" s="1" t="s">
        <v>160</v>
      </c>
      <c r="X964" s="1" t="s">
        <v>12</v>
      </c>
    </row>
    <row r="965" spans="1:24" s="1" customFormat="1" ht="72.5" hidden="1" x14ac:dyDescent="0.35">
      <c r="A965" s="1" t="s">
        <v>60</v>
      </c>
      <c r="B965" s="1" t="str">
        <f>+VLOOKUP(BD_fire_disturbances10[[#This Row],[Propiedad]],Tabla2[],2,0)</f>
        <v>Química</v>
      </c>
      <c r="C965" s="1" t="str">
        <f>+VLOOKUP(BD_fire_disturbances10[[#This Row],[Evaluación post incendio]],Tabla5[],2,0)</f>
        <v>Efecto a corto plazo</v>
      </c>
      <c r="D965" s="6" t="s">
        <v>825</v>
      </c>
      <c r="E965" s="1" t="s">
        <v>1604</v>
      </c>
      <c r="F965" s="1" t="s">
        <v>1736</v>
      </c>
      <c r="G965" s="1" t="str">
        <f>+VLOOKUP(BD_fire_disturbances10[[#This Row],[Cod_Koppen]],Tabla8[],2,0)</f>
        <v>Seco (árido y semiárido)</v>
      </c>
      <c r="H965" s="1" t="s">
        <v>1335</v>
      </c>
      <c r="I965" s="1" t="s">
        <v>204</v>
      </c>
      <c r="J965" s="1" t="s">
        <v>68</v>
      </c>
      <c r="K965" s="1" t="s">
        <v>433</v>
      </c>
      <c r="L965" s="1" t="s">
        <v>317</v>
      </c>
      <c r="N965" s="1" t="s">
        <v>793</v>
      </c>
      <c r="O965" s="1" t="s">
        <v>817</v>
      </c>
      <c r="P965" s="1" t="s">
        <v>706</v>
      </c>
      <c r="R965" s="1" t="s">
        <v>805</v>
      </c>
      <c r="S965" s="1" t="s">
        <v>1142</v>
      </c>
      <c r="U965" s="1" t="s">
        <v>806</v>
      </c>
      <c r="W965" s="1" t="s">
        <v>1030</v>
      </c>
      <c r="X965" s="1" t="s">
        <v>218</v>
      </c>
    </row>
    <row r="966" spans="1:24" s="1" customFormat="1" ht="72.5" hidden="1" x14ac:dyDescent="0.35">
      <c r="A966" s="1" t="s">
        <v>60</v>
      </c>
      <c r="B966" s="1" t="str">
        <f>+VLOOKUP(BD_fire_disturbances10[[#This Row],[Propiedad]],Tabla2[],2,0)</f>
        <v>Química</v>
      </c>
      <c r="C966" s="1" t="str">
        <f>+VLOOKUP(BD_fire_disturbances10[[#This Row],[Evaluación post incendio]],Tabla5[],2,0)</f>
        <v>Efecto inmediato</v>
      </c>
      <c r="D966" s="6" t="s">
        <v>824</v>
      </c>
      <c r="E966" s="1" t="s">
        <v>1604</v>
      </c>
      <c r="F966" s="1" t="s">
        <v>1736</v>
      </c>
      <c r="G966" s="1" t="str">
        <f>+VLOOKUP(BD_fire_disturbances10[[#This Row],[Cod_Koppen]],Tabla8[],2,0)</f>
        <v>Seco (árido y semiárido)</v>
      </c>
      <c r="H966" s="1" t="s">
        <v>1335</v>
      </c>
      <c r="I966" s="1" t="s">
        <v>204</v>
      </c>
      <c r="J966" s="1" t="s">
        <v>68</v>
      </c>
      <c r="K966" s="1" t="s">
        <v>433</v>
      </c>
      <c r="L966" s="1" t="s">
        <v>317</v>
      </c>
      <c r="N966" s="1" t="s">
        <v>793</v>
      </c>
      <c r="O966" s="1" t="s">
        <v>817</v>
      </c>
      <c r="P966" s="1" t="s">
        <v>513</v>
      </c>
      <c r="R966" s="1" t="s">
        <v>805</v>
      </c>
      <c r="S966" s="1" t="s">
        <v>1142</v>
      </c>
      <c r="U966" s="1" t="s">
        <v>806</v>
      </c>
      <c r="W966" s="1" t="s">
        <v>1030</v>
      </c>
      <c r="X966" s="1" t="s">
        <v>218</v>
      </c>
    </row>
    <row r="967" spans="1:24" s="1" customFormat="1" ht="72.5" hidden="1" x14ac:dyDescent="0.35">
      <c r="A967" s="1" t="s">
        <v>60</v>
      </c>
      <c r="B967" s="1" t="str">
        <f>+VLOOKUP(BD_fire_disturbances10[[#This Row],[Propiedad]],Tabla2[],2,0)</f>
        <v>Química</v>
      </c>
      <c r="C967" s="1" t="str">
        <f>+VLOOKUP(BD_fire_disturbances10[[#This Row],[Evaluación post incendio]],Tabla5[],2,0)</f>
        <v>Efecto a corto plazo</v>
      </c>
      <c r="D967" s="6" t="s">
        <v>818</v>
      </c>
      <c r="E967" s="1" t="s">
        <v>1604</v>
      </c>
      <c r="F967" s="1" t="s">
        <v>1736</v>
      </c>
      <c r="G967" s="1" t="str">
        <f>+VLOOKUP(BD_fire_disturbances10[[#This Row],[Cod_Koppen]],Tabla8[],2,0)</f>
        <v>Seco (árido y semiárido)</v>
      </c>
      <c r="H967" s="1" t="s">
        <v>1335</v>
      </c>
      <c r="I967" s="1" t="s">
        <v>204</v>
      </c>
      <c r="J967" s="1" t="s">
        <v>68</v>
      </c>
      <c r="K967" s="1" t="s">
        <v>433</v>
      </c>
      <c r="L967" s="1" t="s">
        <v>317</v>
      </c>
      <c r="N967" s="1" t="s">
        <v>793</v>
      </c>
      <c r="O967" s="1" t="s">
        <v>817</v>
      </c>
      <c r="P967" s="1" t="s">
        <v>705</v>
      </c>
      <c r="R967" s="1" t="s">
        <v>805</v>
      </c>
      <c r="S967" s="1" t="s">
        <v>1142</v>
      </c>
      <c r="U967" s="1" t="s">
        <v>806</v>
      </c>
      <c r="W967" s="1" t="s">
        <v>52</v>
      </c>
      <c r="X967" s="1" t="s">
        <v>108</v>
      </c>
    </row>
    <row r="968" spans="1:24" s="1" customFormat="1" ht="72.5" hidden="1" x14ac:dyDescent="0.35">
      <c r="A968" s="1" t="s">
        <v>60</v>
      </c>
      <c r="B968" s="1" t="str">
        <f>+VLOOKUP(BD_fire_disturbances10[[#This Row],[Propiedad]],Tabla2[],2,0)</f>
        <v>Química</v>
      </c>
      <c r="C968" s="1" t="str">
        <f>+VLOOKUP(BD_fire_disturbances10[[#This Row],[Evaluación post incendio]],Tabla5[],2,0)</f>
        <v>Efecto a corto plazo</v>
      </c>
      <c r="D968" s="6" t="s">
        <v>821</v>
      </c>
      <c r="E968" s="1" t="s">
        <v>1604</v>
      </c>
      <c r="F968" s="1" t="s">
        <v>1736</v>
      </c>
      <c r="G968" s="1" t="str">
        <f>+VLOOKUP(BD_fire_disturbances10[[#This Row],[Cod_Koppen]],Tabla8[],2,0)</f>
        <v>Seco (árido y semiárido)</v>
      </c>
      <c r="H968" s="1" t="s">
        <v>1335</v>
      </c>
      <c r="I968" s="1" t="s">
        <v>204</v>
      </c>
      <c r="J968" s="1" t="s">
        <v>68</v>
      </c>
      <c r="K968" s="1" t="s">
        <v>433</v>
      </c>
      <c r="L968" s="1" t="s">
        <v>317</v>
      </c>
      <c r="N968" s="1" t="s">
        <v>793</v>
      </c>
      <c r="O968" s="1" t="s">
        <v>817</v>
      </c>
      <c r="P968" s="1" t="s">
        <v>706</v>
      </c>
      <c r="R968" s="1" t="s">
        <v>805</v>
      </c>
      <c r="S968" s="1" t="s">
        <v>1142</v>
      </c>
      <c r="U968" s="1" t="s">
        <v>806</v>
      </c>
      <c r="W968" s="1" t="s">
        <v>52</v>
      </c>
      <c r="X968" s="1" t="s">
        <v>108</v>
      </c>
    </row>
    <row r="969" spans="1:24" s="1" customFormat="1" ht="72.5" hidden="1" x14ac:dyDescent="0.35">
      <c r="A969" s="1" t="s">
        <v>60</v>
      </c>
      <c r="B969" s="1" t="str">
        <f>+VLOOKUP(BD_fire_disturbances10[[#This Row],[Propiedad]],Tabla2[],2,0)</f>
        <v>Química</v>
      </c>
      <c r="C969" s="1" t="str">
        <f>+VLOOKUP(BD_fire_disturbances10[[#This Row],[Evaluación post incendio]],Tabla5[],2,0)</f>
        <v>Efecto a corto plazo</v>
      </c>
      <c r="D969" s="6" t="s">
        <v>820</v>
      </c>
      <c r="E969" s="1" t="s">
        <v>1604</v>
      </c>
      <c r="F969" s="1" t="s">
        <v>1736</v>
      </c>
      <c r="G969" s="1" t="str">
        <f>+VLOOKUP(BD_fire_disturbances10[[#This Row],[Cod_Koppen]],Tabla8[],2,0)</f>
        <v>Seco (árido y semiárido)</v>
      </c>
      <c r="H969" s="1" t="s">
        <v>1335</v>
      </c>
      <c r="I969" s="1" t="s">
        <v>204</v>
      </c>
      <c r="J969" s="1" t="s">
        <v>68</v>
      </c>
      <c r="K969" s="1" t="s">
        <v>433</v>
      </c>
      <c r="L969" s="1" t="s">
        <v>317</v>
      </c>
      <c r="N969" s="1" t="s">
        <v>793</v>
      </c>
      <c r="O969" s="1" t="s">
        <v>817</v>
      </c>
      <c r="P969" s="1" t="s">
        <v>705</v>
      </c>
      <c r="R969" s="1" t="s">
        <v>805</v>
      </c>
      <c r="S969" s="1" t="s">
        <v>1142</v>
      </c>
      <c r="U969" s="1" t="s">
        <v>806</v>
      </c>
      <c r="W969" s="1" t="s">
        <v>21</v>
      </c>
      <c r="X969" s="1" t="s">
        <v>108</v>
      </c>
    </row>
    <row r="970" spans="1:24" s="1" customFormat="1" ht="72.5" hidden="1" x14ac:dyDescent="0.35">
      <c r="A970" s="1" t="s">
        <v>60</v>
      </c>
      <c r="B970" s="1" t="str">
        <f>+VLOOKUP(BD_fire_disturbances10[[#This Row],[Propiedad]],Tabla2[],2,0)</f>
        <v>Química</v>
      </c>
      <c r="C970" s="1" t="str">
        <f>+VLOOKUP(BD_fire_disturbances10[[#This Row],[Evaluación post incendio]],Tabla5[],2,0)</f>
        <v>Efecto a corto plazo</v>
      </c>
      <c r="D970" s="6" t="s">
        <v>823</v>
      </c>
      <c r="E970" s="1" t="s">
        <v>1604</v>
      </c>
      <c r="F970" s="1" t="s">
        <v>1736</v>
      </c>
      <c r="G970" s="1" t="str">
        <f>+VLOOKUP(BD_fire_disturbances10[[#This Row],[Cod_Koppen]],Tabla8[],2,0)</f>
        <v>Seco (árido y semiárido)</v>
      </c>
      <c r="H970" s="1" t="s">
        <v>1335</v>
      </c>
      <c r="I970" s="1" t="s">
        <v>204</v>
      </c>
      <c r="J970" s="1" t="s">
        <v>68</v>
      </c>
      <c r="K970" s="1" t="s">
        <v>433</v>
      </c>
      <c r="L970" s="1" t="s">
        <v>317</v>
      </c>
      <c r="N970" s="1" t="s">
        <v>793</v>
      </c>
      <c r="O970" s="1" t="s">
        <v>817</v>
      </c>
      <c r="P970" s="1" t="s">
        <v>706</v>
      </c>
      <c r="R970" s="1" t="s">
        <v>805</v>
      </c>
      <c r="S970" s="1" t="s">
        <v>1142</v>
      </c>
      <c r="U970" s="1" t="s">
        <v>806</v>
      </c>
      <c r="W970" s="1" t="s">
        <v>21</v>
      </c>
      <c r="X970" s="1" t="s">
        <v>108</v>
      </c>
    </row>
    <row r="971" spans="1:24" s="1" customFormat="1" ht="72.5" hidden="1" x14ac:dyDescent="0.35">
      <c r="A971" s="1" t="s">
        <v>60</v>
      </c>
      <c r="B971" s="1" t="str">
        <f>+VLOOKUP(BD_fire_disturbances10[[#This Row],[Propiedad]],Tabla2[],2,0)</f>
        <v>Química</v>
      </c>
      <c r="C971" s="1" t="str">
        <f>+VLOOKUP(BD_fire_disturbances10[[#This Row],[Evaluación post incendio]],Tabla5[],2,0)</f>
        <v>Efecto a corto plazo</v>
      </c>
      <c r="D971" s="6" t="s">
        <v>819</v>
      </c>
      <c r="E971" s="1" t="s">
        <v>1604</v>
      </c>
      <c r="F971" s="1" t="s">
        <v>1736</v>
      </c>
      <c r="G971" s="1" t="str">
        <f>+VLOOKUP(BD_fire_disturbances10[[#This Row],[Cod_Koppen]],Tabla8[],2,0)</f>
        <v>Seco (árido y semiárido)</v>
      </c>
      <c r="H971" s="1" t="s">
        <v>1335</v>
      </c>
      <c r="I971" s="1" t="s">
        <v>204</v>
      </c>
      <c r="J971" s="1" t="s">
        <v>68</v>
      </c>
      <c r="K971" s="1" t="s">
        <v>433</v>
      </c>
      <c r="L971" s="1" t="s">
        <v>317</v>
      </c>
      <c r="N971" s="1" t="s">
        <v>793</v>
      </c>
      <c r="O971" s="1" t="s">
        <v>817</v>
      </c>
      <c r="P971" s="1" t="s">
        <v>705</v>
      </c>
      <c r="R971" s="1" t="s">
        <v>805</v>
      </c>
      <c r="S971" s="1" t="s">
        <v>1142</v>
      </c>
      <c r="U971" s="1" t="s">
        <v>806</v>
      </c>
      <c r="W971" s="1" t="s">
        <v>42</v>
      </c>
      <c r="X971" s="1" t="s">
        <v>108</v>
      </c>
    </row>
    <row r="972" spans="1:24" s="1" customFormat="1" ht="72.5" hidden="1" x14ac:dyDescent="0.35">
      <c r="A972" s="1" t="s">
        <v>60</v>
      </c>
      <c r="B972" s="1" t="str">
        <f>+VLOOKUP(BD_fire_disturbances10[[#This Row],[Propiedad]],Tabla2[],2,0)</f>
        <v>Química</v>
      </c>
      <c r="C972" s="1" t="str">
        <f>+VLOOKUP(BD_fire_disturbances10[[#This Row],[Evaluación post incendio]],Tabla5[],2,0)</f>
        <v>Efecto a corto plazo</v>
      </c>
      <c r="D972" s="6" t="s">
        <v>822</v>
      </c>
      <c r="E972" s="1" t="s">
        <v>1604</v>
      </c>
      <c r="F972" s="1" t="s">
        <v>1736</v>
      </c>
      <c r="G972" s="1" t="str">
        <f>+VLOOKUP(BD_fire_disturbances10[[#This Row],[Cod_Koppen]],Tabla8[],2,0)</f>
        <v>Seco (árido y semiárido)</v>
      </c>
      <c r="H972" s="1" t="s">
        <v>1335</v>
      </c>
      <c r="I972" s="1" t="s">
        <v>204</v>
      </c>
      <c r="J972" s="1" t="s">
        <v>68</v>
      </c>
      <c r="K972" s="1" t="s">
        <v>433</v>
      </c>
      <c r="L972" s="1" t="s">
        <v>317</v>
      </c>
      <c r="N972" s="1" t="s">
        <v>793</v>
      </c>
      <c r="O972" s="1" t="s">
        <v>817</v>
      </c>
      <c r="P972" s="1" t="s">
        <v>706</v>
      </c>
      <c r="R972" s="1" t="s">
        <v>805</v>
      </c>
      <c r="S972" s="1" t="s">
        <v>1142</v>
      </c>
      <c r="U972" s="1" t="s">
        <v>806</v>
      </c>
      <c r="W972" s="1" t="s">
        <v>42</v>
      </c>
      <c r="X972" s="1" t="s">
        <v>108</v>
      </c>
    </row>
    <row r="973" spans="1:24" s="1" customFormat="1" ht="43.5" hidden="1" x14ac:dyDescent="0.35">
      <c r="A973" s="1" t="s">
        <v>1415</v>
      </c>
      <c r="B973" s="1" t="str">
        <f>+VLOOKUP(BD_fire_disturbances10[[#This Row],[Propiedad]],Tabla2[],2,0)</f>
        <v>Biológica</v>
      </c>
      <c r="C973" s="1" t="str">
        <f>+VLOOKUP(BD_fire_disturbances10[[#This Row],[Evaluación post incendio]],Tabla5[],2,0)</f>
        <v>Efecto inmediato</v>
      </c>
      <c r="D973" s="6" t="s">
        <v>1634</v>
      </c>
      <c r="E973" s="1" t="s">
        <v>62</v>
      </c>
      <c r="F973" s="1" t="s">
        <v>1589</v>
      </c>
      <c r="G973" s="1" t="str">
        <f>+VLOOKUP(BD_fire_disturbances10[[#This Row],[Cod_Koppen]],Tabla8[],2,0)</f>
        <v>Templado o mesotérmico</v>
      </c>
      <c r="H973" s="1" t="s">
        <v>1333</v>
      </c>
      <c r="I973" s="1" t="s">
        <v>204</v>
      </c>
      <c r="J973" s="1" t="s">
        <v>68</v>
      </c>
      <c r="K973" s="1" t="s">
        <v>432</v>
      </c>
      <c r="L973" s="1" t="s">
        <v>1304</v>
      </c>
      <c r="N973" s="1" t="s">
        <v>1303</v>
      </c>
      <c r="P973" s="1" t="s">
        <v>513</v>
      </c>
      <c r="R973" s="1" t="s">
        <v>1305</v>
      </c>
      <c r="S973" s="1" t="s">
        <v>447</v>
      </c>
      <c r="T973" s="1" t="s">
        <v>1306</v>
      </c>
      <c r="U973" s="1" t="s">
        <v>385</v>
      </c>
      <c r="W973" s="1" t="s">
        <v>15</v>
      </c>
      <c r="X973" s="1" t="s">
        <v>108</v>
      </c>
    </row>
    <row r="974" spans="1:24" s="1" customFormat="1" ht="58" hidden="1" x14ac:dyDescent="0.35">
      <c r="A974" s="1" t="s">
        <v>174</v>
      </c>
      <c r="B974" s="1" t="str">
        <f>+VLOOKUP(BD_fire_disturbances10[[#This Row],[Propiedad]],Tabla2[],2,0)</f>
        <v>Química</v>
      </c>
      <c r="C974" s="1" t="str">
        <f>+VLOOKUP(BD_fire_disturbances10[[#This Row],[Evaluación post incendio]],Tabla5[],2,0)</f>
        <v>Efecto inmediato</v>
      </c>
      <c r="D974" s="6" t="s">
        <v>1242</v>
      </c>
      <c r="E974" s="1" t="s">
        <v>1596</v>
      </c>
      <c r="F974" s="1" t="s">
        <v>873</v>
      </c>
      <c r="G974" s="1" t="str">
        <f>+VLOOKUP(BD_fire_disturbances10[[#This Row],[Cod_Koppen]],Tabla8[],2,0)</f>
        <v>Continental o microtérmico</v>
      </c>
      <c r="H974" s="1" t="s">
        <v>1689</v>
      </c>
      <c r="I974" s="1" t="s">
        <v>204</v>
      </c>
      <c r="J974" s="1" t="s">
        <v>68</v>
      </c>
      <c r="K974" s="1" t="s">
        <v>176</v>
      </c>
      <c r="L974" s="1" t="s">
        <v>317</v>
      </c>
      <c r="N974" s="1" t="s">
        <v>1217</v>
      </c>
      <c r="P974" s="1" t="s">
        <v>513</v>
      </c>
      <c r="R974" s="1" t="s">
        <v>1248</v>
      </c>
      <c r="S974" s="1" t="s">
        <v>1067</v>
      </c>
      <c r="T974" s="1" t="s">
        <v>1250</v>
      </c>
      <c r="U974" s="1" t="s">
        <v>1249</v>
      </c>
      <c r="V974" s="1" t="s">
        <v>1091</v>
      </c>
      <c r="W974" s="1" t="s">
        <v>540</v>
      </c>
      <c r="X974" s="1" t="s">
        <v>12</v>
      </c>
    </row>
    <row r="975" spans="1:24" s="1" customFormat="1" ht="58" hidden="1" x14ac:dyDescent="0.35">
      <c r="A975" s="1" t="s">
        <v>174</v>
      </c>
      <c r="B975" s="1" t="str">
        <f>+VLOOKUP(BD_fire_disturbances10[[#This Row],[Propiedad]],Tabla2[],2,0)</f>
        <v>Química</v>
      </c>
      <c r="C975" s="1" t="str">
        <f>+VLOOKUP(BD_fire_disturbances10[[#This Row],[Evaluación post incendio]],Tabla5[],2,0)</f>
        <v>Efecto a corto plazo</v>
      </c>
      <c r="D975" s="6" t="s">
        <v>1243</v>
      </c>
      <c r="E975" s="1" t="s">
        <v>1596</v>
      </c>
      <c r="F975" s="1" t="s">
        <v>873</v>
      </c>
      <c r="G975" s="1" t="str">
        <f>+VLOOKUP(BD_fire_disturbances10[[#This Row],[Cod_Koppen]],Tabla8[],2,0)</f>
        <v>Continental o microtérmico</v>
      </c>
      <c r="H975" s="1" t="s">
        <v>1689</v>
      </c>
      <c r="I975" s="1" t="s">
        <v>204</v>
      </c>
      <c r="J975" s="1" t="s">
        <v>68</v>
      </c>
      <c r="K975" s="1" t="s">
        <v>176</v>
      </c>
      <c r="L975" s="1" t="s">
        <v>317</v>
      </c>
      <c r="N975" s="1" t="s">
        <v>1217</v>
      </c>
      <c r="P975" s="1" t="s">
        <v>706</v>
      </c>
      <c r="R975" s="1" t="s">
        <v>1248</v>
      </c>
      <c r="S975" s="1" t="s">
        <v>1067</v>
      </c>
      <c r="T975" s="1" t="s">
        <v>1250</v>
      </c>
      <c r="U975" s="1" t="s">
        <v>1249</v>
      </c>
      <c r="V975" s="1" t="s">
        <v>1091</v>
      </c>
      <c r="W975" s="1" t="s">
        <v>540</v>
      </c>
      <c r="X975" s="1" t="s">
        <v>108</v>
      </c>
    </row>
    <row r="976" spans="1:24" s="1" customFormat="1" ht="58" hidden="1" x14ac:dyDescent="0.35">
      <c r="A976" s="1" t="s">
        <v>174</v>
      </c>
      <c r="B976" s="1" t="str">
        <f>+VLOOKUP(BD_fire_disturbances10[[#This Row],[Propiedad]],Tabla2[],2,0)</f>
        <v>Química</v>
      </c>
      <c r="C976" s="1" t="str">
        <f>+VLOOKUP(BD_fire_disturbances10[[#This Row],[Evaluación post incendio]],Tabla5[],2,0)</f>
        <v>Efecto a corto plazo</v>
      </c>
      <c r="D976" s="6" t="s">
        <v>1244</v>
      </c>
      <c r="E976" s="1" t="s">
        <v>1596</v>
      </c>
      <c r="F976" s="1" t="s">
        <v>873</v>
      </c>
      <c r="G976" s="1" t="str">
        <f>+VLOOKUP(BD_fire_disturbances10[[#This Row],[Cod_Koppen]],Tabla8[],2,0)</f>
        <v>Continental o microtérmico</v>
      </c>
      <c r="H976" s="1" t="s">
        <v>1689</v>
      </c>
      <c r="I976" s="1" t="s">
        <v>204</v>
      </c>
      <c r="J976" s="1" t="s">
        <v>68</v>
      </c>
      <c r="K976" s="1" t="s">
        <v>176</v>
      </c>
      <c r="L976" s="1" t="s">
        <v>317</v>
      </c>
      <c r="N976" s="1" t="s">
        <v>1217</v>
      </c>
      <c r="P976" s="1" t="s">
        <v>1218</v>
      </c>
      <c r="R976" s="1" t="s">
        <v>1248</v>
      </c>
      <c r="S976" s="1" t="s">
        <v>1067</v>
      </c>
      <c r="T976" s="1" t="s">
        <v>1250</v>
      </c>
      <c r="U976" s="1" t="s">
        <v>1249</v>
      </c>
      <c r="V976" s="1" t="s">
        <v>1091</v>
      </c>
      <c r="W976" s="1" t="s">
        <v>540</v>
      </c>
      <c r="X976" s="1" t="s">
        <v>108</v>
      </c>
    </row>
    <row r="977" spans="1:24" s="1" customFormat="1" ht="58" hidden="1" x14ac:dyDescent="0.35">
      <c r="A977" s="1" t="s">
        <v>174</v>
      </c>
      <c r="B977" s="1" t="str">
        <f>+VLOOKUP(BD_fire_disturbances10[[#This Row],[Propiedad]],Tabla2[],2,0)</f>
        <v>Química</v>
      </c>
      <c r="C977" s="1" t="str">
        <f>+VLOOKUP(BD_fire_disturbances10[[#This Row],[Evaluación post incendio]],Tabla5[],2,0)</f>
        <v>Efecto inmediato</v>
      </c>
      <c r="D977" s="6" t="s">
        <v>175</v>
      </c>
      <c r="E977" s="1" t="s">
        <v>1596</v>
      </c>
      <c r="F977" s="1" t="s">
        <v>873</v>
      </c>
      <c r="G977" s="1" t="str">
        <f>+VLOOKUP(BD_fire_disturbances10[[#This Row],[Cod_Koppen]],Tabla8[],2,0)</f>
        <v>Continental o microtérmico</v>
      </c>
      <c r="H977" s="1" t="s">
        <v>1689</v>
      </c>
      <c r="I977" s="1" t="s">
        <v>204</v>
      </c>
      <c r="J977" s="1" t="s">
        <v>68</v>
      </c>
      <c r="K977" s="1" t="s">
        <v>176</v>
      </c>
      <c r="L977" s="1" t="s">
        <v>317</v>
      </c>
      <c r="N977" s="1" t="s">
        <v>1217</v>
      </c>
      <c r="P977" s="1" t="s">
        <v>513</v>
      </c>
      <c r="R977" s="1" t="s">
        <v>1248</v>
      </c>
      <c r="S977" s="1" t="s">
        <v>1067</v>
      </c>
      <c r="T977" s="1" t="s">
        <v>1250</v>
      </c>
      <c r="U977" s="1" t="s">
        <v>1249</v>
      </c>
      <c r="V977" s="1" t="s">
        <v>1091</v>
      </c>
      <c r="W977" s="1" t="s">
        <v>121</v>
      </c>
      <c r="X977" s="1" t="s">
        <v>218</v>
      </c>
    </row>
    <row r="978" spans="1:24" s="1" customFormat="1" ht="58" hidden="1" x14ac:dyDescent="0.35">
      <c r="A978" s="1" t="s">
        <v>174</v>
      </c>
      <c r="B978" s="1" t="str">
        <f>+VLOOKUP(BD_fire_disturbances10[[#This Row],[Propiedad]],Tabla2[],2,0)</f>
        <v>Química</v>
      </c>
      <c r="C978" s="1" t="str">
        <f>+VLOOKUP(BD_fire_disturbances10[[#This Row],[Evaluación post incendio]],Tabla5[],2,0)</f>
        <v>Efecto a corto plazo</v>
      </c>
      <c r="D978" s="6" t="s">
        <v>1219</v>
      </c>
      <c r="E978" s="1" t="s">
        <v>1596</v>
      </c>
      <c r="F978" s="1" t="s">
        <v>873</v>
      </c>
      <c r="G978" s="1" t="str">
        <f>+VLOOKUP(BD_fire_disturbances10[[#This Row],[Cod_Koppen]],Tabla8[],2,0)</f>
        <v>Continental o microtérmico</v>
      </c>
      <c r="H978" s="1" t="s">
        <v>1689</v>
      </c>
      <c r="I978" s="1" t="s">
        <v>204</v>
      </c>
      <c r="J978" s="1" t="s">
        <v>68</v>
      </c>
      <c r="K978" s="1" t="s">
        <v>176</v>
      </c>
      <c r="L978" s="1" t="s">
        <v>317</v>
      </c>
      <c r="N978" s="1" t="s">
        <v>1217</v>
      </c>
      <c r="P978" s="1" t="s">
        <v>706</v>
      </c>
      <c r="R978" s="1" t="s">
        <v>1248</v>
      </c>
      <c r="S978" s="1" t="s">
        <v>1067</v>
      </c>
      <c r="T978" s="1" t="s">
        <v>1250</v>
      </c>
      <c r="U978" s="1" t="s">
        <v>1249</v>
      </c>
      <c r="V978" s="1" t="s">
        <v>1091</v>
      </c>
      <c r="W978" s="1" t="s">
        <v>121</v>
      </c>
      <c r="X978" s="1" t="s">
        <v>108</v>
      </c>
    </row>
    <row r="979" spans="1:24" s="1" customFormat="1" ht="58" hidden="1" x14ac:dyDescent="0.35">
      <c r="A979" s="1" t="s">
        <v>174</v>
      </c>
      <c r="B979" s="1" t="str">
        <f>+VLOOKUP(BD_fire_disturbances10[[#This Row],[Propiedad]],Tabla2[],2,0)</f>
        <v>Química</v>
      </c>
      <c r="C979" s="1" t="str">
        <f>+VLOOKUP(BD_fire_disturbances10[[#This Row],[Evaluación post incendio]],Tabla5[],2,0)</f>
        <v>Efecto a corto plazo</v>
      </c>
      <c r="D979" s="6" t="s">
        <v>1220</v>
      </c>
      <c r="E979" s="1" t="s">
        <v>1596</v>
      </c>
      <c r="F979" s="1" t="s">
        <v>873</v>
      </c>
      <c r="G979" s="1" t="str">
        <f>+VLOOKUP(BD_fire_disturbances10[[#This Row],[Cod_Koppen]],Tabla8[],2,0)</f>
        <v>Continental o microtérmico</v>
      </c>
      <c r="H979" s="1" t="s">
        <v>1689</v>
      </c>
      <c r="I979" s="1" t="s">
        <v>204</v>
      </c>
      <c r="J979" s="1" t="s">
        <v>68</v>
      </c>
      <c r="K979" s="1" t="s">
        <v>176</v>
      </c>
      <c r="L979" s="1" t="s">
        <v>317</v>
      </c>
      <c r="N979" s="1" t="s">
        <v>1217</v>
      </c>
      <c r="P979" s="1" t="s">
        <v>1218</v>
      </c>
      <c r="R979" s="1" t="s">
        <v>1248</v>
      </c>
      <c r="S979" s="1" t="s">
        <v>1067</v>
      </c>
      <c r="T979" s="1" t="s">
        <v>1250</v>
      </c>
      <c r="U979" s="1" t="s">
        <v>1249</v>
      </c>
      <c r="V979" s="1" t="s">
        <v>1091</v>
      </c>
      <c r="W979" s="1" t="s">
        <v>121</v>
      </c>
      <c r="X979" s="1" t="s">
        <v>108</v>
      </c>
    </row>
    <row r="980" spans="1:24" s="1" customFormat="1" ht="58" hidden="1" x14ac:dyDescent="0.35">
      <c r="A980" s="1" t="s">
        <v>174</v>
      </c>
      <c r="B980" s="1" t="str">
        <f>+VLOOKUP(BD_fire_disturbances10[[#This Row],[Propiedad]],Tabla2[],2,0)</f>
        <v>Química</v>
      </c>
      <c r="C980" s="1" t="str">
        <f>+VLOOKUP(BD_fire_disturbances10[[#This Row],[Evaluación post incendio]],Tabla5[],2,0)</f>
        <v>Efecto inmediato</v>
      </c>
      <c r="D980" s="6" t="s">
        <v>1239</v>
      </c>
      <c r="E980" s="1" t="s">
        <v>1596</v>
      </c>
      <c r="F980" s="1" t="s">
        <v>873</v>
      </c>
      <c r="G980" s="1" t="str">
        <f>+VLOOKUP(BD_fire_disturbances10[[#This Row],[Cod_Koppen]],Tabla8[],2,0)</f>
        <v>Continental o microtérmico</v>
      </c>
      <c r="H980" s="1" t="s">
        <v>1689</v>
      </c>
      <c r="I980" s="1" t="s">
        <v>204</v>
      </c>
      <c r="J980" s="1" t="s">
        <v>68</v>
      </c>
      <c r="K980" s="1" t="s">
        <v>176</v>
      </c>
      <c r="L980" s="1" t="s">
        <v>317</v>
      </c>
      <c r="N980" s="1" t="s">
        <v>1217</v>
      </c>
      <c r="P980" s="1" t="s">
        <v>513</v>
      </c>
      <c r="R980" s="1" t="s">
        <v>1248</v>
      </c>
      <c r="S980" s="1" t="s">
        <v>1067</v>
      </c>
      <c r="T980" s="1" t="s">
        <v>1250</v>
      </c>
      <c r="U980" s="1" t="s">
        <v>1249</v>
      </c>
      <c r="V980" s="1" t="s">
        <v>1091</v>
      </c>
      <c r="W980" s="1" t="s">
        <v>707</v>
      </c>
      <c r="X980" s="1" t="s">
        <v>218</v>
      </c>
    </row>
    <row r="981" spans="1:24" s="1" customFormat="1" ht="58" hidden="1" x14ac:dyDescent="0.35">
      <c r="A981" s="1" t="s">
        <v>174</v>
      </c>
      <c r="B981" s="1" t="str">
        <f>+VLOOKUP(BD_fire_disturbances10[[#This Row],[Propiedad]],Tabla2[],2,0)</f>
        <v>Química</v>
      </c>
      <c r="C981" s="1" t="str">
        <f>+VLOOKUP(BD_fire_disturbances10[[#This Row],[Evaluación post incendio]],Tabla5[],2,0)</f>
        <v>Efecto a corto plazo</v>
      </c>
      <c r="D981" s="6" t="s">
        <v>1240</v>
      </c>
      <c r="E981" s="1" t="s">
        <v>1596</v>
      </c>
      <c r="F981" s="1" t="s">
        <v>873</v>
      </c>
      <c r="G981" s="1" t="str">
        <f>+VLOOKUP(BD_fire_disturbances10[[#This Row],[Cod_Koppen]],Tabla8[],2,0)</f>
        <v>Continental o microtérmico</v>
      </c>
      <c r="H981" s="1" t="s">
        <v>1689</v>
      </c>
      <c r="I981" s="1" t="s">
        <v>204</v>
      </c>
      <c r="J981" s="1" t="s">
        <v>68</v>
      </c>
      <c r="K981" s="1" t="s">
        <v>176</v>
      </c>
      <c r="L981" s="1" t="s">
        <v>317</v>
      </c>
      <c r="N981" s="1" t="s">
        <v>1217</v>
      </c>
      <c r="P981" s="1" t="s">
        <v>706</v>
      </c>
      <c r="R981" s="1" t="s">
        <v>1248</v>
      </c>
      <c r="S981" s="1" t="s">
        <v>1067</v>
      </c>
      <c r="T981" s="1" t="s">
        <v>1250</v>
      </c>
      <c r="U981" s="1" t="s">
        <v>1249</v>
      </c>
      <c r="V981" s="1" t="s">
        <v>1091</v>
      </c>
      <c r="W981" s="1" t="s">
        <v>707</v>
      </c>
      <c r="X981" s="1" t="s">
        <v>108</v>
      </c>
    </row>
    <row r="982" spans="1:24" s="1" customFormat="1" ht="58" hidden="1" x14ac:dyDescent="0.35">
      <c r="A982" s="1" t="s">
        <v>174</v>
      </c>
      <c r="B982" s="1" t="str">
        <f>+VLOOKUP(BD_fire_disturbances10[[#This Row],[Propiedad]],Tabla2[],2,0)</f>
        <v>Química</v>
      </c>
      <c r="C982" s="1" t="str">
        <f>+VLOOKUP(BD_fire_disturbances10[[#This Row],[Evaluación post incendio]],Tabla5[],2,0)</f>
        <v>Efecto a corto plazo</v>
      </c>
      <c r="D982" s="6" t="s">
        <v>1241</v>
      </c>
      <c r="E982" s="1" t="s">
        <v>1596</v>
      </c>
      <c r="F982" s="1" t="s">
        <v>873</v>
      </c>
      <c r="G982" s="1" t="str">
        <f>+VLOOKUP(BD_fire_disturbances10[[#This Row],[Cod_Koppen]],Tabla8[],2,0)</f>
        <v>Continental o microtérmico</v>
      </c>
      <c r="H982" s="1" t="s">
        <v>1689</v>
      </c>
      <c r="I982" s="1" t="s">
        <v>204</v>
      </c>
      <c r="J982" s="1" t="s">
        <v>68</v>
      </c>
      <c r="K982" s="1" t="s">
        <v>176</v>
      </c>
      <c r="L982" s="1" t="s">
        <v>317</v>
      </c>
      <c r="N982" s="1" t="s">
        <v>1217</v>
      </c>
      <c r="P982" s="1" t="s">
        <v>1218</v>
      </c>
      <c r="R982" s="1" t="s">
        <v>1248</v>
      </c>
      <c r="S982" s="1" t="s">
        <v>1067</v>
      </c>
      <c r="T982" s="1" t="s">
        <v>1250</v>
      </c>
      <c r="U982" s="1" t="s">
        <v>1249</v>
      </c>
      <c r="V982" s="1" t="s">
        <v>1091</v>
      </c>
      <c r="W982" s="1" t="s">
        <v>707</v>
      </c>
      <c r="X982" s="1" t="s">
        <v>108</v>
      </c>
    </row>
    <row r="983" spans="1:24" s="1" customFormat="1" ht="58" hidden="1" x14ac:dyDescent="0.35">
      <c r="A983" s="1" t="s">
        <v>174</v>
      </c>
      <c r="B983" s="1" t="str">
        <f>+VLOOKUP(BD_fire_disturbances10[[#This Row],[Propiedad]],Tabla2[],2,0)</f>
        <v>Química</v>
      </c>
      <c r="C983" s="1" t="str">
        <f>+VLOOKUP(BD_fire_disturbances10[[#This Row],[Evaluación post incendio]],Tabla5[],2,0)</f>
        <v>Efecto a corto plazo</v>
      </c>
      <c r="D983" s="6" t="s">
        <v>1246</v>
      </c>
      <c r="E983" s="1" t="s">
        <v>1596</v>
      </c>
      <c r="F983" s="1" t="s">
        <v>873</v>
      </c>
      <c r="G983" s="1" t="str">
        <f>+VLOOKUP(BD_fire_disturbances10[[#This Row],[Cod_Koppen]],Tabla8[],2,0)</f>
        <v>Continental o microtérmico</v>
      </c>
      <c r="H983" s="1" t="s">
        <v>1689</v>
      </c>
      <c r="I983" s="1" t="s">
        <v>204</v>
      </c>
      <c r="J983" s="1" t="s">
        <v>68</v>
      </c>
      <c r="K983" s="1" t="s">
        <v>176</v>
      </c>
      <c r="L983" s="1" t="s">
        <v>317</v>
      </c>
      <c r="N983" s="1" t="s">
        <v>1217</v>
      </c>
      <c r="P983" s="1" t="s">
        <v>706</v>
      </c>
      <c r="R983" s="1" t="s">
        <v>1248</v>
      </c>
      <c r="S983" s="1" t="s">
        <v>1067</v>
      </c>
      <c r="T983" s="1" t="s">
        <v>1250</v>
      </c>
      <c r="U983" s="1" t="s">
        <v>1249</v>
      </c>
      <c r="V983" s="1" t="s">
        <v>1091</v>
      </c>
      <c r="W983" s="1" t="s">
        <v>148</v>
      </c>
      <c r="X983" s="1" t="s">
        <v>218</v>
      </c>
    </row>
    <row r="984" spans="1:24" s="1" customFormat="1" ht="58" hidden="1" x14ac:dyDescent="0.35">
      <c r="A984" s="1" t="s">
        <v>174</v>
      </c>
      <c r="B984" s="1" t="str">
        <f>+VLOOKUP(BD_fire_disturbances10[[#This Row],[Propiedad]],Tabla2[],2,0)</f>
        <v>Química</v>
      </c>
      <c r="C984" s="1" t="str">
        <f>+VLOOKUP(BD_fire_disturbances10[[#This Row],[Evaluación post incendio]],Tabla5[],2,0)</f>
        <v>Efecto inmediato</v>
      </c>
      <c r="D984" s="6" t="s">
        <v>1245</v>
      </c>
      <c r="E984" s="1" t="s">
        <v>1596</v>
      </c>
      <c r="F984" s="1" t="s">
        <v>873</v>
      </c>
      <c r="G984" s="1" t="str">
        <f>+VLOOKUP(BD_fire_disturbances10[[#This Row],[Cod_Koppen]],Tabla8[],2,0)</f>
        <v>Continental o microtérmico</v>
      </c>
      <c r="H984" s="1" t="s">
        <v>1689</v>
      </c>
      <c r="I984" s="1" t="s">
        <v>204</v>
      </c>
      <c r="J984" s="1" t="s">
        <v>68</v>
      </c>
      <c r="K984" s="1" t="s">
        <v>176</v>
      </c>
      <c r="L984" s="1" t="s">
        <v>317</v>
      </c>
      <c r="N984" s="1" t="s">
        <v>1217</v>
      </c>
      <c r="P984" s="1" t="s">
        <v>513</v>
      </c>
      <c r="R984" s="1" t="s">
        <v>1248</v>
      </c>
      <c r="S984" s="1" t="s">
        <v>1067</v>
      </c>
      <c r="T984" s="1" t="s">
        <v>1250</v>
      </c>
      <c r="U984" s="1" t="s">
        <v>1249</v>
      </c>
      <c r="V984" s="1" t="s">
        <v>1091</v>
      </c>
      <c r="W984" s="1" t="s">
        <v>148</v>
      </c>
      <c r="X984" s="1" t="s">
        <v>108</v>
      </c>
    </row>
    <row r="985" spans="1:24" s="1" customFormat="1" ht="58" hidden="1" x14ac:dyDescent="0.35">
      <c r="A985" s="1" t="s">
        <v>174</v>
      </c>
      <c r="B985" s="1" t="str">
        <f>+VLOOKUP(BD_fire_disturbances10[[#This Row],[Propiedad]],Tabla2[],2,0)</f>
        <v>Química</v>
      </c>
      <c r="C985" s="1" t="str">
        <f>+VLOOKUP(BD_fire_disturbances10[[#This Row],[Evaluación post incendio]],Tabla5[],2,0)</f>
        <v>Efecto a corto plazo</v>
      </c>
      <c r="D985" s="6" t="s">
        <v>1247</v>
      </c>
      <c r="E985" s="1" t="s">
        <v>1596</v>
      </c>
      <c r="F985" s="1" t="s">
        <v>873</v>
      </c>
      <c r="G985" s="1" t="str">
        <f>+VLOOKUP(BD_fire_disturbances10[[#This Row],[Cod_Koppen]],Tabla8[],2,0)</f>
        <v>Continental o microtérmico</v>
      </c>
      <c r="H985" s="1" t="s">
        <v>1689</v>
      </c>
      <c r="I985" s="1" t="s">
        <v>204</v>
      </c>
      <c r="J985" s="1" t="s">
        <v>68</v>
      </c>
      <c r="K985" s="1" t="s">
        <v>176</v>
      </c>
      <c r="L985" s="1" t="s">
        <v>317</v>
      </c>
      <c r="N985" s="1" t="s">
        <v>1217</v>
      </c>
      <c r="P985" s="1" t="s">
        <v>1218</v>
      </c>
      <c r="R985" s="1" t="s">
        <v>1248</v>
      </c>
      <c r="S985" s="1" t="s">
        <v>1067</v>
      </c>
      <c r="T985" s="1" t="s">
        <v>1250</v>
      </c>
      <c r="U985" s="1" t="s">
        <v>1249</v>
      </c>
      <c r="V985" s="1" t="s">
        <v>1091</v>
      </c>
      <c r="W985" s="1" t="s">
        <v>148</v>
      </c>
      <c r="X985" s="1" t="s">
        <v>108</v>
      </c>
    </row>
    <row r="986" spans="1:24" s="1" customFormat="1" ht="58" hidden="1" x14ac:dyDescent="0.35">
      <c r="A986" s="1" t="s">
        <v>174</v>
      </c>
      <c r="B986" s="1" t="str">
        <f>+VLOOKUP(BD_fire_disturbances10[[#This Row],[Propiedad]],Tabla2[],2,0)</f>
        <v>Química</v>
      </c>
      <c r="C986" s="1" t="str">
        <f>+VLOOKUP(BD_fire_disturbances10[[#This Row],[Evaluación post incendio]],Tabla5[],2,0)</f>
        <v>Efecto inmediato</v>
      </c>
      <c r="D986" s="6" t="s">
        <v>1221</v>
      </c>
      <c r="E986" s="1" t="s">
        <v>1596</v>
      </c>
      <c r="F986" s="1" t="s">
        <v>873</v>
      </c>
      <c r="G986" s="1" t="str">
        <f>+VLOOKUP(BD_fire_disturbances10[[#This Row],[Cod_Koppen]],Tabla8[],2,0)</f>
        <v>Continental o microtérmico</v>
      </c>
      <c r="H986" s="1" t="s">
        <v>1689</v>
      </c>
      <c r="I986" s="1" t="s">
        <v>204</v>
      </c>
      <c r="J986" s="1" t="s">
        <v>68</v>
      </c>
      <c r="K986" s="1" t="s">
        <v>176</v>
      </c>
      <c r="L986" s="1" t="s">
        <v>317</v>
      </c>
      <c r="N986" s="1" t="s">
        <v>1217</v>
      </c>
      <c r="P986" s="1" t="s">
        <v>513</v>
      </c>
      <c r="R986" s="1" t="s">
        <v>1248</v>
      </c>
      <c r="S986" s="1" t="s">
        <v>1067</v>
      </c>
      <c r="T986" s="1" t="s">
        <v>1250</v>
      </c>
      <c r="U986" s="1" t="s">
        <v>1249</v>
      </c>
      <c r="V986" s="1" t="s">
        <v>1091</v>
      </c>
      <c r="W986" s="1" t="s">
        <v>43</v>
      </c>
      <c r="X986" s="1" t="s">
        <v>218</v>
      </c>
    </row>
    <row r="987" spans="1:24" s="1" customFormat="1" ht="58" hidden="1" x14ac:dyDescent="0.35">
      <c r="A987" s="1" t="s">
        <v>174</v>
      </c>
      <c r="B987" s="1" t="str">
        <f>+VLOOKUP(BD_fire_disturbances10[[#This Row],[Propiedad]],Tabla2[],2,0)</f>
        <v>Química</v>
      </c>
      <c r="C987" s="1" t="str">
        <f>+VLOOKUP(BD_fire_disturbances10[[#This Row],[Evaluación post incendio]],Tabla5[],2,0)</f>
        <v>Efecto a corto plazo</v>
      </c>
      <c r="D987" s="6" t="s">
        <v>1222</v>
      </c>
      <c r="E987" s="1" t="s">
        <v>1596</v>
      </c>
      <c r="F987" s="1" t="s">
        <v>873</v>
      </c>
      <c r="G987" s="1" t="str">
        <f>+VLOOKUP(BD_fire_disturbances10[[#This Row],[Cod_Koppen]],Tabla8[],2,0)</f>
        <v>Continental o microtérmico</v>
      </c>
      <c r="H987" s="1" t="s">
        <v>1689</v>
      </c>
      <c r="I987" s="1" t="s">
        <v>204</v>
      </c>
      <c r="J987" s="1" t="s">
        <v>68</v>
      </c>
      <c r="K987" s="1" t="s">
        <v>176</v>
      </c>
      <c r="L987" s="1" t="s">
        <v>317</v>
      </c>
      <c r="N987" s="1" t="s">
        <v>1217</v>
      </c>
      <c r="P987" s="1" t="s">
        <v>706</v>
      </c>
      <c r="R987" s="1" t="s">
        <v>1248</v>
      </c>
      <c r="S987" s="1" t="s">
        <v>1067</v>
      </c>
      <c r="T987" s="1" t="s">
        <v>1250</v>
      </c>
      <c r="U987" s="1" t="s">
        <v>1249</v>
      </c>
      <c r="V987" s="1" t="s">
        <v>1091</v>
      </c>
      <c r="W987" s="1" t="s">
        <v>43</v>
      </c>
      <c r="X987" s="1" t="s">
        <v>218</v>
      </c>
    </row>
    <row r="988" spans="1:24" s="1" customFormat="1" ht="58" hidden="1" x14ac:dyDescent="0.35">
      <c r="A988" s="1" t="s">
        <v>174</v>
      </c>
      <c r="B988" s="1" t="str">
        <f>+VLOOKUP(BD_fire_disturbances10[[#This Row],[Propiedad]],Tabla2[],2,0)</f>
        <v>Química</v>
      </c>
      <c r="C988" s="1" t="str">
        <f>+VLOOKUP(BD_fire_disturbances10[[#This Row],[Evaluación post incendio]],Tabla5[],2,0)</f>
        <v>Efecto a corto plazo</v>
      </c>
      <c r="D988" s="6" t="s">
        <v>1223</v>
      </c>
      <c r="E988" s="1" t="s">
        <v>1596</v>
      </c>
      <c r="F988" s="1" t="s">
        <v>873</v>
      </c>
      <c r="G988" s="1" t="str">
        <f>+VLOOKUP(BD_fire_disturbances10[[#This Row],[Cod_Koppen]],Tabla8[],2,0)</f>
        <v>Continental o microtérmico</v>
      </c>
      <c r="H988" s="1" t="s">
        <v>1689</v>
      </c>
      <c r="I988" s="1" t="s">
        <v>204</v>
      </c>
      <c r="J988" s="1" t="s">
        <v>68</v>
      </c>
      <c r="K988" s="1" t="s">
        <v>176</v>
      </c>
      <c r="L988" s="1" t="s">
        <v>317</v>
      </c>
      <c r="N988" s="1" t="s">
        <v>1217</v>
      </c>
      <c r="P988" s="1" t="s">
        <v>1218</v>
      </c>
      <c r="R988" s="1" t="s">
        <v>1248</v>
      </c>
      <c r="S988" s="1" t="s">
        <v>1067</v>
      </c>
      <c r="T988" s="1" t="s">
        <v>1250</v>
      </c>
      <c r="U988" s="1" t="s">
        <v>1249</v>
      </c>
      <c r="V988" s="1" t="s">
        <v>1091</v>
      </c>
      <c r="W988" s="1" t="s">
        <v>43</v>
      </c>
      <c r="X988" s="1" t="s">
        <v>218</v>
      </c>
    </row>
    <row r="989" spans="1:24" s="1" customFormat="1" ht="58" hidden="1" x14ac:dyDescent="0.35">
      <c r="A989" s="1" t="s">
        <v>174</v>
      </c>
      <c r="B989" s="1" t="str">
        <f>+VLOOKUP(BD_fire_disturbances10[[#This Row],[Propiedad]],Tabla2[],2,0)</f>
        <v>Química</v>
      </c>
      <c r="C989" s="1" t="str">
        <f>+VLOOKUP(BD_fire_disturbances10[[#This Row],[Evaluación post incendio]],Tabla5[],2,0)</f>
        <v>Efecto inmediato</v>
      </c>
      <c r="D989" s="6" t="s">
        <v>1224</v>
      </c>
      <c r="E989" s="1" t="s">
        <v>1596</v>
      </c>
      <c r="F989" s="1" t="s">
        <v>873</v>
      </c>
      <c r="G989" s="1" t="str">
        <f>+VLOOKUP(BD_fire_disturbances10[[#This Row],[Cod_Koppen]],Tabla8[],2,0)</f>
        <v>Continental o microtérmico</v>
      </c>
      <c r="H989" s="1" t="s">
        <v>1689</v>
      </c>
      <c r="I989" s="1" t="s">
        <v>204</v>
      </c>
      <c r="J989" s="1" t="s">
        <v>68</v>
      </c>
      <c r="K989" s="1" t="s">
        <v>176</v>
      </c>
      <c r="L989" s="1" t="s">
        <v>317</v>
      </c>
      <c r="N989" s="1" t="s">
        <v>1217</v>
      </c>
      <c r="P989" s="1" t="s">
        <v>513</v>
      </c>
      <c r="R989" s="1" t="s">
        <v>1248</v>
      </c>
      <c r="S989" s="1" t="s">
        <v>1067</v>
      </c>
      <c r="T989" s="1" t="s">
        <v>1250</v>
      </c>
      <c r="U989" s="1" t="s">
        <v>1249</v>
      </c>
      <c r="V989" s="1" t="s">
        <v>1091</v>
      </c>
      <c r="W989" s="1" t="s">
        <v>122</v>
      </c>
      <c r="X989" s="1" t="s">
        <v>218</v>
      </c>
    </row>
    <row r="990" spans="1:24" s="1" customFormat="1" ht="58" hidden="1" x14ac:dyDescent="0.35">
      <c r="A990" s="1" t="s">
        <v>174</v>
      </c>
      <c r="B990" s="1" t="str">
        <f>+VLOOKUP(BD_fire_disturbances10[[#This Row],[Propiedad]],Tabla2[],2,0)</f>
        <v>Química</v>
      </c>
      <c r="C990" s="1" t="str">
        <f>+VLOOKUP(BD_fire_disturbances10[[#This Row],[Evaluación post incendio]],Tabla5[],2,0)</f>
        <v>Efecto a corto plazo</v>
      </c>
      <c r="D990" s="6" t="s">
        <v>1225</v>
      </c>
      <c r="E990" s="1" t="s">
        <v>1596</v>
      </c>
      <c r="F990" s="1" t="s">
        <v>873</v>
      </c>
      <c r="G990" s="1" t="str">
        <f>+VLOOKUP(BD_fire_disturbances10[[#This Row],[Cod_Koppen]],Tabla8[],2,0)</f>
        <v>Continental o microtérmico</v>
      </c>
      <c r="H990" s="1" t="s">
        <v>1689</v>
      </c>
      <c r="I990" s="1" t="s">
        <v>204</v>
      </c>
      <c r="J990" s="1" t="s">
        <v>68</v>
      </c>
      <c r="K990" s="1" t="s">
        <v>176</v>
      </c>
      <c r="L990" s="1" t="s">
        <v>317</v>
      </c>
      <c r="N990" s="1" t="s">
        <v>1217</v>
      </c>
      <c r="P990" s="1" t="s">
        <v>706</v>
      </c>
      <c r="R990" s="1" t="s">
        <v>1248</v>
      </c>
      <c r="S990" s="1" t="s">
        <v>1067</v>
      </c>
      <c r="T990" s="1" t="s">
        <v>1250</v>
      </c>
      <c r="U990" s="1" t="s">
        <v>1249</v>
      </c>
      <c r="V990" s="1" t="s">
        <v>1091</v>
      </c>
      <c r="W990" s="1" t="s">
        <v>122</v>
      </c>
      <c r="X990" s="1" t="s">
        <v>108</v>
      </c>
    </row>
    <row r="991" spans="1:24" s="1" customFormat="1" ht="58" hidden="1" x14ac:dyDescent="0.35">
      <c r="A991" s="1" t="s">
        <v>174</v>
      </c>
      <c r="B991" s="1" t="str">
        <f>+VLOOKUP(BD_fire_disturbances10[[#This Row],[Propiedad]],Tabla2[],2,0)</f>
        <v>Química</v>
      </c>
      <c r="C991" s="1" t="str">
        <f>+VLOOKUP(BD_fire_disturbances10[[#This Row],[Evaluación post incendio]],Tabla5[],2,0)</f>
        <v>Efecto a corto plazo</v>
      </c>
      <c r="D991" s="6" t="s">
        <v>1226</v>
      </c>
      <c r="E991" s="1" t="s">
        <v>1596</v>
      </c>
      <c r="F991" s="1" t="s">
        <v>873</v>
      </c>
      <c r="G991" s="1" t="str">
        <f>+VLOOKUP(BD_fire_disturbances10[[#This Row],[Cod_Koppen]],Tabla8[],2,0)</f>
        <v>Continental o microtérmico</v>
      </c>
      <c r="H991" s="1" t="s">
        <v>1689</v>
      </c>
      <c r="I991" s="1" t="s">
        <v>204</v>
      </c>
      <c r="J991" s="1" t="s">
        <v>68</v>
      </c>
      <c r="K991" s="1" t="s">
        <v>176</v>
      </c>
      <c r="L991" s="1" t="s">
        <v>317</v>
      </c>
      <c r="N991" s="1" t="s">
        <v>1217</v>
      </c>
      <c r="P991" s="1" t="s">
        <v>1218</v>
      </c>
      <c r="R991" s="1" t="s">
        <v>1248</v>
      </c>
      <c r="S991" s="1" t="s">
        <v>1067</v>
      </c>
      <c r="T991" s="1" t="s">
        <v>1250</v>
      </c>
      <c r="U991" s="1" t="s">
        <v>1249</v>
      </c>
      <c r="V991" s="1" t="s">
        <v>1091</v>
      </c>
      <c r="W991" s="1" t="s">
        <v>122</v>
      </c>
      <c r="X991" s="1" t="s">
        <v>108</v>
      </c>
    </row>
    <row r="992" spans="1:24" s="1" customFormat="1" ht="58" hidden="1" x14ac:dyDescent="0.35">
      <c r="A992" s="1" t="s">
        <v>174</v>
      </c>
      <c r="B992" s="1" t="str">
        <f>+VLOOKUP(BD_fire_disturbances10[[#This Row],[Propiedad]],Tabla2[],2,0)</f>
        <v>Química</v>
      </c>
      <c r="C992" s="1" t="str">
        <f>+VLOOKUP(BD_fire_disturbances10[[#This Row],[Evaluación post incendio]],Tabla5[],2,0)</f>
        <v>Efecto a corto plazo</v>
      </c>
      <c r="D992" s="6" t="s">
        <v>1229</v>
      </c>
      <c r="E992" s="1" t="s">
        <v>1596</v>
      </c>
      <c r="F992" s="1" t="s">
        <v>873</v>
      </c>
      <c r="G992" s="1" t="str">
        <f>+VLOOKUP(BD_fire_disturbances10[[#This Row],[Cod_Koppen]],Tabla8[],2,0)</f>
        <v>Continental o microtérmico</v>
      </c>
      <c r="H992" s="1" t="s">
        <v>1689</v>
      </c>
      <c r="I992" s="1" t="s">
        <v>204</v>
      </c>
      <c r="J992" s="1" t="s">
        <v>68</v>
      </c>
      <c r="K992" s="1" t="s">
        <v>176</v>
      </c>
      <c r="L992" s="1" t="s">
        <v>317</v>
      </c>
      <c r="N992" s="1" t="s">
        <v>1217</v>
      </c>
      <c r="P992" s="1" t="s">
        <v>1218</v>
      </c>
      <c r="R992" s="1" t="s">
        <v>1248</v>
      </c>
      <c r="S992" s="1" t="s">
        <v>1067</v>
      </c>
      <c r="T992" s="1" t="s">
        <v>1250</v>
      </c>
      <c r="U992" s="1" t="s">
        <v>1249</v>
      </c>
      <c r="V992" s="1" t="s">
        <v>1091</v>
      </c>
      <c r="W992" s="1" t="s">
        <v>173</v>
      </c>
      <c r="X992" s="1" t="s">
        <v>218</v>
      </c>
    </row>
    <row r="993" spans="1:24" s="1" customFormat="1" ht="58" hidden="1" x14ac:dyDescent="0.35">
      <c r="A993" s="1" t="s">
        <v>174</v>
      </c>
      <c r="B993" s="1" t="str">
        <f>+VLOOKUP(BD_fire_disturbances10[[#This Row],[Propiedad]],Tabla2[],2,0)</f>
        <v>Química</v>
      </c>
      <c r="C993" s="1" t="str">
        <f>+VLOOKUP(BD_fire_disturbances10[[#This Row],[Evaluación post incendio]],Tabla5[],2,0)</f>
        <v>Efecto inmediato</v>
      </c>
      <c r="D993" s="6" t="s">
        <v>1227</v>
      </c>
      <c r="E993" s="1" t="s">
        <v>1596</v>
      </c>
      <c r="F993" s="1" t="s">
        <v>873</v>
      </c>
      <c r="G993" s="1" t="str">
        <f>+VLOOKUP(BD_fire_disturbances10[[#This Row],[Cod_Koppen]],Tabla8[],2,0)</f>
        <v>Continental o microtérmico</v>
      </c>
      <c r="H993" s="1" t="s">
        <v>1689</v>
      </c>
      <c r="I993" s="1" t="s">
        <v>204</v>
      </c>
      <c r="J993" s="1" t="s">
        <v>68</v>
      </c>
      <c r="K993" s="1" t="s">
        <v>176</v>
      </c>
      <c r="L993" s="1" t="s">
        <v>317</v>
      </c>
      <c r="N993" s="1" t="s">
        <v>1217</v>
      </c>
      <c r="P993" s="1" t="s">
        <v>513</v>
      </c>
      <c r="R993" s="1" t="s">
        <v>1248</v>
      </c>
      <c r="S993" s="1" t="s">
        <v>1067</v>
      </c>
      <c r="T993" s="1" t="s">
        <v>1250</v>
      </c>
      <c r="U993" s="1" t="s">
        <v>1249</v>
      </c>
      <c r="V993" s="1" t="s">
        <v>1091</v>
      </c>
      <c r="W993" s="1" t="s">
        <v>173</v>
      </c>
      <c r="X993" s="1" t="s">
        <v>12</v>
      </c>
    </row>
    <row r="994" spans="1:24" s="1" customFormat="1" ht="58" hidden="1" x14ac:dyDescent="0.35">
      <c r="A994" s="1" t="s">
        <v>174</v>
      </c>
      <c r="B994" s="1" t="str">
        <f>+VLOOKUP(BD_fire_disturbances10[[#This Row],[Propiedad]],Tabla2[],2,0)</f>
        <v>Química</v>
      </c>
      <c r="C994" s="1" t="str">
        <f>+VLOOKUP(BD_fire_disturbances10[[#This Row],[Evaluación post incendio]],Tabla5[],2,0)</f>
        <v>Efecto a corto plazo</v>
      </c>
      <c r="D994" s="6" t="s">
        <v>1228</v>
      </c>
      <c r="E994" s="1" t="s">
        <v>1596</v>
      </c>
      <c r="F994" s="1" t="s">
        <v>873</v>
      </c>
      <c r="G994" s="1" t="str">
        <f>+VLOOKUP(BD_fire_disturbances10[[#This Row],[Cod_Koppen]],Tabla8[],2,0)</f>
        <v>Continental o microtérmico</v>
      </c>
      <c r="H994" s="1" t="s">
        <v>1689</v>
      </c>
      <c r="I994" s="1" t="s">
        <v>204</v>
      </c>
      <c r="J994" s="1" t="s">
        <v>68</v>
      </c>
      <c r="K994" s="1" t="s">
        <v>176</v>
      </c>
      <c r="L994" s="1" t="s">
        <v>317</v>
      </c>
      <c r="N994" s="1" t="s">
        <v>1217</v>
      </c>
      <c r="P994" s="1" t="s">
        <v>706</v>
      </c>
      <c r="R994" s="1" t="s">
        <v>1248</v>
      </c>
      <c r="S994" s="1" t="s">
        <v>1067</v>
      </c>
      <c r="T994" s="1" t="s">
        <v>1250</v>
      </c>
      <c r="U994" s="1" t="s">
        <v>1249</v>
      </c>
      <c r="V994" s="1" t="s">
        <v>1091</v>
      </c>
      <c r="W994" s="1" t="s">
        <v>173</v>
      </c>
      <c r="X994" s="1" t="s">
        <v>108</v>
      </c>
    </row>
    <row r="995" spans="1:24" s="1" customFormat="1" ht="58" hidden="1" x14ac:dyDescent="0.35">
      <c r="A995" s="1" t="s">
        <v>174</v>
      </c>
      <c r="B995" s="1" t="str">
        <f>+VLOOKUP(BD_fire_disturbances10[[#This Row],[Propiedad]],Tabla2[],2,0)</f>
        <v>Química</v>
      </c>
      <c r="C995" s="1" t="str">
        <f>+VLOOKUP(BD_fire_disturbances10[[#This Row],[Evaluación post incendio]],Tabla5[],2,0)</f>
        <v>Efecto inmediato</v>
      </c>
      <c r="D995" s="6" t="s">
        <v>1230</v>
      </c>
      <c r="E995" s="1" t="s">
        <v>1596</v>
      </c>
      <c r="F995" s="1" t="s">
        <v>873</v>
      </c>
      <c r="G995" s="1" t="str">
        <f>+VLOOKUP(BD_fire_disturbances10[[#This Row],[Cod_Koppen]],Tabla8[],2,0)</f>
        <v>Continental o microtérmico</v>
      </c>
      <c r="H995" s="1" t="s">
        <v>1689</v>
      </c>
      <c r="I995" s="1" t="s">
        <v>204</v>
      </c>
      <c r="J995" s="1" t="s">
        <v>68</v>
      </c>
      <c r="K995" s="1" t="s">
        <v>176</v>
      </c>
      <c r="L995" s="1" t="s">
        <v>317</v>
      </c>
      <c r="N995" s="1" t="s">
        <v>1217</v>
      </c>
      <c r="P995" s="1" t="s">
        <v>513</v>
      </c>
      <c r="R995" s="1" t="s">
        <v>1248</v>
      </c>
      <c r="S995" s="1" t="s">
        <v>1067</v>
      </c>
      <c r="T995" s="1" t="s">
        <v>1250</v>
      </c>
      <c r="U995" s="1" t="s">
        <v>1249</v>
      </c>
      <c r="V995" s="1" t="s">
        <v>1091</v>
      </c>
      <c r="W995" s="1" t="s">
        <v>118</v>
      </c>
      <c r="X995" s="1" t="s">
        <v>108</v>
      </c>
    </row>
    <row r="996" spans="1:24" s="1" customFormat="1" ht="58" hidden="1" x14ac:dyDescent="0.35">
      <c r="A996" s="1" t="s">
        <v>174</v>
      </c>
      <c r="B996" s="1" t="str">
        <f>+VLOOKUP(BD_fire_disturbances10[[#This Row],[Propiedad]],Tabla2[],2,0)</f>
        <v>Química</v>
      </c>
      <c r="C996" s="1" t="str">
        <f>+VLOOKUP(BD_fire_disturbances10[[#This Row],[Evaluación post incendio]],Tabla5[],2,0)</f>
        <v>Efecto a corto plazo</v>
      </c>
      <c r="D996" s="6" t="s">
        <v>1231</v>
      </c>
      <c r="E996" s="1" t="s">
        <v>1596</v>
      </c>
      <c r="F996" s="1" t="s">
        <v>873</v>
      </c>
      <c r="G996" s="1" t="str">
        <f>+VLOOKUP(BD_fire_disturbances10[[#This Row],[Cod_Koppen]],Tabla8[],2,0)</f>
        <v>Continental o microtérmico</v>
      </c>
      <c r="H996" s="1" t="s">
        <v>1689</v>
      </c>
      <c r="I996" s="1" t="s">
        <v>204</v>
      </c>
      <c r="J996" s="1" t="s">
        <v>68</v>
      </c>
      <c r="K996" s="1" t="s">
        <v>176</v>
      </c>
      <c r="L996" s="1" t="s">
        <v>317</v>
      </c>
      <c r="N996" s="1" t="s">
        <v>1217</v>
      </c>
      <c r="P996" s="1" t="s">
        <v>706</v>
      </c>
      <c r="R996" s="1" t="s">
        <v>1248</v>
      </c>
      <c r="S996" s="1" t="s">
        <v>1067</v>
      </c>
      <c r="T996" s="1" t="s">
        <v>1250</v>
      </c>
      <c r="U996" s="1" t="s">
        <v>1249</v>
      </c>
      <c r="V996" s="1" t="s">
        <v>1091</v>
      </c>
      <c r="W996" s="1" t="s">
        <v>118</v>
      </c>
      <c r="X996" s="1" t="s">
        <v>108</v>
      </c>
    </row>
    <row r="997" spans="1:24" s="1" customFormat="1" ht="58" hidden="1" x14ac:dyDescent="0.35">
      <c r="A997" s="1" t="s">
        <v>174</v>
      </c>
      <c r="B997" s="1" t="str">
        <f>+VLOOKUP(BD_fire_disturbances10[[#This Row],[Propiedad]],Tabla2[],2,0)</f>
        <v>Química</v>
      </c>
      <c r="C997" s="1" t="str">
        <f>+VLOOKUP(BD_fire_disturbances10[[#This Row],[Evaluación post incendio]],Tabla5[],2,0)</f>
        <v>Efecto a corto plazo</v>
      </c>
      <c r="D997" s="6" t="s">
        <v>1232</v>
      </c>
      <c r="E997" s="1" t="s">
        <v>1596</v>
      </c>
      <c r="F997" s="1" t="s">
        <v>873</v>
      </c>
      <c r="G997" s="1" t="str">
        <f>+VLOOKUP(BD_fire_disturbances10[[#This Row],[Cod_Koppen]],Tabla8[],2,0)</f>
        <v>Continental o microtérmico</v>
      </c>
      <c r="H997" s="1" t="s">
        <v>1689</v>
      </c>
      <c r="I997" s="1" t="s">
        <v>204</v>
      </c>
      <c r="J997" s="1" t="s">
        <v>68</v>
      </c>
      <c r="K997" s="1" t="s">
        <v>176</v>
      </c>
      <c r="L997" s="1" t="s">
        <v>317</v>
      </c>
      <c r="N997" s="1" t="s">
        <v>1217</v>
      </c>
      <c r="P997" s="1" t="s">
        <v>1218</v>
      </c>
      <c r="R997" s="1" t="s">
        <v>1248</v>
      </c>
      <c r="S997" s="1" t="s">
        <v>1067</v>
      </c>
      <c r="T997" s="1" t="s">
        <v>1250</v>
      </c>
      <c r="U997" s="1" t="s">
        <v>1249</v>
      </c>
      <c r="V997" s="1" t="s">
        <v>1091</v>
      </c>
      <c r="W997" s="1" t="s">
        <v>118</v>
      </c>
      <c r="X997" s="1" t="s">
        <v>108</v>
      </c>
    </row>
    <row r="998" spans="1:24" s="1" customFormat="1" ht="58" hidden="1" x14ac:dyDescent="0.35">
      <c r="A998" s="1" t="s">
        <v>174</v>
      </c>
      <c r="B998" s="1" t="str">
        <f>+VLOOKUP(BD_fire_disturbances10[[#This Row],[Propiedad]],Tabla2[],2,0)</f>
        <v>Química</v>
      </c>
      <c r="C998" s="1" t="str">
        <f>+VLOOKUP(BD_fire_disturbances10[[#This Row],[Evaluación post incendio]],Tabla5[],2,0)</f>
        <v>Efecto a corto plazo</v>
      </c>
      <c r="D998" s="6" t="s">
        <v>1237</v>
      </c>
      <c r="E998" s="1" t="s">
        <v>1596</v>
      </c>
      <c r="F998" s="1" t="s">
        <v>873</v>
      </c>
      <c r="G998" s="1" t="str">
        <f>+VLOOKUP(BD_fire_disturbances10[[#This Row],[Cod_Koppen]],Tabla8[],2,0)</f>
        <v>Continental o microtérmico</v>
      </c>
      <c r="H998" s="1" t="s">
        <v>1689</v>
      </c>
      <c r="I998" s="1" t="s">
        <v>204</v>
      </c>
      <c r="J998" s="1" t="s">
        <v>68</v>
      </c>
      <c r="K998" s="1" t="s">
        <v>176</v>
      </c>
      <c r="L998" s="1" t="s">
        <v>317</v>
      </c>
      <c r="N998" s="1" t="s">
        <v>1217</v>
      </c>
      <c r="P998" s="1" t="s">
        <v>706</v>
      </c>
      <c r="R998" s="1" t="s">
        <v>1248</v>
      </c>
      <c r="S998" s="1" t="s">
        <v>1067</v>
      </c>
      <c r="T998" s="1" t="s">
        <v>1250</v>
      </c>
      <c r="U998" s="1" t="s">
        <v>1249</v>
      </c>
      <c r="V998" s="1" t="s">
        <v>1091</v>
      </c>
      <c r="W998" s="1" t="s">
        <v>52</v>
      </c>
      <c r="X998" s="1" t="s">
        <v>218</v>
      </c>
    </row>
    <row r="999" spans="1:24" s="1" customFormat="1" ht="58" hidden="1" x14ac:dyDescent="0.35">
      <c r="A999" s="1" t="s">
        <v>174</v>
      </c>
      <c r="B999" s="1" t="str">
        <f>+VLOOKUP(BD_fire_disturbances10[[#This Row],[Propiedad]],Tabla2[],2,0)</f>
        <v>Química</v>
      </c>
      <c r="C999" s="1" t="str">
        <f>+VLOOKUP(BD_fire_disturbances10[[#This Row],[Evaluación post incendio]],Tabla5[],2,0)</f>
        <v>Efecto inmediato</v>
      </c>
      <c r="D999" s="6" t="s">
        <v>1236</v>
      </c>
      <c r="E999" s="1" t="s">
        <v>1596</v>
      </c>
      <c r="F999" s="1" t="s">
        <v>873</v>
      </c>
      <c r="G999" s="1" t="str">
        <f>+VLOOKUP(BD_fire_disturbances10[[#This Row],[Cod_Koppen]],Tabla8[],2,0)</f>
        <v>Continental o microtérmico</v>
      </c>
      <c r="H999" s="1" t="s">
        <v>1689</v>
      </c>
      <c r="I999" s="1" t="s">
        <v>204</v>
      </c>
      <c r="J999" s="1" t="s">
        <v>68</v>
      </c>
      <c r="K999" s="1" t="s">
        <v>176</v>
      </c>
      <c r="L999" s="1" t="s">
        <v>317</v>
      </c>
      <c r="N999" s="1" t="s">
        <v>1217</v>
      </c>
      <c r="P999" s="1" t="s">
        <v>513</v>
      </c>
      <c r="R999" s="1" t="s">
        <v>1248</v>
      </c>
      <c r="S999" s="1" t="s">
        <v>1067</v>
      </c>
      <c r="T999" s="1" t="s">
        <v>1250</v>
      </c>
      <c r="U999" s="1" t="s">
        <v>1249</v>
      </c>
      <c r="V999" s="1" t="s">
        <v>1091</v>
      </c>
      <c r="W999" s="1" t="s">
        <v>52</v>
      </c>
      <c r="X999" s="1" t="s">
        <v>12</v>
      </c>
    </row>
    <row r="1000" spans="1:24" s="1" customFormat="1" ht="58" hidden="1" x14ac:dyDescent="0.35">
      <c r="A1000" s="1" t="s">
        <v>174</v>
      </c>
      <c r="B1000" s="1" t="str">
        <f>+VLOOKUP(BD_fire_disturbances10[[#This Row],[Propiedad]],Tabla2[],2,0)</f>
        <v>Química</v>
      </c>
      <c r="C1000" s="1" t="str">
        <f>+VLOOKUP(BD_fire_disturbances10[[#This Row],[Evaluación post incendio]],Tabla5[],2,0)</f>
        <v>Efecto a corto plazo</v>
      </c>
      <c r="D1000" s="6" t="s">
        <v>1238</v>
      </c>
      <c r="E1000" s="1" t="s">
        <v>1596</v>
      </c>
      <c r="F1000" s="1" t="s">
        <v>873</v>
      </c>
      <c r="G1000" s="1" t="str">
        <f>+VLOOKUP(BD_fire_disturbances10[[#This Row],[Cod_Koppen]],Tabla8[],2,0)</f>
        <v>Continental o microtérmico</v>
      </c>
      <c r="H1000" s="1" t="s">
        <v>1689</v>
      </c>
      <c r="I1000" s="1" t="s">
        <v>204</v>
      </c>
      <c r="J1000" s="1" t="s">
        <v>68</v>
      </c>
      <c r="K1000" s="1" t="s">
        <v>176</v>
      </c>
      <c r="L1000" s="1" t="s">
        <v>317</v>
      </c>
      <c r="N1000" s="1" t="s">
        <v>1217</v>
      </c>
      <c r="P1000" s="1" t="s">
        <v>1218</v>
      </c>
      <c r="R1000" s="1" t="s">
        <v>1248</v>
      </c>
      <c r="S1000" s="1" t="s">
        <v>1067</v>
      </c>
      <c r="T1000" s="1" t="s">
        <v>1250</v>
      </c>
      <c r="U1000" s="1" t="s">
        <v>1249</v>
      </c>
      <c r="V1000" s="1" t="s">
        <v>1091</v>
      </c>
      <c r="W1000" s="1" t="s">
        <v>52</v>
      </c>
      <c r="X1000" s="1" t="s">
        <v>108</v>
      </c>
    </row>
    <row r="1001" spans="1:24" s="1" customFormat="1" ht="58" hidden="1" x14ac:dyDescent="0.35">
      <c r="A1001" s="1" t="s">
        <v>174</v>
      </c>
      <c r="B1001" s="1" t="str">
        <f>+VLOOKUP(BD_fire_disturbances10[[#This Row],[Propiedad]],Tabla2[],2,0)</f>
        <v>Química</v>
      </c>
      <c r="C1001" s="1" t="str">
        <f>+VLOOKUP(BD_fire_disturbances10[[#This Row],[Evaluación post incendio]],Tabla5[],2,0)</f>
        <v>Efecto a corto plazo</v>
      </c>
      <c r="D1001" s="6" t="s">
        <v>1234</v>
      </c>
      <c r="E1001" s="1" t="s">
        <v>1596</v>
      </c>
      <c r="F1001" s="1" t="s">
        <v>873</v>
      </c>
      <c r="G1001" s="1" t="str">
        <f>+VLOOKUP(BD_fire_disturbances10[[#This Row],[Cod_Koppen]],Tabla8[],2,0)</f>
        <v>Continental o microtérmico</v>
      </c>
      <c r="H1001" s="1" t="s">
        <v>1689</v>
      </c>
      <c r="I1001" s="1" t="s">
        <v>204</v>
      </c>
      <c r="J1001" s="1" t="s">
        <v>68</v>
      </c>
      <c r="K1001" s="1" t="s">
        <v>176</v>
      </c>
      <c r="L1001" s="1" t="s">
        <v>317</v>
      </c>
      <c r="N1001" s="1" t="s">
        <v>1217</v>
      </c>
      <c r="P1001" s="1" t="s">
        <v>706</v>
      </c>
      <c r="R1001" s="1" t="s">
        <v>1248</v>
      </c>
      <c r="S1001" s="1" t="s">
        <v>1067</v>
      </c>
      <c r="T1001" s="1" t="s">
        <v>1250</v>
      </c>
      <c r="U1001" s="1" t="s">
        <v>1249</v>
      </c>
      <c r="V1001" s="1" t="s">
        <v>1091</v>
      </c>
      <c r="W1001" s="1" t="s">
        <v>177</v>
      </c>
      <c r="X1001" s="1" t="s">
        <v>12</v>
      </c>
    </row>
    <row r="1002" spans="1:24" s="1" customFormat="1" ht="58" hidden="1" x14ac:dyDescent="0.35">
      <c r="A1002" s="1" t="s">
        <v>174</v>
      </c>
      <c r="B1002" s="1" t="str">
        <f>+VLOOKUP(BD_fire_disturbances10[[#This Row],[Propiedad]],Tabla2[],2,0)</f>
        <v>Química</v>
      </c>
      <c r="C1002" s="1" t="str">
        <f>+VLOOKUP(BD_fire_disturbances10[[#This Row],[Evaluación post incendio]],Tabla5[],2,0)</f>
        <v>Efecto inmediato</v>
      </c>
      <c r="D1002" s="6" t="s">
        <v>1233</v>
      </c>
      <c r="E1002" s="1" t="s">
        <v>1596</v>
      </c>
      <c r="F1002" s="1" t="s">
        <v>873</v>
      </c>
      <c r="G1002" s="1" t="str">
        <f>+VLOOKUP(BD_fire_disturbances10[[#This Row],[Cod_Koppen]],Tabla8[],2,0)</f>
        <v>Continental o microtérmico</v>
      </c>
      <c r="H1002" s="1" t="s">
        <v>1689</v>
      </c>
      <c r="I1002" s="1" t="s">
        <v>204</v>
      </c>
      <c r="J1002" s="1" t="s">
        <v>68</v>
      </c>
      <c r="K1002" s="1" t="s">
        <v>176</v>
      </c>
      <c r="L1002" s="1" t="s">
        <v>317</v>
      </c>
      <c r="N1002" s="1" t="s">
        <v>1217</v>
      </c>
      <c r="P1002" s="1" t="s">
        <v>513</v>
      </c>
      <c r="R1002" s="1" t="s">
        <v>1248</v>
      </c>
      <c r="S1002" s="1" t="s">
        <v>1067</v>
      </c>
      <c r="T1002" s="1" t="s">
        <v>1250</v>
      </c>
      <c r="U1002" s="1" t="s">
        <v>1249</v>
      </c>
      <c r="V1002" s="1" t="s">
        <v>1091</v>
      </c>
      <c r="W1002" s="1" t="s">
        <v>177</v>
      </c>
      <c r="X1002" s="1" t="s">
        <v>108</v>
      </c>
    </row>
    <row r="1003" spans="1:24" s="1" customFormat="1" ht="58" hidden="1" x14ac:dyDescent="0.35">
      <c r="A1003" s="1" t="s">
        <v>174</v>
      </c>
      <c r="B1003" s="1" t="str">
        <f>+VLOOKUP(BD_fire_disturbances10[[#This Row],[Propiedad]],Tabla2[],2,0)</f>
        <v>Química</v>
      </c>
      <c r="C1003" s="1" t="str">
        <f>+VLOOKUP(BD_fire_disturbances10[[#This Row],[Evaluación post incendio]],Tabla5[],2,0)</f>
        <v>Efecto a corto plazo</v>
      </c>
      <c r="D1003" s="6" t="s">
        <v>1235</v>
      </c>
      <c r="E1003" s="1" t="s">
        <v>1596</v>
      </c>
      <c r="F1003" s="1" t="s">
        <v>873</v>
      </c>
      <c r="G1003" s="1" t="str">
        <f>+VLOOKUP(BD_fire_disturbances10[[#This Row],[Cod_Koppen]],Tabla8[],2,0)</f>
        <v>Continental o microtérmico</v>
      </c>
      <c r="H1003" s="1" t="s">
        <v>1689</v>
      </c>
      <c r="I1003" s="1" t="s">
        <v>204</v>
      </c>
      <c r="J1003" s="1" t="s">
        <v>68</v>
      </c>
      <c r="K1003" s="1" t="s">
        <v>176</v>
      </c>
      <c r="L1003" s="1" t="s">
        <v>317</v>
      </c>
      <c r="N1003" s="1" t="s">
        <v>1217</v>
      </c>
      <c r="P1003" s="1" t="s">
        <v>1218</v>
      </c>
      <c r="R1003" s="1" t="s">
        <v>1248</v>
      </c>
      <c r="S1003" s="1" t="s">
        <v>1067</v>
      </c>
      <c r="T1003" s="1" t="s">
        <v>1250</v>
      </c>
      <c r="U1003" s="1" t="s">
        <v>1249</v>
      </c>
      <c r="V1003" s="1" t="s">
        <v>1091</v>
      </c>
      <c r="W1003" s="1" t="s">
        <v>177</v>
      </c>
      <c r="X1003" s="1" t="s">
        <v>108</v>
      </c>
    </row>
    <row r="1004" spans="1:24" s="1" customFormat="1" ht="29" hidden="1" x14ac:dyDescent="0.35">
      <c r="A1004" s="1" t="s">
        <v>119</v>
      </c>
      <c r="B1004" s="1" t="str">
        <f>+VLOOKUP(BD_fire_disturbances10[[#This Row],[Propiedad]],Tabla2[],2,0)</f>
        <v>Química</v>
      </c>
      <c r="C1004" s="1" t="str">
        <f>+VLOOKUP(BD_fire_disturbances10[[#This Row],[Evaluación post incendio]],Tabla5[],2,0)</f>
        <v>Efecto a corto plazo</v>
      </c>
      <c r="D1004" s="6" t="s">
        <v>1427</v>
      </c>
      <c r="E1004" s="1" t="s">
        <v>1602</v>
      </c>
      <c r="F1004" s="1" t="s">
        <v>1608</v>
      </c>
      <c r="G1004" s="1" t="str">
        <f>+VLOOKUP(BD_fire_disturbances10[[#This Row],[Cod_Koppen]],Tabla8[],2,0)</f>
        <v>Templado o mesotérmico</v>
      </c>
      <c r="H1004" s="1" t="s">
        <v>1334</v>
      </c>
      <c r="I1004" s="1" t="s">
        <v>120</v>
      </c>
      <c r="J1004" s="1" t="s">
        <v>68</v>
      </c>
      <c r="K1004" s="1" t="s">
        <v>176</v>
      </c>
      <c r="L1004" s="1" t="s">
        <v>308</v>
      </c>
      <c r="N1004" s="1" t="s">
        <v>304</v>
      </c>
      <c r="O1004" s="1" t="s">
        <v>298</v>
      </c>
      <c r="P1004" s="1" t="s">
        <v>718</v>
      </c>
      <c r="R1004" s="1" t="s">
        <v>324</v>
      </c>
      <c r="S1004" s="1" t="s">
        <v>326</v>
      </c>
      <c r="T1004" s="1" t="s">
        <v>995</v>
      </c>
      <c r="U1004" s="1" t="s">
        <v>448</v>
      </c>
      <c r="V1004" s="1" t="s">
        <v>306</v>
      </c>
      <c r="W1004" s="1" t="s">
        <v>34</v>
      </c>
      <c r="X1004" s="1" t="s">
        <v>218</v>
      </c>
    </row>
    <row r="1005" spans="1:24" s="1" customFormat="1" ht="29" hidden="1" x14ac:dyDescent="0.35">
      <c r="A1005" s="1" t="s">
        <v>119</v>
      </c>
      <c r="B1005" s="1" t="str">
        <f>+VLOOKUP(BD_fire_disturbances10[[#This Row],[Propiedad]],Tabla2[],2,0)</f>
        <v>Química</v>
      </c>
      <c r="C1005" s="1" t="str">
        <f>+VLOOKUP(BD_fire_disturbances10[[#This Row],[Evaluación post incendio]],Tabla5[],2,0)</f>
        <v>Efecto a corto plazo</v>
      </c>
      <c r="D1005" s="6" t="s">
        <v>1427</v>
      </c>
      <c r="E1005" s="1" t="s">
        <v>1602</v>
      </c>
      <c r="F1005" s="1" t="s">
        <v>1608</v>
      </c>
      <c r="G1005" s="1" t="str">
        <f>+VLOOKUP(BD_fire_disturbances10[[#This Row],[Cod_Koppen]],Tabla8[],2,0)</f>
        <v>Templado o mesotérmico</v>
      </c>
      <c r="H1005" s="1" t="s">
        <v>1334</v>
      </c>
      <c r="I1005" s="1" t="s">
        <v>120</v>
      </c>
      <c r="J1005" s="1" t="s">
        <v>68</v>
      </c>
      <c r="K1005" s="1" t="s">
        <v>176</v>
      </c>
      <c r="L1005" s="1" t="s">
        <v>308</v>
      </c>
      <c r="N1005" s="1" t="s">
        <v>304</v>
      </c>
      <c r="O1005" s="1" t="s">
        <v>298</v>
      </c>
      <c r="P1005" s="1" t="s">
        <v>718</v>
      </c>
      <c r="R1005" s="1" t="s">
        <v>315</v>
      </c>
      <c r="S1005" s="1" t="s">
        <v>326</v>
      </c>
      <c r="T1005" s="1" t="s">
        <v>995</v>
      </c>
      <c r="U1005" s="1" t="s">
        <v>448</v>
      </c>
      <c r="V1005" s="1" t="s">
        <v>306</v>
      </c>
      <c r="W1005" s="1" t="s">
        <v>121</v>
      </c>
      <c r="X1005" s="1" t="s">
        <v>108</v>
      </c>
    </row>
    <row r="1006" spans="1:24" s="1" customFormat="1" ht="29" hidden="1" x14ac:dyDescent="0.35">
      <c r="A1006" s="1" t="s">
        <v>119</v>
      </c>
      <c r="B1006" s="1" t="str">
        <f>+VLOOKUP(BD_fire_disturbances10[[#This Row],[Propiedad]],Tabla2[],2,0)</f>
        <v>Química</v>
      </c>
      <c r="C1006" s="1" t="str">
        <f>+VLOOKUP(BD_fire_disturbances10[[#This Row],[Evaluación post incendio]],Tabla5[],2,0)</f>
        <v>Efecto a corto plazo</v>
      </c>
      <c r="D1006" s="6" t="s">
        <v>1427</v>
      </c>
      <c r="E1006" s="1" t="s">
        <v>1602</v>
      </c>
      <c r="F1006" s="1" t="s">
        <v>1608</v>
      </c>
      <c r="G1006" s="1" t="str">
        <f>+VLOOKUP(BD_fire_disturbances10[[#This Row],[Cod_Koppen]],Tabla8[],2,0)</f>
        <v>Templado o mesotérmico</v>
      </c>
      <c r="H1006" s="1" t="s">
        <v>1334</v>
      </c>
      <c r="I1006" s="1" t="s">
        <v>120</v>
      </c>
      <c r="J1006" s="1" t="s">
        <v>68</v>
      </c>
      <c r="K1006" s="1" t="s">
        <v>176</v>
      </c>
      <c r="L1006" s="1" t="s">
        <v>308</v>
      </c>
      <c r="N1006" s="1" t="s">
        <v>304</v>
      </c>
      <c r="O1006" s="1" t="s">
        <v>298</v>
      </c>
      <c r="P1006" s="1" t="s">
        <v>841</v>
      </c>
      <c r="R1006" s="1" t="s">
        <v>325</v>
      </c>
      <c r="S1006" s="1" t="s">
        <v>326</v>
      </c>
      <c r="T1006" s="1" t="s">
        <v>995</v>
      </c>
      <c r="U1006" s="1" t="s">
        <v>448</v>
      </c>
      <c r="V1006" s="1" t="s">
        <v>306</v>
      </c>
      <c r="W1006" s="1" t="s">
        <v>43</v>
      </c>
      <c r="X1006" s="1" t="s">
        <v>218</v>
      </c>
    </row>
    <row r="1007" spans="1:24" s="1" customFormat="1" ht="29" hidden="1" x14ac:dyDescent="0.35">
      <c r="A1007" s="1" t="s">
        <v>119</v>
      </c>
      <c r="B1007" s="1" t="str">
        <f>+VLOOKUP(BD_fire_disturbances10[[#This Row],[Propiedad]],Tabla2[],2,0)</f>
        <v>Química</v>
      </c>
      <c r="C1007" s="1" t="str">
        <f>+VLOOKUP(BD_fire_disturbances10[[#This Row],[Evaluación post incendio]],Tabla5[],2,0)</f>
        <v>Efecto a corto plazo</v>
      </c>
      <c r="D1007" s="6" t="s">
        <v>1427</v>
      </c>
      <c r="E1007" s="1" t="s">
        <v>1602</v>
      </c>
      <c r="F1007" s="1" t="s">
        <v>1608</v>
      </c>
      <c r="G1007" s="1" t="str">
        <f>+VLOOKUP(BD_fire_disturbances10[[#This Row],[Cod_Koppen]],Tabla8[],2,0)</f>
        <v>Templado o mesotérmico</v>
      </c>
      <c r="H1007" s="1" t="s">
        <v>1334</v>
      </c>
      <c r="I1007" s="1" t="s">
        <v>120</v>
      </c>
      <c r="J1007" s="1" t="s">
        <v>68</v>
      </c>
      <c r="K1007" s="1" t="s">
        <v>176</v>
      </c>
      <c r="L1007" s="1" t="s">
        <v>308</v>
      </c>
      <c r="N1007" s="1" t="s">
        <v>304</v>
      </c>
      <c r="O1007" s="1" t="s">
        <v>298</v>
      </c>
      <c r="P1007" s="1" t="s">
        <v>718</v>
      </c>
      <c r="R1007" s="1" t="s">
        <v>321</v>
      </c>
      <c r="S1007" s="1" t="s">
        <v>326</v>
      </c>
      <c r="T1007" s="1" t="s">
        <v>995</v>
      </c>
      <c r="U1007" s="1" t="s">
        <v>448</v>
      </c>
      <c r="V1007" s="1" t="s">
        <v>306</v>
      </c>
      <c r="W1007" s="1" t="s">
        <v>122</v>
      </c>
      <c r="X1007" s="1" t="s">
        <v>108</v>
      </c>
    </row>
    <row r="1008" spans="1:24" s="1" customFormat="1" ht="29" hidden="1" x14ac:dyDescent="0.35">
      <c r="A1008" s="1" t="s">
        <v>119</v>
      </c>
      <c r="B1008" s="1" t="str">
        <f>+VLOOKUP(BD_fire_disturbances10[[#This Row],[Propiedad]],Tabla2[],2,0)</f>
        <v>Química</v>
      </c>
      <c r="C1008" s="1" t="str">
        <f>+VLOOKUP(BD_fire_disturbances10[[#This Row],[Evaluación post incendio]],Tabla5[],2,0)</f>
        <v>Efecto a corto plazo</v>
      </c>
      <c r="D1008" s="6" t="s">
        <v>1427</v>
      </c>
      <c r="E1008" s="1" t="s">
        <v>1602</v>
      </c>
      <c r="F1008" s="1" t="s">
        <v>1608</v>
      </c>
      <c r="G1008" s="1" t="str">
        <f>+VLOOKUP(BD_fire_disturbances10[[#This Row],[Cod_Koppen]],Tabla8[],2,0)</f>
        <v>Templado o mesotérmico</v>
      </c>
      <c r="H1008" s="1" t="s">
        <v>1334</v>
      </c>
      <c r="I1008" s="1" t="s">
        <v>120</v>
      </c>
      <c r="J1008" s="1" t="s">
        <v>68</v>
      </c>
      <c r="K1008" s="1" t="s">
        <v>176</v>
      </c>
      <c r="L1008" s="1" t="s">
        <v>308</v>
      </c>
      <c r="N1008" s="1" t="s">
        <v>304</v>
      </c>
      <c r="O1008" s="1" t="s">
        <v>298</v>
      </c>
      <c r="P1008" s="1" t="s">
        <v>718</v>
      </c>
      <c r="R1008" s="1" t="s">
        <v>314</v>
      </c>
      <c r="S1008" s="1" t="s">
        <v>326</v>
      </c>
      <c r="T1008" s="1" t="s">
        <v>995</v>
      </c>
      <c r="U1008" s="1" t="s">
        <v>448</v>
      </c>
      <c r="V1008" s="1" t="s">
        <v>306</v>
      </c>
      <c r="W1008" s="1" t="s">
        <v>118</v>
      </c>
      <c r="X1008" s="1" t="s">
        <v>108</v>
      </c>
    </row>
    <row r="1009" spans="1:24" s="1" customFormat="1" ht="29" hidden="1" x14ac:dyDescent="0.35">
      <c r="A1009" s="1" t="s">
        <v>119</v>
      </c>
      <c r="B1009" s="1" t="str">
        <f>+VLOOKUP(BD_fire_disturbances10[[#This Row],[Propiedad]],Tabla2[],2,0)</f>
        <v>Química</v>
      </c>
      <c r="C1009" s="1" t="str">
        <f>+VLOOKUP(BD_fire_disturbances10[[#This Row],[Evaluación post incendio]],Tabla5[],2,0)</f>
        <v>Efecto a corto plazo</v>
      </c>
      <c r="D1009" s="6" t="s">
        <v>1427</v>
      </c>
      <c r="E1009" s="1" t="s">
        <v>1602</v>
      </c>
      <c r="F1009" s="1" t="s">
        <v>1608</v>
      </c>
      <c r="G1009" s="1" t="str">
        <f>+VLOOKUP(BD_fire_disturbances10[[#This Row],[Cod_Koppen]],Tabla8[],2,0)</f>
        <v>Templado o mesotérmico</v>
      </c>
      <c r="H1009" s="1" t="s">
        <v>1334</v>
      </c>
      <c r="I1009" s="1" t="s">
        <v>120</v>
      </c>
      <c r="J1009" s="1" t="s">
        <v>68</v>
      </c>
      <c r="K1009" s="1" t="s">
        <v>176</v>
      </c>
      <c r="L1009" s="1" t="s">
        <v>308</v>
      </c>
      <c r="N1009" s="1" t="s">
        <v>304</v>
      </c>
      <c r="O1009" s="1" t="s">
        <v>298</v>
      </c>
      <c r="P1009" s="1" t="s">
        <v>718</v>
      </c>
      <c r="R1009" s="1" t="s">
        <v>322</v>
      </c>
      <c r="S1009" s="1" t="s">
        <v>326</v>
      </c>
      <c r="T1009" s="1" t="s">
        <v>995</v>
      </c>
      <c r="U1009" s="1" t="s">
        <v>448</v>
      </c>
      <c r="V1009" s="1" t="s">
        <v>306</v>
      </c>
      <c r="W1009" s="1" t="s">
        <v>1029</v>
      </c>
      <c r="X1009" s="1" t="s">
        <v>218</v>
      </c>
    </row>
    <row r="1010" spans="1:24" s="1" customFormat="1" ht="29" hidden="1" x14ac:dyDescent="0.35">
      <c r="A1010" s="1" t="s">
        <v>119</v>
      </c>
      <c r="B1010" s="1" t="str">
        <f>+VLOOKUP(BD_fire_disturbances10[[#This Row],[Propiedad]],Tabla2[],2,0)</f>
        <v>Química</v>
      </c>
      <c r="C1010" s="1" t="str">
        <f>+VLOOKUP(BD_fire_disturbances10[[#This Row],[Evaluación post incendio]],Tabla5[],2,0)</f>
        <v>Efecto a corto plazo</v>
      </c>
      <c r="D1010" s="6" t="s">
        <v>1427</v>
      </c>
      <c r="E1010" s="1" t="s">
        <v>1602</v>
      </c>
      <c r="F1010" s="1" t="s">
        <v>1608</v>
      </c>
      <c r="G1010" s="1" t="str">
        <f>+VLOOKUP(BD_fire_disturbances10[[#This Row],[Cod_Koppen]],Tabla8[],2,0)</f>
        <v>Templado o mesotérmico</v>
      </c>
      <c r="H1010" s="1" t="s">
        <v>1334</v>
      </c>
      <c r="I1010" s="1" t="s">
        <v>120</v>
      </c>
      <c r="J1010" s="1" t="s">
        <v>68</v>
      </c>
      <c r="K1010" s="1" t="s">
        <v>432</v>
      </c>
      <c r="L1010" s="1" t="s">
        <v>308</v>
      </c>
      <c r="N1010" s="1" t="s">
        <v>304</v>
      </c>
      <c r="O1010" s="1" t="s">
        <v>298</v>
      </c>
      <c r="P1010" s="1" t="s">
        <v>718</v>
      </c>
      <c r="R1010" s="1" t="s">
        <v>305</v>
      </c>
      <c r="S1010" s="1" t="s">
        <v>326</v>
      </c>
      <c r="T1010" s="1" t="s">
        <v>995</v>
      </c>
      <c r="U1010" s="1" t="s">
        <v>448</v>
      </c>
      <c r="V1010" s="1" t="s">
        <v>306</v>
      </c>
      <c r="W1010" s="1" t="s">
        <v>52</v>
      </c>
      <c r="X1010" s="1" t="s">
        <v>108</v>
      </c>
    </row>
    <row r="1011" spans="1:24" s="1" customFormat="1" ht="29" hidden="1" x14ac:dyDescent="0.35">
      <c r="A1011" s="1" t="s">
        <v>119</v>
      </c>
      <c r="B1011" s="1" t="str">
        <f>+VLOOKUP(BD_fire_disturbances10[[#This Row],[Propiedad]],Tabla2[],2,0)</f>
        <v>Química</v>
      </c>
      <c r="C1011" s="1" t="str">
        <f>+VLOOKUP(BD_fire_disturbances10[[#This Row],[Evaluación post incendio]],Tabla5[],2,0)</f>
        <v>Efecto a corto plazo</v>
      </c>
      <c r="D1011" s="6" t="s">
        <v>1427</v>
      </c>
      <c r="E1011" s="1" t="s">
        <v>1602</v>
      </c>
      <c r="F1011" s="1" t="s">
        <v>1608</v>
      </c>
      <c r="G1011" s="1" t="str">
        <f>+VLOOKUP(BD_fire_disturbances10[[#This Row],[Cod_Koppen]],Tabla8[],2,0)</f>
        <v>Templado o mesotérmico</v>
      </c>
      <c r="H1011" s="1" t="s">
        <v>1334</v>
      </c>
      <c r="I1011" s="1" t="s">
        <v>120</v>
      </c>
      <c r="J1011" s="1" t="s">
        <v>68</v>
      </c>
      <c r="K1011" s="1" t="s">
        <v>432</v>
      </c>
      <c r="L1011" s="1" t="s">
        <v>308</v>
      </c>
      <c r="N1011" s="1" t="s">
        <v>304</v>
      </c>
      <c r="O1011" s="1" t="s">
        <v>298</v>
      </c>
      <c r="P1011" s="1" t="s">
        <v>718</v>
      </c>
      <c r="R1011" s="1" t="s">
        <v>310</v>
      </c>
      <c r="S1011" s="1" t="s">
        <v>326</v>
      </c>
      <c r="T1011" s="1" t="s">
        <v>995</v>
      </c>
      <c r="U1011" s="1" t="s">
        <v>448</v>
      </c>
      <c r="V1011" s="1" t="s">
        <v>306</v>
      </c>
      <c r="W1011" s="1" t="s">
        <v>21</v>
      </c>
      <c r="X1011" s="1" t="s">
        <v>218</v>
      </c>
    </row>
    <row r="1012" spans="1:24" s="1" customFormat="1" ht="29" hidden="1" x14ac:dyDescent="0.35">
      <c r="A1012" s="1" t="s">
        <v>119</v>
      </c>
      <c r="B1012" s="1" t="str">
        <f>+VLOOKUP(BD_fire_disturbances10[[#This Row],[Propiedad]],Tabla2[],2,0)</f>
        <v>Química</v>
      </c>
      <c r="C1012" s="1" t="str">
        <f>+VLOOKUP(BD_fire_disturbances10[[#This Row],[Evaluación post incendio]],Tabla5[],2,0)</f>
        <v>Efecto inmediato</v>
      </c>
      <c r="D1012" s="6" t="s">
        <v>1427</v>
      </c>
      <c r="E1012" s="1" t="s">
        <v>1602</v>
      </c>
      <c r="F1012" s="1" t="s">
        <v>1608</v>
      </c>
      <c r="G1012" s="1" t="str">
        <f>+VLOOKUP(BD_fire_disturbances10[[#This Row],[Cod_Koppen]],Tabla8[],2,0)</f>
        <v>Templado o mesotérmico</v>
      </c>
      <c r="H1012" s="1" t="s">
        <v>1334</v>
      </c>
      <c r="I1012" s="1" t="s">
        <v>120</v>
      </c>
      <c r="J1012" s="1" t="s">
        <v>68</v>
      </c>
      <c r="K1012" s="1" t="s">
        <v>432</v>
      </c>
      <c r="L1012" s="1" t="s">
        <v>317</v>
      </c>
      <c r="N1012" s="1" t="s">
        <v>304</v>
      </c>
      <c r="O1012" s="1" t="s">
        <v>298</v>
      </c>
      <c r="P1012" s="1" t="s">
        <v>338</v>
      </c>
      <c r="R1012" s="1" t="s">
        <v>313</v>
      </c>
      <c r="S1012" s="1" t="s">
        <v>326</v>
      </c>
      <c r="T1012" s="1" t="s">
        <v>995</v>
      </c>
      <c r="U1012" s="1" t="s">
        <v>448</v>
      </c>
      <c r="V1012" s="1" t="s">
        <v>306</v>
      </c>
      <c r="W1012" s="1" t="s">
        <v>42</v>
      </c>
      <c r="X1012" s="1" t="s">
        <v>218</v>
      </c>
    </row>
    <row r="1013" spans="1:24" s="1" customFormat="1" ht="29" hidden="1" x14ac:dyDescent="0.35">
      <c r="A1013" s="1" t="s">
        <v>119</v>
      </c>
      <c r="B1013" s="1" t="str">
        <f>+VLOOKUP(BD_fire_disturbances10[[#This Row],[Propiedad]],Tabla2[],2,0)</f>
        <v>Química</v>
      </c>
      <c r="C1013" s="1" t="str">
        <f>+VLOOKUP(BD_fire_disturbances10[[#This Row],[Evaluación post incendio]],Tabla5[],2,0)</f>
        <v>Efecto a corto plazo</v>
      </c>
      <c r="D1013" s="6" t="s">
        <v>1427</v>
      </c>
      <c r="E1013" s="1" t="s">
        <v>1602</v>
      </c>
      <c r="F1013" s="1" t="s">
        <v>1608</v>
      </c>
      <c r="G1013" s="1" t="str">
        <f>+VLOOKUP(BD_fire_disturbances10[[#This Row],[Cod_Koppen]],Tabla8[],2,0)</f>
        <v>Templado o mesotérmico</v>
      </c>
      <c r="H1013" s="1" t="s">
        <v>1334</v>
      </c>
      <c r="I1013" s="1" t="s">
        <v>120</v>
      </c>
      <c r="J1013" s="1" t="s">
        <v>68</v>
      </c>
      <c r="K1013" s="1" t="s">
        <v>432</v>
      </c>
      <c r="L1013" s="2" t="s">
        <v>316</v>
      </c>
      <c r="M1013" s="2"/>
      <c r="N1013" s="1" t="s">
        <v>304</v>
      </c>
      <c r="O1013" s="1" t="s">
        <v>298</v>
      </c>
      <c r="P1013" s="1" t="s">
        <v>718</v>
      </c>
      <c r="R1013" s="1" t="s">
        <v>314</v>
      </c>
      <c r="S1013" s="1" t="s">
        <v>326</v>
      </c>
      <c r="T1013" s="1" t="s">
        <v>995</v>
      </c>
      <c r="U1013" s="1" t="s">
        <v>448</v>
      </c>
      <c r="V1013" s="1" t="s">
        <v>306</v>
      </c>
      <c r="W1013" s="1" t="s">
        <v>42</v>
      </c>
      <c r="X1013" s="1" t="s">
        <v>12</v>
      </c>
    </row>
    <row r="1014" spans="1:24" s="1" customFormat="1" ht="29" hidden="1" x14ac:dyDescent="0.35">
      <c r="A1014" s="1" t="s">
        <v>119</v>
      </c>
      <c r="B1014" s="1" t="str">
        <f>+VLOOKUP(BD_fire_disturbances10[[#This Row],[Propiedad]],Tabla2[],2,0)</f>
        <v>Química</v>
      </c>
      <c r="C1014" s="1" t="str">
        <f>+VLOOKUP(BD_fire_disturbances10[[#This Row],[Evaluación post incendio]],Tabla5[],2,0)</f>
        <v>Efecto a corto plazo</v>
      </c>
      <c r="D1014" s="6" t="s">
        <v>1427</v>
      </c>
      <c r="E1014" s="1" t="s">
        <v>1602</v>
      </c>
      <c r="F1014" s="1" t="s">
        <v>1608</v>
      </c>
      <c r="G1014" s="1" t="str">
        <f>+VLOOKUP(BD_fire_disturbances10[[#This Row],[Cod_Koppen]],Tabla8[],2,0)</f>
        <v>Templado o mesotérmico</v>
      </c>
      <c r="H1014" s="1" t="s">
        <v>1334</v>
      </c>
      <c r="I1014" s="1" t="s">
        <v>120</v>
      </c>
      <c r="J1014" s="1" t="s">
        <v>68</v>
      </c>
      <c r="K1014" s="1" t="s">
        <v>176</v>
      </c>
      <c r="L1014" s="1" t="s">
        <v>308</v>
      </c>
      <c r="N1014" s="1" t="s">
        <v>304</v>
      </c>
      <c r="O1014" s="1" t="s">
        <v>298</v>
      </c>
      <c r="P1014" s="1" t="s">
        <v>718</v>
      </c>
      <c r="R1014" s="1" t="s">
        <v>323</v>
      </c>
      <c r="S1014" s="1" t="s">
        <v>326</v>
      </c>
      <c r="T1014" s="1" t="s">
        <v>995</v>
      </c>
      <c r="U1014" s="1" t="s">
        <v>448</v>
      </c>
      <c r="V1014" s="1" t="s">
        <v>306</v>
      </c>
      <c r="W1014" s="1" t="s">
        <v>123</v>
      </c>
      <c r="X1014" s="1" t="s">
        <v>218</v>
      </c>
    </row>
    <row r="1015" spans="1:24" s="1" customFormat="1" ht="29" hidden="1" x14ac:dyDescent="0.35">
      <c r="A1015" s="1" t="s">
        <v>119</v>
      </c>
      <c r="B1015" s="1" t="str">
        <f>+VLOOKUP(BD_fire_disturbances10[[#This Row],[Propiedad]],Tabla2[],2,0)</f>
        <v>Física</v>
      </c>
      <c r="C1015" s="1" t="str">
        <f>+VLOOKUP(BD_fire_disturbances10[[#This Row],[Evaluación post incendio]],Tabla5[],2,0)</f>
        <v>Efecto a corto plazo</v>
      </c>
      <c r="D1015" s="6" t="s">
        <v>1427</v>
      </c>
      <c r="E1015" s="1" t="s">
        <v>1602</v>
      </c>
      <c r="F1015" s="1" t="s">
        <v>1608</v>
      </c>
      <c r="G1015" s="1" t="str">
        <f>+VLOOKUP(BD_fire_disturbances10[[#This Row],[Cod_Koppen]],Tabla8[],2,0)</f>
        <v>Templado o mesotérmico</v>
      </c>
      <c r="H1015" s="1" t="s">
        <v>1334</v>
      </c>
      <c r="I1015" s="1" t="s">
        <v>120</v>
      </c>
      <c r="J1015" s="1" t="s">
        <v>68</v>
      </c>
      <c r="K1015" s="1" t="s">
        <v>432</v>
      </c>
      <c r="L1015" s="1" t="s">
        <v>308</v>
      </c>
      <c r="N1015" s="1" t="s">
        <v>304</v>
      </c>
      <c r="O1015" s="1" t="s">
        <v>298</v>
      </c>
      <c r="P1015" s="1" t="s">
        <v>768</v>
      </c>
      <c r="R1015" s="1" t="s">
        <v>311</v>
      </c>
      <c r="S1015" s="1" t="s">
        <v>326</v>
      </c>
      <c r="T1015" s="1" t="s">
        <v>995</v>
      </c>
      <c r="U1015" s="1" t="s">
        <v>448</v>
      </c>
      <c r="V1015" s="1" t="s">
        <v>306</v>
      </c>
      <c r="W1015" s="1" t="s">
        <v>413</v>
      </c>
      <c r="X1015" s="1" t="s">
        <v>218</v>
      </c>
    </row>
    <row r="1016" spans="1:24" s="1" customFormat="1" ht="43.5" hidden="1" x14ac:dyDescent="0.35">
      <c r="A1016" s="1" t="s">
        <v>152</v>
      </c>
      <c r="B1016" s="1" t="str">
        <f>+VLOOKUP(BD_fire_disturbances10[[#This Row],[Propiedad]],Tabla2[],2,0)</f>
        <v>Biológica</v>
      </c>
      <c r="C1016" s="1" t="str">
        <f>+VLOOKUP(BD_fire_disturbances10[[#This Row],[Evaluación post incendio]],Tabla5[],2,0)</f>
        <v>Efecto a corto plazo</v>
      </c>
      <c r="D1016" s="6" t="s">
        <v>153</v>
      </c>
      <c r="E1016" s="1" t="s">
        <v>1602</v>
      </c>
      <c r="F1016" s="9" t="s">
        <v>1694</v>
      </c>
      <c r="G1016" s="9" t="str">
        <f>+VLOOKUP(BD_fire_disturbances10[[#This Row],[Cod_Koppen]],Tabla8[],2,0)</f>
        <v>Templado o mesotérmico</v>
      </c>
      <c r="H1016" s="9" t="s">
        <v>1678</v>
      </c>
      <c r="I1016" s="1" t="s">
        <v>912</v>
      </c>
      <c r="J1016" s="1" t="s">
        <v>68</v>
      </c>
      <c r="K1016" s="1" t="s">
        <v>433</v>
      </c>
      <c r="L1016" s="1" t="s">
        <v>317</v>
      </c>
      <c r="N1016" s="1" t="s">
        <v>779</v>
      </c>
      <c r="O1016" s="1" t="s">
        <v>784</v>
      </c>
      <c r="P1016" s="1" t="s">
        <v>842</v>
      </c>
      <c r="R1016" s="8" t="s">
        <v>780</v>
      </c>
      <c r="S1016" s="1" t="s">
        <v>447</v>
      </c>
      <c r="U1016" s="1" t="s">
        <v>775</v>
      </c>
      <c r="V1016" s="1" t="s">
        <v>782</v>
      </c>
      <c r="W1016" s="1" t="s">
        <v>15</v>
      </c>
      <c r="X1016" s="1" t="s">
        <v>12</v>
      </c>
    </row>
    <row r="1017" spans="1:24" s="1" customFormat="1" ht="43.5" hidden="1" x14ac:dyDescent="0.35">
      <c r="A1017" s="1" t="s">
        <v>152</v>
      </c>
      <c r="B1017" s="1" t="str">
        <f>+VLOOKUP(BD_fire_disturbances10[[#This Row],[Propiedad]],Tabla2[],2,0)</f>
        <v>Biológica</v>
      </c>
      <c r="C1017" s="1" t="str">
        <f>+VLOOKUP(BD_fire_disturbances10[[#This Row],[Evaluación post incendio]],Tabla5[],2,0)</f>
        <v>Efecto a largo plazo</v>
      </c>
      <c r="D1017" s="6" t="s">
        <v>153</v>
      </c>
      <c r="E1017" s="1" t="s">
        <v>1602</v>
      </c>
      <c r="F1017" s="9" t="s">
        <v>1694</v>
      </c>
      <c r="G1017" s="9" t="str">
        <f>+VLOOKUP(BD_fire_disturbances10[[#This Row],[Cod_Koppen]],Tabla8[],2,0)</f>
        <v>Templado o mesotérmico</v>
      </c>
      <c r="H1017" s="9" t="s">
        <v>1678</v>
      </c>
      <c r="I1017" s="1" t="s">
        <v>912</v>
      </c>
      <c r="J1017" s="1" t="s">
        <v>68</v>
      </c>
      <c r="K1017" s="1" t="s">
        <v>433</v>
      </c>
      <c r="L1017" s="1" t="s">
        <v>317</v>
      </c>
      <c r="N1017" s="1" t="s">
        <v>779</v>
      </c>
      <c r="O1017" s="1" t="s">
        <v>784</v>
      </c>
      <c r="P1017" s="1" t="s">
        <v>850</v>
      </c>
      <c r="R1017" s="8" t="s">
        <v>780</v>
      </c>
      <c r="S1017" s="1" t="s">
        <v>447</v>
      </c>
      <c r="U1017" s="1" t="s">
        <v>775</v>
      </c>
      <c r="V1017" s="1" t="s">
        <v>782</v>
      </c>
      <c r="W1017" s="1" t="s">
        <v>15</v>
      </c>
      <c r="X1017" s="1" t="s">
        <v>12</v>
      </c>
    </row>
    <row r="1018" spans="1:24" s="1" customFormat="1" ht="43.5" hidden="1" x14ac:dyDescent="0.35">
      <c r="A1018" s="1" t="s">
        <v>152</v>
      </c>
      <c r="B1018" s="1" t="str">
        <f>+VLOOKUP(BD_fire_disturbances10[[#This Row],[Propiedad]],Tabla2[],2,0)</f>
        <v>Biológica</v>
      </c>
      <c r="C1018" s="1" t="str">
        <f>+VLOOKUP(BD_fire_disturbances10[[#This Row],[Evaluación post incendio]],Tabla5[],2,0)</f>
        <v>Efecto inmediato</v>
      </c>
      <c r="D1018" s="6" t="s">
        <v>153</v>
      </c>
      <c r="E1018" s="1" t="s">
        <v>1602</v>
      </c>
      <c r="F1018" s="9" t="s">
        <v>1694</v>
      </c>
      <c r="G1018" s="9" t="str">
        <f>+VLOOKUP(BD_fire_disturbances10[[#This Row],[Cod_Koppen]],Tabla8[],2,0)</f>
        <v>Templado o mesotérmico</v>
      </c>
      <c r="H1018" s="9" t="s">
        <v>1678</v>
      </c>
      <c r="I1018" s="1" t="s">
        <v>912</v>
      </c>
      <c r="J1018" s="1" t="s">
        <v>68</v>
      </c>
      <c r="K1018" s="1" t="s">
        <v>433</v>
      </c>
      <c r="L1018" s="1" t="s">
        <v>317</v>
      </c>
      <c r="N1018" s="1" t="s">
        <v>779</v>
      </c>
      <c r="O1018" s="1" t="s">
        <v>784</v>
      </c>
      <c r="P1018" s="1" t="s">
        <v>513</v>
      </c>
      <c r="R1018" s="8" t="s">
        <v>780</v>
      </c>
      <c r="S1018" s="1" t="s">
        <v>447</v>
      </c>
      <c r="U1018" s="1" t="s">
        <v>775</v>
      </c>
      <c r="V1018" s="1" t="s">
        <v>782</v>
      </c>
      <c r="W1018" s="1" t="s">
        <v>15</v>
      </c>
      <c r="X1018" s="1" t="s">
        <v>108</v>
      </c>
    </row>
    <row r="1019" spans="1:24" s="1" customFormat="1" ht="43.5" hidden="1" x14ac:dyDescent="0.35">
      <c r="A1019" s="1" t="s">
        <v>152</v>
      </c>
      <c r="B1019" s="1" t="str">
        <f>+VLOOKUP(BD_fire_disturbances10[[#This Row],[Propiedad]],Tabla2[],2,0)</f>
        <v>Química</v>
      </c>
      <c r="C1019" s="1" t="str">
        <f>+VLOOKUP(BD_fire_disturbances10[[#This Row],[Evaluación post incendio]],Tabla5[],2,0)</f>
        <v>Efecto a corto plazo</v>
      </c>
      <c r="D1019" s="6" t="s">
        <v>153</v>
      </c>
      <c r="E1019" s="1" t="s">
        <v>1602</v>
      </c>
      <c r="F1019" s="9" t="s">
        <v>1694</v>
      </c>
      <c r="G1019" s="9" t="str">
        <f>+VLOOKUP(BD_fire_disturbances10[[#This Row],[Cod_Koppen]],Tabla8[],2,0)</f>
        <v>Templado o mesotérmico</v>
      </c>
      <c r="H1019" s="9" t="s">
        <v>1678</v>
      </c>
      <c r="I1019" s="1" t="s">
        <v>912</v>
      </c>
      <c r="J1019" s="1" t="s">
        <v>68</v>
      </c>
      <c r="K1019" s="1" t="s">
        <v>433</v>
      </c>
      <c r="L1019" s="1" t="s">
        <v>317</v>
      </c>
      <c r="N1019" s="1" t="s">
        <v>779</v>
      </c>
      <c r="O1019" s="1" t="s">
        <v>784</v>
      </c>
      <c r="P1019" s="1" t="s">
        <v>842</v>
      </c>
      <c r="R1019" s="8" t="s">
        <v>780</v>
      </c>
      <c r="S1019" s="1" t="s">
        <v>447</v>
      </c>
      <c r="U1019" s="1" t="s">
        <v>775</v>
      </c>
      <c r="V1019" s="1" t="s">
        <v>782</v>
      </c>
      <c r="W1019" s="1" t="s">
        <v>34</v>
      </c>
      <c r="X1019" s="1" t="s">
        <v>218</v>
      </c>
    </row>
    <row r="1020" spans="1:24" s="1" customFormat="1" ht="43.5" hidden="1" x14ac:dyDescent="0.35">
      <c r="A1020" s="1" t="s">
        <v>152</v>
      </c>
      <c r="B1020" s="1" t="str">
        <f>+VLOOKUP(BD_fire_disturbances10[[#This Row],[Propiedad]],Tabla2[],2,0)</f>
        <v>Química</v>
      </c>
      <c r="C1020" s="1" t="str">
        <f>+VLOOKUP(BD_fire_disturbances10[[#This Row],[Evaluación post incendio]],Tabla5[],2,0)</f>
        <v>Efecto a largo plazo</v>
      </c>
      <c r="D1020" s="6" t="s">
        <v>153</v>
      </c>
      <c r="E1020" s="1" t="s">
        <v>1602</v>
      </c>
      <c r="F1020" s="9" t="s">
        <v>1694</v>
      </c>
      <c r="G1020" s="9" t="str">
        <f>+VLOOKUP(BD_fire_disturbances10[[#This Row],[Cod_Koppen]],Tabla8[],2,0)</f>
        <v>Templado o mesotérmico</v>
      </c>
      <c r="H1020" s="9" t="s">
        <v>1678</v>
      </c>
      <c r="I1020" s="1" t="s">
        <v>912</v>
      </c>
      <c r="J1020" s="1" t="s">
        <v>68</v>
      </c>
      <c r="K1020" s="1" t="s">
        <v>433</v>
      </c>
      <c r="L1020" s="1" t="s">
        <v>317</v>
      </c>
      <c r="N1020" s="1" t="s">
        <v>779</v>
      </c>
      <c r="O1020" s="1" t="s">
        <v>784</v>
      </c>
      <c r="P1020" s="1" t="s">
        <v>850</v>
      </c>
      <c r="R1020" s="8" t="s">
        <v>780</v>
      </c>
      <c r="S1020" s="1" t="s">
        <v>447</v>
      </c>
      <c r="U1020" s="1" t="s">
        <v>775</v>
      </c>
      <c r="V1020" s="1" t="s">
        <v>782</v>
      </c>
      <c r="W1020" s="1" t="s">
        <v>34</v>
      </c>
      <c r="X1020" s="1" t="s">
        <v>12</v>
      </c>
    </row>
    <row r="1021" spans="1:24" s="1" customFormat="1" ht="43.5" hidden="1" x14ac:dyDescent="0.35">
      <c r="A1021" s="1" t="s">
        <v>152</v>
      </c>
      <c r="B1021" s="1" t="str">
        <f>+VLOOKUP(BD_fire_disturbances10[[#This Row],[Propiedad]],Tabla2[],2,0)</f>
        <v>Química</v>
      </c>
      <c r="C1021" s="1" t="str">
        <f>+VLOOKUP(BD_fire_disturbances10[[#This Row],[Evaluación post incendio]],Tabla5[],2,0)</f>
        <v>Efecto inmediato</v>
      </c>
      <c r="D1021" s="6" t="s">
        <v>153</v>
      </c>
      <c r="E1021" s="1" t="s">
        <v>1602</v>
      </c>
      <c r="F1021" s="9" t="s">
        <v>1694</v>
      </c>
      <c r="G1021" s="9" t="str">
        <f>+VLOOKUP(BD_fire_disturbances10[[#This Row],[Cod_Koppen]],Tabla8[],2,0)</f>
        <v>Templado o mesotérmico</v>
      </c>
      <c r="H1021" s="9" t="s">
        <v>1678</v>
      </c>
      <c r="I1021" s="1" t="s">
        <v>912</v>
      </c>
      <c r="J1021" s="1" t="s">
        <v>68</v>
      </c>
      <c r="K1021" s="1" t="s">
        <v>433</v>
      </c>
      <c r="L1021" s="1" t="s">
        <v>317</v>
      </c>
      <c r="N1021" s="1" t="s">
        <v>779</v>
      </c>
      <c r="O1021" s="1" t="s">
        <v>784</v>
      </c>
      <c r="P1021" s="1" t="s">
        <v>513</v>
      </c>
      <c r="R1021" s="8" t="s">
        <v>780</v>
      </c>
      <c r="S1021" s="1" t="s">
        <v>447</v>
      </c>
      <c r="U1021" s="1" t="s">
        <v>775</v>
      </c>
      <c r="V1021" s="1" t="s">
        <v>782</v>
      </c>
      <c r="W1021" s="1" t="s">
        <v>34</v>
      </c>
      <c r="X1021" s="1" t="s">
        <v>108</v>
      </c>
    </row>
    <row r="1022" spans="1:24" s="1" customFormat="1" ht="43.5" hidden="1" x14ac:dyDescent="0.35">
      <c r="A1022" s="1" t="s">
        <v>152</v>
      </c>
      <c r="B1022" s="1" t="str">
        <f>+VLOOKUP(BD_fire_disturbances10[[#This Row],[Propiedad]],Tabla2[],2,0)</f>
        <v>Química</v>
      </c>
      <c r="C1022" s="1" t="str">
        <f>+VLOOKUP(BD_fire_disturbances10[[#This Row],[Evaluación post incendio]],Tabla5[],2,0)</f>
        <v>Efecto inmediato</v>
      </c>
      <c r="D1022" s="6" t="s">
        <v>153</v>
      </c>
      <c r="E1022" s="1" t="s">
        <v>1602</v>
      </c>
      <c r="F1022" s="9" t="s">
        <v>1694</v>
      </c>
      <c r="G1022" s="9" t="str">
        <f>+VLOOKUP(BD_fire_disturbances10[[#This Row],[Cod_Koppen]],Tabla8[],2,0)</f>
        <v>Templado o mesotérmico</v>
      </c>
      <c r="H1022" s="9" t="s">
        <v>1678</v>
      </c>
      <c r="I1022" s="1" t="s">
        <v>912</v>
      </c>
      <c r="J1022" s="1" t="s">
        <v>68</v>
      </c>
      <c r="K1022" s="1" t="s">
        <v>433</v>
      </c>
      <c r="L1022" s="1" t="s">
        <v>317</v>
      </c>
      <c r="N1022" s="1" t="s">
        <v>779</v>
      </c>
      <c r="O1022" s="1" t="s">
        <v>784</v>
      </c>
      <c r="P1022" s="1" t="s">
        <v>513</v>
      </c>
      <c r="R1022" s="8" t="s">
        <v>780</v>
      </c>
      <c r="S1022" s="1" t="s">
        <v>447</v>
      </c>
      <c r="U1022" s="1" t="s">
        <v>775</v>
      </c>
      <c r="V1022" s="1" t="s">
        <v>782</v>
      </c>
      <c r="W1022" s="1" t="s">
        <v>53</v>
      </c>
      <c r="X1022" s="1" t="s">
        <v>218</v>
      </c>
    </row>
    <row r="1023" spans="1:24" s="1" customFormat="1" ht="43.5" hidden="1" x14ac:dyDescent="0.35">
      <c r="A1023" s="1" t="s">
        <v>152</v>
      </c>
      <c r="B1023" s="1" t="str">
        <f>+VLOOKUP(BD_fire_disturbances10[[#This Row],[Propiedad]],Tabla2[],2,0)</f>
        <v>Química</v>
      </c>
      <c r="C1023" s="1" t="str">
        <f>+VLOOKUP(BD_fire_disturbances10[[#This Row],[Evaluación post incendio]],Tabla5[],2,0)</f>
        <v>Efecto a corto plazo</v>
      </c>
      <c r="D1023" s="6" t="s">
        <v>153</v>
      </c>
      <c r="E1023" s="1" t="s">
        <v>1602</v>
      </c>
      <c r="F1023" s="9" t="s">
        <v>1694</v>
      </c>
      <c r="G1023" s="9" t="str">
        <f>+VLOOKUP(BD_fire_disturbances10[[#This Row],[Cod_Koppen]],Tabla8[],2,0)</f>
        <v>Templado o mesotérmico</v>
      </c>
      <c r="H1023" s="9" t="s">
        <v>1678</v>
      </c>
      <c r="I1023" s="1" t="s">
        <v>912</v>
      </c>
      <c r="J1023" s="1" t="s">
        <v>68</v>
      </c>
      <c r="K1023" s="1" t="s">
        <v>433</v>
      </c>
      <c r="L1023" s="1" t="s">
        <v>317</v>
      </c>
      <c r="N1023" s="1" t="s">
        <v>779</v>
      </c>
      <c r="O1023" s="1" t="s">
        <v>784</v>
      </c>
      <c r="P1023" s="1" t="s">
        <v>842</v>
      </c>
      <c r="R1023" s="8" t="s">
        <v>780</v>
      </c>
      <c r="S1023" s="1" t="s">
        <v>447</v>
      </c>
      <c r="U1023" s="1" t="s">
        <v>775</v>
      </c>
      <c r="V1023" s="1" t="s">
        <v>782</v>
      </c>
      <c r="W1023" s="1" t="s">
        <v>53</v>
      </c>
      <c r="X1023" s="1" t="s">
        <v>108</v>
      </c>
    </row>
    <row r="1024" spans="1:24" s="1" customFormat="1" ht="43.5" hidden="1" x14ac:dyDescent="0.35">
      <c r="A1024" s="1" t="s">
        <v>152</v>
      </c>
      <c r="B1024" s="1" t="str">
        <f>+VLOOKUP(BD_fire_disturbances10[[#This Row],[Propiedad]],Tabla2[],2,0)</f>
        <v>Química</v>
      </c>
      <c r="C1024" s="1" t="str">
        <f>+VLOOKUP(BD_fire_disturbances10[[#This Row],[Evaluación post incendio]],Tabla5[],2,0)</f>
        <v>Efecto a largo plazo</v>
      </c>
      <c r="D1024" s="6" t="s">
        <v>153</v>
      </c>
      <c r="E1024" s="1" t="s">
        <v>1602</v>
      </c>
      <c r="F1024" s="9" t="s">
        <v>1694</v>
      </c>
      <c r="G1024" s="9" t="str">
        <f>+VLOOKUP(BD_fire_disturbances10[[#This Row],[Cod_Koppen]],Tabla8[],2,0)</f>
        <v>Templado o mesotérmico</v>
      </c>
      <c r="H1024" s="9" t="s">
        <v>1678</v>
      </c>
      <c r="I1024" s="1" t="s">
        <v>912</v>
      </c>
      <c r="J1024" s="1" t="s">
        <v>68</v>
      </c>
      <c r="K1024" s="1" t="s">
        <v>433</v>
      </c>
      <c r="L1024" s="1" t="s">
        <v>317</v>
      </c>
      <c r="N1024" s="1" t="s">
        <v>779</v>
      </c>
      <c r="O1024" s="1" t="s">
        <v>784</v>
      </c>
      <c r="P1024" s="1" t="s">
        <v>850</v>
      </c>
      <c r="R1024" s="8" t="s">
        <v>780</v>
      </c>
      <c r="S1024" s="1" t="s">
        <v>447</v>
      </c>
      <c r="U1024" s="1" t="s">
        <v>775</v>
      </c>
      <c r="V1024" s="1" t="s">
        <v>782</v>
      </c>
      <c r="W1024" s="1" t="s">
        <v>53</v>
      </c>
      <c r="X1024" s="1" t="s">
        <v>108</v>
      </c>
    </row>
    <row r="1025" spans="1:24" s="1" customFormat="1" ht="43.5" hidden="1" x14ac:dyDescent="0.35">
      <c r="A1025" s="1" t="s">
        <v>152</v>
      </c>
      <c r="B1025" s="1" t="str">
        <f>+VLOOKUP(BD_fire_disturbances10[[#This Row],[Propiedad]],Tabla2[],2,0)</f>
        <v>Química</v>
      </c>
      <c r="C1025" s="1" t="str">
        <f>+VLOOKUP(BD_fire_disturbances10[[#This Row],[Evaluación post incendio]],Tabla5[],2,0)</f>
        <v>Efecto a corto plazo</v>
      </c>
      <c r="D1025" s="6" t="s">
        <v>153</v>
      </c>
      <c r="E1025" s="1" t="s">
        <v>1602</v>
      </c>
      <c r="F1025" s="9" t="s">
        <v>1694</v>
      </c>
      <c r="G1025" s="9" t="str">
        <f>+VLOOKUP(BD_fire_disturbances10[[#This Row],[Cod_Koppen]],Tabla8[],2,0)</f>
        <v>Templado o mesotérmico</v>
      </c>
      <c r="H1025" s="9" t="s">
        <v>1678</v>
      </c>
      <c r="I1025" s="1" t="s">
        <v>912</v>
      </c>
      <c r="J1025" s="1" t="s">
        <v>68</v>
      </c>
      <c r="K1025" s="1" t="s">
        <v>433</v>
      </c>
      <c r="L1025" s="1" t="s">
        <v>317</v>
      </c>
      <c r="N1025" s="1" t="s">
        <v>779</v>
      </c>
      <c r="O1025" s="1" t="s">
        <v>784</v>
      </c>
      <c r="P1025" s="1" t="s">
        <v>842</v>
      </c>
      <c r="R1025" s="8" t="s">
        <v>780</v>
      </c>
      <c r="S1025" s="1" t="s">
        <v>447</v>
      </c>
      <c r="U1025" s="1" t="s">
        <v>775</v>
      </c>
      <c r="V1025" s="1" t="s">
        <v>782</v>
      </c>
      <c r="W1025" s="1" t="s">
        <v>121</v>
      </c>
      <c r="X1025" s="1" t="s">
        <v>218</v>
      </c>
    </row>
    <row r="1026" spans="1:24" s="1" customFormat="1" ht="43.5" hidden="1" x14ac:dyDescent="0.35">
      <c r="A1026" s="1" t="s">
        <v>152</v>
      </c>
      <c r="B1026" s="1" t="str">
        <f>+VLOOKUP(BD_fire_disturbances10[[#This Row],[Propiedad]],Tabla2[],2,0)</f>
        <v>Química</v>
      </c>
      <c r="C1026" s="1" t="str">
        <f>+VLOOKUP(BD_fire_disturbances10[[#This Row],[Evaluación post incendio]],Tabla5[],2,0)</f>
        <v>Efecto a largo plazo</v>
      </c>
      <c r="D1026" s="6" t="s">
        <v>153</v>
      </c>
      <c r="E1026" s="1" t="s">
        <v>1602</v>
      </c>
      <c r="F1026" s="9" t="s">
        <v>1694</v>
      </c>
      <c r="G1026" s="9" t="str">
        <f>+VLOOKUP(BD_fire_disturbances10[[#This Row],[Cod_Koppen]],Tabla8[],2,0)</f>
        <v>Templado o mesotérmico</v>
      </c>
      <c r="H1026" s="9" t="s">
        <v>1678</v>
      </c>
      <c r="I1026" s="1" t="s">
        <v>912</v>
      </c>
      <c r="J1026" s="1" t="s">
        <v>68</v>
      </c>
      <c r="K1026" s="1" t="s">
        <v>433</v>
      </c>
      <c r="L1026" s="1" t="s">
        <v>317</v>
      </c>
      <c r="N1026" s="1" t="s">
        <v>779</v>
      </c>
      <c r="O1026" s="1" t="s">
        <v>784</v>
      </c>
      <c r="P1026" s="1" t="s">
        <v>850</v>
      </c>
      <c r="R1026" s="8" t="s">
        <v>780</v>
      </c>
      <c r="S1026" s="1" t="s">
        <v>447</v>
      </c>
      <c r="U1026" s="1" t="s">
        <v>775</v>
      </c>
      <c r="V1026" s="1" t="s">
        <v>782</v>
      </c>
      <c r="W1026" s="1" t="s">
        <v>121</v>
      </c>
      <c r="X1026" s="1" t="s">
        <v>108</v>
      </c>
    </row>
    <row r="1027" spans="1:24" s="1" customFormat="1" ht="43.5" hidden="1" x14ac:dyDescent="0.35">
      <c r="A1027" s="1" t="s">
        <v>152</v>
      </c>
      <c r="B1027" s="1" t="str">
        <f>+VLOOKUP(BD_fire_disturbances10[[#This Row],[Propiedad]],Tabla2[],2,0)</f>
        <v>Química</v>
      </c>
      <c r="C1027" s="1" t="str">
        <f>+VLOOKUP(BD_fire_disturbances10[[#This Row],[Evaluación post incendio]],Tabla5[],2,0)</f>
        <v>Efecto inmediato</v>
      </c>
      <c r="D1027" s="6" t="s">
        <v>153</v>
      </c>
      <c r="E1027" s="1" t="s">
        <v>1602</v>
      </c>
      <c r="F1027" s="9" t="s">
        <v>1694</v>
      </c>
      <c r="G1027" s="9" t="str">
        <f>+VLOOKUP(BD_fire_disturbances10[[#This Row],[Cod_Koppen]],Tabla8[],2,0)</f>
        <v>Templado o mesotérmico</v>
      </c>
      <c r="H1027" s="9" t="s">
        <v>1678</v>
      </c>
      <c r="I1027" s="1" t="s">
        <v>912</v>
      </c>
      <c r="J1027" s="1" t="s">
        <v>68</v>
      </c>
      <c r="K1027" s="1" t="s">
        <v>433</v>
      </c>
      <c r="L1027" s="1" t="s">
        <v>317</v>
      </c>
      <c r="N1027" s="1" t="s">
        <v>779</v>
      </c>
      <c r="O1027" s="1" t="s">
        <v>784</v>
      </c>
      <c r="P1027" s="1" t="s">
        <v>513</v>
      </c>
      <c r="R1027" s="8" t="s">
        <v>780</v>
      </c>
      <c r="S1027" s="1" t="s">
        <v>447</v>
      </c>
      <c r="U1027" s="1" t="s">
        <v>775</v>
      </c>
      <c r="V1027" s="1" t="s">
        <v>782</v>
      </c>
      <c r="W1027" s="1" t="s">
        <v>121</v>
      </c>
      <c r="X1027" s="1" t="s">
        <v>108</v>
      </c>
    </row>
    <row r="1028" spans="1:24" s="1" customFormat="1" ht="43.5" hidden="1" x14ac:dyDescent="0.35">
      <c r="A1028" s="1" t="s">
        <v>152</v>
      </c>
      <c r="B1028" s="1" t="str">
        <f>+VLOOKUP(BD_fire_disturbances10[[#This Row],[Propiedad]],Tabla2[],2,0)</f>
        <v>Química</v>
      </c>
      <c r="C1028" s="1" t="str">
        <f>+VLOOKUP(BD_fire_disturbances10[[#This Row],[Evaluación post incendio]],Tabla5[],2,0)</f>
        <v>Efecto inmediato</v>
      </c>
      <c r="D1028" s="6" t="s">
        <v>153</v>
      </c>
      <c r="E1028" s="1" t="s">
        <v>1602</v>
      </c>
      <c r="F1028" s="9" t="s">
        <v>1694</v>
      </c>
      <c r="G1028" s="9" t="str">
        <f>+VLOOKUP(BD_fire_disturbances10[[#This Row],[Cod_Koppen]],Tabla8[],2,0)</f>
        <v>Templado o mesotérmico</v>
      </c>
      <c r="H1028" s="9" t="s">
        <v>1678</v>
      </c>
      <c r="I1028" s="1" t="s">
        <v>912</v>
      </c>
      <c r="J1028" s="1" t="s">
        <v>68</v>
      </c>
      <c r="K1028" s="1" t="s">
        <v>433</v>
      </c>
      <c r="L1028" s="1" t="s">
        <v>317</v>
      </c>
      <c r="N1028" s="1" t="s">
        <v>779</v>
      </c>
      <c r="O1028" s="1" t="s">
        <v>784</v>
      </c>
      <c r="P1028" s="1" t="s">
        <v>513</v>
      </c>
      <c r="R1028" s="8" t="s">
        <v>780</v>
      </c>
      <c r="S1028" s="1" t="s">
        <v>447</v>
      </c>
      <c r="U1028" s="1" t="s">
        <v>775</v>
      </c>
      <c r="V1028" s="1" t="s">
        <v>782</v>
      </c>
      <c r="W1028" s="1" t="s">
        <v>707</v>
      </c>
      <c r="X1028" s="1" t="s">
        <v>218</v>
      </c>
    </row>
    <row r="1029" spans="1:24" s="1" customFormat="1" ht="43.5" hidden="1" x14ac:dyDescent="0.35">
      <c r="A1029" s="1" t="s">
        <v>152</v>
      </c>
      <c r="B1029" s="1" t="str">
        <f>+VLOOKUP(BD_fire_disturbances10[[#This Row],[Propiedad]],Tabla2[],2,0)</f>
        <v>Química</v>
      </c>
      <c r="C1029" s="1" t="str">
        <f>+VLOOKUP(BD_fire_disturbances10[[#This Row],[Evaluación post incendio]],Tabla5[],2,0)</f>
        <v>Efecto a corto plazo</v>
      </c>
      <c r="D1029" s="6" t="s">
        <v>153</v>
      </c>
      <c r="E1029" s="1" t="s">
        <v>1602</v>
      </c>
      <c r="F1029" s="9" t="s">
        <v>1694</v>
      </c>
      <c r="G1029" s="9" t="str">
        <f>+VLOOKUP(BD_fire_disturbances10[[#This Row],[Cod_Koppen]],Tabla8[],2,0)</f>
        <v>Templado o mesotérmico</v>
      </c>
      <c r="H1029" s="9" t="s">
        <v>1678</v>
      </c>
      <c r="I1029" s="1" t="s">
        <v>912</v>
      </c>
      <c r="J1029" s="1" t="s">
        <v>68</v>
      </c>
      <c r="K1029" s="1" t="s">
        <v>433</v>
      </c>
      <c r="L1029" s="1" t="s">
        <v>317</v>
      </c>
      <c r="N1029" s="1" t="s">
        <v>779</v>
      </c>
      <c r="O1029" s="1" t="s">
        <v>784</v>
      </c>
      <c r="P1029" s="1" t="s">
        <v>842</v>
      </c>
      <c r="R1029" s="8" t="s">
        <v>780</v>
      </c>
      <c r="S1029" s="1" t="s">
        <v>447</v>
      </c>
      <c r="U1029" s="1" t="s">
        <v>775</v>
      </c>
      <c r="V1029" s="1" t="s">
        <v>782</v>
      </c>
      <c r="W1029" s="1" t="s">
        <v>707</v>
      </c>
      <c r="X1029" s="1" t="s">
        <v>108</v>
      </c>
    </row>
    <row r="1030" spans="1:24" s="1" customFormat="1" ht="43.5" hidden="1" x14ac:dyDescent="0.35">
      <c r="A1030" s="1" t="s">
        <v>152</v>
      </c>
      <c r="B1030" s="1" t="str">
        <f>+VLOOKUP(BD_fire_disturbances10[[#This Row],[Propiedad]],Tabla2[],2,0)</f>
        <v>Química</v>
      </c>
      <c r="C1030" s="1" t="str">
        <f>+VLOOKUP(BD_fire_disturbances10[[#This Row],[Evaluación post incendio]],Tabla5[],2,0)</f>
        <v>Efecto a largo plazo</v>
      </c>
      <c r="D1030" s="6" t="s">
        <v>153</v>
      </c>
      <c r="E1030" s="1" t="s">
        <v>1602</v>
      </c>
      <c r="F1030" s="9" t="s">
        <v>1694</v>
      </c>
      <c r="G1030" s="9" t="str">
        <f>+VLOOKUP(BD_fire_disturbances10[[#This Row],[Cod_Koppen]],Tabla8[],2,0)</f>
        <v>Templado o mesotérmico</v>
      </c>
      <c r="H1030" s="9" t="s">
        <v>1678</v>
      </c>
      <c r="I1030" s="1" t="s">
        <v>912</v>
      </c>
      <c r="J1030" s="1" t="s">
        <v>68</v>
      </c>
      <c r="K1030" s="1" t="s">
        <v>433</v>
      </c>
      <c r="L1030" s="1" t="s">
        <v>317</v>
      </c>
      <c r="N1030" s="1" t="s">
        <v>779</v>
      </c>
      <c r="O1030" s="1" t="s">
        <v>784</v>
      </c>
      <c r="P1030" s="1" t="s">
        <v>850</v>
      </c>
      <c r="R1030" s="8" t="s">
        <v>780</v>
      </c>
      <c r="S1030" s="1" t="s">
        <v>447</v>
      </c>
      <c r="U1030" s="1" t="s">
        <v>775</v>
      </c>
      <c r="V1030" s="1" t="s">
        <v>782</v>
      </c>
      <c r="W1030" s="1" t="s">
        <v>707</v>
      </c>
      <c r="X1030" s="1" t="s">
        <v>108</v>
      </c>
    </row>
    <row r="1031" spans="1:24" s="1" customFormat="1" ht="43.5" hidden="1" x14ac:dyDescent="0.35">
      <c r="A1031" s="1" t="s">
        <v>152</v>
      </c>
      <c r="B1031" s="1" t="str">
        <f>+VLOOKUP(BD_fire_disturbances10[[#This Row],[Propiedad]],Tabla2[],2,0)</f>
        <v>Química</v>
      </c>
      <c r="C1031" s="1" t="str">
        <f>+VLOOKUP(BD_fire_disturbances10[[#This Row],[Evaluación post incendio]],Tabla5[],2,0)</f>
        <v>Efecto a corto plazo</v>
      </c>
      <c r="D1031" s="6" t="s">
        <v>153</v>
      </c>
      <c r="E1031" s="1" t="s">
        <v>1602</v>
      </c>
      <c r="F1031" s="9" t="s">
        <v>1694</v>
      </c>
      <c r="G1031" s="9" t="str">
        <f>+VLOOKUP(BD_fire_disturbances10[[#This Row],[Cod_Koppen]],Tabla8[],2,0)</f>
        <v>Templado o mesotérmico</v>
      </c>
      <c r="H1031" s="9" t="s">
        <v>1678</v>
      </c>
      <c r="I1031" s="1" t="s">
        <v>912</v>
      </c>
      <c r="J1031" s="1" t="s">
        <v>68</v>
      </c>
      <c r="K1031" s="1" t="s">
        <v>433</v>
      </c>
      <c r="L1031" s="1" t="s">
        <v>317</v>
      </c>
      <c r="N1031" s="1" t="s">
        <v>779</v>
      </c>
      <c r="O1031" s="1" t="s">
        <v>784</v>
      </c>
      <c r="P1031" s="1" t="s">
        <v>842</v>
      </c>
      <c r="R1031" s="8" t="s">
        <v>780</v>
      </c>
      <c r="S1031" s="1" t="s">
        <v>447</v>
      </c>
      <c r="U1031" s="1" t="s">
        <v>775</v>
      </c>
      <c r="V1031" s="1" t="s">
        <v>782</v>
      </c>
      <c r="W1031" s="1" t="s">
        <v>43</v>
      </c>
      <c r="X1031" s="1" t="s">
        <v>108</v>
      </c>
    </row>
    <row r="1032" spans="1:24" s="1" customFormat="1" ht="43.5" hidden="1" x14ac:dyDescent="0.35">
      <c r="A1032" s="1" t="s">
        <v>152</v>
      </c>
      <c r="B1032" s="1" t="str">
        <f>+VLOOKUP(BD_fire_disturbances10[[#This Row],[Propiedad]],Tabla2[],2,0)</f>
        <v>Química</v>
      </c>
      <c r="C1032" s="1" t="str">
        <f>+VLOOKUP(BD_fire_disturbances10[[#This Row],[Evaluación post incendio]],Tabla5[],2,0)</f>
        <v>Efecto a largo plazo</v>
      </c>
      <c r="D1032" s="6" t="s">
        <v>153</v>
      </c>
      <c r="E1032" s="1" t="s">
        <v>1602</v>
      </c>
      <c r="F1032" s="9" t="s">
        <v>1694</v>
      </c>
      <c r="G1032" s="9" t="str">
        <f>+VLOOKUP(BD_fire_disturbances10[[#This Row],[Cod_Koppen]],Tabla8[],2,0)</f>
        <v>Templado o mesotérmico</v>
      </c>
      <c r="H1032" s="9" t="s">
        <v>1678</v>
      </c>
      <c r="I1032" s="1" t="s">
        <v>912</v>
      </c>
      <c r="J1032" s="1" t="s">
        <v>68</v>
      </c>
      <c r="K1032" s="1" t="s">
        <v>433</v>
      </c>
      <c r="L1032" s="1" t="s">
        <v>317</v>
      </c>
      <c r="N1032" s="1" t="s">
        <v>779</v>
      </c>
      <c r="O1032" s="1" t="s">
        <v>784</v>
      </c>
      <c r="P1032" s="1" t="s">
        <v>850</v>
      </c>
      <c r="R1032" s="8" t="s">
        <v>780</v>
      </c>
      <c r="S1032" s="1" t="s">
        <v>447</v>
      </c>
      <c r="U1032" s="1" t="s">
        <v>775</v>
      </c>
      <c r="V1032" s="1" t="s">
        <v>782</v>
      </c>
      <c r="W1032" s="1" t="s">
        <v>43</v>
      </c>
      <c r="X1032" s="1" t="s">
        <v>108</v>
      </c>
    </row>
    <row r="1033" spans="1:24" s="1" customFormat="1" ht="43.5" hidden="1" x14ac:dyDescent="0.35">
      <c r="A1033" s="1" t="s">
        <v>152</v>
      </c>
      <c r="B1033" s="1" t="str">
        <f>+VLOOKUP(BD_fire_disturbances10[[#This Row],[Propiedad]],Tabla2[],2,0)</f>
        <v>Química</v>
      </c>
      <c r="C1033" s="1" t="str">
        <f>+VLOOKUP(BD_fire_disturbances10[[#This Row],[Evaluación post incendio]],Tabla5[],2,0)</f>
        <v>Efecto inmediato</v>
      </c>
      <c r="D1033" s="6" t="s">
        <v>153</v>
      </c>
      <c r="E1033" s="1" t="s">
        <v>1602</v>
      </c>
      <c r="F1033" s="9" t="s">
        <v>1694</v>
      </c>
      <c r="G1033" s="9" t="str">
        <f>+VLOOKUP(BD_fire_disturbances10[[#This Row],[Cod_Koppen]],Tabla8[],2,0)</f>
        <v>Templado o mesotérmico</v>
      </c>
      <c r="H1033" s="9" t="s">
        <v>1678</v>
      </c>
      <c r="I1033" s="1" t="s">
        <v>912</v>
      </c>
      <c r="J1033" s="1" t="s">
        <v>68</v>
      </c>
      <c r="K1033" s="1" t="s">
        <v>433</v>
      </c>
      <c r="L1033" s="1" t="s">
        <v>317</v>
      </c>
      <c r="N1033" s="1" t="s">
        <v>779</v>
      </c>
      <c r="O1033" s="1" t="s">
        <v>784</v>
      </c>
      <c r="P1033" s="1" t="s">
        <v>513</v>
      </c>
      <c r="R1033" s="8" t="s">
        <v>780</v>
      </c>
      <c r="S1033" s="1" t="s">
        <v>447</v>
      </c>
      <c r="U1033" s="1" t="s">
        <v>775</v>
      </c>
      <c r="V1033" s="1" t="s">
        <v>782</v>
      </c>
      <c r="W1033" s="1" t="s">
        <v>43</v>
      </c>
      <c r="X1033" s="1" t="s">
        <v>108</v>
      </c>
    </row>
    <row r="1034" spans="1:24" s="1" customFormat="1" ht="43.5" hidden="1" x14ac:dyDescent="0.35">
      <c r="A1034" s="1" t="s">
        <v>152</v>
      </c>
      <c r="B1034" s="1" t="str">
        <f>+VLOOKUP(BD_fire_disturbances10[[#This Row],[Propiedad]],Tabla2[],2,0)</f>
        <v>Química</v>
      </c>
      <c r="C1034" s="1" t="str">
        <f>+VLOOKUP(BD_fire_disturbances10[[#This Row],[Evaluación post incendio]],Tabla5[],2,0)</f>
        <v>Efecto a corto plazo</v>
      </c>
      <c r="D1034" s="6" t="s">
        <v>153</v>
      </c>
      <c r="E1034" s="1" t="s">
        <v>1602</v>
      </c>
      <c r="F1034" s="9" t="s">
        <v>1694</v>
      </c>
      <c r="G1034" s="9" t="str">
        <f>+VLOOKUP(BD_fire_disturbances10[[#This Row],[Cod_Koppen]],Tabla8[],2,0)</f>
        <v>Templado o mesotérmico</v>
      </c>
      <c r="H1034" s="9" t="s">
        <v>1678</v>
      </c>
      <c r="I1034" s="1" t="s">
        <v>912</v>
      </c>
      <c r="J1034" s="1" t="s">
        <v>68</v>
      </c>
      <c r="K1034" s="1" t="s">
        <v>433</v>
      </c>
      <c r="L1034" s="1" t="s">
        <v>317</v>
      </c>
      <c r="N1034" s="1" t="s">
        <v>779</v>
      </c>
      <c r="O1034" s="1" t="s">
        <v>784</v>
      </c>
      <c r="P1034" s="1" t="s">
        <v>842</v>
      </c>
      <c r="R1034" s="8" t="s">
        <v>780</v>
      </c>
      <c r="S1034" s="1" t="s">
        <v>447</v>
      </c>
      <c r="U1034" s="1" t="s">
        <v>775</v>
      </c>
      <c r="V1034" s="1" t="s">
        <v>782</v>
      </c>
      <c r="W1034" s="1" t="s">
        <v>122</v>
      </c>
      <c r="X1034" s="1" t="s">
        <v>218</v>
      </c>
    </row>
    <row r="1035" spans="1:24" s="1" customFormat="1" ht="43.5" hidden="1" x14ac:dyDescent="0.35">
      <c r="A1035" s="1" t="s">
        <v>152</v>
      </c>
      <c r="B1035" s="1" t="str">
        <f>+VLOOKUP(BD_fire_disturbances10[[#This Row],[Propiedad]],Tabla2[],2,0)</f>
        <v>Química</v>
      </c>
      <c r="C1035" s="1" t="str">
        <f>+VLOOKUP(BD_fire_disturbances10[[#This Row],[Evaluación post incendio]],Tabla5[],2,0)</f>
        <v>Efecto a largo plazo</v>
      </c>
      <c r="D1035" s="6" t="s">
        <v>153</v>
      </c>
      <c r="E1035" s="1" t="s">
        <v>1602</v>
      </c>
      <c r="F1035" s="9" t="s">
        <v>1694</v>
      </c>
      <c r="G1035" s="9" t="str">
        <f>+VLOOKUP(BD_fire_disturbances10[[#This Row],[Cod_Koppen]],Tabla8[],2,0)</f>
        <v>Templado o mesotérmico</v>
      </c>
      <c r="H1035" s="9" t="s">
        <v>1678</v>
      </c>
      <c r="I1035" s="1" t="s">
        <v>912</v>
      </c>
      <c r="J1035" s="1" t="s">
        <v>68</v>
      </c>
      <c r="K1035" s="1" t="s">
        <v>433</v>
      </c>
      <c r="L1035" s="1" t="s">
        <v>317</v>
      </c>
      <c r="N1035" s="1" t="s">
        <v>779</v>
      </c>
      <c r="O1035" s="1" t="s">
        <v>784</v>
      </c>
      <c r="P1035" s="1" t="s">
        <v>850</v>
      </c>
      <c r="R1035" s="8" t="s">
        <v>780</v>
      </c>
      <c r="S1035" s="1" t="s">
        <v>447</v>
      </c>
      <c r="U1035" s="1" t="s">
        <v>775</v>
      </c>
      <c r="V1035" s="1" t="s">
        <v>782</v>
      </c>
      <c r="W1035" s="1" t="s">
        <v>122</v>
      </c>
      <c r="X1035" s="1" t="s">
        <v>108</v>
      </c>
    </row>
    <row r="1036" spans="1:24" s="1" customFormat="1" ht="43.5" hidden="1" x14ac:dyDescent="0.35">
      <c r="A1036" s="1" t="s">
        <v>152</v>
      </c>
      <c r="B1036" s="1" t="str">
        <f>+VLOOKUP(BD_fire_disturbances10[[#This Row],[Propiedad]],Tabla2[],2,0)</f>
        <v>Química</v>
      </c>
      <c r="C1036" s="1" t="str">
        <f>+VLOOKUP(BD_fire_disturbances10[[#This Row],[Evaluación post incendio]],Tabla5[],2,0)</f>
        <v>Efecto inmediato</v>
      </c>
      <c r="D1036" s="6" t="s">
        <v>153</v>
      </c>
      <c r="E1036" s="1" t="s">
        <v>1602</v>
      </c>
      <c r="F1036" s="9" t="s">
        <v>1694</v>
      </c>
      <c r="G1036" s="9" t="str">
        <f>+VLOOKUP(BD_fire_disturbances10[[#This Row],[Cod_Koppen]],Tabla8[],2,0)</f>
        <v>Templado o mesotérmico</v>
      </c>
      <c r="H1036" s="9" t="s">
        <v>1678</v>
      </c>
      <c r="I1036" s="1" t="s">
        <v>912</v>
      </c>
      <c r="J1036" s="1" t="s">
        <v>68</v>
      </c>
      <c r="K1036" s="1" t="s">
        <v>433</v>
      </c>
      <c r="L1036" s="1" t="s">
        <v>317</v>
      </c>
      <c r="N1036" s="1" t="s">
        <v>779</v>
      </c>
      <c r="O1036" s="1" t="s">
        <v>784</v>
      </c>
      <c r="P1036" s="1" t="s">
        <v>513</v>
      </c>
      <c r="R1036" s="8" t="s">
        <v>780</v>
      </c>
      <c r="S1036" s="1" t="s">
        <v>447</v>
      </c>
      <c r="U1036" s="1" t="s">
        <v>775</v>
      </c>
      <c r="V1036" s="1" t="s">
        <v>782</v>
      </c>
      <c r="W1036" s="1" t="s">
        <v>122</v>
      </c>
      <c r="X1036" s="1" t="s">
        <v>108</v>
      </c>
    </row>
    <row r="1037" spans="1:24" s="1" customFormat="1" ht="43.5" hidden="1" x14ac:dyDescent="0.35">
      <c r="A1037" s="1" t="s">
        <v>152</v>
      </c>
      <c r="B1037" s="1" t="str">
        <f>+VLOOKUP(BD_fire_disturbances10[[#This Row],[Propiedad]],Tabla2[],2,0)</f>
        <v>Química</v>
      </c>
      <c r="C1037" s="1" t="str">
        <f>+VLOOKUP(BD_fire_disturbances10[[#This Row],[Evaluación post incendio]],Tabla5[],2,0)</f>
        <v>Efecto inmediato</v>
      </c>
      <c r="D1037" s="6" t="s">
        <v>153</v>
      </c>
      <c r="E1037" s="1" t="s">
        <v>1602</v>
      </c>
      <c r="F1037" s="9" t="s">
        <v>1694</v>
      </c>
      <c r="G1037" s="9" t="str">
        <f>+VLOOKUP(BD_fire_disturbances10[[#This Row],[Cod_Koppen]],Tabla8[],2,0)</f>
        <v>Templado o mesotérmico</v>
      </c>
      <c r="H1037" s="9" t="s">
        <v>1678</v>
      </c>
      <c r="I1037" s="1" t="s">
        <v>912</v>
      </c>
      <c r="J1037" s="1" t="s">
        <v>68</v>
      </c>
      <c r="K1037" s="1" t="s">
        <v>433</v>
      </c>
      <c r="L1037" s="1" t="s">
        <v>317</v>
      </c>
      <c r="N1037" s="1" t="s">
        <v>779</v>
      </c>
      <c r="O1037" s="1" t="s">
        <v>784</v>
      </c>
      <c r="P1037" s="1" t="s">
        <v>513</v>
      </c>
      <c r="R1037" s="8" t="s">
        <v>780</v>
      </c>
      <c r="S1037" s="1" t="s">
        <v>447</v>
      </c>
      <c r="U1037" s="1" t="s">
        <v>775</v>
      </c>
      <c r="V1037" s="1" t="s">
        <v>782</v>
      </c>
      <c r="W1037" s="1" t="s">
        <v>52</v>
      </c>
      <c r="X1037" s="1" t="s">
        <v>218</v>
      </c>
    </row>
    <row r="1038" spans="1:24" s="1" customFormat="1" ht="43.5" hidden="1" x14ac:dyDescent="0.35">
      <c r="A1038" s="1" t="s">
        <v>152</v>
      </c>
      <c r="B1038" s="1" t="str">
        <f>+VLOOKUP(BD_fire_disturbances10[[#This Row],[Propiedad]],Tabla2[],2,0)</f>
        <v>Química</v>
      </c>
      <c r="C1038" s="1" t="str">
        <f>+VLOOKUP(BD_fire_disturbances10[[#This Row],[Evaluación post incendio]],Tabla5[],2,0)</f>
        <v>Efecto a largo plazo</v>
      </c>
      <c r="D1038" s="6" t="s">
        <v>153</v>
      </c>
      <c r="E1038" s="1" t="s">
        <v>1602</v>
      </c>
      <c r="F1038" s="9" t="s">
        <v>1694</v>
      </c>
      <c r="G1038" s="9" t="str">
        <f>+VLOOKUP(BD_fire_disturbances10[[#This Row],[Cod_Koppen]],Tabla8[],2,0)</f>
        <v>Templado o mesotérmico</v>
      </c>
      <c r="H1038" s="9" t="s">
        <v>1678</v>
      </c>
      <c r="I1038" s="1" t="s">
        <v>912</v>
      </c>
      <c r="J1038" s="1" t="s">
        <v>68</v>
      </c>
      <c r="K1038" s="1" t="s">
        <v>433</v>
      </c>
      <c r="L1038" s="1" t="s">
        <v>317</v>
      </c>
      <c r="N1038" s="1" t="s">
        <v>779</v>
      </c>
      <c r="O1038" s="1" t="s">
        <v>784</v>
      </c>
      <c r="P1038" s="1" t="s">
        <v>850</v>
      </c>
      <c r="R1038" s="8" t="s">
        <v>780</v>
      </c>
      <c r="S1038" s="1" t="s">
        <v>447</v>
      </c>
      <c r="U1038" s="1" t="s">
        <v>775</v>
      </c>
      <c r="V1038" s="1" t="s">
        <v>782</v>
      </c>
      <c r="W1038" s="1" t="s">
        <v>52</v>
      </c>
      <c r="X1038" s="1" t="s">
        <v>12</v>
      </c>
    </row>
    <row r="1039" spans="1:24" s="1" customFormat="1" ht="43.5" hidden="1" x14ac:dyDescent="0.35">
      <c r="A1039" s="1" t="s">
        <v>152</v>
      </c>
      <c r="B1039" s="1" t="str">
        <f>+VLOOKUP(BD_fire_disturbances10[[#This Row],[Propiedad]],Tabla2[],2,0)</f>
        <v>Química</v>
      </c>
      <c r="C1039" s="1" t="str">
        <f>+VLOOKUP(BD_fire_disturbances10[[#This Row],[Evaluación post incendio]],Tabla5[],2,0)</f>
        <v>Efecto a corto plazo</v>
      </c>
      <c r="D1039" s="6" t="s">
        <v>153</v>
      </c>
      <c r="E1039" s="1" t="s">
        <v>1602</v>
      </c>
      <c r="F1039" s="9" t="s">
        <v>1694</v>
      </c>
      <c r="G1039" s="9" t="str">
        <f>+VLOOKUP(BD_fire_disturbances10[[#This Row],[Cod_Koppen]],Tabla8[],2,0)</f>
        <v>Templado o mesotérmico</v>
      </c>
      <c r="H1039" s="9" t="s">
        <v>1678</v>
      </c>
      <c r="I1039" s="1" t="s">
        <v>912</v>
      </c>
      <c r="J1039" s="1" t="s">
        <v>68</v>
      </c>
      <c r="K1039" s="1" t="s">
        <v>433</v>
      </c>
      <c r="L1039" s="1" t="s">
        <v>317</v>
      </c>
      <c r="N1039" s="1" t="s">
        <v>779</v>
      </c>
      <c r="O1039" s="1" t="s">
        <v>784</v>
      </c>
      <c r="P1039" s="1" t="s">
        <v>842</v>
      </c>
      <c r="R1039" s="8" t="s">
        <v>780</v>
      </c>
      <c r="S1039" s="1" t="s">
        <v>447</v>
      </c>
      <c r="U1039" s="1" t="s">
        <v>775</v>
      </c>
      <c r="V1039" s="1" t="s">
        <v>782</v>
      </c>
      <c r="W1039" s="1" t="s">
        <v>52</v>
      </c>
      <c r="X1039" s="1" t="s">
        <v>108</v>
      </c>
    </row>
    <row r="1040" spans="1:24" s="1" customFormat="1" ht="43.5" hidden="1" x14ac:dyDescent="0.35">
      <c r="A1040" s="1" t="s">
        <v>152</v>
      </c>
      <c r="B1040" s="1" t="str">
        <f>+VLOOKUP(BD_fire_disturbances10[[#This Row],[Propiedad]],Tabla2[],2,0)</f>
        <v>Química</v>
      </c>
      <c r="C1040" s="1" t="str">
        <f>+VLOOKUP(BD_fire_disturbances10[[#This Row],[Evaluación post incendio]],Tabla5[],2,0)</f>
        <v>Efecto a largo plazo</v>
      </c>
      <c r="D1040" s="6" t="s">
        <v>153</v>
      </c>
      <c r="E1040" s="1" t="s">
        <v>1602</v>
      </c>
      <c r="F1040" s="9" t="s">
        <v>1694</v>
      </c>
      <c r="G1040" s="9" t="str">
        <f>+VLOOKUP(BD_fire_disturbances10[[#This Row],[Cod_Koppen]],Tabla8[],2,0)</f>
        <v>Templado o mesotérmico</v>
      </c>
      <c r="H1040" s="9" t="s">
        <v>1678</v>
      </c>
      <c r="I1040" s="1" t="s">
        <v>912</v>
      </c>
      <c r="J1040" s="1" t="s">
        <v>68</v>
      </c>
      <c r="K1040" s="1" t="s">
        <v>433</v>
      </c>
      <c r="L1040" s="1" t="s">
        <v>317</v>
      </c>
      <c r="N1040" s="1" t="s">
        <v>779</v>
      </c>
      <c r="O1040" s="1" t="s">
        <v>784</v>
      </c>
      <c r="P1040" s="1" t="s">
        <v>850</v>
      </c>
      <c r="R1040" s="8" t="s">
        <v>780</v>
      </c>
      <c r="S1040" s="1" t="s">
        <v>447</v>
      </c>
      <c r="U1040" s="1" t="s">
        <v>775</v>
      </c>
      <c r="V1040" s="1" t="s">
        <v>782</v>
      </c>
      <c r="W1040" s="1" t="s">
        <v>42</v>
      </c>
      <c r="X1040" s="1" t="s">
        <v>12</v>
      </c>
    </row>
    <row r="1041" spans="1:24" s="1" customFormat="1" ht="43.5" hidden="1" x14ac:dyDescent="0.35">
      <c r="A1041" s="1" t="s">
        <v>152</v>
      </c>
      <c r="B1041" s="1" t="str">
        <f>+VLOOKUP(BD_fire_disturbances10[[#This Row],[Propiedad]],Tabla2[],2,0)</f>
        <v>Química</v>
      </c>
      <c r="C1041" s="1" t="str">
        <f>+VLOOKUP(BD_fire_disturbances10[[#This Row],[Evaluación post incendio]],Tabla5[],2,0)</f>
        <v>Efecto a corto plazo</v>
      </c>
      <c r="D1041" s="6" t="s">
        <v>153</v>
      </c>
      <c r="E1041" s="1" t="s">
        <v>1602</v>
      </c>
      <c r="F1041" s="9" t="s">
        <v>1694</v>
      </c>
      <c r="G1041" s="9" t="str">
        <f>+VLOOKUP(BD_fire_disturbances10[[#This Row],[Cod_Koppen]],Tabla8[],2,0)</f>
        <v>Templado o mesotérmico</v>
      </c>
      <c r="H1041" s="9" t="s">
        <v>1678</v>
      </c>
      <c r="I1041" s="1" t="s">
        <v>912</v>
      </c>
      <c r="J1041" s="1" t="s">
        <v>68</v>
      </c>
      <c r="K1041" s="1" t="s">
        <v>433</v>
      </c>
      <c r="L1041" s="1" t="s">
        <v>317</v>
      </c>
      <c r="N1041" s="1" t="s">
        <v>779</v>
      </c>
      <c r="O1041" s="1" t="s">
        <v>784</v>
      </c>
      <c r="P1041" s="1" t="s">
        <v>842</v>
      </c>
      <c r="R1041" s="8" t="s">
        <v>780</v>
      </c>
      <c r="S1041" s="1" t="s">
        <v>447</v>
      </c>
      <c r="U1041" s="1" t="s">
        <v>775</v>
      </c>
      <c r="V1041" s="1" t="s">
        <v>782</v>
      </c>
      <c r="W1041" s="1" t="s">
        <v>42</v>
      </c>
      <c r="X1041" s="1" t="s">
        <v>108</v>
      </c>
    </row>
    <row r="1042" spans="1:24" s="1" customFormat="1" ht="43.5" hidden="1" x14ac:dyDescent="0.35">
      <c r="A1042" s="1" t="s">
        <v>264</v>
      </c>
      <c r="B1042" s="1" t="str">
        <f>+VLOOKUP(BD_fire_disturbances10[[#This Row],[Propiedad]],Tabla2[],2,0)</f>
        <v>Biológica</v>
      </c>
      <c r="C1042" s="1" t="str">
        <f>+VLOOKUP(BD_fire_disturbances10[[#This Row],[Evaluación post incendio]],Tabla5[],2,0)</f>
        <v>Efecto inmediato</v>
      </c>
      <c r="D1042" s="6" t="s">
        <v>265</v>
      </c>
      <c r="E1042" s="1" t="s">
        <v>1602</v>
      </c>
      <c r="F1042" s="1" t="s">
        <v>1694</v>
      </c>
      <c r="G1042" s="1" t="str">
        <f>+VLOOKUP(BD_fire_disturbances10[[#This Row],[Cod_Koppen]],Tabla8[],2,0)</f>
        <v>Templado o mesotérmico</v>
      </c>
      <c r="H1042" s="1" t="s">
        <v>1678</v>
      </c>
      <c r="I1042" s="1" t="s">
        <v>181</v>
      </c>
      <c r="J1042" s="1" t="s">
        <v>68</v>
      </c>
      <c r="K1042" s="1" t="s">
        <v>432</v>
      </c>
      <c r="L1042" s="1" t="s">
        <v>317</v>
      </c>
      <c r="N1042" s="1" t="s">
        <v>1269</v>
      </c>
      <c r="P1042" s="1" t="s">
        <v>513</v>
      </c>
      <c r="R1042" s="1" t="s">
        <v>1295</v>
      </c>
      <c r="S1042" s="1" t="s">
        <v>1298</v>
      </c>
      <c r="W1042" s="1" t="s">
        <v>15</v>
      </c>
      <c r="X1042" s="1" t="s">
        <v>108</v>
      </c>
    </row>
    <row r="1043" spans="1:24" s="1" customFormat="1" ht="43.5" hidden="1" x14ac:dyDescent="0.35">
      <c r="A1043" s="1" t="s">
        <v>264</v>
      </c>
      <c r="B1043" s="1" t="str">
        <f>+VLOOKUP(BD_fire_disturbances10[[#This Row],[Propiedad]],Tabla2[],2,0)</f>
        <v>Química</v>
      </c>
      <c r="C1043" s="1" t="str">
        <f>+VLOOKUP(BD_fire_disturbances10[[#This Row],[Evaluación post incendio]],Tabla5[],2,0)</f>
        <v>Efecto inmediato</v>
      </c>
      <c r="D1043" s="6" t="s">
        <v>265</v>
      </c>
      <c r="E1043" s="1" t="s">
        <v>1602</v>
      </c>
      <c r="F1043" s="1" t="s">
        <v>1694</v>
      </c>
      <c r="G1043" s="1" t="str">
        <f>+VLOOKUP(BD_fire_disturbances10[[#This Row],[Cod_Koppen]],Tabla8[],2,0)</f>
        <v>Templado o mesotérmico</v>
      </c>
      <c r="H1043" s="1" t="s">
        <v>1678</v>
      </c>
      <c r="I1043" s="1" t="s">
        <v>181</v>
      </c>
      <c r="J1043" s="1" t="s">
        <v>68</v>
      </c>
      <c r="K1043" s="1" t="s">
        <v>432</v>
      </c>
      <c r="L1043" s="1" t="s">
        <v>317</v>
      </c>
      <c r="N1043" s="1" t="s">
        <v>1269</v>
      </c>
      <c r="P1043" s="1" t="s">
        <v>513</v>
      </c>
      <c r="R1043" s="1" t="s">
        <v>1295</v>
      </c>
      <c r="S1043" s="1" t="s">
        <v>1298</v>
      </c>
      <c r="W1043" s="1" t="s">
        <v>52</v>
      </c>
      <c r="X1043" s="1" t="s">
        <v>108</v>
      </c>
    </row>
    <row r="1044" spans="1:24" s="1" customFormat="1" ht="43.5" hidden="1" x14ac:dyDescent="0.35">
      <c r="A1044" s="1" t="s">
        <v>264</v>
      </c>
      <c r="B1044" s="1" t="str">
        <f>+VLOOKUP(BD_fire_disturbances10[[#This Row],[Propiedad]],Tabla2[],2,0)</f>
        <v>Química</v>
      </c>
      <c r="C1044" s="1" t="str">
        <f>+VLOOKUP(BD_fire_disturbances10[[#This Row],[Evaluación post incendio]],Tabla5[],2,0)</f>
        <v>Efecto inmediato</v>
      </c>
      <c r="D1044" s="6" t="s">
        <v>265</v>
      </c>
      <c r="E1044" s="1" t="s">
        <v>1602</v>
      </c>
      <c r="F1044" s="1" t="s">
        <v>1694</v>
      </c>
      <c r="G1044" s="1" t="str">
        <f>+VLOOKUP(BD_fire_disturbances10[[#This Row],[Cod_Koppen]],Tabla8[],2,0)</f>
        <v>Templado o mesotérmico</v>
      </c>
      <c r="H1044" s="1" t="s">
        <v>1678</v>
      </c>
      <c r="I1044" s="1" t="s">
        <v>181</v>
      </c>
      <c r="J1044" s="1" t="s">
        <v>68</v>
      </c>
      <c r="K1044" s="1" t="s">
        <v>176</v>
      </c>
      <c r="L1044" s="1" t="s">
        <v>317</v>
      </c>
      <c r="N1044" s="1" t="s">
        <v>1269</v>
      </c>
      <c r="P1044" s="1" t="s">
        <v>513</v>
      </c>
      <c r="R1044" s="1" t="s">
        <v>1296</v>
      </c>
      <c r="S1044" s="1" t="s">
        <v>1298</v>
      </c>
      <c r="W1044" s="1" t="s">
        <v>52</v>
      </c>
      <c r="X1044" s="1" t="s">
        <v>108</v>
      </c>
    </row>
    <row r="1045" spans="1:24" s="1" customFormat="1" ht="43.5" hidden="1" x14ac:dyDescent="0.35">
      <c r="A1045" s="1" t="s">
        <v>264</v>
      </c>
      <c r="B1045" s="1" t="str">
        <f>+VLOOKUP(BD_fire_disturbances10[[#This Row],[Propiedad]],Tabla2[],2,0)</f>
        <v>Química</v>
      </c>
      <c r="C1045" s="1" t="str">
        <f>+VLOOKUP(BD_fire_disturbances10[[#This Row],[Evaluación post incendio]],Tabla5[],2,0)</f>
        <v>Efecto inmediato</v>
      </c>
      <c r="D1045" s="6" t="s">
        <v>265</v>
      </c>
      <c r="E1045" s="1" t="s">
        <v>1602</v>
      </c>
      <c r="F1045" s="1" t="s">
        <v>1694</v>
      </c>
      <c r="G1045" s="1" t="str">
        <f>+VLOOKUP(BD_fire_disturbances10[[#This Row],[Cod_Koppen]],Tabla8[],2,0)</f>
        <v>Templado o mesotérmico</v>
      </c>
      <c r="H1045" s="1" t="s">
        <v>1678</v>
      </c>
      <c r="I1045" s="1" t="s">
        <v>181</v>
      </c>
      <c r="J1045" s="1" t="s">
        <v>68</v>
      </c>
      <c r="K1045" s="1" t="s">
        <v>432</v>
      </c>
      <c r="L1045" s="1" t="s">
        <v>317</v>
      </c>
      <c r="N1045" s="1" t="s">
        <v>1269</v>
      </c>
      <c r="P1045" s="1" t="s">
        <v>513</v>
      </c>
      <c r="R1045" s="1" t="s">
        <v>1297</v>
      </c>
      <c r="S1045" s="1" t="s">
        <v>1283</v>
      </c>
      <c r="W1045" s="1" t="s">
        <v>52</v>
      </c>
      <c r="X1045" s="1" t="s">
        <v>108</v>
      </c>
    </row>
    <row r="1046" spans="1:24" s="1" customFormat="1" ht="43.5" hidden="1" x14ac:dyDescent="0.35">
      <c r="A1046" s="1" t="s">
        <v>264</v>
      </c>
      <c r="B1046" s="1" t="str">
        <f>+VLOOKUP(BD_fire_disturbances10[[#This Row],[Propiedad]],Tabla2[],2,0)</f>
        <v>Física</v>
      </c>
      <c r="C1046" s="1" t="str">
        <f>+VLOOKUP(BD_fire_disturbances10[[#This Row],[Evaluación post incendio]],Tabla5[],2,0)</f>
        <v>Efecto inmediato</v>
      </c>
      <c r="D1046" s="6" t="s">
        <v>265</v>
      </c>
      <c r="E1046" s="1" t="s">
        <v>1602</v>
      </c>
      <c r="F1046" s="1" t="s">
        <v>1694</v>
      </c>
      <c r="G1046" s="1" t="str">
        <f>+VLOOKUP(BD_fire_disturbances10[[#This Row],[Cod_Koppen]],Tabla8[],2,0)</f>
        <v>Templado o mesotérmico</v>
      </c>
      <c r="H1046" s="1" t="s">
        <v>1678</v>
      </c>
      <c r="I1046" s="1" t="s">
        <v>181</v>
      </c>
      <c r="J1046" s="1" t="s">
        <v>68</v>
      </c>
      <c r="K1046" s="1" t="s">
        <v>432</v>
      </c>
      <c r="L1046" s="1" t="s">
        <v>317</v>
      </c>
      <c r="N1046" s="1" t="s">
        <v>1269</v>
      </c>
      <c r="P1046" s="1" t="s">
        <v>513</v>
      </c>
      <c r="R1046" s="1" t="s">
        <v>1295</v>
      </c>
      <c r="S1046" s="1" t="s">
        <v>1298</v>
      </c>
      <c r="W1046" s="1" t="s">
        <v>828</v>
      </c>
      <c r="X1046" s="1" t="s">
        <v>12</v>
      </c>
    </row>
    <row r="1047" spans="1:24" s="1" customFormat="1" ht="43.5" hidden="1" x14ac:dyDescent="0.35">
      <c r="A1047" s="1" t="s">
        <v>264</v>
      </c>
      <c r="B1047" s="1" t="str">
        <f>+VLOOKUP(BD_fire_disturbances10[[#This Row],[Propiedad]],Tabla2[],2,0)</f>
        <v>Física</v>
      </c>
      <c r="C1047" s="1" t="str">
        <f>+VLOOKUP(BD_fire_disturbances10[[#This Row],[Evaluación post incendio]],Tabla5[],2,0)</f>
        <v>Efecto inmediato</v>
      </c>
      <c r="D1047" s="6" t="s">
        <v>265</v>
      </c>
      <c r="E1047" s="1" t="s">
        <v>1602</v>
      </c>
      <c r="F1047" s="1" t="s">
        <v>1694</v>
      </c>
      <c r="G1047" s="1" t="str">
        <f>+VLOOKUP(BD_fire_disturbances10[[#This Row],[Cod_Koppen]],Tabla8[],2,0)</f>
        <v>Templado o mesotérmico</v>
      </c>
      <c r="H1047" s="1" t="s">
        <v>1678</v>
      </c>
      <c r="I1047" s="1" t="s">
        <v>181</v>
      </c>
      <c r="J1047" s="1" t="s">
        <v>68</v>
      </c>
      <c r="K1047" s="1" t="s">
        <v>176</v>
      </c>
      <c r="L1047" s="1" t="s">
        <v>317</v>
      </c>
      <c r="N1047" s="1" t="s">
        <v>1269</v>
      </c>
      <c r="P1047" s="1" t="s">
        <v>513</v>
      </c>
      <c r="R1047" s="1" t="s">
        <v>1296</v>
      </c>
      <c r="S1047" s="1" t="s">
        <v>1298</v>
      </c>
      <c r="W1047" s="1" t="s">
        <v>828</v>
      </c>
      <c r="X1047" s="1" t="s">
        <v>108</v>
      </c>
    </row>
    <row r="1048" spans="1:24" s="1" customFormat="1" ht="43.5" hidden="1" x14ac:dyDescent="0.35">
      <c r="A1048" s="1" t="s">
        <v>264</v>
      </c>
      <c r="B1048" s="1" t="str">
        <f>+VLOOKUP(BD_fire_disturbances10[[#This Row],[Propiedad]],Tabla2[],2,0)</f>
        <v>Física</v>
      </c>
      <c r="C1048" s="1" t="str">
        <f>+VLOOKUP(BD_fire_disturbances10[[#This Row],[Evaluación post incendio]],Tabla5[],2,0)</f>
        <v>Efecto inmediato</v>
      </c>
      <c r="D1048" s="6" t="s">
        <v>265</v>
      </c>
      <c r="E1048" s="1" t="s">
        <v>1602</v>
      </c>
      <c r="F1048" s="1" t="s">
        <v>1694</v>
      </c>
      <c r="G1048" s="1" t="str">
        <f>+VLOOKUP(BD_fire_disturbances10[[#This Row],[Cod_Koppen]],Tabla8[],2,0)</f>
        <v>Templado o mesotérmico</v>
      </c>
      <c r="H1048" s="1" t="s">
        <v>1678</v>
      </c>
      <c r="I1048" s="1" t="s">
        <v>181</v>
      </c>
      <c r="J1048" s="1" t="s">
        <v>68</v>
      </c>
      <c r="K1048" s="1" t="s">
        <v>432</v>
      </c>
      <c r="L1048" s="1" t="s">
        <v>317</v>
      </c>
      <c r="N1048" s="1" t="s">
        <v>1269</v>
      </c>
      <c r="P1048" s="1" t="s">
        <v>513</v>
      </c>
      <c r="R1048" s="1" t="s">
        <v>1297</v>
      </c>
      <c r="S1048" s="1" t="s">
        <v>1283</v>
      </c>
      <c r="W1048" s="1" t="s">
        <v>828</v>
      </c>
      <c r="X1048" s="1" t="s">
        <v>108</v>
      </c>
    </row>
    <row r="1049" spans="1:24" s="1" customFormat="1" ht="43.5" hidden="1" x14ac:dyDescent="0.35">
      <c r="A1049" s="1" t="s">
        <v>264</v>
      </c>
      <c r="B1049" s="1" t="str">
        <f>+VLOOKUP(BD_fire_disturbances10[[#This Row],[Propiedad]],Tabla2[],2,0)</f>
        <v>Física</v>
      </c>
      <c r="C1049" s="1" t="str">
        <f>+VLOOKUP(BD_fire_disturbances10[[#This Row],[Evaluación post incendio]],Tabla5[],2,0)</f>
        <v>Efecto inmediato</v>
      </c>
      <c r="D1049" s="6" t="s">
        <v>265</v>
      </c>
      <c r="E1049" s="1" t="s">
        <v>1602</v>
      </c>
      <c r="F1049" s="1" t="s">
        <v>1694</v>
      </c>
      <c r="G1049" s="1" t="str">
        <f>+VLOOKUP(BD_fire_disturbances10[[#This Row],[Cod_Koppen]],Tabla8[],2,0)</f>
        <v>Templado o mesotérmico</v>
      </c>
      <c r="H1049" s="1" t="s">
        <v>1678</v>
      </c>
      <c r="I1049" s="1" t="s">
        <v>181</v>
      </c>
      <c r="J1049" s="1" t="s">
        <v>68</v>
      </c>
      <c r="K1049" s="1" t="s">
        <v>432</v>
      </c>
      <c r="L1049" s="1" t="s">
        <v>317</v>
      </c>
      <c r="N1049" s="1" t="s">
        <v>1269</v>
      </c>
      <c r="P1049" s="1" t="s">
        <v>513</v>
      </c>
      <c r="R1049" s="1" t="s">
        <v>1295</v>
      </c>
      <c r="S1049" s="1" t="s">
        <v>1298</v>
      </c>
      <c r="W1049" s="1" t="s">
        <v>413</v>
      </c>
      <c r="X1049" s="1" t="s">
        <v>430</v>
      </c>
    </row>
    <row r="1050" spans="1:24" s="1" customFormat="1" ht="43.5" hidden="1" x14ac:dyDescent="0.35">
      <c r="A1050" s="1" t="s">
        <v>264</v>
      </c>
      <c r="B1050" s="1" t="str">
        <f>+VLOOKUP(BD_fire_disturbances10[[#This Row],[Propiedad]],Tabla2[],2,0)</f>
        <v>Física</v>
      </c>
      <c r="C1050" s="1" t="str">
        <f>+VLOOKUP(BD_fire_disturbances10[[#This Row],[Evaluación post incendio]],Tabla5[],2,0)</f>
        <v>Efecto inmediato</v>
      </c>
      <c r="D1050" s="6" t="s">
        <v>265</v>
      </c>
      <c r="E1050" s="1" t="s">
        <v>1602</v>
      </c>
      <c r="F1050" s="1" t="s">
        <v>1694</v>
      </c>
      <c r="G1050" s="1" t="str">
        <f>+VLOOKUP(BD_fire_disturbances10[[#This Row],[Cod_Koppen]],Tabla8[],2,0)</f>
        <v>Templado o mesotérmico</v>
      </c>
      <c r="H1050" s="1" t="s">
        <v>1678</v>
      </c>
      <c r="I1050" s="1" t="s">
        <v>181</v>
      </c>
      <c r="J1050" s="1" t="s">
        <v>68</v>
      </c>
      <c r="K1050" s="1" t="s">
        <v>176</v>
      </c>
      <c r="L1050" s="1" t="s">
        <v>317</v>
      </c>
      <c r="N1050" s="1" t="s">
        <v>1269</v>
      </c>
      <c r="P1050" s="1" t="s">
        <v>513</v>
      </c>
      <c r="R1050" s="1" t="s">
        <v>1296</v>
      </c>
      <c r="S1050" s="1" t="s">
        <v>1298</v>
      </c>
      <c r="W1050" s="1" t="s">
        <v>413</v>
      </c>
      <c r="X1050" s="1" t="s">
        <v>108</v>
      </c>
    </row>
    <row r="1051" spans="1:24" s="1" customFormat="1" ht="43.5" hidden="1" x14ac:dyDescent="0.35">
      <c r="A1051" s="1" t="s">
        <v>264</v>
      </c>
      <c r="B1051" s="1" t="str">
        <f>+VLOOKUP(BD_fire_disturbances10[[#This Row],[Propiedad]],Tabla2[],2,0)</f>
        <v>Física</v>
      </c>
      <c r="C1051" s="1" t="str">
        <f>+VLOOKUP(BD_fire_disturbances10[[#This Row],[Evaluación post incendio]],Tabla5[],2,0)</f>
        <v>Efecto inmediato</v>
      </c>
      <c r="D1051" s="6" t="s">
        <v>265</v>
      </c>
      <c r="E1051" s="1" t="s">
        <v>1602</v>
      </c>
      <c r="F1051" s="1" t="s">
        <v>1694</v>
      </c>
      <c r="G1051" s="1" t="str">
        <f>+VLOOKUP(BD_fire_disturbances10[[#This Row],[Cod_Koppen]],Tabla8[],2,0)</f>
        <v>Templado o mesotérmico</v>
      </c>
      <c r="H1051" s="1" t="s">
        <v>1678</v>
      </c>
      <c r="I1051" s="1" t="s">
        <v>181</v>
      </c>
      <c r="J1051" s="1" t="s">
        <v>68</v>
      </c>
      <c r="K1051" s="1" t="s">
        <v>432</v>
      </c>
      <c r="L1051" s="1" t="s">
        <v>317</v>
      </c>
      <c r="N1051" s="1" t="s">
        <v>1269</v>
      </c>
      <c r="P1051" s="1" t="s">
        <v>513</v>
      </c>
      <c r="R1051" s="1" t="s">
        <v>1297</v>
      </c>
      <c r="S1051" s="1" t="s">
        <v>1283</v>
      </c>
      <c r="W1051" s="1" t="s">
        <v>413</v>
      </c>
      <c r="X1051" s="1" t="s">
        <v>108</v>
      </c>
    </row>
    <row r="1052" spans="1:24" s="1" customFormat="1" ht="43.5" hidden="1" x14ac:dyDescent="0.35">
      <c r="A1052" s="1" t="s">
        <v>85</v>
      </c>
      <c r="B1052" s="1" t="str">
        <f>+VLOOKUP(BD_fire_disturbances10[[#This Row],[Propiedad]],Tabla2[],2,0)</f>
        <v>Biológica</v>
      </c>
      <c r="C1052" s="1" t="str">
        <f>+VLOOKUP(BD_fire_disturbances10[[#This Row],[Evaluación post incendio]],Tabla5[],2,0)</f>
        <v>Efecto inmediato</v>
      </c>
      <c r="D1052" s="6" t="s">
        <v>1615</v>
      </c>
      <c r="E1052" s="1" t="s">
        <v>62</v>
      </c>
      <c r="F1052" s="1" t="s">
        <v>1606</v>
      </c>
      <c r="G1052" s="1" t="str">
        <f>+VLOOKUP(BD_fire_disturbances10[[#This Row],[Cod_Koppen]],Tabla8[],2,0)</f>
        <v>Seco (árido y semiárido)</v>
      </c>
      <c r="H1052" s="1" t="s">
        <v>1337</v>
      </c>
      <c r="I1052" s="1" t="s">
        <v>1001</v>
      </c>
      <c r="J1052" s="1" t="s">
        <v>66</v>
      </c>
      <c r="K1052" s="1" t="s">
        <v>176</v>
      </c>
      <c r="L1052" s="1" t="s">
        <v>308</v>
      </c>
      <c r="N1052" s="1" t="s">
        <v>1766</v>
      </c>
      <c r="O1052" s="1" t="s">
        <v>1020</v>
      </c>
      <c r="P1052" s="1" t="s">
        <v>513</v>
      </c>
      <c r="R1052" s="1" t="s">
        <v>1002</v>
      </c>
      <c r="S1052" s="1" t="s">
        <v>447</v>
      </c>
      <c r="T1052" s="1" t="s">
        <v>1019</v>
      </c>
      <c r="W1052" s="1" t="s">
        <v>15</v>
      </c>
      <c r="X1052" s="1" t="s">
        <v>12</v>
      </c>
    </row>
    <row r="1053" spans="1:24" s="1" customFormat="1" ht="43.5" hidden="1" x14ac:dyDescent="0.35">
      <c r="A1053" s="1" t="s">
        <v>85</v>
      </c>
      <c r="B1053" s="1" t="str">
        <f>+VLOOKUP(BD_fire_disturbances10[[#This Row],[Propiedad]],Tabla2[],2,0)</f>
        <v>Biológica</v>
      </c>
      <c r="C1053" s="1" t="str">
        <f>+VLOOKUP(BD_fire_disturbances10[[#This Row],[Evaluación post incendio]],Tabla5[],2,0)</f>
        <v>Efecto inmediato</v>
      </c>
      <c r="D1053" s="6" t="s">
        <v>1616</v>
      </c>
      <c r="E1053" s="1" t="s">
        <v>62</v>
      </c>
      <c r="F1053" s="1" t="s">
        <v>1606</v>
      </c>
      <c r="G1053" s="1" t="str">
        <f>+VLOOKUP(BD_fire_disturbances10[[#This Row],[Cod_Koppen]],Tabla8[],2,0)</f>
        <v>Seco (árido y semiárido)</v>
      </c>
      <c r="H1053" s="1" t="s">
        <v>1337</v>
      </c>
      <c r="I1053" s="1" t="s">
        <v>1001</v>
      </c>
      <c r="J1053" s="1" t="s">
        <v>66</v>
      </c>
      <c r="K1053" s="1" t="s">
        <v>432</v>
      </c>
      <c r="L1053" s="1" t="s">
        <v>308</v>
      </c>
      <c r="N1053" s="1" t="s">
        <v>997</v>
      </c>
      <c r="O1053" s="1" t="s">
        <v>1020</v>
      </c>
      <c r="P1053" s="1" t="s">
        <v>513</v>
      </c>
      <c r="R1053" s="1" t="s">
        <v>1003</v>
      </c>
      <c r="S1053" s="1" t="s">
        <v>447</v>
      </c>
      <c r="T1053" s="1" t="s">
        <v>1019</v>
      </c>
      <c r="W1053" s="1" t="s">
        <v>15</v>
      </c>
      <c r="X1053" s="1" t="s">
        <v>12</v>
      </c>
    </row>
    <row r="1054" spans="1:24" s="1" customFormat="1" ht="43.5" hidden="1" x14ac:dyDescent="0.35">
      <c r="A1054" s="1" t="s">
        <v>85</v>
      </c>
      <c r="B1054" s="1" t="str">
        <f>+VLOOKUP(BD_fire_disturbances10[[#This Row],[Propiedad]],Tabla2[],2,0)</f>
        <v>Biológica</v>
      </c>
      <c r="C1054" s="1" t="str">
        <f>+VLOOKUP(BD_fire_disturbances10[[#This Row],[Evaluación post incendio]],Tabla5[],2,0)</f>
        <v>Efecto inmediato</v>
      </c>
      <c r="D1054" s="6" t="s">
        <v>1617</v>
      </c>
      <c r="E1054" s="1" t="s">
        <v>62</v>
      </c>
      <c r="F1054" s="1" t="s">
        <v>1606</v>
      </c>
      <c r="G1054" s="1" t="str">
        <f>+VLOOKUP(BD_fire_disturbances10[[#This Row],[Cod_Koppen]],Tabla8[],2,0)</f>
        <v>Seco (árido y semiárido)</v>
      </c>
      <c r="H1054" s="1" t="s">
        <v>1337</v>
      </c>
      <c r="I1054" s="1" t="s">
        <v>1001</v>
      </c>
      <c r="J1054" s="1" t="s">
        <v>66</v>
      </c>
      <c r="K1054" s="1" t="s">
        <v>176</v>
      </c>
      <c r="L1054" s="1" t="s">
        <v>308</v>
      </c>
      <c r="N1054" s="1" t="s">
        <v>997</v>
      </c>
      <c r="O1054" s="1" t="s">
        <v>1020</v>
      </c>
      <c r="P1054" s="1" t="s">
        <v>513</v>
      </c>
      <c r="R1054" s="1" t="s">
        <v>1004</v>
      </c>
      <c r="S1054" s="1" t="s">
        <v>447</v>
      </c>
      <c r="T1054" s="1" t="s">
        <v>1019</v>
      </c>
      <c r="W1054" s="1" t="s">
        <v>639</v>
      </c>
      <c r="X1054" s="1" t="s">
        <v>12</v>
      </c>
    </row>
    <row r="1055" spans="1:24" s="1" customFormat="1" ht="43.5" hidden="1" x14ac:dyDescent="0.35">
      <c r="A1055" s="1" t="s">
        <v>85</v>
      </c>
      <c r="B1055" s="1" t="str">
        <f>+VLOOKUP(BD_fire_disturbances10[[#This Row],[Propiedad]],Tabla2[],2,0)</f>
        <v>Biológica</v>
      </c>
      <c r="C1055" s="1" t="str">
        <f>+VLOOKUP(BD_fire_disturbances10[[#This Row],[Evaluación post incendio]],Tabla5[],2,0)</f>
        <v>Efecto inmediato</v>
      </c>
      <c r="D1055" s="6" t="s">
        <v>1618</v>
      </c>
      <c r="E1055" s="1" t="s">
        <v>62</v>
      </c>
      <c r="F1055" s="1" t="s">
        <v>1606</v>
      </c>
      <c r="G1055" s="1" t="str">
        <f>+VLOOKUP(BD_fire_disturbances10[[#This Row],[Cod_Koppen]],Tabla8[],2,0)</f>
        <v>Seco (árido y semiárido)</v>
      </c>
      <c r="H1055" s="1" t="s">
        <v>1337</v>
      </c>
      <c r="I1055" s="1" t="s">
        <v>1001</v>
      </c>
      <c r="J1055" s="1" t="s">
        <v>66</v>
      </c>
      <c r="K1055" s="1" t="s">
        <v>432</v>
      </c>
      <c r="L1055" s="1" t="s">
        <v>308</v>
      </c>
      <c r="N1055" s="1" t="s">
        <v>997</v>
      </c>
      <c r="O1055" s="1" t="s">
        <v>1020</v>
      </c>
      <c r="P1055" s="1" t="s">
        <v>513</v>
      </c>
      <c r="R1055" s="1" t="s">
        <v>1005</v>
      </c>
      <c r="S1055" s="1" t="s">
        <v>447</v>
      </c>
      <c r="T1055" s="1" t="s">
        <v>1019</v>
      </c>
      <c r="W1055" s="1" t="s">
        <v>639</v>
      </c>
      <c r="X1055" s="1" t="s">
        <v>12</v>
      </c>
    </row>
    <row r="1056" spans="1:24" s="1" customFormat="1" ht="43.5" hidden="1" x14ac:dyDescent="0.35">
      <c r="A1056" s="1" t="s">
        <v>85</v>
      </c>
      <c r="B1056" s="1" t="str">
        <f>+VLOOKUP(BD_fire_disturbances10[[#This Row],[Propiedad]],Tabla2[],2,0)</f>
        <v>Física</v>
      </c>
      <c r="C1056" s="1" t="str">
        <f>+VLOOKUP(BD_fire_disturbances10[[#This Row],[Evaluación post incendio]],Tabla5[],2,0)</f>
        <v>Efecto inmediato</v>
      </c>
      <c r="D1056" s="6" t="s">
        <v>1619</v>
      </c>
      <c r="E1056" s="1" t="s">
        <v>62</v>
      </c>
      <c r="F1056" s="1" t="s">
        <v>1606</v>
      </c>
      <c r="G1056" s="1" t="str">
        <f>+VLOOKUP(BD_fire_disturbances10[[#This Row],[Cod_Koppen]],Tabla8[],2,0)</f>
        <v>Seco (árido y semiárido)</v>
      </c>
      <c r="H1056" s="1" t="s">
        <v>1337</v>
      </c>
      <c r="I1056" s="1" t="s">
        <v>1001</v>
      </c>
      <c r="J1056" s="1" t="s">
        <v>66</v>
      </c>
      <c r="K1056" s="1" t="s">
        <v>432</v>
      </c>
      <c r="L1056" s="1" t="s">
        <v>308</v>
      </c>
      <c r="N1056" s="1" t="s">
        <v>997</v>
      </c>
      <c r="O1056" s="1" t="s">
        <v>1020</v>
      </c>
      <c r="P1056" s="1" t="s">
        <v>513</v>
      </c>
      <c r="R1056" s="1" t="s">
        <v>1011</v>
      </c>
      <c r="S1056" s="1" t="s">
        <v>447</v>
      </c>
      <c r="T1056" s="1" t="s">
        <v>1019</v>
      </c>
      <c r="W1056" s="1" t="s">
        <v>160</v>
      </c>
      <c r="X1056" s="1" t="s">
        <v>108</v>
      </c>
    </row>
    <row r="1057" spans="1:24" s="1" customFormat="1" ht="43.5" hidden="1" x14ac:dyDescent="0.35">
      <c r="A1057" s="1" t="s">
        <v>85</v>
      </c>
      <c r="B1057" s="1" t="str">
        <f>+VLOOKUP(BD_fire_disturbances10[[#This Row],[Propiedad]],Tabla2[],2,0)</f>
        <v>Física</v>
      </c>
      <c r="C1057" s="1" t="str">
        <f>+VLOOKUP(BD_fire_disturbances10[[#This Row],[Evaluación post incendio]],Tabla5[],2,0)</f>
        <v>Efecto inmediato</v>
      </c>
      <c r="D1057" s="6" t="s">
        <v>1620</v>
      </c>
      <c r="E1057" s="1" t="s">
        <v>62</v>
      </c>
      <c r="F1057" s="1" t="s">
        <v>1606</v>
      </c>
      <c r="G1057" s="1" t="str">
        <f>+VLOOKUP(BD_fire_disturbances10[[#This Row],[Cod_Koppen]],Tabla8[],2,0)</f>
        <v>Seco (árido y semiárido)</v>
      </c>
      <c r="H1057" s="1" t="s">
        <v>1337</v>
      </c>
      <c r="I1057" s="1" t="s">
        <v>1001</v>
      </c>
      <c r="J1057" s="1" t="s">
        <v>66</v>
      </c>
      <c r="K1057" s="1" t="s">
        <v>176</v>
      </c>
      <c r="L1057" s="1" t="s">
        <v>308</v>
      </c>
      <c r="N1057" s="1" t="s">
        <v>997</v>
      </c>
      <c r="O1057" s="1" t="s">
        <v>1020</v>
      </c>
      <c r="P1057" s="1" t="s">
        <v>513</v>
      </c>
      <c r="R1057" s="1" t="s">
        <v>1012</v>
      </c>
      <c r="S1057" s="1" t="s">
        <v>447</v>
      </c>
      <c r="T1057" s="1" t="s">
        <v>1019</v>
      </c>
      <c r="W1057" s="1" t="s">
        <v>160</v>
      </c>
      <c r="X1057" s="1" t="s">
        <v>108</v>
      </c>
    </row>
    <row r="1058" spans="1:24" s="1" customFormat="1" ht="43.5" hidden="1" x14ac:dyDescent="0.35">
      <c r="A1058" s="1" t="s">
        <v>85</v>
      </c>
      <c r="B1058" s="1" t="str">
        <f>+VLOOKUP(BD_fire_disturbances10[[#This Row],[Propiedad]],Tabla2[],2,0)</f>
        <v>Física</v>
      </c>
      <c r="C1058" s="1" t="str">
        <f>+VLOOKUP(BD_fire_disturbances10[[#This Row],[Evaluación post incendio]],Tabla5[],2,0)</f>
        <v>Efecto inmediato</v>
      </c>
      <c r="D1058" s="6" t="s">
        <v>1621</v>
      </c>
      <c r="E1058" s="1" t="s">
        <v>62</v>
      </c>
      <c r="F1058" s="1" t="s">
        <v>1606</v>
      </c>
      <c r="G1058" s="1" t="str">
        <f>+VLOOKUP(BD_fire_disturbances10[[#This Row],[Cod_Koppen]],Tabla8[],2,0)</f>
        <v>Seco (árido y semiárido)</v>
      </c>
      <c r="H1058" s="1" t="s">
        <v>1337</v>
      </c>
      <c r="I1058" s="1" t="s">
        <v>1001</v>
      </c>
      <c r="J1058" s="1" t="s">
        <v>66</v>
      </c>
      <c r="K1058" s="1" t="s">
        <v>176</v>
      </c>
      <c r="L1058" s="1" t="s">
        <v>308</v>
      </c>
      <c r="N1058" s="1" t="s">
        <v>997</v>
      </c>
      <c r="O1058" s="1" t="s">
        <v>1020</v>
      </c>
      <c r="P1058" s="1" t="s">
        <v>513</v>
      </c>
      <c r="R1058" s="1" t="s">
        <v>1010</v>
      </c>
      <c r="S1058" s="1" t="s">
        <v>447</v>
      </c>
      <c r="T1058" s="1" t="s">
        <v>1019</v>
      </c>
      <c r="W1058" s="1" t="s">
        <v>828</v>
      </c>
      <c r="X1058" s="1" t="s">
        <v>218</v>
      </c>
    </row>
    <row r="1059" spans="1:24" s="1" customFormat="1" ht="43.5" hidden="1" x14ac:dyDescent="0.35">
      <c r="A1059" s="1" t="s">
        <v>85</v>
      </c>
      <c r="B1059" s="1" t="str">
        <f>+VLOOKUP(BD_fire_disturbances10[[#This Row],[Propiedad]],Tabla2[],2,0)</f>
        <v>Física</v>
      </c>
      <c r="C1059" s="1" t="str">
        <f>+VLOOKUP(BD_fire_disturbances10[[#This Row],[Evaluación post incendio]],Tabla5[],2,0)</f>
        <v>Efecto inmediato</v>
      </c>
      <c r="D1059" s="6" t="s">
        <v>1622</v>
      </c>
      <c r="E1059" s="1" t="s">
        <v>62</v>
      </c>
      <c r="F1059" s="1" t="s">
        <v>1606</v>
      </c>
      <c r="G1059" s="1" t="str">
        <f>+VLOOKUP(BD_fire_disturbances10[[#This Row],[Cod_Koppen]],Tabla8[],2,0)</f>
        <v>Seco (árido y semiárido)</v>
      </c>
      <c r="H1059" s="1" t="s">
        <v>1337</v>
      </c>
      <c r="I1059" s="1" t="s">
        <v>1001</v>
      </c>
      <c r="J1059" s="1" t="s">
        <v>66</v>
      </c>
      <c r="K1059" s="1" t="s">
        <v>176</v>
      </c>
      <c r="N1059" s="1" t="s">
        <v>997</v>
      </c>
      <c r="O1059" s="1" t="s">
        <v>1020</v>
      </c>
      <c r="P1059" s="1" t="s">
        <v>513</v>
      </c>
      <c r="R1059" s="1" t="s">
        <v>1016</v>
      </c>
      <c r="S1059" s="1" t="s">
        <v>447</v>
      </c>
      <c r="T1059" s="1" t="s">
        <v>1019</v>
      </c>
      <c r="W1059" s="1" t="s">
        <v>828</v>
      </c>
      <c r="X1059" s="1" t="s">
        <v>218</v>
      </c>
    </row>
    <row r="1060" spans="1:24" s="1" customFormat="1" ht="43.5" hidden="1" x14ac:dyDescent="0.35">
      <c r="A1060" s="1" t="s">
        <v>85</v>
      </c>
      <c r="B1060" s="1" t="str">
        <f>+VLOOKUP(BD_fire_disturbances10[[#This Row],[Propiedad]],Tabla2[],2,0)</f>
        <v>Física</v>
      </c>
      <c r="C1060" s="1" t="str">
        <f>+VLOOKUP(BD_fire_disturbances10[[#This Row],[Evaluación post incendio]],Tabla5[],2,0)</f>
        <v>Efecto inmediato</v>
      </c>
      <c r="D1060" s="6" t="s">
        <v>1623</v>
      </c>
      <c r="E1060" s="1" t="s">
        <v>62</v>
      </c>
      <c r="F1060" s="1" t="s">
        <v>1606</v>
      </c>
      <c r="G1060" s="1" t="str">
        <f>+VLOOKUP(BD_fire_disturbances10[[#This Row],[Cod_Koppen]],Tabla8[],2,0)</f>
        <v>Seco (árido y semiárido)</v>
      </c>
      <c r="H1060" s="1" t="s">
        <v>1337</v>
      </c>
      <c r="I1060" s="1" t="s">
        <v>1001</v>
      </c>
      <c r="J1060" s="1" t="s">
        <v>66</v>
      </c>
      <c r="K1060" s="1" t="s">
        <v>432</v>
      </c>
      <c r="N1060" s="1" t="s">
        <v>997</v>
      </c>
      <c r="O1060" s="1" t="s">
        <v>1020</v>
      </c>
      <c r="P1060" s="1" t="s">
        <v>513</v>
      </c>
      <c r="R1060" s="1" t="s">
        <v>1015</v>
      </c>
      <c r="S1060" s="1" t="s">
        <v>447</v>
      </c>
      <c r="T1060" s="1" t="s">
        <v>1019</v>
      </c>
      <c r="W1060" s="1" t="s">
        <v>828</v>
      </c>
      <c r="X1060" s="1" t="s">
        <v>12</v>
      </c>
    </row>
    <row r="1061" spans="1:24" s="1" customFormat="1" ht="43.5" hidden="1" x14ac:dyDescent="0.35">
      <c r="A1061" s="1" t="s">
        <v>85</v>
      </c>
      <c r="B1061" s="1" t="str">
        <f>+VLOOKUP(BD_fire_disturbances10[[#This Row],[Propiedad]],Tabla2[],2,0)</f>
        <v>Física</v>
      </c>
      <c r="C1061" s="1" t="str">
        <f>+VLOOKUP(BD_fire_disturbances10[[#This Row],[Evaluación post incendio]],Tabla5[],2,0)</f>
        <v>Efecto inmediato</v>
      </c>
      <c r="D1061" s="6" t="s">
        <v>1624</v>
      </c>
      <c r="E1061" s="1" t="s">
        <v>62</v>
      </c>
      <c r="F1061" s="1" t="s">
        <v>1606</v>
      </c>
      <c r="G1061" s="1" t="str">
        <f>+VLOOKUP(BD_fire_disturbances10[[#This Row],[Cod_Koppen]],Tabla8[],2,0)</f>
        <v>Seco (árido y semiárido)</v>
      </c>
      <c r="H1061" s="1" t="s">
        <v>1337</v>
      </c>
      <c r="I1061" s="1" t="s">
        <v>1001</v>
      </c>
      <c r="J1061" s="1" t="s">
        <v>66</v>
      </c>
      <c r="K1061" s="1" t="s">
        <v>176</v>
      </c>
      <c r="L1061" s="1" t="s">
        <v>308</v>
      </c>
      <c r="N1061" s="1" t="s">
        <v>997</v>
      </c>
      <c r="O1061" s="1" t="s">
        <v>1020</v>
      </c>
      <c r="P1061" s="1" t="s">
        <v>513</v>
      </c>
      <c r="R1061" s="1" t="s">
        <v>1014</v>
      </c>
      <c r="S1061" s="1" t="s">
        <v>447</v>
      </c>
      <c r="T1061" s="1" t="s">
        <v>1019</v>
      </c>
      <c r="W1061" s="1" t="s">
        <v>498</v>
      </c>
      <c r="X1061" s="1" t="s">
        <v>218</v>
      </c>
    </row>
    <row r="1062" spans="1:24" s="1" customFormat="1" ht="43.5" hidden="1" x14ac:dyDescent="0.35">
      <c r="A1062" s="1" t="s">
        <v>85</v>
      </c>
      <c r="B1062" s="1" t="str">
        <f>+VLOOKUP(BD_fire_disturbances10[[#This Row],[Propiedad]],Tabla2[],2,0)</f>
        <v>Física</v>
      </c>
      <c r="C1062" s="1" t="str">
        <f>+VLOOKUP(BD_fire_disturbances10[[#This Row],[Evaluación post incendio]],Tabla5[],2,0)</f>
        <v>Efecto inmediato</v>
      </c>
      <c r="D1062" s="6" t="s">
        <v>1625</v>
      </c>
      <c r="E1062" s="1" t="s">
        <v>62</v>
      </c>
      <c r="F1062" s="1" t="s">
        <v>1606</v>
      </c>
      <c r="G1062" s="1" t="str">
        <f>+VLOOKUP(BD_fire_disturbances10[[#This Row],[Cod_Koppen]],Tabla8[],2,0)</f>
        <v>Seco (árido y semiárido)</v>
      </c>
      <c r="H1062" s="1" t="s">
        <v>1337</v>
      </c>
      <c r="I1062" s="1" t="s">
        <v>1001</v>
      </c>
      <c r="J1062" s="1" t="s">
        <v>66</v>
      </c>
      <c r="K1062" s="1" t="s">
        <v>432</v>
      </c>
      <c r="N1062" s="1" t="s">
        <v>997</v>
      </c>
      <c r="O1062" s="1" t="s">
        <v>1020</v>
      </c>
      <c r="P1062" s="1" t="s">
        <v>513</v>
      </c>
      <c r="R1062" s="1" t="s">
        <v>1013</v>
      </c>
      <c r="S1062" s="1" t="s">
        <v>447</v>
      </c>
      <c r="T1062" s="1" t="s">
        <v>1019</v>
      </c>
      <c r="W1062" s="1" t="s">
        <v>498</v>
      </c>
      <c r="X1062" s="1" t="s">
        <v>12</v>
      </c>
    </row>
    <row r="1063" spans="1:24" s="1" customFormat="1" ht="43.5" hidden="1" x14ac:dyDescent="0.35">
      <c r="A1063" s="1" t="s">
        <v>85</v>
      </c>
      <c r="B1063" s="1" t="str">
        <f>+VLOOKUP(BD_fire_disturbances10[[#This Row],[Propiedad]],Tabla2[],2,0)</f>
        <v>Física</v>
      </c>
      <c r="C1063" s="1" t="str">
        <f>+VLOOKUP(BD_fire_disturbances10[[#This Row],[Evaluación post incendio]],Tabla5[],2,0)</f>
        <v>Efecto inmediato</v>
      </c>
      <c r="D1063" s="6" t="s">
        <v>1626</v>
      </c>
      <c r="E1063" s="1" t="s">
        <v>62</v>
      </c>
      <c r="F1063" s="1" t="s">
        <v>1606</v>
      </c>
      <c r="G1063" s="1" t="str">
        <f>+VLOOKUP(BD_fire_disturbances10[[#This Row],[Cod_Koppen]],Tabla8[],2,0)</f>
        <v>Seco (árido y semiárido)</v>
      </c>
      <c r="H1063" s="1" t="s">
        <v>1337</v>
      </c>
      <c r="I1063" s="1" t="s">
        <v>1001</v>
      </c>
      <c r="J1063" s="1" t="s">
        <v>66</v>
      </c>
      <c r="K1063" s="1" t="s">
        <v>176</v>
      </c>
      <c r="L1063" s="1" t="s">
        <v>308</v>
      </c>
      <c r="N1063" s="1" t="s">
        <v>997</v>
      </c>
      <c r="O1063" s="1" t="s">
        <v>1020</v>
      </c>
      <c r="P1063" s="1" t="s">
        <v>513</v>
      </c>
      <c r="R1063" s="1" t="s">
        <v>1008</v>
      </c>
      <c r="S1063" s="1" t="s">
        <v>447</v>
      </c>
      <c r="T1063" s="1" t="s">
        <v>1019</v>
      </c>
      <c r="W1063" s="1" t="s">
        <v>161</v>
      </c>
      <c r="X1063" s="1" t="s">
        <v>218</v>
      </c>
    </row>
    <row r="1064" spans="1:24" s="1" customFormat="1" ht="43.5" hidden="1" x14ac:dyDescent="0.35">
      <c r="A1064" s="1" t="s">
        <v>85</v>
      </c>
      <c r="B1064" s="1" t="str">
        <f>+VLOOKUP(BD_fire_disturbances10[[#This Row],[Propiedad]],Tabla2[],2,0)</f>
        <v>Física</v>
      </c>
      <c r="C1064" s="1" t="str">
        <f>+VLOOKUP(BD_fire_disturbances10[[#This Row],[Evaluación post incendio]],Tabla5[],2,0)</f>
        <v>Efecto inmediato</v>
      </c>
      <c r="D1064" s="6" t="s">
        <v>1627</v>
      </c>
      <c r="E1064" s="1" t="s">
        <v>62</v>
      </c>
      <c r="F1064" s="1" t="s">
        <v>1606</v>
      </c>
      <c r="G1064" s="1" t="str">
        <f>+VLOOKUP(BD_fire_disturbances10[[#This Row],[Cod_Koppen]],Tabla8[],2,0)</f>
        <v>Seco (árido y semiárido)</v>
      </c>
      <c r="H1064" s="1" t="s">
        <v>1337</v>
      </c>
      <c r="I1064" s="1" t="s">
        <v>1001</v>
      </c>
      <c r="J1064" s="1" t="s">
        <v>66</v>
      </c>
      <c r="K1064" s="1" t="s">
        <v>176</v>
      </c>
      <c r="L1064" s="1" t="s">
        <v>308</v>
      </c>
      <c r="N1064" s="1" t="s">
        <v>997</v>
      </c>
      <c r="O1064" s="1" t="s">
        <v>1020</v>
      </c>
      <c r="P1064" s="1" t="s">
        <v>513</v>
      </c>
      <c r="R1064" s="1" t="s">
        <v>1006</v>
      </c>
      <c r="S1064" s="1" t="s">
        <v>447</v>
      </c>
      <c r="T1064" s="1" t="s">
        <v>1019</v>
      </c>
      <c r="W1064" s="1" t="s">
        <v>161</v>
      </c>
      <c r="X1064" s="1" t="s">
        <v>218</v>
      </c>
    </row>
    <row r="1065" spans="1:24" s="1" customFormat="1" ht="43.5" hidden="1" x14ac:dyDescent="0.35">
      <c r="A1065" s="1" t="s">
        <v>85</v>
      </c>
      <c r="B1065" s="1" t="str">
        <f>+VLOOKUP(BD_fire_disturbances10[[#This Row],[Propiedad]],Tabla2[],2,0)</f>
        <v>Física</v>
      </c>
      <c r="C1065" s="1" t="str">
        <f>+VLOOKUP(BD_fire_disturbances10[[#This Row],[Evaluación post incendio]],Tabla5[],2,0)</f>
        <v>Efecto inmediato</v>
      </c>
      <c r="D1065" s="6" t="s">
        <v>1628</v>
      </c>
      <c r="E1065" s="1" t="s">
        <v>62</v>
      </c>
      <c r="F1065" s="1" t="s">
        <v>1606</v>
      </c>
      <c r="G1065" s="1" t="str">
        <f>+VLOOKUP(BD_fire_disturbances10[[#This Row],[Cod_Koppen]],Tabla8[],2,0)</f>
        <v>Seco (árido y semiárido)</v>
      </c>
      <c r="H1065" s="1" t="s">
        <v>1337</v>
      </c>
      <c r="I1065" s="1" t="s">
        <v>1001</v>
      </c>
      <c r="J1065" s="1" t="s">
        <v>66</v>
      </c>
      <c r="K1065" s="1" t="s">
        <v>432</v>
      </c>
      <c r="L1065" s="1" t="s">
        <v>308</v>
      </c>
      <c r="N1065" s="1" t="s">
        <v>997</v>
      </c>
      <c r="O1065" s="1" t="s">
        <v>1020</v>
      </c>
      <c r="P1065" s="1" t="s">
        <v>513</v>
      </c>
      <c r="R1065" s="1" t="s">
        <v>1007</v>
      </c>
      <c r="S1065" s="1" t="s">
        <v>447</v>
      </c>
      <c r="T1065" s="1" t="s">
        <v>1019</v>
      </c>
      <c r="W1065" s="1" t="s">
        <v>161</v>
      </c>
      <c r="X1065" s="1" t="s">
        <v>12</v>
      </c>
    </row>
    <row r="1066" spans="1:24" s="1" customFormat="1" ht="43.5" hidden="1" x14ac:dyDescent="0.35">
      <c r="A1066" s="1" t="s">
        <v>85</v>
      </c>
      <c r="B1066" s="1" t="str">
        <f>+VLOOKUP(BD_fire_disturbances10[[#This Row],[Propiedad]],Tabla2[],2,0)</f>
        <v>Física</v>
      </c>
      <c r="C1066" s="1" t="str">
        <f>+VLOOKUP(BD_fire_disturbances10[[#This Row],[Evaluación post incendio]],Tabla5[],2,0)</f>
        <v>Efecto inmediato</v>
      </c>
      <c r="D1066" s="6" t="s">
        <v>1629</v>
      </c>
      <c r="E1066" s="1" t="s">
        <v>62</v>
      </c>
      <c r="F1066" s="1" t="s">
        <v>1606</v>
      </c>
      <c r="G1066" s="1" t="str">
        <f>+VLOOKUP(BD_fire_disturbances10[[#This Row],[Cod_Koppen]],Tabla8[],2,0)</f>
        <v>Seco (árido y semiárido)</v>
      </c>
      <c r="H1066" s="1" t="s">
        <v>1337</v>
      </c>
      <c r="I1066" s="1" t="s">
        <v>1001</v>
      </c>
      <c r="J1066" s="1" t="s">
        <v>66</v>
      </c>
      <c r="K1066" s="1" t="s">
        <v>432</v>
      </c>
      <c r="L1066" s="1" t="s">
        <v>308</v>
      </c>
      <c r="N1066" s="1" t="s">
        <v>997</v>
      </c>
      <c r="O1066" s="1" t="s">
        <v>1020</v>
      </c>
      <c r="P1066" s="1" t="s">
        <v>513</v>
      </c>
      <c r="R1066" s="1" t="s">
        <v>1009</v>
      </c>
      <c r="S1066" s="1" t="s">
        <v>447</v>
      </c>
      <c r="T1066" s="1" t="s">
        <v>1019</v>
      </c>
      <c r="W1066" s="1" t="s">
        <v>161</v>
      </c>
      <c r="X1066" s="1" t="s">
        <v>108</v>
      </c>
    </row>
    <row r="1067" spans="1:24" s="1" customFormat="1" ht="43.5" hidden="1" x14ac:dyDescent="0.35">
      <c r="A1067" s="1" t="s">
        <v>85</v>
      </c>
      <c r="B1067" s="1" t="str">
        <f>+VLOOKUP(BD_fire_disturbances10[[#This Row],[Propiedad]],Tabla2[],2,0)</f>
        <v>Física</v>
      </c>
      <c r="C1067" s="1" t="str">
        <f>+VLOOKUP(BD_fire_disturbances10[[#This Row],[Evaluación post incendio]],Tabla5[],2,0)</f>
        <v>Efecto inmediato</v>
      </c>
      <c r="D1067" s="6" t="s">
        <v>1630</v>
      </c>
      <c r="E1067" s="1" t="s">
        <v>62</v>
      </c>
      <c r="F1067" s="1" t="s">
        <v>1606</v>
      </c>
      <c r="G1067" s="1" t="str">
        <f>+VLOOKUP(BD_fire_disturbances10[[#This Row],[Cod_Koppen]],Tabla8[],2,0)</f>
        <v>Seco (árido y semiárido)</v>
      </c>
      <c r="H1067" s="1" t="s">
        <v>1337</v>
      </c>
      <c r="I1067" s="1" t="s">
        <v>1001</v>
      </c>
      <c r="J1067" s="1" t="s">
        <v>66</v>
      </c>
      <c r="K1067" s="1" t="s">
        <v>432</v>
      </c>
      <c r="N1067" s="1" t="s">
        <v>997</v>
      </c>
      <c r="O1067" s="1" t="s">
        <v>1020</v>
      </c>
      <c r="P1067" s="1" t="s">
        <v>513</v>
      </c>
      <c r="R1067" s="1" t="s">
        <v>1017</v>
      </c>
      <c r="S1067" s="1" t="s">
        <v>447</v>
      </c>
      <c r="T1067" s="1" t="s">
        <v>1019</v>
      </c>
      <c r="W1067" s="1" t="s">
        <v>638</v>
      </c>
      <c r="X1067" s="1" t="s">
        <v>108</v>
      </c>
    </row>
    <row r="1068" spans="1:24" s="1" customFormat="1" ht="43.5" hidden="1" x14ac:dyDescent="0.35">
      <c r="A1068" s="1" t="s">
        <v>85</v>
      </c>
      <c r="B1068" s="1" t="str">
        <f>+VLOOKUP(BD_fire_disturbances10[[#This Row],[Propiedad]],Tabla2[],2,0)</f>
        <v>Física</v>
      </c>
      <c r="C1068" s="1" t="str">
        <f>+VLOOKUP(BD_fire_disturbances10[[#This Row],[Evaluación post incendio]],Tabla5[],2,0)</f>
        <v>Efecto inmediato</v>
      </c>
      <c r="D1068" s="6" t="s">
        <v>1631</v>
      </c>
      <c r="E1068" s="1" t="s">
        <v>62</v>
      </c>
      <c r="F1068" s="1" t="s">
        <v>1606</v>
      </c>
      <c r="G1068" s="1" t="str">
        <f>+VLOOKUP(BD_fire_disturbances10[[#This Row],[Cod_Koppen]],Tabla8[],2,0)</f>
        <v>Seco (árido y semiárido)</v>
      </c>
      <c r="H1068" s="1" t="s">
        <v>1337</v>
      </c>
      <c r="I1068" s="1" t="s">
        <v>1001</v>
      </c>
      <c r="J1068" s="1" t="s">
        <v>66</v>
      </c>
      <c r="K1068" s="1" t="s">
        <v>176</v>
      </c>
      <c r="N1068" s="1" t="s">
        <v>997</v>
      </c>
      <c r="O1068" s="1" t="s">
        <v>1020</v>
      </c>
      <c r="P1068" s="1" t="s">
        <v>513</v>
      </c>
      <c r="R1068" s="1" t="s">
        <v>1018</v>
      </c>
      <c r="S1068" s="1" t="s">
        <v>447</v>
      </c>
      <c r="T1068" s="1" t="s">
        <v>1019</v>
      </c>
      <c r="W1068" s="1" t="s">
        <v>638</v>
      </c>
      <c r="X1068" s="1" t="s">
        <v>108</v>
      </c>
    </row>
    <row r="1069" spans="1:24" s="1" customFormat="1" ht="29" hidden="1" x14ac:dyDescent="0.35">
      <c r="A1069" s="1" t="s">
        <v>142</v>
      </c>
      <c r="B1069" s="1" t="str">
        <f>+VLOOKUP(BD_fire_disturbances10[[#This Row],[Propiedad]],Tabla2[],2,0)</f>
        <v>Biológica</v>
      </c>
      <c r="C1069" s="1" t="str">
        <f>+VLOOKUP(BD_fire_disturbances10[[#This Row],[Evaluación post incendio]],Tabla5[],2,0)</f>
        <v>Efecto inmediato</v>
      </c>
      <c r="D1069" s="6" t="s">
        <v>1643</v>
      </c>
      <c r="E1069" s="1" t="s">
        <v>1590</v>
      </c>
      <c r="F1069" s="1" t="s">
        <v>1644</v>
      </c>
      <c r="G1069" s="1" t="str">
        <f>+VLOOKUP(BD_fire_disturbances10[[#This Row],[Cod_Koppen]],Tabla8[],2,0)</f>
        <v>Templado o mesotérmico</v>
      </c>
      <c r="H1069" s="1" t="s">
        <v>1333</v>
      </c>
      <c r="I1069" s="1" t="s">
        <v>144</v>
      </c>
      <c r="J1069" s="1" t="s">
        <v>143</v>
      </c>
      <c r="K1069" s="1" t="s">
        <v>432</v>
      </c>
      <c r="L1069" s="1" t="s">
        <v>308</v>
      </c>
      <c r="N1069" s="1" t="s">
        <v>541</v>
      </c>
      <c r="O1069" s="1" t="s">
        <v>542</v>
      </c>
      <c r="P1069" s="1" t="s">
        <v>513</v>
      </c>
      <c r="R1069" s="1" t="s">
        <v>543</v>
      </c>
      <c r="S1069" s="1" t="s">
        <v>1332</v>
      </c>
      <c r="T1069" s="1" t="s">
        <v>995</v>
      </c>
      <c r="U1069" s="1" t="s">
        <v>1331</v>
      </c>
      <c r="W1069" s="1" t="s">
        <v>15</v>
      </c>
      <c r="X1069" s="1" t="s">
        <v>108</v>
      </c>
    </row>
    <row r="1070" spans="1:24" s="1" customFormat="1" ht="29" hidden="1" x14ac:dyDescent="0.35">
      <c r="A1070" s="1" t="s">
        <v>142</v>
      </c>
      <c r="B1070" s="1" t="str">
        <f>+VLOOKUP(BD_fire_disturbances10[[#This Row],[Propiedad]],Tabla2[],2,0)</f>
        <v>Biológica</v>
      </c>
      <c r="C1070" s="1" t="str">
        <f>+VLOOKUP(BD_fire_disturbances10[[#This Row],[Evaluación post incendio]],Tabla5[],2,0)</f>
        <v>Efecto a medio plazo</v>
      </c>
      <c r="D1070" s="6" t="s">
        <v>1643</v>
      </c>
      <c r="E1070" s="1" t="s">
        <v>1590</v>
      </c>
      <c r="F1070" s="1" t="s">
        <v>1644</v>
      </c>
      <c r="G1070" s="1" t="str">
        <f>+VLOOKUP(BD_fire_disturbances10[[#This Row],[Cod_Koppen]],Tabla8[],2,0)</f>
        <v>Templado o mesotérmico</v>
      </c>
      <c r="H1070" s="1" t="s">
        <v>1333</v>
      </c>
      <c r="I1070" s="1" t="s">
        <v>144</v>
      </c>
      <c r="J1070" s="1" t="s">
        <v>143</v>
      </c>
      <c r="K1070" s="1" t="s">
        <v>432</v>
      </c>
      <c r="L1070" s="1" t="s">
        <v>308</v>
      </c>
      <c r="N1070" s="1" t="s">
        <v>541</v>
      </c>
      <c r="O1070" s="1" t="s">
        <v>542</v>
      </c>
      <c r="P1070" s="1" t="s">
        <v>846</v>
      </c>
      <c r="R1070" s="1" t="s">
        <v>543</v>
      </c>
      <c r="S1070" s="1" t="s">
        <v>1332</v>
      </c>
      <c r="T1070" s="1" t="s">
        <v>995</v>
      </c>
      <c r="U1070" s="1" t="s">
        <v>1331</v>
      </c>
      <c r="W1070" s="1" t="s">
        <v>15</v>
      </c>
      <c r="X1070" s="1" t="s">
        <v>108</v>
      </c>
    </row>
    <row r="1071" spans="1:24" s="1" customFormat="1" ht="29" hidden="1" x14ac:dyDescent="0.35">
      <c r="A1071" s="1" t="s">
        <v>142</v>
      </c>
      <c r="B1071" s="1" t="str">
        <f>+VLOOKUP(BD_fire_disturbances10[[#This Row],[Propiedad]],Tabla2[],2,0)</f>
        <v>Biológica</v>
      </c>
      <c r="C1071" s="1" t="str">
        <f>+VLOOKUP(BD_fire_disturbances10[[#This Row],[Evaluación post incendio]],Tabla5[],2,0)</f>
        <v>Efecto a largo plazo</v>
      </c>
      <c r="D1071" s="6" t="s">
        <v>1643</v>
      </c>
      <c r="E1071" s="1" t="s">
        <v>1590</v>
      </c>
      <c r="F1071" s="1" t="s">
        <v>1644</v>
      </c>
      <c r="G1071" s="1" t="str">
        <f>+VLOOKUP(BD_fire_disturbances10[[#This Row],[Cod_Koppen]],Tabla8[],2,0)</f>
        <v>Templado o mesotérmico</v>
      </c>
      <c r="H1071" s="1" t="s">
        <v>1333</v>
      </c>
      <c r="I1071" s="1" t="s">
        <v>144</v>
      </c>
      <c r="J1071" s="1" t="s">
        <v>143</v>
      </c>
      <c r="K1071" s="1" t="s">
        <v>432</v>
      </c>
      <c r="L1071" s="1" t="s">
        <v>308</v>
      </c>
      <c r="N1071" s="1" t="s">
        <v>541</v>
      </c>
      <c r="O1071" s="1" t="s">
        <v>542</v>
      </c>
      <c r="P1071" s="1" t="s">
        <v>844</v>
      </c>
      <c r="R1071" s="1" t="s">
        <v>543</v>
      </c>
      <c r="S1071" s="1" t="s">
        <v>447</v>
      </c>
      <c r="W1071" s="1" t="s">
        <v>15</v>
      </c>
      <c r="X1071" s="1" t="s">
        <v>108</v>
      </c>
    </row>
    <row r="1072" spans="1:24" s="1" customFormat="1" ht="29" hidden="1" x14ac:dyDescent="0.35">
      <c r="A1072" s="1" t="s">
        <v>142</v>
      </c>
      <c r="B1072" s="1" t="str">
        <f>+VLOOKUP(BD_fire_disturbances10[[#This Row],[Propiedad]],Tabla2[],2,0)</f>
        <v>Biológica</v>
      </c>
      <c r="C1072" s="1" t="str">
        <f>+VLOOKUP(BD_fire_disturbances10[[#This Row],[Evaluación post incendio]],Tabla5[],2,0)</f>
        <v>Efecto a medio plazo</v>
      </c>
      <c r="D1072" s="6" t="s">
        <v>1643</v>
      </c>
      <c r="E1072" s="1" t="s">
        <v>1590</v>
      </c>
      <c r="F1072" s="1" t="s">
        <v>1644</v>
      </c>
      <c r="G1072" s="1" t="str">
        <f>+VLOOKUP(BD_fire_disturbances10[[#This Row],[Cod_Koppen]],Tabla8[],2,0)</f>
        <v>Templado o mesotérmico</v>
      </c>
      <c r="H1072" s="1" t="s">
        <v>1333</v>
      </c>
      <c r="I1072" s="1" t="s">
        <v>144</v>
      </c>
      <c r="J1072" s="1" t="s">
        <v>143</v>
      </c>
      <c r="K1072" s="1" t="s">
        <v>432</v>
      </c>
      <c r="L1072" s="1" t="s">
        <v>308</v>
      </c>
      <c r="N1072" s="1" t="s">
        <v>541</v>
      </c>
      <c r="O1072" s="1" t="s">
        <v>542</v>
      </c>
      <c r="P1072" s="1" t="s">
        <v>848</v>
      </c>
      <c r="R1072" s="1" t="s">
        <v>543</v>
      </c>
      <c r="S1072" s="1" t="s">
        <v>1332</v>
      </c>
      <c r="T1072" s="1" t="s">
        <v>995</v>
      </c>
      <c r="U1072" s="1" t="s">
        <v>1331</v>
      </c>
      <c r="W1072" s="1" t="s">
        <v>15</v>
      </c>
      <c r="X1072" s="1" t="s">
        <v>108</v>
      </c>
    </row>
    <row r="1073" spans="1:24" s="1" customFormat="1" ht="29" hidden="1" x14ac:dyDescent="0.35">
      <c r="A1073" s="1" t="s">
        <v>142</v>
      </c>
      <c r="B1073" s="1" t="str">
        <f>+VLOOKUP(BD_fire_disturbances10[[#This Row],[Propiedad]],Tabla2[],2,0)</f>
        <v>Biológica</v>
      </c>
      <c r="C1073" s="1" t="str">
        <f>+VLOOKUP(BD_fire_disturbances10[[#This Row],[Evaluación post incendio]],Tabla5[],2,0)</f>
        <v>Efecto a largo plazo</v>
      </c>
      <c r="D1073" s="6" t="s">
        <v>1643</v>
      </c>
      <c r="E1073" s="1" t="s">
        <v>1590</v>
      </c>
      <c r="F1073" s="1" t="s">
        <v>1644</v>
      </c>
      <c r="G1073" s="1" t="str">
        <f>+VLOOKUP(BD_fire_disturbances10[[#This Row],[Cod_Koppen]],Tabla8[],2,0)</f>
        <v>Templado o mesotérmico</v>
      </c>
      <c r="H1073" s="1" t="s">
        <v>1333</v>
      </c>
      <c r="I1073" s="1" t="s">
        <v>144</v>
      </c>
      <c r="J1073" s="1" t="s">
        <v>143</v>
      </c>
      <c r="K1073" s="1" t="s">
        <v>432</v>
      </c>
      <c r="L1073" s="1" t="s">
        <v>308</v>
      </c>
      <c r="N1073" s="1" t="s">
        <v>541</v>
      </c>
      <c r="O1073" s="1" t="s">
        <v>542</v>
      </c>
      <c r="P1073" s="1" t="s">
        <v>847</v>
      </c>
      <c r="R1073" s="1" t="s">
        <v>543</v>
      </c>
      <c r="S1073" s="1" t="s">
        <v>447</v>
      </c>
      <c r="W1073" s="1" t="s">
        <v>15</v>
      </c>
      <c r="X1073" s="1" t="s">
        <v>108</v>
      </c>
    </row>
    <row r="1074" spans="1:24" s="1" customFormat="1" ht="29" hidden="1" x14ac:dyDescent="0.35">
      <c r="A1074" s="1" t="s">
        <v>142</v>
      </c>
      <c r="B1074" s="1" t="str">
        <f>+VLOOKUP(BD_fire_disturbances10[[#This Row],[Propiedad]],Tabla2[],2,0)</f>
        <v>Química</v>
      </c>
      <c r="C1074" s="1" t="str">
        <f>+VLOOKUP(BD_fire_disturbances10[[#This Row],[Evaluación post incendio]],Tabla5[],2,0)</f>
        <v>Efecto a medio plazo</v>
      </c>
      <c r="D1074" s="6" t="s">
        <v>1643</v>
      </c>
      <c r="E1074" s="1" t="s">
        <v>1590</v>
      </c>
      <c r="F1074" s="1" t="s">
        <v>1644</v>
      </c>
      <c r="G1074" s="1" t="str">
        <f>+VLOOKUP(BD_fire_disturbances10[[#This Row],[Cod_Koppen]],Tabla8[],2,0)</f>
        <v>Templado o mesotérmico</v>
      </c>
      <c r="H1074" s="1" t="s">
        <v>1333</v>
      </c>
      <c r="I1074" s="1" t="s">
        <v>144</v>
      </c>
      <c r="J1074" s="1" t="s">
        <v>143</v>
      </c>
      <c r="K1074" s="1" t="s">
        <v>432</v>
      </c>
      <c r="L1074" s="1" t="s">
        <v>308</v>
      </c>
      <c r="N1074" s="1" t="s">
        <v>541</v>
      </c>
      <c r="O1074" s="1" t="s">
        <v>542</v>
      </c>
      <c r="P1074" s="1" t="s">
        <v>848</v>
      </c>
      <c r="R1074" s="1" t="s">
        <v>543</v>
      </c>
      <c r="S1074" s="1" t="s">
        <v>1332</v>
      </c>
      <c r="T1074" s="1" t="s">
        <v>995</v>
      </c>
      <c r="U1074" s="1" t="s">
        <v>1331</v>
      </c>
      <c r="W1074" s="1" t="s">
        <v>540</v>
      </c>
      <c r="X1074" s="1" t="s">
        <v>218</v>
      </c>
    </row>
    <row r="1075" spans="1:24" s="1" customFormat="1" ht="29" hidden="1" x14ac:dyDescent="0.35">
      <c r="A1075" s="1" t="s">
        <v>142</v>
      </c>
      <c r="B1075" s="1" t="str">
        <f>+VLOOKUP(BD_fire_disturbances10[[#This Row],[Propiedad]],Tabla2[],2,0)</f>
        <v>Química</v>
      </c>
      <c r="C1075" s="1" t="str">
        <f>+VLOOKUP(BD_fire_disturbances10[[#This Row],[Evaluación post incendio]],Tabla5[],2,0)</f>
        <v>Efecto a medio plazo</v>
      </c>
      <c r="D1075" s="6" t="s">
        <v>1643</v>
      </c>
      <c r="E1075" s="1" t="s">
        <v>1590</v>
      </c>
      <c r="F1075" s="1" t="s">
        <v>1644</v>
      </c>
      <c r="G1075" s="1" t="str">
        <f>+VLOOKUP(BD_fire_disturbances10[[#This Row],[Cod_Koppen]],Tabla8[],2,0)</f>
        <v>Templado o mesotérmico</v>
      </c>
      <c r="H1075" s="1" t="s">
        <v>1333</v>
      </c>
      <c r="I1075" s="1" t="s">
        <v>144</v>
      </c>
      <c r="J1075" s="1" t="s">
        <v>143</v>
      </c>
      <c r="K1075" s="1" t="s">
        <v>432</v>
      </c>
      <c r="L1075" s="1" t="s">
        <v>308</v>
      </c>
      <c r="N1075" s="1" t="s">
        <v>541</v>
      </c>
      <c r="O1075" s="1" t="s">
        <v>542</v>
      </c>
      <c r="P1075" s="1" t="s">
        <v>846</v>
      </c>
      <c r="R1075" s="1" t="s">
        <v>543</v>
      </c>
      <c r="S1075" s="1" t="s">
        <v>1332</v>
      </c>
      <c r="T1075" s="1" t="s">
        <v>995</v>
      </c>
      <c r="U1075" s="1" t="s">
        <v>1331</v>
      </c>
      <c r="W1075" s="1" t="s">
        <v>540</v>
      </c>
      <c r="X1075" s="1" t="s">
        <v>12</v>
      </c>
    </row>
    <row r="1076" spans="1:24" s="1" customFormat="1" ht="29" hidden="1" x14ac:dyDescent="0.35">
      <c r="A1076" s="1" t="s">
        <v>142</v>
      </c>
      <c r="B1076" s="1" t="str">
        <f>+VLOOKUP(BD_fire_disturbances10[[#This Row],[Propiedad]],Tabla2[],2,0)</f>
        <v>Química</v>
      </c>
      <c r="C1076" s="1" t="str">
        <f>+VLOOKUP(BD_fire_disturbances10[[#This Row],[Evaluación post incendio]],Tabla5[],2,0)</f>
        <v>Efecto a largo plazo</v>
      </c>
      <c r="D1076" s="6" t="s">
        <v>1643</v>
      </c>
      <c r="E1076" s="1" t="s">
        <v>1590</v>
      </c>
      <c r="F1076" s="1" t="s">
        <v>1644</v>
      </c>
      <c r="G1076" s="1" t="str">
        <f>+VLOOKUP(BD_fire_disturbances10[[#This Row],[Cod_Koppen]],Tabla8[],2,0)</f>
        <v>Templado o mesotérmico</v>
      </c>
      <c r="H1076" s="1" t="s">
        <v>1333</v>
      </c>
      <c r="I1076" s="1" t="s">
        <v>144</v>
      </c>
      <c r="J1076" s="1" t="s">
        <v>143</v>
      </c>
      <c r="K1076" s="1" t="s">
        <v>432</v>
      </c>
      <c r="L1076" s="1" t="s">
        <v>308</v>
      </c>
      <c r="N1076" s="1" t="s">
        <v>541</v>
      </c>
      <c r="O1076" s="1" t="s">
        <v>542</v>
      </c>
      <c r="P1076" s="1" t="s">
        <v>844</v>
      </c>
      <c r="R1076" s="1" t="s">
        <v>543</v>
      </c>
      <c r="S1076" s="1" t="s">
        <v>447</v>
      </c>
      <c r="W1076" s="1" t="s">
        <v>540</v>
      </c>
      <c r="X1076" s="1" t="s">
        <v>12</v>
      </c>
    </row>
    <row r="1077" spans="1:24" s="1" customFormat="1" ht="29" hidden="1" x14ac:dyDescent="0.35">
      <c r="A1077" s="1" t="s">
        <v>142</v>
      </c>
      <c r="B1077" s="1" t="str">
        <f>+VLOOKUP(BD_fire_disturbances10[[#This Row],[Propiedad]],Tabla2[],2,0)</f>
        <v>Química</v>
      </c>
      <c r="C1077" s="1" t="str">
        <f>+VLOOKUP(BD_fire_disturbances10[[#This Row],[Evaluación post incendio]],Tabla5[],2,0)</f>
        <v>Efecto a largo plazo</v>
      </c>
      <c r="D1077" s="6" t="s">
        <v>1643</v>
      </c>
      <c r="E1077" s="1" t="s">
        <v>1590</v>
      </c>
      <c r="F1077" s="1" t="s">
        <v>1644</v>
      </c>
      <c r="G1077" s="1" t="str">
        <f>+VLOOKUP(BD_fire_disturbances10[[#This Row],[Cod_Koppen]],Tabla8[],2,0)</f>
        <v>Templado o mesotérmico</v>
      </c>
      <c r="H1077" s="1" t="s">
        <v>1333</v>
      </c>
      <c r="I1077" s="1" t="s">
        <v>144</v>
      </c>
      <c r="J1077" s="1" t="s">
        <v>143</v>
      </c>
      <c r="K1077" s="1" t="s">
        <v>432</v>
      </c>
      <c r="L1077" s="1" t="s">
        <v>308</v>
      </c>
      <c r="N1077" s="1" t="s">
        <v>541</v>
      </c>
      <c r="O1077" s="1" t="s">
        <v>542</v>
      </c>
      <c r="P1077" s="1" t="s">
        <v>847</v>
      </c>
      <c r="R1077" s="1" t="s">
        <v>543</v>
      </c>
      <c r="S1077" s="1" t="s">
        <v>447</v>
      </c>
      <c r="W1077" s="1" t="s">
        <v>540</v>
      </c>
      <c r="X1077" s="1" t="s">
        <v>12</v>
      </c>
    </row>
    <row r="1078" spans="1:24" s="1" customFormat="1" ht="29" hidden="1" x14ac:dyDescent="0.35">
      <c r="A1078" s="1" t="s">
        <v>142</v>
      </c>
      <c r="B1078" s="1" t="str">
        <f>+VLOOKUP(BD_fire_disturbances10[[#This Row],[Propiedad]],Tabla2[],2,0)</f>
        <v>Química</v>
      </c>
      <c r="C1078" s="1" t="str">
        <f>+VLOOKUP(BD_fire_disturbances10[[#This Row],[Evaluación post incendio]],Tabla5[],2,0)</f>
        <v>Efecto a corto plazo</v>
      </c>
      <c r="D1078" s="6" t="s">
        <v>1643</v>
      </c>
      <c r="E1078" s="1" t="s">
        <v>1590</v>
      </c>
      <c r="F1078" s="1" t="s">
        <v>1644</v>
      </c>
      <c r="G1078" s="1" t="str">
        <f>+VLOOKUP(BD_fire_disturbances10[[#This Row],[Cod_Koppen]],Tabla8[],2,0)</f>
        <v>Templado o mesotérmico</v>
      </c>
      <c r="H1078" s="1" t="s">
        <v>1333</v>
      </c>
      <c r="I1078" s="1" t="s">
        <v>144</v>
      </c>
      <c r="J1078" s="1" t="s">
        <v>143</v>
      </c>
      <c r="K1078" s="1" t="s">
        <v>432</v>
      </c>
      <c r="L1078" s="1" t="s">
        <v>308</v>
      </c>
      <c r="N1078" s="1" t="s">
        <v>541</v>
      </c>
      <c r="O1078" s="1" t="s">
        <v>542</v>
      </c>
      <c r="P1078" s="1" t="s">
        <v>841</v>
      </c>
      <c r="R1078" s="1" t="s">
        <v>543</v>
      </c>
      <c r="S1078" s="1" t="s">
        <v>1332</v>
      </c>
      <c r="T1078" s="1" t="s">
        <v>995</v>
      </c>
      <c r="U1078" s="1" t="s">
        <v>1331</v>
      </c>
      <c r="W1078" s="1" t="s">
        <v>34</v>
      </c>
      <c r="X1078" s="1" t="s">
        <v>218</v>
      </c>
    </row>
    <row r="1079" spans="1:24" s="1" customFormat="1" ht="29" hidden="1" x14ac:dyDescent="0.35">
      <c r="A1079" s="1" t="s">
        <v>142</v>
      </c>
      <c r="B1079" s="1" t="str">
        <f>+VLOOKUP(BD_fire_disturbances10[[#This Row],[Propiedad]],Tabla2[],2,0)</f>
        <v>Química</v>
      </c>
      <c r="C1079" s="1" t="str">
        <f>+VLOOKUP(BD_fire_disturbances10[[#This Row],[Evaluación post incendio]],Tabla5[],2,0)</f>
        <v>Efecto a largo plazo</v>
      </c>
      <c r="D1079" s="6" t="s">
        <v>1643</v>
      </c>
      <c r="E1079" s="1" t="s">
        <v>1590</v>
      </c>
      <c r="F1079" s="1" t="s">
        <v>1644</v>
      </c>
      <c r="G1079" s="1" t="str">
        <f>+VLOOKUP(BD_fire_disturbances10[[#This Row],[Cod_Koppen]],Tabla8[],2,0)</f>
        <v>Templado o mesotérmico</v>
      </c>
      <c r="H1079" s="1" t="s">
        <v>1333</v>
      </c>
      <c r="I1079" s="1" t="s">
        <v>144</v>
      </c>
      <c r="J1079" s="1" t="s">
        <v>143</v>
      </c>
      <c r="K1079" s="1" t="s">
        <v>432</v>
      </c>
      <c r="L1079" s="1" t="s">
        <v>308</v>
      </c>
      <c r="N1079" s="1" t="s">
        <v>541</v>
      </c>
      <c r="O1079" s="1" t="s">
        <v>542</v>
      </c>
      <c r="P1079" s="1" t="s">
        <v>844</v>
      </c>
      <c r="R1079" s="1" t="s">
        <v>543</v>
      </c>
      <c r="S1079" s="1" t="s">
        <v>447</v>
      </c>
      <c r="W1079" s="1" t="s">
        <v>34</v>
      </c>
      <c r="X1079" s="1" t="s">
        <v>108</v>
      </c>
    </row>
    <row r="1080" spans="1:24" s="1" customFormat="1" ht="29" hidden="1" x14ac:dyDescent="0.35">
      <c r="A1080" s="1" t="s">
        <v>142</v>
      </c>
      <c r="B1080" s="1" t="str">
        <f>+VLOOKUP(BD_fire_disturbances10[[#This Row],[Propiedad]],Tabla2[],2,0)</f>
        <v>Química</v>
      </c>
      <c r="C1080" s="1" t="str">
        <f>+VLOOKUP(BD_fire_disturbances10[[#This Row],[Evaluación post incendio]],Tabla5[],2,0)</f>
        <v>Efecto a medio plazo</v>
      </c>
      <c r="D1080" s="6" t="s">
        <v>1643</v>
      </c>
      <c r="E1080" s="1" t="s">
        <v>1590</v>
      </c>
      <c r="F1080" s="1" t="s">
        <v>1644</v>
      </c>
      <c r="G1080" s="1" t="str">
        <f>+VLOOKUP(BD_fire_disturbances10[[#This Row],[Cod_Koppen]],Tabla8[],2,0)</f>
        <v>Templado o mesotérmico</v>
      </c>
      <c r="H1080" s="1" t="s">
        <v>1333</v>
      </c>
      <c r="I1080" s="1" t="s">
        <v>144</v>
      </c>
      <c r="J1080" s="1" t="s">
        <v>143</v>
      </c>
      <c r="K1080" s="1" t="s">
        <v>432</v>
      </c>
      <c r="L1080" s="1" t="s">
        <v>308</v>
      </c>
      <c r="N1080" s="1" t="s">
        <v>541</v>
      </c>
      <c r="O1080" s="1" t="s">
        <v>542</v>
      </c>
      <c r="P1080" s="1" t="s">
        <v>846</v>
      </c>
      <c r="R1080" s="1" t="s">
        <v>543</v>
      </c>
      <c r="S1080" s="1" t="s">
        <v>1332</v>
      </c>
      <c r="T1080" s="1" t="s">
        <v>995</v>
      </c>
      <c r="U1080" s="1" t="s">
        <v>1331</v>
      </c>
      <c r="W1080" s="1" t="s">
        <v>34</v>
      </c>
      <c r="X1080" s="1" t="s">
        <v>108</v>
      </c>
    </row>
    <row r="1081" spans="1:24" s="1" customFormat="1" ht="29" hidden="1" x14ac:dyDescent="0.35">
      <c r="A1081" s="1" t="s">
        <v>142</v>
      </c>
      <c r="B1081" s="1" t="str">
        <f>+VLOOKUP(BD_fire_disturbances10[[#This Row],[Propiedad]],Tabla2[],2,0)</f>
        <v>Química</v>
      </c>
      <c r="C1081" s="1" t="str">
        <f>+VLOOKUP(BD_fire_disturbances10[[#This Row],[Evaluación post incendio]],Tabla5[],2,0)</f>
        <v>Efecto a medio plazo</v>
      </c>
      <c r="D1081" s="6" t="s">
        <v>1643</v>
      </c>
      <c r="E1081" s="1" t="s">
        <v>1590</v>
      </c>
      <c r="F1081" s="1" t="s">
        <v>1644</v>
      </c>
      <c r="G1081" s="1" t="str">
        <f>+VLOOKUP(BD_fire_disturbances10[[#This Row],[Cod_Koppen]],Tabla8[],2,0)</f>
        <v>Templado o mesotérmico</v>
      </c>
      <c r="H1081" s="1" t="s">
        <v>1333</v>
      </c>
      <c r="I1081" s="1" t="s">
        <v>144</v>
      </c>
      <c r="J1081" s="1" t="s">
        <v>143</v>
      </c>
      <c r="K1081" s="1" t="s">
        <v>432</v>
      </c>
      <c r="L1081" s="1" t="s">
        <v>308</v>
      </c>
      <c r="N1081" s="1" t="s">
        <v>541</v>
      </c>
      <c r="O1081" s="1" t="s">
        <v>542</v>
      </c>
      <c r="P1081" s="1" t="s">
        <v>848</v>
      </c>
      <c r="R1081" s="1" t="s">
        <v>543</v>
      </c>
      <c r="S1081" s="1" t="s">
        <v>1332</v>
      </c>
      <c r="T1081" s="1" t="s">
        <v>995</v>
      </c>
      <c r="U1081" s="1" t="s">
        <v>1331</v>
      </c>
      <c r="W1081" s="1" t="s">
        <v>34</v>
      </c>
      <c r="X1081" s="1" t="s">
        <v>108</v>
      </c>
    </row>
    <row r="1082" spans="1:24" s="1" customFormat="1" ht="29" hidden="1" x14ac:dyDescent="0.35">
      <c r="A1082" s="1" t="s">
        <v>142</v>
      </c>
      <c r="B1082" s="1" t="str">
        <f>+VLOOKUP(BD_fire_disturbances10[[#This Row],[Propiedad]],Tabla2[],2,0)</f>
        <v>Química</v>
      </c>
      <c r="C1082" s="1" t="str">
        <f>+VLOOKUP(BD_fire_disturbances10[[#This Row],[Evaluación post incendio]],Tabla5[],2,0)</f>
        <v>Efecto a largo plazo</v>
      </c>
      <c r="D1082" s="6" t="s">
        <v>1643</v>
      </c>
      <c r="E1082" s="1" t="s">
        <v>1590</v>
      </c>
      <c r="F1082" s="1" t="s">
        <v>1644</v>
      </c>
      <c r="G1082" s="1" t="str">
        <f>+VLOOKUP(BD_fire_disturbances10[[#This Row],[Cod_Koppen]],Tabla8[],2,0)</f>
        <v>Templado o mesotérmico</v>
      </c>
      <c r="H1082" s="1" t="s">
        <v>1333</v>
      </c>
      <c r="I1082" s="1" t="s">
        <v>144</v>
      </c>
      <c r="J1082" s="1" t="s">
        <v>143</v>
      </c>
      <c r="K1082" s="1" t="s">
        <v>432</v>
      </c>
      <c r="L1082" s="1" t="s">
        <v>308</v>
      </c>
      <c r="N1082" s="1" t="s">
        <v>541</v>
      </c>
      <c r="O1082" s="1" t="s">
        <v>542</v>
      </c>
      <c r="P1082" s="1" t="s">
        <v>847</v>
      </c>
      <c r="R1082" s="1" t="s">
        <v>543</v>
      </c>
      <c r="S1082" s="1" t="s">
        <v>447</v>
      </c>
      <c r="W1082" s="1" t="s">
        <v>34</v>
      </c>
      <c r="X1082" s="1" t="s">
        <v>108</v>
      </c>
    </row>
    <row r="1083" spans="1:24" s="1" customFormat="1" ht="29" hidden="1" x14ac:dyDescent="0.35">
      <c r="A1083" s="1" t="s">
        <v>142</v>
      </c>
      <c r="B1083" s="1" t="str">
        <f>+VLOOKUP(BD_fire_disturbances10[[#This Row],[Propiedad]],Tabla2[],2,0)</f>
        <v>Química</v>
      </c>
      <c r="C1083" s="1" t="str">
        <f>+VLOOKUP(BD_fire_disturbances10[[#This Row],[Evaluación post incendio]],Tabla5[],2,0)</f>
        <v>Efecto a corto plazo</v>
      </c>
      <c r="D1083" s="6" t="s">
        <v>1643</v>
      </c>
      <c r="E1083" s="1" t="s">
        <v>1590</v>
      </c>
      <c r="F1083" s="1" t="s">
        <v>1644</v>
      </c>
      <c r="G1083" s="1" t="str">
        <f>+VLOOKUP(BD_fire_disturbances10[[#This Row],[Cod_Koppen]],Tabla8[],2,0)</f>
        <v>Templado o mesotérmico</v>
      </c>
      <c r="H1083" s="1" t="s">
        <v>1333</v>
      </c>
      <c r="I1083" s="1" t="s">
        <v>144</v>
      </c>
      <c r="J1083" s="1" t="s">
        <v>143</v>
      </c>
      <c r="K1083" s="1" t="s">
        <v>432</v>
      </c>
      <c r="L1083" s="1" t="s">
        <v>308</v>
      </c>
      <c r="N1083" s="1" t="s">
        <v>541</v>
      </c>
      <c r="O1083" s="1" t="s">
        <v>542</v>
      </c>
      <c r="P1083" s="1" t="s">
        <v>841</v>
      </c>
      <c r="R1083" s="1" t="s">
        <v>543</v>
      </c>
      <c r="S1083" s="1" t="s">
        <v>1332</v>
      </c>
      <c r="T1083" s="1" t="s">
        <v>995</v>
      </c>
      <c r="U1083" s="1" t="s">
        <v>1331</v>
      </c>
      <c r="W1083" s="1" t="s">
        <v>121</v>
      </c>
      <c r="X1083" s="1" t="s">
        <v>218</v>
      </c>
    </row>
    <row r="1084" spans="1:24" s="1" customFormat="1" ht="29" hidden="1" x14ac:dyDescent="0.35">
      <c r="A1084" s="1" t="s">
        <v>142</v>
      </c>
      <c r="B1084" s="1" t="str">
        <f>+VLOOKUP(BD_fire_disturbances10[[#This Row],[Propiedad]],Tabla2[],2,0)</f>
        <v>Química</v>
      </c>
      <c r="C1084" s="1" t="str">
        <f>+VLOOKUP(BD_fire_disturbances10[[#This Row],[Evaluación post incendio]],Tabla5[],2,0)</f>
        <v>Efecto a medio plazo</v>
      </c>
      <c r="D1084" s="6" t="s">
        <v>1643</v>
      </c>
      <c r="E1084" s="1" t="s">
        <v>1590</v>
      </c>
      <c r="F1084" s="1" t="s">
        <v>1644</v>
      </c>
      <c r="G1084" s="1" t="str">
        <f>+VLOOKUP(BD_fire_disturbances10[[#This Row],[Cod_Koppen]],Tabla8[],2,0)</f>
        <v>Templado o mesotérmico</v>
      </c>
      <c r="H1084" s="1" t="s">
        <v>1333</v>
      </c>
      <c r="I1084" s="1" t="s">
        <v>144</v>
      </c>
      <c r="J1084" s="1" t="s">
        <v>143</v>
      </c>
      <c r="K1084" s="1" t="s">
        <v>432</v>
      </c>
      <c r="L1084" s="1" t="s">
        <v>308</v>
      </c>
      <c r="N1084" s="1" t="s">
        <v>541</v>
      </c>
      <c r="O1084" s="1" t="s">
        <v>542</v>
      </c>
      <c r="P1084" s="1" t="s">
        <v>846</v>
      </c>
      <c r="R1084" s="1" t="s">
        <v>543</v>
      </c>
      <c r="S1084" s="1" t="s">
        <v>1332</v>
      </c>
      <c r="T1084" s="1" t="s">
        <v>995</v>
      </c>
      <c r="U1084" s="1" t="s">
        <v>1331</v>
      </c>
      <c r="W1084" s="1" t="s">
        <v>121</v>
      </c>
      <c r="X1084" s="1" t="s">
        <v>218</v>
      </c>
    </row>
    <row r="1085" spans="1:24" s="1" customFormat="1" ht="29" hidden="1" x14ac:dyDescent="0.35">
      <c r="A1085" s="1" t="s">
        <v>142</v>
      </c>
      <c r="B1085" s="1" t="str">
        <f>+VLOOKUP(BD_fire_disturbances10[[#This Row],[Propiedad]],Tabla2[],2,0)</f>
        <v>Química</v>
      </c>
      <c r="C1085" s="1" t="str">
        <f>+VLOOKUP(BD_fire_disturbances10[[#This Row],[Evaluación post incendio]],Tabla5[],2,0)</f>
        <v>Efecto a largo plazo</v>
      </c>
      <c r="D1085" s="6" t="s">
        <v>1643</v>
      </c>
      <c r="E1085" s="1" t="s">
        <v>1590</v>
      </c>
      <c r="F1085" s="1" t="s">
        <v>1644</v>
      </c>
      <c r="G1085" s="1" t="str">
        <f>+VLOOKUP(BD_fire_disturbances10[[#This Row],[Cod_Koppen]],Tabla8[],2,0)</f>
        <v>Templado o mesotérmico</v>
      </c>
      <c r="H1085" s="1" t="s">
        <v>1333</v>
      </c>
      <c r="I1085" s="1" t="s">
        <v>144</v>
      </c>
      <c r="J1085" s="1" t="s">
        <v>143</v>
      </c>
      <c r="K1085" s="1" t="s">
        <v>432</v>
      </c>
      <c r="L1085" s="1" t="s">
        <v>308</v>
      </c>
      <c r="N1085" s="1" t="s">
        <v>541</v>
      </c>
      <c r="O1085" s="1" t="s">
        <v>542</v>
      </c>
      <c r="P1085" s="1" t="s">
        <v>844</v>
      </c>
      <c r="R1085" s="1" t="s">
        <v>543</v>
      </c>
      <c r="S1085" s="1" t="s">
        <v>447</v>
      </c>
      <c r="W1085" s="1" t="s">
        <v>121</v>
      </c>
      <c r="X1085" s="1" t="s">
        <v>108</v>
      </c>
    </row>
    <row r="1086" spans="1:24" s="1" customFormat="1" ht="29" hidden="1" x14ac:dyDescent="0.35">
      <c r="A1086" s="1" t="s">
        <v>142</v>
      </c>
      <c r="B1086" s="1" t="str">
        <f>+VLOOKUP(BD_fire_disturbances10[[#This Row],[Propiedad]],Tabla2[],2,0)</f>
        <v>Química</v>
      </c>
      <c r="C1086" s="1" t="str">
        <f>+VLOOKUP(BD_fire_disturbances10[[#This Row],[Evaluación post incendio]],Tabla5[],2,0)</f>
        <v>Efecto a medio plazo</v>
      </c>
      <c r="D1086" s="6" t="s">
        <v>1643</v>
      </c>
      <c r="E1086" s="1" t="s">
        <v>1590</v>
      </c>
      <c r="F1086" s="1" t="s">
        <v>1644</v>
      </c>
      <c r="G1086" s="1" t="str">
        <f>+VLOOKUP(BD_fire_disturbances10[[#This Row],[Cod_Koppen]],Tabla8[],2,0)</f>
        <v>Templado o mesotérmico</v>
      </c>
      <c r="H1086" s="1" t="s">
        <v>1333</v>
      </c>
      <c r="I1086" s="1" t="s">
        <v>144</v>
      </c>
      <c r="J1086" s="1" t="s">
        <v>143</v>
      </c>
      <c r="K1086" s="1" t="s">
        <v>432</v>
      </c>
      <c r="L1086" s="1" t="s">
        <v>308</v>
      </c>
      <c r="N1086" s="1" t="s">
        <v>541</v>
      </c>
      <c r="O1086" s="1" t="s">
        <v>542</v>
      </c>
      <c r="P1086" s="1" t="s">
        <v>848</v>
      </c>
      <c r="R1086" s="1" t="s">
        <v>543</v>
      </c>
      <c r="S1086" s="1" t="s">
        <v>1332</v>
      </c>
      <c r="T1086" s="1" t="s">
        <v>995</v>
      </c>
      <c r="U1086" s="1" t="s">
        <v>1331</v>
      </c>
      <c r="W1086" s="1" t="s">
        <v>121</v>
      </c>
      <c r="X1086" s="1" t="s">
        <v>108</v>
      </c>
    </row>
    <row r="1087" spans="1:24" s="1" customFormat="1" ht="29" hidden="1" x14ac:dyDescent="0.35">
      <c r="A1087" s="1" t="s">
        <v>142</v>
      </c>
      <c r="B1087" s="1" t="str">
        <f>+VLOOKUP(BD_fire_disturbances10[[#This Row],[Propiedad]],Tabla2[],2,0)</f>
        <v>Química</v>
      </c>
      <c r="C1087" s="1" t="str">
        <f>+VLOOKUP(BD_fire_disturbances10[[#This Row],[Evaluación post incendio]],Tabla5[],2,0)</f>
        <v>Efecto a largo plazo</v>
      </c>
      <c r="D1087" s="6" t="s">
        <v>1643</v>
      </c>
      <c r="E1087" s="1" t="s">
        <v>1590</v>
      </c>
      <c r="F1087" s="1" t="s">
        <v>1644</v>
      </c>
      <c r="G1087" s="1" t="str">
        <f>+VLOOKUP(BD_fire_disturbances10[[#This Row],[Cod_Koppen]],Tabla8[],2,0)</f>
        <v>Templado o mesotérmico</v>
      </c>
      <c r="H1087" s="1" t="s">
        <v>1333</v>
      </c>
      <c r="I1087" s="1" t="s">
        <v>144</v>
      </c>
      <c r="J1087" s="1" t="s">
        <v>143</v>
      </c>
      <c r="K1087" s="1" t="s">
        <v>432</v>
      </c>
      <c r="L1087" s="1" t="s">
        <v>308</v>
      </c>
      <c r="N1087" s="1" t="s">
        <v>541</v>
      </c>
      <c r="O1087" s="1" t="s">
        <v>542</v>
      </c>
      <c r="P1087" s="1" t="s">
        <v>847</v>
      </c>
      <c r="R1087" s="1" t="s">
        <v>543</v>
      </c>
      <c r="S1087" s="1" t="s">
        <v>447</v>
      </c>
      <c r="W1087" s="1" t="s">
        <v>121</v>
      </c>
      <c r="X1087" s="1" t="s">
        <v>108</v>
      </c>
    </row>
    <row r="1088" spans="1:24" s="1" customFormat="1" ht="29" hidden="1" x14ac:dyDescent="0.35">
      <c r="A1088" s="1" t="s">
        <v>142</v>
      </c>
      <c r="B1088" s="1" t="str">
        <f>+VLOOKUP(BD_fire_disturbances10[[#This Row],[Propiedad]],Tabla2[],2,0)</f>
        <v>Química</v>
      </c>
      <c r="C1088" s="1" t="str">
        <f>+VLOOKUP(BD_fire_disturbances10[[#This Row],[Evaluación post incendio]],Tabla5[],2,0)</f>
        <v>Efecto a corto plazo</v>
      </c>
      <c r="D1088" s="6" t="s">
        <v>1643</v>
      </c>
      <c r="E1088" s="1" t="s">
        <v>1590</v>
      </c>
      <c r="F1088" s="1" t="s">
        <v>1644</v>
      </c>
      <c r="G1088" s="1" t="str">
        <f>+VLOOKUP(BD_fire_disturbances10[[#This Row],[Cod_Koppen]],Tabla8[],2,0)</f>
        <v>Templado o mesotérmico</v>
      </c>
      <c r="H1088" s="1" t="s">
        <v>1333</v>
      </c>
      <c r="I1088" s="1" t="s">
        <v>144</v>
      </c>
      <c r="J1088" s="1" t="s">
        <v>143</v>
      </c>
      <c r="K1088" s="1" t="s">
        <v>432</v>
      </c>
      <c r="L1088" s="1" t="s">
        <v>308</v>
      </c>
      <c r="N1088" s="1" t="s">
        <v>541</v>
      </c>
      <c r="O1088" s="1" t="s">
        <v>542</v>
      </c>
      <c r="P1088" s="1" t="s">
        <v>841</v>
      </c>
      <c r="R1088" s="1" t="s">
        <v>543</v>
      </c>
      <c r="S1088" s="1" t="s">
        <v>1332</v>
      </c>
      <c r="T1088" s="1" t="s">
        <v>995</v>
      </c>
      <c r="U1088" s="1" t="s">
        <v>1331</v>
      </c>
      <c r="W1088" s="1" t="s">
        <v>1026</v>
      </c>
      <c r="X1088" s="1" t="s">
        <v>12</v>
      </c>
    </row>
    <row r="1089" spans="1:24" s="1" customFormat="1" ht="29" hidden="1" x14ac:dyDescent="0.35">
      <c r="A1089" s="1" t="s">
        <v>142</v>
      </c>
      <c r="B1089" s="1" t="str">
        <f>+VLOOKUP(BD_fire_disturbances10[[#This Row],[Propiedad]],Tabla2[],2,0)</f>
        <v>Química</v>
      </c>
      <c r="C1089" s="1" t="str">
        <f>+VLOOKUP(BD_fire_disturbances10[[#This Row],[Evaluación post incendio]],Tabla5[],2,0)</f>
        <v>Efecto a largo plazo</v>
      </c>
      <c r="D1089" s="6" t="s">
        <v>1643</v>
      </c>
      <c r="E1089" s="1" t="s">
        <v>1590</v>
      </c>
      <c r="F1089" s="1" t="s">
        <v>1644</v>
      </c>
      <c r="G1089" s="1" t="str">
        <f>+VLOOKUP(BD_fire_disturbances10[[#This Row],[Cod_Koppen]],Tabla8[],2,0)</f>
        <v>Templado o mesotérmico</v>
      </c>
      <c r="H1089" s="1" t="s">
        <v>1333</v>
      </c>
      <c r="I1089" s="1" t="s">
        <v>144</v>
      </c>
      <c r="J1089" s="1" t="s">
        <v>143</v>
      </c>
      <c r="K1089" s="1" t="s">
        <v>432</v>
      </c>
      <c r="L1089" s="1" t="s">
        <v>308</v>
      </c>
      <c r="N1089" s="1" t="s">
        <v>541</v>
      </c>
      <c r="O1089" s="1" t="s">
        <v>542</v>
      </c>
      <c r="P1089" s="1" t="s">
        <v>844</v>
      </c>
      <c r="R1089" s="1" t="s">
        <v>543</v>
      </c>
      <c r="S1089" s="1" t="s">
        <v>447</v>
      </c>
      <c r="W1089" s="1" t="s">
        <v>1026</v>
      </c>
      <c r="X1089" s="1" t="s">
        <v>12</v>
      </c>
    </row>
    <row r="1090" spans="1:24" s="1" customFormat="1" ht="29" hidden="1" x14ac:dyDescent="0.35">
      <c r="A1090" s="1" t="s">
        <v>142</v>
      </c>
      <c r="B1090" s="1" t="str">
        <f>+VLOOKUP(BD_fire_disturbances10[[#This Row],[Propiedad]],Tabla2[],2,0)</f>
        <v>Química</v>
      </c>
      <c r="C1090" s="1" t="str">
        <f>+VLOOKUP(BD_fire_disturbances10[[#This Row],[Evaluación post incendio]],Tabla5[],2,0)</f>
        <v>Efecto a medio plazo</v>
      </c>
      <c r="D1090" s="6" t="s">
        <v>1643</v>
      </c>
      <c r="E1090" s="1" t="s">
        <v>1590</v>
      </c>
      <c r="F1090" s="1" t="s">
        <v>1644</v>
      </c>
      <c r="G1090" s="1" t="str">
        <f>+VLOOKUP(BD_fire_disturbances10[[#This Row],[Cod_Koppen]],Tabla8[],2,0)</f>
        <v>Templado o mesotérmico</v>
      </c>
      <c r="H1090" s="1" t="s">
        <v>1333</v>
      </c>
      <c r="I1090" s="1" t="s">
        <v>144</v>
      </c>
      <c r="J1090" s="1" t="s">
        <v>143</v>
      </c>
      <c r="K1090" s="1" t="s">
        <v>432</v>
      </c>
      <c r="L1090" s="1" t="s">
        <v>308</v>
      </c>
      <c r="N1090" s="1" t="s">
        <v>541</v>
      </c>
      <c r="O1090" s="1" t="s">
        <v>542</v>
      </c>
      <c r="P1090" s="1" t="s">
        <v>846</v>
      </c>
      <c r="R1090" s="1" t="s">
        <v>543</v>
      </c>
      <c r="S1090" s="1" t="s">
        <v>1332</v>
      </c>
      <c r="T1090" s="1" t="s">
        <v>995</v>
      </c>
      <c r="U1090" s="1" t="s">
        <v>1331</v>
      </c>
      <c r="W1090" s="1" t="s">
        <v>1026</v>
      </c>
      <c r="X1090" s="1" t="s">
        <v>12</v>
      </c>
    </row>
    <row r="1091" spans="1:24" s="1" customFormat="1" ht="29" hidden="1" x14ac:dyDescent="0.35">
      <c r="A1091" s="1" t="s">
        <v>142</v>
      </c>
      <c r="B1091" s="1" t="str">
        <f>+VLOOKUP(BD_fire_disturbances10[[#This Row],[Propiedad]],Tabla2[],2,0)</f>
        <v>Química</v>
      </c>
      <c r="C1091" s="1" t="str">
        <f>+VLOOKUP(BD_fire_disturbances10[[#This Row],[Evaluación post incendio]],Tabla5[],2,0)</f>
        <v>Efecto a medio plazo</v>
      </c>
      <c r="D1091" s="6" t="s">
        <v>1643</v>
      </c>
      <c r="E1091" s="1" t="s">
        <v>1590</v>
      </c>
      <c r="F1091" s="1" t="s">
        <v>1644</v>
      </c>
      <c r="G1091" s="1" t="str">
        <f>+VLOOKUP(BD_fire_disturbances10[[#This Row],[Cod_Koppen]],Tabla8[],2,0)</f>
        <v>Templado o mesotérmico</v>
      </c>
      <c r="H1091" s="1" t="s">
        <v>1333</v>
      </c>
      <c r="I1091" s="1" t="s">
        <v>144</v>
      </c>
      <c r="J1091" s="1" t="s">
        <v>143</v>
      </c>
      <c r="K1091" s="1" t="s">
        <v>432</v>
      </c>
      <c r="L1091" s="1" t="s">
        <v>308</v>
      </c>
      <c r="N1091" s="1" t="s">
        <v>541</v>
      </c>
      <c r="O1091" s="1" t="s">
        <v>542</v>
      </c>
      <c r="P1091" s="1" t="s">
        <v>848</v>
      </c>
      <c r="R1091" s="1" t="s">
        <v>543</v>
      </c>
      <c r="S1091" s="1" t="s">
        <v>1332</v>
      </c>
      <c r="T1091" s="1" t="s">
        <v>995</v>
      </c>
      <c r="U1091" s="1" t="s">
        <v>1331</v>
      </c>
      <c r="W1091" s="1" t="s">
        <v>1026</v>
      </c>
      <c r="X1091" s="1" t="s">
        <v>12</v>
      </c>
    </row>
    <row r="1092" spans="1:24" s="1" customFormat="1" ht="29" hidden="1" x14ac:dyDescent="0.35">
      <c r="A1092" s="1" t="s">
        <v>142</v>
      </c>
      <c r="B1092" s="1" t="str">
        <f>+VLOOKUP(BD_fire_disturbances10[[#This Row],[Propiedad]],Tabla2[],2,0)</f>
        <v>Química</v>
      </c>
      <c r="C1092" s="1" t="str">
        <f>+VLOOKUP(BD_fire_disturbances10[[#This Row],[Evaluación post incendio]],Tabla5[],2,0)</f>
        <v>Efecto a largo plazo</v>
      </c>
      <c r="D1092" s="6" t="s">
        <v>1643</v>
      </c>
      <c r="E1092" s="1" t="s">
        <v>1590</v>
      </c>
      <c r="F1092" s="1" t="s">
        <v>1644</v>
      </c>
      <c r="G1092" s="1" t="str">
        <f>+VLOOKUP(BD_fire_disturbances10[[#This Row],[Cod_Koppen]],Tabla8[],2,0)</f>
        <v>Templado o mesotérmico</v>
      </c>
      <c r="H1092" s="1" t="s">
        <v>1333</v>
      </c>
      <c r="I1092" s="1" t="s">
        <v>144</v>
      </c>
      <c r="J1092" s="1" t="s">
        <v>143</v>
      </c>
      <c r="K1092" s="1" t="s">
        <v>432</v>
      </c>
      <c r="L1092" s="1" t="s">
        <v>308</v>
      </c>
      <c r="N1092" s="1" t="s">
        <v>541</v>
      </c>
      <c r="O1092" s="1" t="s">
        <v>542</v>
      </c>
      <c r="P1092" s="1" t="s">
        <v>847</v>
      </c>
      <c r="R1092" s="1" t="s">
        <v>543</v>
      </c>
      <c r="S1092" s="1" t="s">
        <v>447</v>
      </c>
      <c r="W1092" s="1" t="s">
        <v>1026</v>
      </c>
      <c r="X1092" s="1" t="s">
        <v>12</v>
      </c>
    </row>
    <row r="1093" spans="1:24" s="1" customFormat="1" ht="29" hidden="1" x14ac:dyDescent="0.35">
      <c r="A1093" s="1" t="s">
        <v>142</v>
      </c>
      <c r="B1093" s="1" t="str">
        <f>+VLOOKUP(BD_fire_disturbances10[[#This Row],[Propiedad]],Tabla2[],2,0)</f>
        <v>Química</v>
      </c>
      <c r="C1093" s="1" t="str">
        <f>+VLOOKUP(BD_fire_disturbances10[[#This Row],[Evaluación post incendio]],Tabla5[],2,0)</f>
        <v>Efecto a largo plazo</v>
      </c>
      <c r="D1093" s="6" t="s">
        <v>1643</v>
      </c>
      <c r="E1093" s="1" t="s">
        <v>1590</v>
      </c>
      <c r="F1093" s="1" t="s">
        <v>1644</v>
      </c>
      <c r="G1093" s="1" t="str">
        <f>+VLOOKUP(BD_fire_disturbances10[[#This Row],[Cod_Koppen]],Tabla8[],2,0)</f>
        <v>Templado o mesotérmico</v>
      </c>
      <c r="H1093" s="1" t="s">
        <v>1333</v>
      </c>
      <c r="I1093" s="1" t="s">
        <v>144</v>
      </c>
      <c r="J1093" s="1" t="s">
        <v>143</v>
      </c>
      <c r="K1093" s="1" t="s">
        <v>432</v>
      </c>
      <c r="L1093" s="1" t="s">
        <v>308</v>
      </c>
      <c r="N1093" s="1" t="s">
        <v>541</v>
      </c>
      <c r="O1093" s="1" t="s">
        <v>542</v>
      </c>
      <c r="P1093" s="1" t="s">
        <v>844</v>
      </c>
      <c r="R1093" s="1" t="s">
        <v>543</v>
      </c>
      <c r="S1093" s="1" t="s">
        <v>447</v>
      </c>
      <c r="W1093" s="1" t="s">
        <v>43</v>
      </c>
      <c r="X1093" s="1" t="s">
        <v>12</v>
      </c>
    </row>
    <row r="1094" spans="1:24" s="13" customFormat="1" ht="29" hidden="1" x14ac:dyDescent="0.35">
      <c r="A1094" s="1" t="s">
        <v>142</v>
      </c>
      <c r="B1094" s="1" t="str">
        <f>+VLOOKUP(BD_fire_disturbances10[[#This Row],[Propiedad]],Tabla2[],2,0)</f>
        <v>Química</v>
      </c>
      <c r="C1094" s="1" t="str">
        <f>+VLOOKUP(BD_fire_disturbances10[[#This Row],[Evaluación post incendio]],Tabla5[],2,0)</f>
        <v>Efecto a largo plazo</v>
      </c>
      <c r="D1094" s="6" t="s">
        <v>1643</v>
      </c>
      <c r="E1094" s="1" t="s">
        <v>1590</v>
      </c>
      <c r="F1094" s="1" t="s">
        <v>1644</v>
      </c>
      <c r="G1094" s="1" t="str">
        <f>+VLOOKUP(BD_fire_disturbances10[[#This Row],[Cod_Koppen]],Tabla8[],2,0)</f>
        <v>Templado o mesotérmico</v>
      </c>
      <c r="H1094" s="1" t="s">
        <v>1333</v>
      </c>
      <c r="I1094" s="1" t="s">
        <v>144</v>
      </c>
      <c r="J1094" s="1" t="s">
        <v>143</v>
      </c>
      <c r="K1094" s="1" t="s">
        <v>432</v>
      </c>
      <c r="L1094" s="1" t="s">
        <v>308</v>
      </c>
      <c r="M1094" s="1"/>
      <c r="N1094" s="1" t="s">
        <v>541</v>
      </c>
      <c r="O1094" s="1" t="s">
        <v>542</v>
      </c>
      <c r="P1094" s="1" t="s">
        <v>847</v>
      </c>
      <c r="Q1094" s="1"/>
      <c r="R1094" s="1" t="s">
        <v>543</v>
      </c>
      <c r="S1094" s="1" t="s">
        <v>447</v>
      </c>
      <c r="T1094" s="1"/>
      <c r="U1094" s="1"/>
      <c r="V1094" s="1"/>
      <c r="W1094" s="1" t="s">
        <v>43</v>
      </c>
      <c r="X1094" s="1" t="s">
        <v>12</v>
      </c>
    </row>
    <row r="1095" spans="1:24" s="13" customFormat="1" ht="29" hidden="1" x14ac:dyDescent="0.35">
      <c r="A1095" s="1" t="s">
        <v>142</v>
      </c>
      <c r="B1095" s="1" t="str">
        <f>+VLOOKUP(BD_fire_disturbances10[[#This Row],[Propiedad]],Tabla2[],2,0)</f>
        <v>Química</v>
      </c>
      <c r="C1095" s="1" t="str">
        <f>+VLOOKUP(BD_fire_disturbances10[[#This Row],[Evaluación post incendio]],Tabla5[],2,0)</f>
        <v>Efecto a corto plazo</v>
      </c>
      <c r="D1095" s="6" t="s">
        <v>1643</v>
      </c>
      <c r="E1095" s="1" t="s">
        <v>1590</v>
      </c>
      <c r="F1095" s="1" t="s">
        <v>1644</v>
      </c>
      <c r="G1095" s="1" t="str">
        <f>+VLOOKUP(BD_fire_disturbances10[[#This Row],[Cod_Koppen]],Tabla8[],2,0)</f>
        <v>Templado o mesotérmico</v>
      </c>
      <c r="H1095" s="1" t="s">
        <v>1333</v>
      </c>
      <c r="I1095" s="1" t="s">
        <v>144</v>
      </c>
      <c r="J1095" s="1" t="s">
        <v>143</v>
      </c>
      <c r="K1095" s="1" t="s">
        <v>432</v>
      </c>
      <c r="L1095" s="1" t="s">
        <v>308</v>
      </c>
      <c r="M1095" s="1"/>
      <c r="N1095" s="1" t="s">
        <v>541</v>
      </c>
      <c r="O1095" s="1" t="s">
        <v>542</v>
      </c>
      <c r="P1095" s="1" t="s">
        <v>841</v>
      </c>
      <c r="Q1095" s="1"/>
      <c r="R1095" s="1" t="s">
        <v>543</v>
      </c>
      <c r="S1095" s="1" t="s">
        <v>1332</v>
      </c>
      <c r="T1095" s="1" t="s">
        <v>995</v>
      </c>
      <c r="U1095" s="1" t="s">
        <v>1331</v>
      </c>
      <c r="V1095" s="1"/>
      <c r="W1095" s="1" t="s">
        <v>43</v>
      </c>
      <c r="X1095" s="1" t="s">
        <v>108</v>
      </c>
    </row>
    <row r="1096" spans="1:24" s="1" customFormat="1" ht="29" hidden="1" x14ac:dyDescent="0.35">
      <c r="A1096" s="1" t="s">
        <v>142</v>
      </c>
      <c r="B1096" s="1" t="str">
        <f>+VLOOKUP(BD_fire_disturbances10[[#This Row],[Propiedad]],Tabla2[],2,0)</f>
        <v>Química</v>
      </c>
      <c r="C1096" s="1" t="str">
        <f>+VLOOKUP(BD_fire_disturbances10[[#This Row],[Evaluación post incendio]],Tabla5[],2,0)</f>
        <v>Efecto a medio plazo</v>
      </c>
      <c r="D1096" s="6" t="s">
        <v>1643</v>
      </c>
      <c r="E1096" s="1" t="s">
        <v>1590</v>
      </c>
      <c r="F1096" s="1" t="s">
        <v>1644</v>
      </c>
      <c r="G1096" s="1" t="str">
        <f>+VLOOKUP(BD_fire_disturbances10[[#This Row],[Cod_Koppen]],Tabla8[],2,0)</f>
        <v>Templado o mesotérmico</v>
      </c>
      <c r="H1096" s="1" t="s">
        <v>1333</v>
      </c>
      <c r="I1096" s="1" t="s">
        <v>144</v>
      </c>
      <c r="J1096" s="1" t="s">
        <v>143</v>
      </c>
      <c r="K1096" s="1" t="s">
        <v>432</v>
      </c>
      <c r="L1096" s="1" t="s">
        <v>308</v>
      </c>
      <c r="N1096" s="1" t="s">
        <v>541</v>
      </c>
      <c r="O1096" s="1" t="s">
        <v>542</v>
      </c>
      <c r="P1096" s="1" t="s">
        <v>846</v>
      </c>
      <c r="R1096" s="1" t="s">
        <v>543</v>
      </c>
      <c r="S1096" s="1" t="s">
        <v>1332</v>
      </c>
      <c r="T1096" s="1" t="s">
        <v>995</v>
      </c>
      <c r="U1096" s="1" t="s">
        <v>1331</v>
      </c>
      <c r="W1096" s="1" t="s">
        <v>43</v>
      </c>
      <c r="X1096" s="1" t="s">
        <v>108</v>
      </c>
    </row>
    <row r="1097" spans="1:24" s="1" customFormat="1" ht="29" hidden="1" x14ac:dyDescent="0.35">
      <c r="A1097" s="1" t="s">
        <v>142</v>
      </c>
      <c r="B1097" s="1" t="str">
        <f>+VLOOKUP(BD_fire_disturbances10[[#This Row],[Propiedad]],Tabla2[],2,0)</f>
        <v>Química</v>
      </c>
      <c r="C1097" s="1" t="str">
        <f>+VLOOKUP(BD_fire_disturbances10[[#This Row],[Evaluación post incendio]],Tabla5[],2,0)</f>
        <v>Efecto a medio plazo</v>
      </c>
      <c r="D1097" s="6" t="s">
        <v>1643</v>
      </c>
      <c r="E1097" s="1" t="s">
        <v>1590</v>
      </c>
      <c r="F1097" s="1" t="s">
        <v>1644</v>
      </c>
      <c r="G1097" s="1" t="str">
        <f>+VLOOKUP(BD_fire_disturbances10[[#This Row],[Cod_Koppen]],Tabla8[],2,0)</f>
        <v>Templado o mesotérmico</v>
      </c>
      <c r="H1097" s="1" t="s">
        <v>1333</v>
      </c>
      <c r="I1097" s="1" t="s">
        <v>144</v>
      </c>
      <c r="J1097" s="1" t="s">
        <v>143</v>
      </c>
      <c r="K1097" s="1" t="s">
        <v>432</v>
      </c>
      <c r="L1097" s="1" t="s">
        <v>308</v>
      </c>
      <c r="N1097" s="1" t="s">
        <v>541</v>
      </c>
      <c r="O1097" s="1" t="s">
        <v>542</v>
      </c>
      <c r="P1097" s="1" t="s">
        <v>848</v>
      </c>
      <c r="R1097" s="1" t="s">
        <v>543</v>
      </c>
      <c r="S1097" s="1" t="s">
        <v>1332</v>
      </c>
      <c r="T1097" s="1" t="s">
        <v>995</v>
      </c>
      <c r="U1097" s="1" t="s">
        <v>1331</v>
      </c>
      <c r="W1097" s="1" t="s">
        <v>43</v>
      </c>
      <c r="X1097" s="1" t="s">
        <v>108</v>
      </c>
    </row>
    <row r="1098" spans="1:24" s="13" customFormat="1" ht="29" hidden="1" x14ac:dyDescent="0.35">
      <c r="A1098" s="1" t="s">
        <v>142</v>
      </c>
      <c r="B1098" s="1" t="str">
        <f>+VLOOKUP(BD_fire_disturbances10[[#This Row],[Propiedad]],Tabla2[],2,0)</f>
        <v>Química</v>
      </c>
      <c r="C1098" s="1" t="str">
        <f>+VLOOKUP(BD_fire_disturbances10[[#This Row],[Evaluación post incendio]],Tabla5[],2,0)</f>
        <v>Efecto a corto plazo</v>
      </c>
      <c r="D1098" s="6" t="s">
        <v>1643</v>
      </c>
      <c r="E1098" s="1" t="s">
        <v>1590</v>
      </c>
      <c r="F1098" s="1" t="s">
        <v>1644</v>
      </c>
      <c r="G1098" s="1" t="str">
        <f>+VLOOKUP(BD_fire_disturbances10[[#This Row],[Cod_Koppen]],Tabla8[],2,0)</f>
        <v>Templado o mesotérmico</v>
      </c>
      <c r="H1098" s="1" t="s">
        <v>1333</v>
      </c>
      <c r="I1098" s="1" t="s">
        <v>144</v>
      </c>
      <c r="J1098" s="1" t="s">
        <v>143</v>
      </c>
      <c r="K1098" s="1" t="s">
        <v>432</v>
      </c>
      <c r="L1098" s="1" t="s">
        <v>308</v>
      </c>
      <c r="M1098" s="1"/>
      <c r="N1098" s="1" t="s">
        <v>541</v>
      </c>
      <c r="O1098" s="1" t="s">
        <v>542</v>
      </c>
      <c r="P1098" s="1" t="s">
        <v>841</v>
      </c>
      <c r="Q1098" s="1"/>
      <c r="R1098" s="1" t="s">
        <v>543</v>
      </c>
      <c r="S1098" s="1" t="s">
        <v>1332</v>
      </c>
      <c r="T1098" s="1" t="s">
        <v>995</v>
      </c>
      <c r="U1098" s="1" t="s">
        <v>1331</v>
      </c>
      <c r="V1098" s="1"/>
      <c r="W1098" s="1" t="s">
        <v>122</v>
      </c>
      <c r="X1098" s="1" t="s">
        <v>12</v>
      </c>
    </row>
    <row r="1099" spans="1:24" s="1" customFormat="1" ht="29" hidden="1" x14ac:dyDescent="0.35">
      <c r="A1099" s="1" t="s">
        <v>142</v>
      </c>
      <c r="B1099" s="1" t="str">
        <f>+VLOOKUP(BD_fire_disturbances10[[#This Row],[Propiedad]],Tabla2[],2,0)</f>
        <v>Química</v>
      </c>
      <c r="C1099" s="1" t="str">
        <f>+VLOOKUP(BD_fire_disturbances10[[#This Row],[Evaluación post incendio]],Tabla5[],2,0)</f>
        <v>Efecto a medio plazo</v>
      </c>
      <c r="D1099" s="6" t="s">
        <v>1643</v>
      </c>
      <c r="E1099" s="1" t="s">
        <v>1590</v>
      </c>
      <c r="F1099" s="1" t="s">
        <v>1644</v>
      </c>
      <c r="G1099" s="1" t="str">
        <f>+VLOOKUP(BD_fire_disturbances10[[#This Row],[Cod_Koppen]],Tabla8[],2,0)</f>
        <v>Templado o mesotérmico</v>
      </c>
      <c r="H1099" s="1" t="s">
        <v>1333</v>
      </c>
      <c r="I1099" s="1" t="s">
        <v>144</v>
      </c>
      <c r="J1099" s="1" t="s">
        <v>143</v>
      </c>
      <c r="K1099" s="1" t="s">
        <v>432</v>
      </c>
      <c r="L1099" s="1" t="s">
        <v>308</v>
      </c>
      <c r="N1099" s="1" t="s">
        <v>541</v>
      </c>
      <c r="O1099" s="1" t="s">
        <v>542</v>
      </c>
      <c r="P1099" s="1" t="s">
        <v>848</v>
      </c>
      <c r="R1099" s="1" t="s">
        <v>543</v>
      </c>
      <c r="S1099" s="1" t="s">
        <v>1332</v>
      </c>
      <c r="T1099" s="1" t="s">
        <v>995</v>
      </c>
      <c r="U1099" s="1" t="s">
        <v>1331</v>
      </c>
      <c r="W1099" s="1" t="s">
        <v>122</v>
      </c>
      <c r="X1099" s="1" t="s">
        <v>12</v>
      </c>
    </row>
    <row r="1100" spans="1:24" s="13" customFormat="1" ht="29" hidden="1" x14ac:dyDescent="0.35">
      <c r="A1100" s="1" t="s">
        <v>142</v>
      </c>
      <c r="B1100" s="1" t="str">
        <f>+VLOOKUP(BD_fire_disturbances10[[#This Row],[Propiedad]],Tabla2[],2,0)</f>
        <v>Química</v>
      </c>
      <c r="C1100" s="1" t="str">
        <f>+VLOOKUP(BD_fire_disturbances10[[#This Row],[Evaluación post incendio]],Tabla5[],2,0)</f>
        <v>Efecto a largo plazo</v>
      </c>
      <c r="D1100" s="6" t="s">
        <v>1643</v>
      </c>
      <c r="E1100" s="1" t="s">
        <v>1590</v>
      </c>
      <c r="F1100" s="1" t="s">
        <v>1644</v>
      </c>
      <c r="G1100" s="1" t="str">
        <f>+VLOOKUP(BD_fire_disturbances10[[#This Row],[Cod_Koppen]],Tabla8[],2,0)</f>
        <v>Templado o mesotérmico</v>
      </c>
      <c r="H1100" s="1" t="s">
        <v>1333</v>
      </c>
      <c r="I1100" s="1" t="s">
        <v>144</v>
      </c>
      <c r="J1100" s="1" t="s">
        <v>143</v>
      </c>
      <c r="K1100" s="1" t="s">
        <v>432</v>
      </c>
      <c r="L1100" s="1" t="s">
        <v>308</v>
      </c>
      <c r="M1100" s="1"/>
      <c r="N1100" s="1" t="s">
        <v>541</v>
      </c>
      <c r="O1100" s="1" t="s">
        <v>542</v>
      </c>
      <c r="P1100" s="1" t="s">
        <v>844</v>
      </c>
      <c r="Q1100" s="1"/>
      <c r="R1100" s="1" t="s">
        <v>543</v>
      </c>
      <c r="S1100" s="1" t="s">
        <v>447</v>
      </c>
      <c r="T1100" s="1"/>
      <c r="U1100" s="1"/>
      <c r="V1100" s="1"/>
      <c r="W1100" s="1" t="s">
        <v>122</v>
      </c>
      <c r="X1100" s="1" t="s">
        <v>108</v>
      </c>
    </row>
    <row r="1101" spans="1:24" s="13" customFormat="1" ht="29" hidden="1" x14ac:dyDescent="0.35">
      <c r="A1101" s="1" t="s">
        <v>142</v>
      </c>
      <c r="B1101" s="1" t="str">
        <f>+VLOOKUP(BD_fire_disturbances10[[#This Row],[Propiedad]],Tabla2[],2,0)</f>
        <v>Química</v>
      </c>
      <c r="C1101" s="1" t="str">
        <f>+VLOOKUP(BD_fire_disturbances10[[#This Row],[Evaluación post incendio]],Tabla5[],2,0)</f>
        <v>Efecto a medio plazo</v>
      </c>
      <c r="D1101" s="6" t="s">
        <v>1643</v>
      </c>
      <c r="E1101" s="1" t="s">
        <v>1590</v>
      </c>
      <c r="F1101" s="1" t="s">
        <v>1644</v>
      </c>
      <c r="G1101" s="1" t="str">
        <f>+VLOOKUP(BD_fire_disturbances10[[#This Row],[Cod_Koppen]],Tabla8[],2,0)</f>
        <v>Templado o mesotérmico</v>
      </c>
      <c r="H1101" s="1" t="s">
        <v>1333</v>
      </c>
      <c r="I1101" s="1" t="s">
        <v>144</v>
      </c>
      <c r="J1101" s="1" t="s">
        <v>143</v>
      </c>
      <c r="K1101" s="1" t="s">
        <v>432</v>
      </c>
      <c r="L1101" s="1" t="s">
        <v>308</v>
      </c>
      <c r="M1101" s="1"/>
      <c r="N1101" s="1" t="s">
        <v>541</v>
      </c>
      <c r="O1101" s="1" t="s">
        <v>542</v>
      </c>
      <c r="P1101" s="1" t="s">
        <v>846</v>
      </c>
      <c r="Q1101" s="1"/>
      <c r="R1101" s="1" t="s">
        <v>543</v>
      </c>
      <c r="S1101" s="1" t="s">
        <v>1332</v>
      </c>
      <c r="T1101" s="1" t="s">
        <v>995</v>
      </c>
      <c r="U1101" s="1" t="s">
        <v>1331</v>
      </c>
      <c r="V1101" s="1"/>
      <c r="W1101" s="1" t="s">
        <v>122</v>
      </c>
      <c r="X1101" s="1" t="s">
        <v>108</v>
      </c>
    </row>
    <row r="1102" spans="1:24" s="1" customFormat="1" ht="29" hidden="1" x14ac:dyDescent="0.35">
      <c r="A1102" s="1" t="s">
        <v>142</v>
      </c>
      <c r="B1102" s="1" t="str">
        <f>+VLOOKUP(BD_fire_disturbances10[[#This Row],[Propiedad]],Tabla2[],2,0)</f>
        <v>Química</v>
      </c>
      <c r="C1102" s="1" t="str">
        <f>+VLOOKUP(BD_fire_disturbances10[[#This Row],[Evaluación post incendio]],Tabla5[],2,0)</f>
        <v>Efecto a largo plazo</v>
      </c>
      <c r="D1102" s="6" t="s">
        <v>1643</v>
      </c>
      <c r="E1102" s="1" t="s">
        <v>1590</v>
      </c>
      <c r="F1102" s="1" t="s">
        <v>1644</v>
      </c>
      <c r="G1102" s="1" t="str">
        <f>+VLOOKUP(BD_fire_disturbances10[[#This Row],[Cod_Koppen]],Tabla8[],2,0)</f>
        <v>Templado o mesotérmico</v>
      </c>
      <c r="H1102" s="1" t="s">
        <v>1333</v>
      </c>
      <c r="I1102" s="1" t="s">
        <v>144</v>
      </c>
      <c r="J1102" s="1" t="s">
        <v>143</v>
      </c>
      <c r="K1102" s="1" t="s">
        <v>432</v>
      </c>
      <c r="L1102" s="1" t="s">
        <v>308</v>
      </c>
      <c r="N1102" s="1" t="s">
        <v>541</v>
      </c>
      <c r="O1102" s="1" t="s">
        <v>542</v>
      </c>
      <c r="P1102" s="1" t="s">
        <v>847</v>
      </c>
      <c r="R1102" s="1" t="s">
        <v>543</v>
      </c>
      <c r="S1102" s="1" t="s">
        <v>447</v>
      </c>
      <c r="W1102" s="1" t="s">
        <v>122</v>
      </c>
      <c r="X1102" s="1" t="s">
        <v>108</v>
      </c>
    </row>
    <row r="1103" spans="1:24" s="13" customFormat="1" ht="29" hidden="1" x14ac:dyDescent="0.35">
      <c r="A1103" s="1" t="s">
        <v>142</v>
      </c>
      <c r="B1103" s="1" t="str">
        <f>+VLOOKUP(BD_fire_disturbances10[[#This Row],[Propiedad]],Tabla2[],2,0)</f>
        <v>Química</v>
      </c>
      <c r="C1103" s="1" t="str">
        <f>+VLOOKUP(BD_fire_disturbances10[[#This Row],[Evaluación post incendio]],Tabla5[],2,0)</f>
        <v>Efecto a corto plazo</v>
      </c>
      <c r="D1103" s="6" t="s">
        <v>1643</v>
      </c>
      <c r="E1103" s="1" t="s">
        <v>1590</v>
      </c>
      <c r="F1103" s="1" t="s">
        <v>1644</v>
      </c>
      <c r="G1103" s="1" t="str">
        <f>+VLOOKUP(BD_fire_disturbances10[[#This Row],[Cod_Koppen]],Tabla8[],2,0)</f>
        <v>Templado o mesotérmico</v>
      </c>
      <c r="H1103" s="1" t="s">
        <v>1333</v>
      </c>
      <c r="I1103" s="1" t="s">
        <v>144</v>
      </c>
      <c r="J1103" s="1" t="s">
        <v>143</v>
      </c>
      <c r="K1103" s="1" t="s">
        <v>432</v>
      </c>
      <c r="L1103" s="1" t="s">
        <v>308</v>
      </c>
      <c r="M1103" s="1"/>
      <c r="N1103" s="1" t="s">
        <v>541</v>
      </c>
      <c r="O1103" s="1" t="s">
        <v>542</v>
      </c>
      <c r="P1103" s="1" t="s">
        <v>841</v>
      </c>
      <c r="Q1103" s="1"/>
      <c r="R1103" s="1" t="s">
        <v>543</v>
      </c>
      <c r="S1103" s="1" t="s">
        <v>1332</v>
      </c>
      <c r="T1103" s="1" t="s">
        <v>995</v>
      </c>
      <c r="U1103" s="1" t="s">
        <v>1331</v>
      </c>
      <c r="V1103" s="1"/>
      <c r="W1103" s="1" t="s">
        <v>52</v>
      </c>
      <c r="X1103" s="1" t="s">
        <v>218</v>
      </c>
    </row>
    <row r="1104" spans="1:24" s="13" customFormat="1" ht="29" hidden="1" x14ac:dyDescent="0.35">
      <c r="A1104" s="1" t="s">
        <v>142</v>
      </c>
      <c r="B1104" s="1" t="str">
        <f>+VLOOKUP(BD_fire_disturbances10[[#This Row],[Propiedad]],Tabla2[],2,0)</f>
        <v>Química</v>
      </c>
      <c r="C1104" s="1" t="str">
        <f>+VLOOKUP(BD_fire_disturbances10[[#This Row],[Evaluación post incendio]],Tabla5[],2,0)</f>
        <v>Efecto a largo plazo</v>
      </c>
      <c r="D1104" s="6" t="s">
        <v>1643</v>
      </c>
      <c r="E1104" s="1" t="s">
        <v>1590</v>
      </c>
      <c r="F1104" s="1" t="s">
        <v>1644</v>
      </c>
      <c r="G1104" s="1" t="str">
        <f>+VLOOKUP(BD_fire_disturbances10[[#This Row],[Cod_Koppen]],Tabla8[],2,0)</f>
        <v>Templado o mesotérmico</v>
      </c>
      <c r="H1104" s="1" t="s">
        <v>1333</v>
      </c>
      <c r="I1104" s="1" t="s">
        <v>144</v>
      </c>
      <c r="J1104" s="1" t="s">
        <v>143</v>
      </c>
      <c r="K1104" s="1" t="s">
        <v>432</v>
      </c>
      <c r="L1104" s="1" t="s">
        <v>308</v>
      </c>
      <c r="M1104" s="1"/>
      <c r="N1104" s="1" t="s">
        <v>541</v>
      </c>
      <c r="O1104" s="1" t="s">
        <v>542</v>
      </c>
      <c r="P1104" s="1" t="s">
        <v>847</v>
      </c>
      <c r="Q1104" s="1"/>
      <c r="R1104" s="1" t="s">
        <v>543</v>
      </c>
      <c r="S1104" s="1" t="s">
        <v>447</v>
      </c>
      <c r="T1104" s="1"/>
      <c r="U1104" s="1"/>
      <c r="V1104" s="1"/>
      <c r="W1104" s="1" t="s">
        <v>52</v>
      </c>
      <c r="X1104" s="1" t="s">
        <v>218</v>
      </c>
    </row>
    <row r="1105" spans="1:24" s="13" customFormat="1" ht="29" hidden="1" x14ac:dyDescent="0.35">
      <c r="A1105" s="1" t="s">
        <v>142</v>
      </c>
      <c r="B1105" s="1" t="str">
        <f>+VLOOKUP(BD_fire_disturbances10[[#This Row],[Propiedad]],Tabla2[],2,0)</f>
        <v>Química</v>
      </c>
      <c r="C1105" s="1" t="str">
        <f>+VLOOKUP(BD_fire_disturbances10[[#This Row],[Evaluación post incendio]],Tabla5[],2,0)</f>
        <v>Efecto a largo plazo</v>
      </c>
      <c r="D1105" s="6" t="s">
        <v>1643</v>
      </c>
      <c r="E1105" s="1" t="s">
        <v>1590</v>
      </c>
      <c r="F1105" s="1" t="s">
        <v>1644</v>
      </c>
      <c r="G1105" s="1" t="str">
        <f>+VLOOKUP(BD_fire_disturbances10[[#This Row],[Cod_Koppen]],Tabla8[],2,0)</f>
        <v>Templado o mesotérmico</v>
      </c>
      <c r="H1105" s="1" t="s">
        <v>1333</v>
      </c>
      <c r="I1105" s="1" t="s">
        <v>144</v>
      </c>
      <c r="J1105" s="1" t="s">
        <v>143</v>
      </c>
      <c r="K1105" s="1" t="s">
        <v>432</v>
      </c>
      <c r="L1105" s="1" t="s">
        <v>308</v>
      </c>
      <c r="M1105" s="1"/>
      <c r="N1105" s="1" t="s">
        <v>541</v>
      </c>
      <c r="O1105" s="1" t="s">
        <v>542</v>
      </c>
      <c r="P1105" s="1" t="s">
        <v>844</v>
      </c>
      <c r="Q1105" s="1"/>
      <c r="R1105" s="1" t="s">
        <v>543</v>
      </c>
      <c r="S1105" s="1" t="s">
        <v>447</v>
      </c>
      <c r="T1105" s="1"/>
      <c r="U1105" s="1"/>
      <c r="V1105" s="1"/>
      <c r="W1105" s="1" t="s">
        <v>52</v>
      </c>
      <c r="X1105" s="1" t="s">
        <v>108</v>
      </c>
    </row>
    <row r="1106" spans="1:24" s="13" customFormat="1" ht="29" hidden="1" x14ac:dyDescent="0.35">
      <c r="A1106" s="1" t="s">
        <v>142</v>
      </c>
      <c r="B1106" s="1" t="str">
        <f>+VLOOKUP(BD_fire_disturbances10[[#This Row],[Propiedad]],Tabla2[],2,0)</f>
        <v>Química</v>
      </c>
      <c r="C1106" s="1" t="str">
        <f>+VLOOKUP(BD_fire_disturbances10[[#This Row],[Evaluación post incendio]],Tabla5[],2,0)</f>
        <v>Efecto a medio plazo</v>
      </c>
      <c r="D1106" s="6" t="s">
        <v>1643</v>
      </c>
      <c r="E1106" s="1" t="s">
        <v>1590</v>
      </c>
      <c r="F1106" s="1" t="s">
        <v>1644</v>
      </c>
      <c r="G1106" s="1" t="str">
        <f>+VLOOKUP(BD_fire_disturbances10[[#This Row],[Cod_Koppen]],Tabla8[],2,0)</f>
        <v>Templado o mesotérmico</v>
      </c>
      <c r="H1106" s="1" t="s">
        <v>1333</v>
      </c>
      <c r="I1106" s="1" t="s">
        <v>144</v>
      </c>
      <c r="J1106" s="1" t="s">
        <v>143</v>
      </c>
      <c r="K1106" s="1" t="s">
        <v>432</v>
      </c>
      <c r="L1106" s="1" t="s">
        <v>308</v>
      </c>
      <c r="M1106" s="1"/>
      <c r="N1106" s="1" t="s">
        <v>541</v>
      </c>
      <c r="O1106" s="1" t="s">
        <v>542</v>
      </c>
      <c r="P1106" s="1" t="s">
        <v>846</v>
      </c>
      <c r="Q1106" s="1"/>
      <c r="R1106" s="1" t="s">
        <v>543</v>
      </c>
      <c r="S1106" s="1" t="s">
        <v>1332</v>
      </c>
      <c r="T1106" s="1" t="s">
        <v>995</v>
      </c>
      <c r="U1106" s="1" t="s">
        <v>1331</v>
      </c>
      <c r="V1106" s="1"/>
      <c r="W1106" s="1" t="s">
        <v>52</v>
      </c>
      <c r="X1106" s="1" t="s">
        <v>108</v>
      </c>
    </row>
    <row r="1107" spans="1:24" s="1" customFormat="1" ht="29" hidden="1" x14ac:dyDescent="0.35">
      <c r="A1107" s="1" t="s">
        <v>142</v>
      </c>
      <c r="B1107" s="1" t="str">
        <f>+VLOOKUP(BD_fire_disturbances10[[#This Row],[Propiedad]],Tabla2[],2,0)</f>
        <v>Química</v>
      </c>
      <c r="C1107" s="1" t="str">
        <f>+VLOOKUP(BD_fire_disturbances10[[#This Row],[Evaluación post incendio]],Tabla5[],2,0)</f>
        <v>Efecto a medio plazo</v>
      </c>
      <c r="D1107" s="6" t="s">
        <v>1643</v>
      </c>
      <c r="E1107" s="1" t="s">
        <v>1590</v>
      </c>
      <c r="F1107" s="1" t="s">
        <v>1644</v>
      </c>
      <c r="G1107" s="1" t="str">
        <f>+VLOOKUP(BD_fire_disturbances10[[#This Row],[Cod_Koppen]],Tabla8[],2,0)</f>
        <v>Templado o mesotérmico</v>
      </c>
      <c r="H1107" s="1" t="s">
        <v>1333</v>
      </c>
      <c r="I1107" s="1" t="s">
        <v>144</v>
      </c>
      <c r="J1107" s="1" t="s">
        <v>143</v>
      </c>
      <c r="K1107" s="1" t="s">
        <v>432</v>
      </c>
      <c r="L1107" s="1" t="s">
        <v>308</v>
      </c>
      <c r="N1107" s="1" t="s">
        <v>541</v>
      </c>
      <c r="O1107" s="1" t="s">
        <v>542</v>
      </c>
      <c r="P1107" s="1" t="s">
        <v>848</v>
      </c>
      <c r="R1107" s="1" t="s">
        <v>543</v>
      </c>
      <c r="S1107" s="1" t="s">
        <v>1332</v>
      </c>
      <c r="T1107" s="1" t="s">
        <v>995</v>
      </c>
      <c r="U1107" s="1" t="s">
        <v>1331</v>
      </c>
      <c r="W1107" s="1" t="s">
        <v>52</v>
      </c>
      <c r="X1107" s="1" t="s">
        <v>108</v>
      </c>
    </row>
    <row r="1108" spans="1:24" s="13" customFormat="1" ht="58" hidden="1" x14ac:dyDescent="0.35">
      <c r="A1108" s="1" t="s">
        <v>19</v>
      </c>
      <c r="B1108" s="1" t="str">
        <f>+VLOOKUP(BD_fire_disturbances10[[#This Row],[Propiedad]],Tabla2[],2,0)</f>
        <v>Biológica</v>
      </c>
      <c r="C1108" s="1" t="str">
        <f>+VLOOKUP(BD_fire_disturbances10[[#This Row],[Evaluación post incendio]],Tabla5[],2,0)</f>
        <v>Efecto inmediato</v>
      </c>
      <c r="D1108" s="6" t="s">
        <v>366</v>
      </c>
      <c r="E1108" s="1" t="s">
        <v>20</v>
      </c>
      <c r="F1108" s="1" t="s">
        <v>1755</v>
      </c>
      <c r="G1108" s="1" t="str">
        <f>+VLOOKUP(BD_fire_disturbances10[[#This Row],[Cod_Koppen]],Tabla8[],2,0)</f>
        <v>Templado o mesotérmico</v>
      </c>
      <c r="H1108" s="1" t="s">
        <v>1692</v>
      </c>
      <c r="I1108" s="1" t="s">
        <v>914</v>
      </c>
      <c r="J1108" s="1" t="s">
        <v>143</v>
      </c>
      <c r="K1108" s="1" t="s">
        <v>432</v>
      </c>
      <c r="L1108" s="1" t="s">
        <v>354</v>
      </c>
      <c r="M1108" s="1"/>
      <c r="N1108" s="1" t="s">
        <v>353</v>
      </c>
      <c r="O1108" s="1"/>
      <c r="P1108" s="1" t="s">
        <v>513</v>
      </c>
      <c r="Q1108" s="1"/>
      <c r="R1108" s="1" t="s">
        <v>355</v>
      </c>
      <c r="S1108" s="1" t="s">
        <v>359</v>
      </c>
      <c r="T1108" s="1"/>
      <c r="U1108" s="1" t="s">
        <v>358</v>
      </c>
      <c r="V1108" s="1" t="s">
        <v>357</v>
      </c>
      <c r="W1108" s="1" t="s">
        <v>351</v>
      </c>
      <c r="X1108" s="1" t="s">
        <v>218</v>
      </c>
    </row>
    <row r="1109" spans="1:24" s="13" customFormat="1" ht="58" hidden="1" x14ac:dyDescent="0.35">
      <c r="A1109" s="1" t="s">
        <v>19</v>
      </c>
      <c r="B1109" s="1" t="str">
        <f>+VLOOKUP(BD_fire_disturbances10[[#This Row],[Propiedad]],Tabla2[],2,0)</f>
        <v>Química</v>
      </c>
      <c r="C1109" s="1" t="str">
        <f>+VLOOKUP(BD_fire_disturbances10[[#This Row],[Evaluación post incendio]],Tabla5[],2,0)</f>
        <v>Efecto inmediato</v>
      </c>
      <c r="D1109" s="6" t="s">
        <v>367</v>
      </c>
      <c r="E1109" s="1" t="s">
        <v>20</v>
      </c>
      <c r="F1109" s="1" t="s">
        <v>1755</v>
      </c>
      <c r="G1109" s="1" t="str">
        <f>+VLOOKUP(BD_fire_disturbances10[[#This Row],[Cod_Koppen]],Tabla8[],2,0)</f>
        <v>Templado o mesotérmico</v>
      </c>
      <c r="H1109" s="1" t="s">
        <v>1692</v>
      </c>
      <c r="I1109" s="1" t="s">
        <v>914</v>
      </c>
      <c r="J1109" s="1" t="s">
        <v>143</v>
      </c>
      <c r="K1109" s="1" t="s">
        <v>432</v>
      </c>
      <c r="L1109" s="1" t="s">
        <v>354</v>
      </c>
      <c r="M1109" s="1"/>
      <c r="N1109" s="1" t="s">
        <v>353</v>
      </c>
      <c r="O1109" s="1"/>
      <c r="P1109" s="1" t="s">
        <v>513</v>
      </c>
      <c r="Q1109" s="1"/>
      <c r="R1109" s="1" t="s">
        <v>355</v>
      </c>
      <c r="S1109" s="1" t="s">
        <v>359</v>
      </c>
      <c r="T1109" s="1"/>
      <c r="U1109" s="1" t="s">
        <v>358</v>
      </c>
      <c r="V1109" s="1" t="s">
        <v>363</v>
      </c>
      <c r="W1109" s="1" t="s">
        <v>34</v>
      </c>
      <c r="X1109" s="1" t="s">
        <v>218</v>
      </c>
    </row>
    <row r="1110" spans="1:24" s="1" customFormat="1" ht="58" hidden="1" x14ac:dyDescent="0.35">
      <c r="A1110" s="1" t="s">
        <v>19</v>
      </c>
      <c r="B1110" s="1" t="str">
        <f>+VLOOKUP(BD_fire_disturbances10[[#This Row],[Propiedad]],Tabla2[],2,0)</f>
        <v>Química</v>
      </c>
      <c r="C1110" s="1" t="str">
        <f>+VLOOKUP(BD_fire_disturbances10[[#This Row],[Evaluación post incendio]],Tabla5[],2,0)</f>
        <v>Efecto inmediato</v>
      </c>
      <c r="D1110" s="6" t="s">
        <v>368</v>
      </c>
      <c r="E1110" s="1" t="s">
        <v>20</v>
      </c>
      <c r="F1110" s="1" t="s">
        <v>1755</v>
      </c>
      <c r="G1110" s="1" t="str">
        <f>+VLOOKUP(BD_fire_disturbances10[[#This Row],[Cod_Koppen]],Tabla8[],2,0)</f>
        <v>Templado o mesotérmico</v>
      </c>
      <c r="H1110" s="1" t="s">
        <v>1692</v>
      </c>
      <c r="I1110" s="1" t="s">
        <v>914</v>
      </c>
      <c r="J1110" s="1" t="s">
        <v>143</v>
      </c>
      <c r="K1110" s="1" t="s">
        <v>432</v>
      </c>
      <c r="L1110" s="1" t="s">
        <v>354</v>
      </c>
      <c r="N1110" s="1" t="s">
        <v>353</v>
      </c>
      <c r="P1110" s="1" t="s">
        <v>513</v>
      </c>
      <c r="R1110" s="1" t="s">
        <v>355</v>
      </c>
      <c r="S1110" s="1" t="s">
        <v>359</v>
      </c>
      <c r="U1110" s="1" t="s">
        <v>358</v>
      </c>
      <c r="V1110" s="1" t="s">
        <v>357</v>
      </c>
      <c r="W1110" s="1" t="s">
        <v>121</v>
      </c>
      <c r="X1110" s="1" t="s">
        <v>218</v>
      </c>
    </row>
    <row r="1111" spans="1:24" s="13" customFormat="1" ht="58" hidden="1" x14ac:dyDescent="0.35">
      <c r="A1111" s="1" t="s">
        <v>19</v>
      </c>
      <c r="B1111" s="1" t="str">
        <f>+VLOOKUP(BD_fire_disturbances10[[#This Row],[Propiedad]],Tabla2[],2,0)</f>
        <v>Química</v>
      </c>
      <c r="C1111" s="1" t="str">
        <f>+VLOOKUP(BD_fire_disturbances10[[#This Row],[Evaluación post incendio]],Tabla5[],2,0)</f>
        <v>Efecto inmediato</v>
      </c>
      <c r="D1111" s="6" t="s">
        <v>369</v>
      </c>
      <c r="E1111" s="1" t="s">
        <v>20</v>
      </c>
      <c r="F1111" s="1" t="s">
        <v>1755</v>
      </c>
      <c r="G1111" s="1" t="str">
        <f>+VLOOKUP(BD_fire_disturbances10[[#This Row],[Cod_Koppen]],Tabla8[],2,0)</f>
        <v>Templado o mesotérmico</v>
      </c>
      <c r="H1111" s="1" t="s">
        <v>1692</v>
      </c>
      <c r="I1111" s="1" t="s">
        <v>914</v>
      </c>
      <c r="J1111" s="1" t="s">
        <v>143</v>
      </c>
      <c r="K1111" s="1" t="s">
        <v>432</v>
      </c>
      <c r="L1111" s="1" t="s">
        <v>354</v>
      </c>
      <c r="M1111" s="1"/>
      <c r="N1111" s="1" t="s">
        <v>353</v>
      </c>
      <c r="O1111" s="1"/>
      <c r="P1111" s="1" t="s">
        <v>513</v>
      </c>
      <c r="Q1111" s="1"/>
      <c r="R1111" s="1" t="s">
        <v>355</v>
      </c>
      <c r="S1111" s="1" t="s">
        <v>359</v>
      </c>
      <c r="T1111" s="1"/>
      <c r="U1111" s="1" t="s">
        <v>358</v>
      </c>
      <c r="V1111" s="1" t="s">
        <v>357</v>
      </c>
      <c r="W1111" s="1" t="s">
        <v>43</v>
      </c>
      <c r="X1111" s="1" t="s">
        <v>218</v>
      </c>
    </row>
    <row r="1112" spans="1:24" s="13" customFormat="1" ht="58" hidden="1" x14ac:dyDescent="0.35">
      <c r="A1112" s="1" t="s">
        <v>19</v>
      </c>
      <c r="B1112" s="1" t="str">
        <f>+VLOOKUP(BD_fire_disturbances10[[#This Row],[Propiedad]],Tabla2[],2,0)</f>
        <v>Química</v>
      </c>
      <c r="C1112" s="1" t="str">
        <f>+VLOOKUP(BD_fire_disturbances10[[#This Row],[Evaluación post incendio]],Tabla5[],2,0)</f>
        <v>Efecto inmediato</v>
      </c>
      <c r="D1112" s="6" t="s">
        <v>370</v>
      </c>
      <c r="E1112" s="1" t="s">
        <v>20</v>
      </c>
      <c r="F1112" s="1" t="s">
        <v>1755</v>
      </c>
      <c r="G1112" s="1" t="str">
        <f>+VLOOKUP(BD_fire_disturbances10[[#This Row],[Cod_Koppen]],Tabla8[],2,0)</f>
        <v>Templado o mesotérmico</v>
      </c>
      <c r="H1112" s="1" t="s">
        <v>1692</v>
      </c>
      <c r="I1112" s="1" t="s">
        <v>914</v>
      </c>
      <c r="J1112" s="1" t="s">
        <v>143</v>
      </c>
      <c r="K1112" s="1" t="s">
        <v>432</v>
      </c>
      <c r="L1112" s="1" t="s">
        <v>354</v>
      </c>
      <c r="M1112" s="1"/>
      <c r="N1112" s="1" t="s">
        <v>353</v>
      </c>
      <c r="O1112" s="1"/>
      <c r="P1112" s="1" t="s">
        <v>513</v>
      </c>
      <c r="Q1112" s="1"/>
      <c r="R1112" s="1" t="s">
        <v>355</v>
      </c>
      <c r="S1112" s="1" t="s">
        <v>359</v>
      </c>
      <c r="T1112" s="1"/>
      <c r="U1112" s="1" t="s">
        <v>358</v>
      </c>
      <c r="V1112" s="1" t="s">
        <v>362</v>
      </c>
      <c r="W1112" s="1" t="s">
        <v>1030</v>
      </c>
      <c r="X1112" s="1" t="s">
        <v>218</v>
      </c>
    </row>
    <row r="1113" spans="1:24" s="1" customFormat="1" ht="58" hidden="1" x14ac:dyDescent="0.35">
      <c r="A1113" s="1" t="s">
        <v>19</v>
      </c>
      <c r="B1113" s="1" t="str">
        <f>+VLOOKUP(BD_fire_disturbances10[[#This Row],[Propiedad]],Tabla2[],2,0)</f>
        <v>Química</v>
      </c>
      <c r="C1113" s="1" t="str">
        <f>+VLOOKUP(BD_fire_disturbances10[[#This Row],[Evaluación post incendio]],Tabla5[],2,0)</f>
        <v>Efecto inmediato</v>
      </c>
      <c r="D1113" s="6" t="s">
        <v>371</v>
      </c>
      <c r="E1113" s="1" t="s">
        <v>20</v>
      </c>
      <c r="F1113" s="1" t="s">
        <v>1755</v>
      </c>
      <c r="G1113" s="1" t="str">
        <f>+VLOOKUP(BD_fire_disturbances10[[#This Row],[Cod_Koppen]],Tabla8[],2,0)</f>
        <v>Templado o mesotérmico</v>
      </c>
      <c r="H1113" s="1" t="s">
        <v>1692</v>
      </c>
      <c r="I1113" s="1" t="s">
        <v>914</v>
      </c>
      <c r="J1113" s="1" t="s">
        <v>143</v>
      </c>
      <c r="K1113" s="1" t="s">
        <v>432</v>
      </c>
      <c r="L1113" s="1" t="s">
        <v>354</v>
      </c>
      <c r="N1113" s="1" t="s">
        <v>353</v>
      </c>
      <c r="P1113" s="1" t="s">
        <v>513</v>
      </c>
      <c r="R1113" s="1" t="s">
        <v>355</v>
      </c>
      <c r="S1113" s="1" t="s">
        <v>359</v>
      </c>
      <c r="U1113" s="1" t="s">
        <v>358</v>
      </c>
      <c r="V1113" s="1" t="s">
        <v>357</v>
      </c>
      <c r="W1113" s="1" t="s">
        <v>21</v>
      </c>
      <c r="X1113" s="1" t="s">
        <v>12</v>
      </c>
    </row>
    <row r="1114" spans="1:24" s="13" customFormat="1" ht="58" hidden="1" x14ac:dyDescent="0.35">
      <c r="A1114" s="1" t="s">
        <v>19</v>
      </c>
      <c r="B1114" s="1" t="str">
        <f>+VLOOKUP(BD_fire_disturbances10[[#This Row],[Propiedad]],Tabla2[],2,0)</f>
        <v>Química</v>
      </c>
      <c r="C1114" s="1" t="str">
        <f>+VLOOKUP(BD_fire_disturbances10[[#This Row],[Evaluación post incendio]],Tabla5[],2,0)</f>
        <v>Efecto inmediato</v>
      </c>
      <c r="D1114" s="6" t="s">
        <v>372</v>
      </c>
      <c r="E1114" s="1" t="s">
        <v>20</v>
      </c>
      <c r="F1114" s="1" t="s">
        <v>1755</v>
      </c>
      <c r="G1114" s="1" t="str">
        <f>+VLOOKUP(BD_fire_disturbances10[[#This Row],[Cod_Koppen]],Tabla8[],2,0)</f>
        <v>Templado o mesotérmico</v>
      </c>
      <c r="H1114" s="1" t="s">
        <v>1692</v>
      </c>
      <c r="I1114" s="1" t="s">
        <v>914</v>
      </c>
      <c r="J1114" s="1" t="s">
        <v>143</v>
      </c>
      <c r="K1114" s="1" t="s">
        <v>432</v>
      </c>
      <c r="L1114" s="1" t="s">
        <v>354</v>
      </c>
      <c r="M1114" s="1"/>
      <c r="N1114" s="1" t="s">
        <v>353</v>
      </c>
      <c r="O1114" s="1"/>
      <c r="P1114" s="1" t="s">
        <v>513</v>
      </c>
      <c r="Q1114" s="1"/>
      <c r="R1114" s="1" t="s">
        <v>355</v>
      </c>
      <c r="S1114" s="1" t="s">
        <v>359</v>
      </c>
      <c r="T1114" s="1"/>
      <c r="U1114" s="1" t="s">
        <v>358</v>
      </c>
      <c r="V1114" s="1" t="s">
        <v>356</v>
      </c>
      <c r="W1114" s="1" t="s">
        <v>21</v>
      </c>
      <c r="X1114" s="1" t="s">
        <v>12</v>
      </c>
    </row>
    <row r="1115" spans="1:24" s="13" customFormat="1" ht="58" hidden="1" x14ac:dyDescent="0.35">
      <c r="A1115" s="1" t="s">
        <v>19</v>
      </c>
      <c r="B1115" s="1" t="str">
        <f>+VLOOKUP(BD_fire_disturbances10[[#This Row],[Propiedad]],Tabla2[],2,0)</f>
        <v>Química</v>
      </c>
      <c r="C1115" s="1" t="str">
        <f>+VLOOKUP(BD_fire_disturbances10[[#This Row],[Evaluación post incendio]],Tabla5[],2,0)</f>
        <v>Efecto inmediato</v>
      </c>
      <c r="D1115" s="6" t="s">
        <v>1441</v>
      </c>
      <c r="E1115" s="1" t="s">
        <v>20</v>
      </c>
      <c r="F1115" s="1" t="s">
        <v>1755</v>
      </c>
      <c r="G1115" s="1" t="str">
        <f>+VLOOKUP(BD_fire_disturbances10[[#This Row],[Cod_Koppen]],Tabla8[],2,0)</f>
        <v>Templado o mesotérmico</v>
      </c>
      <c r="H1115" s="1" t="s">
        <v>1692</v>
      </c>
      <c r="I1115" s="1" t="s">
        <v>914</v>
      </c>
      <c r="J1115" s="1" t="s">
        <v>143</v>
      </c>
      <c r="K1115" s="1" t="s">
        <v>432</v>
      </c>
      <c r="L1115" s="1" t="s">
        <v>354</v>
      </c>
      <c r="M1115" s="1"/>
      <c r="N1115" s="1" t="s">
        <v>353</v>
      </c>
      <c r="O1115" s="1"/>
      <c r="P1115" s="1" t="s">
        <v>513</v>
      </c>
      <c r="Q1115" s="1"/>
      <c r="R1115" s="1" t="s">
        <v>355</v>
      </c>
      <c r="S1115" s="1" t="s">
        <v>359</v>
      </c>
      <c r="T1115" s="1"/>
      <c r="U1115" s="1" t="s">
        <v>358</v>
      </c>
      <c r="V1115" s="1" t="s">
        <v>360</v>
      </c>
      <c r="W1115" s="1" t="s">
        <v>42</v>
      </c>
      <c r="X1115" s="1" t="s">
        <v>12</v>
      </c>
    </row>
    <row r="1116" spans="1:24" s="1" customFormat="1" ht="58" hidden="1" x14ac:dyDescent="0.35">
      <c r="A1116" s="1" t="s">
        <v>19</v>
      </c>
      <c r="B1116" s="1" t="str">
        <f>+VLOOKUP(BD_fire_disturbances10[[#This Row],[Propiedad]],Tabla2[],2,0)</f>
        <v>Química</v>
      </c>
      <c r="C1116" s="1" t="str">
        <f>+VLOOKUP(BD_fire_disturbances10[[#This Row],[Evaluación post incendio]],Tabla5[],2,0)</f>
        <v>Efecto inmediato</v>
      </c>
      <c r="D1116" s="6" t="s">
        <v>1442</v>
      </c>
      <c r="E1116" s="1" t="s">
        <v>20</v>
      </c>
      <c r="F1116" s="1" t="s">
        <v>1755</v>
      </c>
      <c r="G1116" s="1" t="str">
        <f>+VLOOKUP(BD_fire_disturbances10[[#This Row],[Cod_Koppen]],Tabla8[],2,0)</f>
        <v>Templado o mesotérmico</v>
      </c>
      <c r="H1116" s="1" t="s">
        <v>1692</v>
      </c>
      <c r="I1116" s="1" t="s">
        <v>914</v>
      </c>
      <c r="J1116" s="1" t="s">
        <v>143</v>
      </c>
      <c r="K1116" s="1" t="s">
        <v>432</v>
      </c>
      <c r="L1116" s="1" t="s">
        <v>354</v>
      </c>
      <c r="N1116" s="1" t="s">
        <v>353</v>
      </c>
      <c r="P1116" s="1" t="s">
        <v>513</v>
      </c>
      <c r="R1116" s="1" t="s">
        <v>355</v>
      </c>
      <c r="S1116" s="1" t="s">
        <v>359</v>
      </c>
      <c r="U1116" s="1" t="s">
        <v>358</v>
      </c>
      <c r="V1116" s="1" t="s">
        <v>361</v>
      </c>
      <c r="W1116" s="1" t="s">
        <v>42</v>
      </c>
      <c r="X1116" s="1" t="s">
        <v>108</v>
      </c>
    </row>
    <row r="1117" spans="1:24" s="13" customFormat="1" ht="58" hidden="1" x14ac:dyDescent="0.35">
      <c r="A1117" s="24" t="s">
        <v>38</v>
      </c>
      <c r="B1117" s="24" t="str">
        <f>+VLOOKUP(BD_fire_disturbances10[[#This Row],[Propiedad]],Tabla2[],2,0)</f>
        <v>Biológica</v>
      </c>
      <c r="C1117" s="24" t="str">
        <f>+VLOOKUP(BD_fire_disturbances10[[#This Row],[Evaluación post incendio]],Tabla5[],2,0)</f>
        <v>Efecto a corto plazo</v>
      </c>
      <c r="D1117" s="6" t="s">
        <v>39</v>
      </c>
      <c r="E1117" s="24" t="s">
        <v>40</v>
      </c>
      <c r="F1117" s="24" t="s">
        <v>1680</v>
      </c>
      <c r="G1117" s="24" t="str">
        <f>+VLOOKUP(BD_fire_disturbances10[[#This Row],[Cod_Koppen]],Tabla8[],2,0)</f>
        <v>Templado o mesotérmico</v>
      </c>
      <c r="H1117" s="24" t="s">
        <v>1678</v>
      </c>
      <c r="I1117" s="24" t="s">
        <v>181</v>
      </c>
      <c r="J1117" s="24" t="s">
        <v>1769</v>
      </c>
      <c r="K1117" s="24" t="s">
        <v>200</v>
      </c>
      <c r="L1117" s="24" t="s">
        <v>308</v>
      </c>
      <c r="M1117" s="24"/>
      <c r="N1117" s="24" t="s">
        <v>785</v>
      </c>
      <c r="O1117" s="24" t="s">
        <v>787</v>
      </c>
      <c r="P1117" s="24" t="s">
        <v>842</v>
      </c>
      <c r="Q1117" s="24"/>
      <c r="R1117" s="24" t="s">
        <v>1677</v>
      </c>
      <c r="S1117" s="24" t="s">
        <v>447</v>
      </c>
      <c r="T1117" s="24" t="s">
        <v>792</v>
      </c>
      <c r="U1117" s="24" t="s">
        <v>791</v>
      </c>
      <c r="V1117" s="24" t="s">
        <v>790</v>
      </c>
      <c r="W1117" s="24" t="s">
        <v>714</v>
      </c>
      <c r="X1117" s="24" t="s">
        <v>218</v>
      </c>
    </row>
    <row r="1118" spans="1:24" s="13" customFormat="1" ht="58" hidden="1" x14ac:dyDescent="0.35">
      <c r="A1118" s="24" t="s">
        <v>38</v>
      </c>
      <c r="B1118" s="24" t="str">
        <f>+VLOOKUP(BD_fire_disturbances10[[#This Row],[Propiedad]],Tabla2[],2,0)</f>
        <v>Biológica</v>
      </c>
      <c r="C1118" s="24" t="str">
        <f>+VLOOKUP(BD_fire_disturbances10[[#This Row],[Evaluación post incendio]],Tabla5[],2,0)</f>
        <v>Efecto a corto plazo</v>
      </c>
      <c r="D1118" s="6" t="s">
        <v>1671</v>
      </c>
      <c r="E1118" s="24" t="s">
        <v>40</v>
      </c>
      <c r="F1118" s="24" t="s">
        <v>1680</v>
      </c>
      <c r="G1118" s="24" t="str">
        <f>+VLOOKUP(BD_fire_disturbances10[[#This Row],[Cod_Koppen]],Tabla8[],2,0)</f>
        <v>Templado o mesotérmico</v>
      </c>
      <c r="H1118" s="24" t="s">
        <v>1678</v>
      </c>
      <c r="I1118" s="24" t="s">
        <v>181</v>
      </c>
      <c r="J1118" s="24" t="s">
        <v>1769</v>
      </c>
      <c r="K1118" s="24" t="s">
        <v>200</v>
      </c>
      <c r="L1118" s="24" t="s">
        <v>308</v>
      </c>
      <c r="M1118" s="24"/>
      <c r="N1118" s="24" t="s">
        <v>785</v>
      </c>
      <c r="O1118" s="24" t="s">
        <v>787</v>
      </c>
      <c r="P1118" s="24" t="s">
        <v>842</v>
      </c>
      <c r="Q1118" s="24"/>
      <c r="R1118" s="24" t="s">
        <v>1677</v>
      </c>
      <c r="S1118" s="24" t="s">
        <v>447</v>
      </c>
      <c r="T1118" s="24" t="s">
        <v>792</v>
      </c>
      <c r="U1118" s="24" t="s">
        <v>791</v>
      </c>
      <c r="V1118" s="24" t="s">
        <v>790</v>
      </c>
      <c r="W1118" s="24" t="s">
        <v>788</v>
      </c>
      <c r="X1118" s="24" t="s">
        <v>218</v>
      </c>
    </row>
    <row r="1119" spans="1:24" s="13" customFormat="1" ht="58" hidden="1" x14ac:dyDescent="0.35">
      <c r="A1119" s="24" t="s">
        <v>38</v>
      </c>
      <c r="B1119" s="24" t="str">
        <f>+VLOOKUP(BD_fire_disturbances10[[#This Row],[Propiedad]],Tabla2[],2,0)</f>
        <v>Biológica</v>
      </c>
      <c r="C1119" s="24" t="str">
        <f>+VLOOKUP(BD_fire_disturbances10[[#This Row],[Evaluación post incendio]],Tabla5[],2,0)</f>
        <v>Efecto a corto plazo</v>
      </c>
      <c r="D1119" s="6" t="s">
        <v>1672</v>
      </c>
      <c r="E1119" s="24" t="s">
        <v>40</v>
      </c>
      <c r="F1119" s="24" t="s">
        <v>1680</v>
      </c>
      <c r="G1119" s="24" t="str">
        <f>+VLOOKUP(BD_fire_disturbances10[[#This Row],[Cod_Koppen]],Tabla8[],2,0)</f>
        <v>Templado o mesotérmico</v>
      </c>
      <c r="H1119" s="24" t="s">
        <v>1678</v>
      </c>
      <c r="I1119" s="24" t="s">
        <v>181</v>
      </c>
      <c r="J1119" s="24" t="s">
        <v>1769</v>
      </c>
      <c r="K1119" s="24" t="s">
        <v>200</v>
      </c>
      <c r="L1119" s="24" t="s">
        <v>308</v>
      </c>
      <c r="M1119" s="24"/>
      <c r="N1119" s="24" t="s">
        <v>785</v>
      </c>
      <c r="O1119" s="24" t="s">
        <v>787</v>
      </c>
      <c r="P1119" s="24" t="s">
        <v>842</v>
      </c>
      <c r="Q1119" s="24"/>
      <c r="R1119" s="24" t="s">
        <v>1677</v>
      </c>
      <c r="S1119" s="24" t="s">
        <v>447</v>
      </c>
      <c r="T1119" s="24" t="s">
        <v>792</v>
      </c>
      <c r="U1119" s="24" t="s">
        <v>791</v>
      </c>
      <c r="V1119" s="24" t="s">
        <v>790</v>
      </c>
      <c r="W1119" s="24" t="s">
        <v>789</v>
      </c>
      <c r="X1119" s="24" t="s">
        <v>218</v>
      </c>
    </row>
    <row r="1120" spans="1:24" s="13" customFormat="1" ht="58" hidden="1" x14ac:dyDescent="0.35">
      <c r="A1120" s="24" t="s">
        <v>38</v>
      </c>
      <c r="B1120" s="24" t="str">
        <f>+VLOOKUP(BD_fire_disturbances10[[#This Row],[Propiedad]],Tabla2[],2,0)</f>
        <v>Biológica</v>
      </c>
      <c r="C1120" s="24" t="str">
        <f>+VLOOKUP(BD_fire_disturbances10[[#This Row],[Evaluación post incendio]],Tabla5[],2,0)</f>
        <v>Efecto a corto plazo</v>
      </c>
      <c r="D1120" s="6" t="s">
        <v>1673</v>
      </c>
      <c r="E1120" s="24" t="s">
        <v>40</v>
      </c>
      <c r="F1120" s="24" t="s">
        <v>1680</v>
      </c>
      <c r="G1120" s="24" t="str">
        <f>+VLOOKUP(BD_fire_disturbances10[[#This Row],[Cod_Koppen]],Tabla8[],2,0)</f>
        <v>Templado o mesotérmico</v>
      </c>
      <c r="H1120" s="24" t="s">
        <v>1678</v>
      </c>
      <c r="I1120" s="24" t="s">
        <v>181</v>
      </c>
      <c r="J1120" s="24" t="s">
        <v>1769</v>
      </c>
      <c r="K1120" s="24" t="s">
        <v>200</v>
      </c>
      <c r="L1120" s="24" t="s">
        <v>308</v>
      </c>
      <c r="M1120" s="24"/>
      <c r="N1120" s="24" t="s">
        <v>785</v>
      </c>
      <c r="O1120" s="24" t="s">
        <v>787</v>
      </c>
      <c r="P1120" s="24" t="s">
        <v>842</v>
      </c>
      <c r="Q1120" s="24"/>
      <c r="R1120" s="24" t="s">
        <v>1677</v>
      </c>
      <c r="S1120" s="24" t="s">
        <v>447</v>
      </c>
      <c r="T1120" s="24" t="s">
        <v>792</v>
      </c>
      <c r="U1120" s="24" t="s">
        <v>791</v>
      </c>
      <c r="V1120" s="24" t="s">
        <v>790</v>
      </c>
      <c r="W1120" s="24" t="s">
        <v>15</v>
      </c>
      <c r="X1120" s="24" t="s">
        <v>108</v>
      </c>
    </row>
    <row r="1121" spans="1:24" s="13" customFormat="1" ht="58" hidden="1" x14ac:dyDescent="0.35">
      <c r="A1121" s="24" t="s">
        <v>38</v>
      </c>
      <c r="B1121" s="24" t="str">
        <f>+VLOOKUP(BD_fire_disturbances10[[#This Row],[Propiedad]],Tabla2[],2,0)</f>
        <v>Química</v>
      </c>
      <c r="C1121" s="24" t="str">
        <f>+VLOOKUP(BD_fire_disturbances10[[#This Row],[Evaluación post incendio]],Tabla5[],2,0)</f>
        <v>Efecto a corto plazo</v>
      </c>
      <c r="D1121" s="6" t="s">
        <v>1674</v>
      </c>
      <c r="E1121" s="24" t="s">
        <v>40</v>
      </c>
      <c r="F1121" s="24" t="s">
        <v>1680</v>
      </c>
      <c r="G1121" s="24" t="str">
        <f>+VLOOKUP(BD_fire_disturbances10[[#This Row],[Cod_Koppen]],Tabla8[],2,0)</f>
        <v>Templado o mesotérmico</v>
      </c>
      <c r="H1121" s="24" t="s">
        <v>1678</v>
      </c>
      <c r="I1121" s="24" t="s">
        <v>181</v>
      </c>
      <c r="J1121" s="24" t="s">
        <v>1769</v>
      </c>
      <c r="K1121" s="24" t="s">
        <v>200</v>
      </c>
      <c r="L1121" s="24" t="s">
        <v>308</v>
      </c>
      <c r="M1121" s="24"/>
      <c r="N1121" s="24" t="s">
        <v>785</v>
      </c>
      <c r="O1121" s="24" t="s">
        <v>787</v>
      </c>
      <c r="P1121" s="24" t="s">
        <v>842</v>
      </c>
      <c r="Q1121" s="24"/>
      <c r="R1121" s="24" t="s">
        <v>1677</v>
      </c>
      <c r="S1121" s="24" t="s">
        <v>447</v>
      </c>
      <c r="T1121" s="24" t="s">
        <v>792</v>
      </c>
      <c r="U1121" s="24" t="s">
        <v>791</v>
      </c>
      <c r="V1121" s="24" t="s">
        <v>790</v>
      </c>
      <c r="W1121" s="24" t="s">
        <v>34</v>
      </c>
      <c r="X1121" s="24" t="s">
        <v>218</v>
      </c>
    </row>
    <row r="1122" spans="1:24" s="13" customFormat="1" ht="58" hidden="1" x14ac:dyDescent="0.35">
      <c r="A1122" s="24" t="s">
        <v>38</v>
      </c>
      <c r="B1122" s="24" t="str">
        <f>+VLOOKUP(BD_fire_disturbances10[[#This Row],[Propiedad]],Tabla2[],2,0)</f>
        <v>Química</v>
      </c>
      <c r="C1122" s="24" t="str">
        <f>+VLOOKUP(BD_fire_disturbances10[[#This Row],[Evaluación post incendio]],Tabla5[],2,0)</f>
        <v>Efecto a corto plazo</v>
      </c>
      <c r="D1122" s="6" t="s">
        <v>1675</v>
      </c>
      <c r="E1122" s="24" t="s">
        <v>40</v>
      </c>
      <c r="F1122" s="24" t="s">
        <v>1680</v>
      </c>
      <c r="G1122" s="24" t="str">
        <f>+VLOOKUP(BD_fire_disturbances10[[#This Row],[Cod_Koppen]],Tabla8[],2,0)</f>
        <v>Templado o mesotérmico</v>
      </c>
      <c r="H1122" s="24" t="s">
        <v>1678</v>
      </c>
      <c r="I1122" s="24" t="s">
        <v>181</v>
      </c>
      <c r="J1122" s="24" t="s">
        <v>1769</v>
      </c>
      <c r="K1122" s="24" t="s">
        <v>200</v>
      </c>
      <c r="L1122" s="24" t="s">
        <v>308</v>
      </c>
      <c r="M1122" s="24"/>
      <c r="N1122" s="24" t="s">
        <v>785</v>
      </c>
      <c r="O1122" s="24" t="s">
        <v>787</v>
      </c>
      <c r="P1122" s="24" t="s">
        <v>842</v>
      </c>
      <c r="Q1122" s="24"/>
      <c r="R1122" s="24" t="s">
        <v>1677</v>
      </c>
      <c r="S1122" s="24" t="s">
        <v>447</v>
      </c>
      <c r="T1122" s="24" t="s">
        <v>792</v>
      </c>
      <c r="U1122" s="24" t="s">
        <v>791</v>
      </c>
      <c r="V1122" s="24" t="s">
        <v>790</v>
      </c>
      <c r="W1122" s="24" t="s">
        <v>43</v>
      </c>
      <c r="X1122" s="24" t="s">
        <v>218</v>
      </c>
    </row>
    <row r="1123" spans="1:24" s="1" customFormat="1" ht="58" hidden="1" x14ac:dyDescent="0.35">
      <c r="A1123" s="24" t="s">
        <v>38</v>
      </c>
      <c r="B1123" s="24" t="str">
        <f>+VLOOKUP(BD_fire_disturbances10[[#This Row],[Propiedad]],Tabla2[],2,0)</f>
        <v>Química</v>
      </c>
      <c r="C1123" s="24" t="str">
        <f>+VLOOKUP(BD_fire_disturbances10[[#This Row],[Evaluación post incendio]],Tabla5[],2,0)</f>
        <v>Efecto a corto plazo</v>
      </c>
      <c r="D1123" s="6" t="s">
        <v>1676</v>
      </c>
      <c r="E1123" s="24" t="s">
        <v>40</v>
      </c>
      <c r="F1123" s="24" t="s">
        <v>1680</v>
      </c>
      <c r="G1123" s="24" t="str">
        <f>+VLOOKUP(BD_fire_disturbances10[[#This Row],[Cod_Koppen]],Tabla8[],2,0)</f>
        <v>Templado o mesotérmico</v>
      </c>
      <c r="H1123" s="24" t="s">
        <v>1678</v>
      </c>
      <c r="I1123" s="24" t="s">
        <v>181</v>
      </c>
      <c r="J1123" s="24" t="s">
        <v>1769</v>
      </c>
      <c r="K1123" s="24" t="s">
        <v>200</v>
      </c>
      <c r="L1123" s="24" t="s">
        <v>308</v>
      </c>
      <c r="M1123" s="24"/>
      <c r="N1123" s="24" t="s">
        <v>785</v>
      </c>
      <c r="O1123" s="24" t="s">
        <v>787</v>
      </c>
      <c r="P1123" s="24" t="s">
        <v>842</v>
      </c>
      <c r="Q1123" s="24"/>
      <c r="R1123" s="24" t="s">
        <v>1677</v>
      </c>
      <c r="S1123" s="24" t="s">
        <v>447</v>
      </c>
      <c r="T1123" s="24" t="s">
        <v>792</v>
      </c>
      <c r="U1123" s="24" t="s">
        <v>791</v>
      </c>
      <c r="V1123" s="24" t="s">
        <v>790</v>
      </c>
      <c r="W1123" s="24" t="s">
        <v>42</v>
      </c>
      <c r="X1123" s="24" t="s">
        <v>218</v>
      </c>
    </row>
    <row r="1124" spans="1:24" s="1" customFormat="1" ht="58" hidden="1" x14ac:dyDescent="0.35">
      <c r="A1124" s="1" t="s">
        <v>569</v>
      </c>
      <c r="B1124" s="1" t="str">
        <f>+VLOOKUP(BD_fire_disturbances10[[#This Row],[Propiedad]],Tabla2[],2,0)</f>
        <v>Biológica</v>
      </c>
      <c r="C1124" s="1" t="str">
        <f>+VLOOKUP(BD_fire_disturbances10[[#This Row],[Evaluación post incendio]],Tabla5[],2,0)</f>
        <v>Efecto inmediato</v>
      </c>
      <c r="D1124" s="6" t="s">
        <v>611</v>
      </c>
      <c r="E1124" s="1" t="s">
        <v>76</v>
      </c>
      <c r="F1124" s="1" t="s">
        <v>1636</v>
      </c>
      <c r="G1124" s="1" t="str">
        <f>+VLOOKUP(BD_fire_disturbances10[[#This Row],[Cod_Koppen]],Tabla8[],2,0)</f>
        <v>Templado o mesotérmico</v>
      </c>
      <c r="H1124" s="1" t="s">
        <v>1635</v>
      </c>
      <c r="I1124" s="1" t="s">
        <v>181</v>
      </c>
      <c r="J1124" s="24" t="s">
        <v>1769</v>
      </c>
      <c r="K1124" s="1" t="s">
        <v>432</v>
      </c>
      <c r="N1124" s="1" t="s">
        <v>604</v>
      </c>
      <c r="O1124" s="1" t="s">
        <v>610</v>
      </c>
      <c r="P1124" s="1" t="s">
        <v>513</v>
      </c>
      <c r="R1124" s="1" t="s">
        <v>607</v>
      </c>
      <c r="S1124" s="1" t="s">
        <v>447</v>
      </c>
      <c r="U1124" s="1" t="s">
        <v>609</v>
      </c>
      <c r="V1124" s="1" t="s">
        <v>608</v>
      </c>
      <c r="W1124" s="1" t="s">
        <v>639</v>
      </c>
      <c r="X1124" s="1" t="s">
        <v>12</v>
      </c>
    </row>
    <row r="1125" spans="1:24" s="1" customFormat="1" ht="58" hidden="1" x14ac:dyDescent="0.35">
      <c r="A1125" s="1" t="s">
        <v>569</v>
      </c>
      <c r="B1125" s="1" t="str">
        <f>+VLOOKUP(BD_fire_disturbances10[[#This Row],[Propiedad]],Tabla2[],2,0)</f>
        <v>Biológica</v>
      </c>
      <c r="C1125" s="1" t="str">
        <f>+VLOOKUP(BD_fire_disturbances10[[#This Row],[Evaluación post incendio]],Tabla5[],2,0)</f>
        <v>Efecto inmediato</v>
      </c>
      <c r="D1125" s="6" t="s">
        <v>612</v>
      </c>
      <c r="E1125" s="1" t="s">
        <v>76</v>
      </c>
      <c r="F1125" s="1" t="s">
        <v>1636</v>
      </c>
      <c r="G1125" s="1" t="str">
        <f>+VLOOKUP(BD_fire_disturbances10[[#This Row],[Cod_Koppen]],Tabla8[],2,0)</f>
        <v>Templado o mesotérmico</v>
      </c>
      <c r="H1125" s="1" t="s">
        <v>1635</v>
      </c>
      <c r="I1125" s="1" t="s">
        <v>181</v>
      </c>
      <c r="J1125" s="24" t="s">
        <v>1769</v>
      </c>
      <c r="K1125" s="1" t="s">
        <v>432</v>
      </c>
      <c r="N1125" s="1" t="s">
        <v>604</v>
      </c>
      <c r="O1125" s="1" t="s">
        <v>610</v>
      </c>
      <c r="P1125" s="1" t="s">
        <v>513</v>
      </c>
      <c r="R1125" s="1" t="s">
        <v>607</v>
      </c>
      <c r="S1125" s="1" t="s">
        <v>447</v>
      </c>
      <c r="U1125" s="1" t="s">
        <v>609</v>
      </c>
      <c r="V1125" s="1" t="s">
        <v>608</v>
      </c>
      <c r="W1125" s="1" t="s">
        <v>15</v>
      </c>
      <c r="X1125" s="1" t="s">
        <v>12</v>
      </c>
    </row>
    <row r="1126" spans="1:24" s="1" customFormat="1" ht="58" hidden="1" x14ac:dyDescent="0.35">
      <c r="A1126" s="1" t="s">
        <v>569</v>
      </c>
      <c r="B1126" s="1" t="str">
        <f>+VLOOKUP(BD_fire_disturbances10[[#This Row],[Propiedad]],Tabla2[],2,0)</f>
        <v>Biológica</v>
      </c>
      <c r="C1126" s="1" t="str">
        <f>+VLOOKUP(BD_fire_disturbances10[[#This Row],[Evaluación post incendio]],Tabla5[],2,0)</f>
        <v>Efecto inmediato</v>
      </c>
      <c r="D1126" s="6" t="s">
        <v>1707</v>
      </c>
      <c r="E1126" s="1" t="s">
        <v>76</v>
      </c>
      <c r="F1126" s="1" t="s">
        <v>1636</v>
      </c>
      <c r="G1126" s="1" t="str">
        <f>+VLOOKUP(BD_fire_disturbances10[[#This Row],[Cod_Koppen]],Tabla8[],2,0)</f>
        <v>Templado o mesotérmico</v>
      </c>
      <c r="H1126" s="1" t="s">
        <v>1635</v>
      </c>
      <c r="I1126" s="1" t="s">
        <v>181</v>
      </c>
      <c r="J1126" s="24" t="s">
        <v>1769</v>
      </c>
      <c r="K1126" s="1" t="s">
        <v>432</v>
      </c>
      <c r="N1126" s="1" t="s">
        <v>604</v>
      </c>
      <c r="O1126" s="1" t="s">
        <v>610</v>
      </c>
      <c r="P1126" s="1" t="s">
        <v>513</v>
      </c>
      <c r="R1126" s="1" t="s">
        <v>607</v>
      </c>
      <c r="S1126" s="1" t="s">
        <v>447</v>
      </c>
      <c r="U1126" s="1" t="s">
        <v>609</v>
      </c>
      <c r="V1126" s="1" t="s">
        <v>608</v>
      </c>
      <c r="W1126" s="1" t="s">
        <v>17</v>
      </c>
      <c r="X1126" s="1" t="s">
        <v>430</v>
      </c>
    </row>
    <row r="1127" spans="1:24" s="1" customFormat="1" ht="58" hidden="1" x14ac:dyDescent="0.35">
      <c r="A1127" s="1" t="s">
        <v>569</v>
      </c>
      <c r="B1127" s="1" t="str">
        <f>+VLOOKUP(BD_fire_disturbances10[[#This Row],[Propiedad]],Tabla2[],2,0)</f>
        <v>Química</v>
      </c>
      <c r="C1127" s="1" t="str">
        <f>+VLOOKUP(BD_fire_disturbances10[[#This Row],[Evaluación post incendio]],Tabla5[],2,0)</f>
        <v>Efecto inmediato</v>
      </c>
      <c r="D1127" s="6" t="s">
        <v>1708</v>
      </c>
      <c r="E1127" s="1" t="s">
        <v>76</v>
      </c>
      <c r="F1127" s="1" t="s">
        <v>1636</v>
      </c>
      <c r="G1127" s="1" t="str">
        <f>+VLOOKUP(BD_fire_disturbances10[[#This Row],[Cod_Koppen]],Tabla8[],2,0)</f>
        <v>Templado o mesotérmico</v>
      </c>
      <c r="H1127" s="1" t="s">
        <v>1635</v>
      </c>
      <c r="I1127" s="1" t="s">
        <v>181</v>
      </c>
      <c r="J1127" s="24" t="s">
        <v>1769</v>
      </c>
      <c r="K1127" s="1" t="s">
        <v>432</v>
      </c>
      <c r="N1127" s="1" t="s">
        <v>604</v>
      </c>
      <c r="O1127" s="1" t="s">
        <v>610</v>
      </c>
      <c r="P1127" s="1" t="s">
        <v>513</v>
      </c>
      <c r="R1127" s="1" t="s">
        <v>607</v>
      </c>
      <c r="S1127" s="1" t="s">
        <v>447</v>
      </c>
      <c r="U1127" s="1" t="s">
        <v>609</v>
      </c>
      <c r="V1127" s="1" t="s">
        <v>608</v>
      </c>
      <c r="W1127" s="1" t="s">
        <v>52</v>
      </c>
      <c r="X1127" s="1" t="s">
        <v>218</v>
      </c>
    </row>
    <row r="1128" spans="1:24" s="1" customFormat="1" ht="58" hidden="1" x14ac:dyDescent="0.35">
      <c r="A1128" s="1" t="s">
        <v>569</v>
      </c>
      <c r="B1128" s="1" t="str">
        <f>+VLOOKUP(BD_fire_disturbances10[[#This Row],[Propiedad]],Tabla2[],2,0)</f>
        <v>Química</v>
      </c>
      <c r="C1128" s="1" t="str">
        <f>+VLOOKUP(BD_fire_disturbances10[[#This Row],[Evaluación post incendio]],Tabla5[],2,0)</f>
        <v>Efecto inmediato</v>
      </c>
      <c r="D1128" s="6" t="s">
        <v>1709</v>
      </c>
      <c r="E1128" s="1" t="s">
        <v>76</v>
      </c>
      <c r="F1128" s="1" t="s">
        <v>1636</v>
      </c>
      <c r="G1128" s="1" t="str">
        <f>+VLOOKUP(BD_fire_disturbances10[[#This Row],[Cod_Koppen]],Tabla8[],2,0)</f>
        <v>Templado o mesotérmico</v>
      </c>
      <c r="H1128" s="1" t="s">
        <v>1635</v>
      </c>
      <c r="I1128" s="1" t="s">
        <v>181</v>
      </c>
      <c r="J1128" s="24" t="s">
        <v>1769</v>
      </c>
      <c r="K1128" s="1" t="s">
        <v>432</v>
      </c>
      <c r="N1128" s="1" t="s">
        <v>604</v>
      </c>
      <c r="O1128" s="1" t="s">
        <v>610</v>
      </c>
      <c r="P1128" s="1" t="s">
        <v>513</v>
      </c>
      <c r="R1128" s="1" t="s">
        <v>607</v>
      </c>
      <c r="S1128" s="1" t="s">
        <v>447</v>
      </c>
      <c r="U1128" s="1" t="s">
        <v>609</v>
      </c>
      <c r="V1128" s="1" t="s">
        <v>608</v>
      </c>
      <c r="W1128" s="1" t="s">
        <v>42</v>
      </c>
      <c r="X1128" s="1" t="s">
        <v>218</v>
      </c>
    </row>
    <row r="1129" spans="1:24" s="1" customFormat="1" ht="43.5" hidden="1" x14ac:dyDescent="0.35">
      <c r="A1129" s="1" t="s">
        <v>273</v>
      </c>
      <c r="B1129" s="1" t="str">
        <f>+VLOOKUP(BD_fire_disturbances10[[#This Row],[Propiedad]],Tabla2[],2,0)</f>
        <v>Física</v>
      </c>
      <c r="C1129" s="1" t="str">
        <f>+VLOOKUP(BD_fire_disturbances10[[#This Row],[Evaluación post incendio]],Tabla5[],2,0)</f>
        <v>No específico</v>
      </c>
      <c r="D1129" s="6" t="s">
        <v>274</v>
      </c>
      <c r="E1129" s="1" t="s">
        <v>1597</v>
      </c>
      <c r="F1129" s="1" t="s">
        <v>1702</v>
      </c>
      <c r="G1129" s="1" t="str">
        <f>+VLOOKUP(BD_fire_disturbances10[[#This Row],[Cod_Koppen]],Tabla8[],2,0)</f>
        <v>Templado o mesotérmico</v>
      </c>
      <c r="H1129" s="1" t="s">
        <v>1701</v>
      </c>
      <c r="I1129" s="1" t="s">
        <v>181</v>
      </c>
      <c r="J1129" s="24" t="s">
        <v>1769</v>
      </c>
      <c r="K1129" s="1" t="s">
        <v>200</v>
      </c>
      <c r="N1129" s="1" t="s">
        <v>1189</v>
      </c>
      <c r="P1129" s="1" t="s">
        <v>447</v>
      </c>
      <c r="S1129" s="1" t="s">
        <v>447</v>
      </c>
      <c r="T1129" s="1" t="s">
        <v>1272</v>
      </c>
      <c r="W1129" s="1" t="s">
        <v>1024</v>
      </c>
      <c r="X1129" s="1" t="s">
        <v>12</v>
      </c>
    </row>
    <row r="1130" spans="1:24" s="1" customFormat="1" ht="43.5" hidden="1" x14ac:dyDescent="0.35">
      <c r="A1130" s="1" t="s">
        <v>273</v>
      </c>
      <c r="B1130" s="1" t="str">
        <f>+VLOOKUP(BD_fire_disturbances10[[#This Row],[Propiedad]],Tabla2[],2,0)</f>
        <v>Física</v>
      </c>
      <c r="C1130" s="1" t="str">
        <f>+VLOOKUP(BD_fire_disturbances10[[#This Row],[Evaluación post incendio]],Tabla5[],2,0)</f>
        <v>No específico</v>
      </c>
      <c r="D1130" s="6" t="s">
        <v>274</v>
      </c>
      <c r="E1130" s="1" t="s">
        <v>1597</v>
      </c>
      <c r="F1130" s="1" t="s">
        <v>1702</v>
      </c>
      <c r="G1130" s="1" t="str">
        <f>+VLOOKUP(BD_fire_disturbances10[[#This Row],[Cod_Koppen]],Tabla8[],2,0)</f>
        <v>Templado o mesotérmico</v>
      </c>
      <c r="H1130" s="1" t="s">
        <v>1701</v>
      </c>
      <c r="I1130" s="1" t="s">
        <v>181</v>
      </c>
      <c r="J1130" s="24" t="s">
        <v>1769</v>
      </c>
      <c r="K1130" s="1" t="s">
        <v>176</v>
      </c>
      <c r="N1130" s="1" t="s">
        <v>1189</v>
      </c>
      <c r="P1130" s="1" t="s">
        <v>447</v>
      </c>
      <c r="S1130" s="1" t="s">
        <v>447</v>
      </c>
      <c r="T1130" s="1" t="s">
        <v>1272</v>
      </c>
      <c r="W1130" s="1" t="s">
        <v>1024</v>
      </c>
      <c r="X1130" s="1" t="s">
        <v>108</v>
      </c>
    </row>
    <row r="1131" spans="1:24" s="1" customFormat="1" ht="43.5" hidden="1" x14ac:dyDescent="0.35">
      <c r="A1131" s="1" t="s">
        <v>273</v>
      </c>
      <c r="B1131" s="1" t="str">
        <f>+VLOOKUP(BD_fire_disturbances10[[#This Row],[Propiedad]],Tabla2[],2,0)</f>
        <v>Física</v>
      </c>
      <c r="C1131" s="1" t="str">
        <f>+VLOOKUP(BD_fire_disturbances10[[#This Row],[Evaluación post incendio]],Tabla5[],2,0)</f>
        <v>No específico</v>
      </c>
      <c r="D1131" s="6" t="s">
        <v>274</v>
      </c>
      <c r="E1131" s="1" t="s">
        <v>1597</v>
      </c>
      <c r="F1131" s="1" t="s">
        <v>1702</v>
      </c>
      <c r="G1131" s="1" t="str">
        <f>+VLOOKUP(BD_fire_disturbances10[[#This Row],[Cod_Koppen]],Tabla8[],2,0)</f>
        <v>Templado o mesotérmico</v>
      </c>
      <c r="H1131" s="1" t="s">
        <v>1701</v>
      </c>
      <c r="I1131" s="1" t="s">
        <v>181</v>
      </c>
      <c r="J1131" s="24" t="s">
        <v>1769</v>
      </c>
      <c r="K1131" s="1" t="s">
        <v>200</v>
      </c>
      <c r="N1131" s="1" t="s">
        <v>1189</v>
      </c>
      <c r="P1131" s="1" t="s">
        <v>447</v>
      </c>
      <c r="S1131" s="1" t="s">
        <v>447</v>
      </c>
      <c r="T1131" s="1" t="s">
        <v>1272</v>
      </c>
      <c r="W1131" s="1" t="s">
        <v>161</v>
      </c>
      <c r="X1131" s="1" t="s">
        <v>218</v>
      </c>
    </row>
    <row r="1132" spans="1:24" s="1" customFormat="1" ht="43.5" hidden="1" x14ac:dyDescent="0.35">
      <c r="A1132" s="1" t="s">
        <v>273</v>
      </c>
      <c r="B1132" s="1" t="str">
        <f>+VLOOKUP(BD_fire_disturbances10[[#This Row],[Propiedad]],Tabla2[],2,0)</f>
        <v>Física</v>
      </c>
      <c r="C1132" s="1" t="str">
        <f>+VLOOKUP(BD_fire_disturbances10[[#This Row],[Evaluación post incendio]],Tabla5[],2,0)</f>
        <v>No específico</v>
      </c>
      <c r="D1132" s="6" t="s">
        <v>274</v>
      </c>
      <c r="E1132" s="1" t="s">
        <v>1597</v>
      </c>
      <c r="F1132" s="1" t="s">
        <v>1702</v>
      </c>
      <c r="G1132" s="1" t="str">
        <f>+VLOOKUP(BD_fire_disturbances10[[#This Row],[Cod_Koppen]],Tabla8[],2,0)</f>
        <v>Templado o mesotérmico</v>
      </c>
      <c r="H1132" s="1" t="s">
        <v>1701</v>
      </c>
      <c r="I1132" s="1" t="s">
        <v>181</v>
      </c>
      <c r="J1132" s="24" t="s">
        <v>1769</v>
      </c>
      <c r="K1132" s="1" t="s">
        <v>176</v>
      </c>
      <c r="N1132" s="1" t="s">
        <v>1189</v>
      </c>
      <c r="P1132" s="1" t="s">
        <v>447</v>
      </c>
      <c r="S1132" s="1" t="s">
        <v>447</v>
      </c>
      <c r="T1132" s="1" t="s">
        <v>1272</v>
      </c>
      <c r="W1132" s="1" t="s">
        <v>161</v>
      </c>
      <c r="X1132" s="1" t="s">
        <v>108</v>
      </c>
    </row>
    <row r="1133" spans="1:24" s="1" customFormat="1" ht="29" hidden="1" x14ac:dyDescent="0.35">
      <c r="A1133" s="1" t="s">
        <v>49</v>
      </c>
      <c r="B1133" s="1" t="str">
        <f>+VLOOKUP(BD_fire_disturbances10[[#This Row],[Propiedad]],Tabla2[],2,0)</f>
        <v>Biológica</v>
      </c>
      <c r="C1133" s="1" t="str">
        <f>+VLOOKUP(BD_fire_disturbances10[[#This Row],[Evaluación post incendio]],Tabla5[],2,0)</f>
        <v>Efecto a corto plazo</v>
      </c>
      <c r="D1133" s="6" t="s">
        <v>51</v>
      </c>
      <c r="E1133" s="1" t="s">
        <v>1602</v>
      </c>
      <c r="F1133" s="1" t="s">
        <v>1694</v>
      </c>
      <c r="G1133" s="1" t="str">
        <f>+VLOOKUP(BD_fire_disturbances10[[#This Row],[Cod_Koppen]],Tabla8[],2,0)</f>
        <v>Templado o mesotérmico</v>
      </c>
      <c r="H1133" s="1" t="s">
        <v>1678</v>
      </c>
      <c r="I1133" s="1" t="s">
        <v>181</v>
      </c>
      <c r="J1133" s="24" t="s">
        <v>1769</v>
      </c>
      <c r="K1133" s="1" t="s">
        <v>200</v>
      </c>
      <c r="L1133" s="1" t="s">
        <v>354</v>
      </c>
      <c r="N1133" s="1" t="s">
        <v>1275</v>
      </c>
      <c r="P1133" s="1" t="s">
        <v>842</v>
      </c>
      <c r="R1133" s="1" t="s">
        <v>1278</v>
      </c>
      <c r="S1133" s="1" t="s">
        <v>447</v>
      </c>
      <c r="T1133" s="1" t="s">
        <v>1276</v>
      </c>
      <c r="U1133" s="1" t="s">
        <v>1277</v>
      </c>
      <c r="V1133" s="1" t="s">
        <v>887</v>
      </c>
      <c r="W1133" s="1" t="s">
        <v>633</v>
      </c>
      <c r="X1133" s="1" t="s">
        <v>108</v>
      </c>
    </row>
    <row r="1134" spans="1:24" s="1" customFormat="1" ht="29" hidden="1" x14ac:dyDescent="0.35">
      <c r="A1134" s="1" t="s">
        <v>49</v>
      </c>
      <c r="B1134" s="1" t="str">
        <f>+VLOOKUP(BD_fire_disturbances10[[#This Row],[Propiedad]],Tabla2[],2,0)</f>
        <v>Biológica</v>
      </c>
      <c r="C1134" s="1" t="str">
        <f>+VLOOKUP(BD_fire_disturbances10[[#This Row],[Evaluación post incendio]],Tabla5[],2,0)</f>
        <v>Efecto a corto plazo</v>
      </c>
      <c r="D1134" s="6" t="s">
        <v>51</v>
      </c>
      <c r="E1134" s="1" t="s">
        <v>1602</v>
      </c>
      <c r="F1134" s="1" t="s">
        <v>1694</v>
      </c>
      <c r="G1134" s="1" t="str">
        <f>+VLOOKUP(BD_fire_disturbances10[[#This Row],[Cod_Koppen]],Tabla8[],2,0)</f>
        <v>Templado o mesotérmico</v>
      </c>
      <c r="H1134" s="1" t="s">
        <v>1678</v>
      </c>
      <c r="I1134" s="1" t="s">
        <v>181</v>
      </c>
      <c r="J1134" s="24" t="s">
        <v>1769</v>
      </c>
      <c r="K1134" s="1" t="s">
        <v>200</v>
      </c>
      <c r="L1134" s="1" t="s">
        <v>354</v>
      </c>
      <c r="N1134" s="1" t="s">
        <v>1275</v>
      </c>
      <c r="P1134" s="1" t="s">
        <v>842</v>
      </c>
      <c r="R1134" s="1" t="s">
        <v>1278</v>
      </c>
      <c r="S1134" s="1" t="s">
        <v>447</v>
      </c>
      <c r="T1134" s="1" t="s">
        <v>1276</v>
      </c>
      <c r="U1134" s="1" t="s">
        <v>1277</v>
      </c>
      <c r="V1134" s="1" t="s">
        <v>887</v>
      </c>
      <c r="W1134" s="1" t="s">
        <v>646</v>
      </c>
      <c r="X1134" s="1" t="s">
        <v>218</v>
      </c>
    </row>
    <row r="1135" spans="1:24" s="1" customFormat="1" ht="29" hidden="1" x14ac:dyDescent="0.35">
      <c r="A1135" s="1" t="s">
        <v>49</v>
      </c>
      <c r="B1135" s="1" t="str">
        <f>+VLOOKUP(BD_fire_disturbances10[[#This Row],[Propiedad]],Tabla2[],2,0)</f>
        <v>Biológica</v>
      </c>
      <c r="C1135" s="1" t="str">
        <f>+VLOOKUP(BD_fire_disturbances10[[#This Row],[Evaluación post incendio]],Tabla5[],2,0)</f>
        <v>Efecto a corto plazo</v>
      </c>
      <c r="D1135" s="6" t="s">
        <v>51</v>
      </c>
      <c r="E1135" s="1" t="s">
        <v>1602</v>
      </c>
      <c r="F1135" s="1" t="s">
        <v>1694</v>
      </c>
      <c r="G1135" s="1" t="str">
        <f>+VLOOKUP(BD_fire_disturbances10[[#This Row],[Cod_Koppen]],Tabla8[],2,0)</f>
        <v>Templado o mesotérmico</v>
      </c>
      <c r="H1135" s="1" t="s">
        <v>1678</v>
      </c>
      <c r="I1135" s="1" t="s">
        <v>181</v>
      </c>
      <c r="J1135" s="24" t="s">
        <v>1769</v>
      </c>
      <c r="K1135" s="1" t="s">
        <v>200</v>
      </c>
      <c r="L1135" s="1" t="s">
        <v>354</v>
      </c>
      <c r="N1135" s="1" t="s">
        <v>1275</v>
      </c>
      <c r="P1135" s="1" t="s">
        <v>842</v>
      </c>
      <c r="R1135" s="1" t="s">
        <v>1278</v>
      </c>
      <c r="S1135" s="1" t="s">
        <v>447</v>
      </c>
      <c r="T1135" s="1" t="s">
        <v>1276</v>
      </c>
      <c r="U1135" s="1" t="s">
        <v>1277</v>
      </c>
      <c r="V1135" s="1" t="s">
        <v>887</v>
      </c>
      <c r="W1135" s="1" t="s">
        <v>14</v>
      </c>
      <c r="X1135" s="1" t="s">
        <v>12</v>
      </c>
    </row>
    <row r="1136" spans="1:24" s="1" customFormat="1" ht="29" hidden="1" x14ac:dyDescent="0.35">
      <c r="A1136" s="1" t="s">
        <v>49</v>
      </c>
      <c r="B1136" s="1" t="str">
        <f>+VLOOKUP(BD_fire_disturbances10[[#This Row],[Propiedad]],Tabla2[],2,0)</f>
        <v>Biológica</v>
      </c>
      <c r="C1136" s="1" t="str">
        <f>+VLOOKUP(BD_fire_disturbances10[[#This Row],[Evaluación post incendio]],Tabla5[],2,0)</f>
        <v>Efecto a corto plazo</v>
      </c>
      <c r="D1136" s="6" t="s">
        <v>51</v>
      </c>
      <c r="E1136" s="1" t="s">
        <v>1602</v>
      </c>
      <c r="F1136" s="1" t="s">
        <v>1694</v>
      </c>
      <c r="G1136" s="1" t="str">
        <f>+VLOOKUP(BD_fire_disturbances10[[#This Row],[Cod_Koppen]],Tabla8[],2,0)</f>
        <v>Templado o mesotérmico</v>
      </c>
      <c r="H1136" s="1" t="s">
        <v>1678</v>
      </c>
      <c r="I1136" s="1" t="s">
        <v>181</v>
      </c>
      <c r="J1136" s="24" t="s">
        <v>1769</v>
      </c>
      <c r="K1136" s="1" t="s">
        <v>200</v>
      </c>
      <c r="L1136" s="1" t="s">
        <v>354</v>
      </c>
      <c r="N1136" s="1" t="s">
        <v>1275</v>
      </c>
      <c r="P1136" s="1" t="s">
        <v>842</v>
      </c>
      <c r="R1136" s="1" t="s">
        <v>1278</v>
      </c>
      <c r="S1136" s="1" t="s">
        <v>447</v>
      </c>
      <c r="T1136" s="1" t="s">
        <v>1276</v>
      </c>
      <c r="U1136" s="1" t="s">
        <v>1277</v>
      </c>
      <c r="V1136" s="1" t="s">
        <v>887</v>
      </c>
      <c r="W1136" s="1" t="s">
        <v>637</v>
      </c>
      <c r="X1136" s="1" t="s">
        <v>218</v>
      </c>
    </row>
    <row r="1137" spans="1:24" s="13" customFormat="1" ht="29" hidden="1" x14ac:dyDescent="0.35">
      <c r="A1137" s="1" t="s">
        <v>49</v>
      </c>
      <c r="B1137" s="1" t="str">
        <f>+VLOOKUP(BD_fire_disturbances10[[#This Row],[Propiedad]],Tabla2[],2,0)</f>
        <v>Biológica</v>
      </c>
      <c r="C1137" s="1" t="str">
        <f>+VLOOKUP(BD_fire_disturbances10[[#This Row],[Evaluación post incendio]],Tabla5[],2,0)</f>
        <v>Efecto a corto plazo</v>
      </c>
      <c r="D1137" s="6" t="s">
        <v>51</v>
      </c>
      <c r="E1137" s="1" t="s">
        <v>1602</v>
      </c>
      <c r="F1137" s="1" t="s">
        <v>1694</v>
      </c>
      <c r="G1137" s="1" t="str">
        <f>+VLOOKUP(BD_fire_disturbances10[[#This Row],[Cod_Koppen]],Tabla8[],2,0)</f>
        <v>Templado o mesotérmico</v>
      </c>
      <c r="H1137" s="1" t="s">
        <v>1678</v>
      </c>
      <c r="I1137" s="1" t="s">
        <v>181</v>
      </c>
      <c r="J1137" s="24" t="s">
        <v>1769</v>
      </c>
      <c r="K1137" s="1" t="s">
        <v>200</v>
      </c>
      <c r="L1137" s="1" t="s">
        <v>354</v>
      </c>
      <c r="M1137" s="1"/>
      <c r="N1137" s="1" t="s">
        <v>1275</v>
      </c>
      <c r="O1137" s="1"/>
      <c r="P1137" s="1" t="s">
        <v>842</v>
      </c>
      <c r="Q1137" s="1"/>
      <c r="R1137" s="1" t="s">
        <v>1278</v>
      </c>
      <c r="S1137" s="1" t="s">
        <v>447</v>
      </c>
      <c r="T1137" s="1" t="s">
        <v>1276</v>
      </c>
      <c r="U1137" s="1" t="s">
        <v>1277</v>
      </c>
      <c r="V1137" s="1" t="s">
        <v>887</v>
      </c>
      <c r="W1137" s="1" t="s">
        <v>634</v>
      </c>
      <c r="X1137" s="1" t="s">
        <v>218</v>
      </c>
    </row>
    <row r="1138" spans="1:24" s="13" customFormat="1" ht="29" hidden="1" x14ac:dyDescent="0.35">
      <c r="A1138" s="1" t="s">
        <v>49</v>
      </c>
      <c r="B1138" s="1" t="str">
        <f>+VLOOKUP(BD_fire_disturbances10[[#This Row],[Propiedad]],Tabla2[],2,0)</f>
        <v>Biológica</v>
      </c>
      <c r="C1138" s="1" t="str">
        <f>+VLOOKUP(BD_fire_disturbances10[[#This Row],[Evaluación post incendio]],Tabla5[],2,0)</f>
        <v>Efecto a corto plazo</v>
      </c>
      <c r="D1138" s="6" t="s">
        <v>51</v>
      </c>
      <c r="E1138" s="1" t="s">
        <v>1602</v>
      </c>
      <c r="F1138" s="1" t="s">
        <v>1694</v>
      </c>
      <c r="G1138" s="1" t="str">
        <f>+VLOOKUP(BD_fire_disturbances10[[#This Row],[Cod_Koppen]],Tabla8[],2,0)</f>
        <v>Templado o mesotérmico</v>
      </c>
      <c r="H1138" s="1" t="s">
        <v>1678</v>
      </c>
      <c r="I1138" s="1" t="s">
        <v>181</v>
      </c>
      <c r="J1138" s="24" t="s">
        <v>1769</v>
      </c>
      <c r="K1138" s="1" t="s">
        <v>200</v>
      </c>
      <c r="L1138" s="1" t="s">
        <v>354</v>
      </c>
      <c r="M1138" s="1"/>
      <c r="N1138" s="1" t="s">
        <v>1275</v>
      </c>
      <c r="O1138" s="1"/>
      <c r="P1138" s="1" t="s">
        <v>842</v>
      </c>
      <c r="Q1138" s="1"/>
      <c r="R1138" s="1" t="s">
        <v>1278</v>
      </c>
      <c r="S1138" s="1" t="s">
        <v>447</v>
      </c>
      <c r="T1138" s="1" t="s">
        <v>1276</v>
      </c>
      <c r="U1138" s="1" t="s">
        <v>1277</v>
      </c>
      <c r="V1138" s="1" t="s">
        <v>887</v>
      </c>
      <c r="W1138" s="1" t="s">
        <v>1279</v>
      </c>
      <c r="X1138" s="1" t="s">
        <v>218</v>
      </c>
    </row>
    <row r="1139" spans="1:24" s="1" customFormat="1" ht="29" hidden="1" x14ac:dyDescent="0.35">
      <c r="A1139" s="1" t="s">
        <v>49</v>
      </c>
      <c r="B1139" s="1" t="str">
        <f>+VLOOKUP(BD_fire_disturbances10[[#This Row],[Propiedad]],Tabla2[],2,0)</f>
        <v>Biológica</v>
      </c>
      <c r="C1139" s="1" t="str">
        <f>+VLOOKUP(BD_fire_disturbances10[[#This Row],[Evaluación post incendio]],Tabla5[],2,0)</f>
        <v>Efecto a corto plazo</v>
      </c>
      <c r="D1139" s="6" t="s">
        <v>51</v>
      </c>
      <c r="E1139" s="1" t="s">
        <v>1602</v>
      </c>
      <c r="F1139" s="1" t="s">
        <v>1694</v>
      </c>
      <c r="G1139" s="1" t="str">
        <f>+VLOOKUP(BD_fire_disturbances10[[#This Row],[Cod_Koppen]],Tabla8[],2,0)</f>
        <v>Templado o mesotérmico</v>
      </c>
      <c r="H1139" s="1" t="s">
        <v>1678</v>
      </c>
      <c r="I1139" s="1" t="s">
        <v>181</v>
      </c>
      <c r="J1139" s="24" t="s">
        <v>1769</v>
      </c>
      <c r="K1139" s="1" t="s">
        <v>200</v>
      </c>
      <c r="L1139" s="1" t="s">
        <v>354</v>
      </c>
      <c r="N1139" s="1" t="s">
        <v>1275</v>
      </c>
      <c r="P1139" s="1" t="s">
        <v>842</v>
      </c>
      <c r="R1139" s="1" t="s">
        <v>1278</v>
      </c>
      <c r="S1139" s="1" t="s">
        <v>447</v>
      </c>
      <c r="T1139" s="1" t="s">
        <v>1276</v>
      </c>
      <c r="U1139" s="1" t="s">
        <v>1277</v>
      </c>
      <c r="V1139" s="1" t="s">
        <v>887</v>
      </c>
      <c r="W1139" s="1" t="s">
        <v>691</v>
      </c>
      <c r="X1139" s="1" t="s">
        <v>108</v>
      </c>
    </row>
    <row r="1140" spans="1:24" s="13" customFormat="1" ht="29" hidden="1" x14ac:dyDescent="0.35">
      <c r="A1140" s="1" t="s">
        <v>49</v>
      </c>
      <c r="B1140" s="1" t="str">
        <f>+VLOOKUP(BD_fire_disturbances10[[#This Row],[Propiedad]],Tabla2[],2,0)</f>
        <v>Biológica</v>
      </c>
      <c r="C1140" s="1" t="str">
        <f>+VLOOKUP(BD_fire_disturbances10[[#This Row],[Evaluación post incendio]],Tabla5[],2,0)</f>
        <v>Efecto a corto plazo</v>
      </c>
      <c r="D1140" s="6" t="s">
        <v>51</v>
      </c>
      <c r="E1140" s="1" t="s">
        <v>1602</v>
      </c>
      <c r="F1140" s="1" t="s">
        <v>1694</v>
      </c>
      <c r="G1140" s="1" t="str">
        <f>+VLOOKUP(BD_fire_disturbances10[[#This Row],[Cod_Koppen]],Tabla8[],2,0)</f>
        <v>Templado o mesotérmico</v>
      </c>
      <c r="H1140" s="1" t="s">
        <v>1678</v>
      </c>
      <c r="I1140" s="1" t="s">
        <v>181</v>
      </c>
      <c r="J1140" s="24" t="s">
        <v>1769</v>
      </c>
      <c r="K1140" s="1" t="s">
        <v>200</v>
      </c>
      <c r="L1140" s="1" t="s">
        <v>354</v>
      </c>
      <c r="M1140" s="1"/>
      <c r="N1140" s="1" t="s">
        <v>1275</v>
      </c>
      <c r="O1140" s="1"/>
      <c r="P1140" s="1" t="s">
        <v>842</v>
      </c>
      <c r="Q1140" s="1"/>
      <c r="R1140" s="1" t="s">
        <v>1278</v>
      </c>
      <c r="S1140" s="1" t="s">
        <v>447</v>
      </c>
      <c r="T1140" s="1" t="s">
        <v>1276</v>
      </c>
      <c r="U1140" s="1" t="s">
        <v>1277</v>
      </c>
      <c r="V1140" s="1" t="s">
        <v>887</v>
      </c>
      <c r="W1140" s="1" t="s">
        <v>15</v>
      </c>
      <c r="X1140" s="1" t="s">
        <v>12</v>
      </c>
    </row>
    <row r="1141" spans="1:24" s="13" customFormat="1" ht="29" hidden="1" x14ac:dyDescent="0.35">
      <c r="A1141" s="1" t="s">
        <v>49</v>
      </c>
      <c r="B1141" s="1" t="str">
        <f>+VLOOKUP(BD_fire_disturbances10[[#This Row],[Propiedad]],Tabla2[],2,0)</f>
        <v>Biológica</v>
      </c>
      <c r="C1141" s="1" t="str">
        <f>+VLOOKUP(BD_fire_disturbances10[[#This Row],[Evaluación post incendio]],Tabla5[],2,0)</f>
        <v>Efecto a corto plazo</v>
      </c>
      <c r="D1141" s="6" t="s">
        <v>51</v>
      </c>
      <c r="E1141" s="1" t="s">
        <v>1602</v>
      </c>
      <c r="F1141" s="1" t="s">
        <v>1694</v>
      </c>
      <c r="G1141" s="1" t="str">
        <f>+VLOOKUP(BD_fire_disturbances10[[#This Row],[Cod_Koppen]],Tabla8[],2,0)</f>
        <v>Templado o mesotérmico</v>
      </c>
      <c r="H1141" s="1" t="s">
        <v>1678</v>
      </c>
      <c r="I1141" s="1" t="s">
        <v>181</v>
      </c>
      <c r="J1141" s="24" t="s">
        <v>1769</v>
      </c>
      <c r="K1141" s="1" t="s">
        <v>200</v>
      </c>
      <c r="L1141" s="1" t="s">
        <v>354</v>
      </c>
      <c r="M1141" s="1"/>
      <c r="N1141" s="1" t="s">
        <v>1275</v>
      </c>
      <c r="O1141" s="1"/>
      <c r="P1141" s="1" t="s">
        <v>842</v>
      </c>
      <c r="Q1141" s="1"/>
      <c r="R1141" s="1" t="s">
        <v>1278</v>
      </c>
      <c r="S1141" s="1" t="s">
        <v>447</v>
      </c>
      <c r="T1141" s="1" t="s">
        <v>1276</v>
      </c>
      <c r="U1141" s="1" t="s">
        <v>1277</v>
      </c>
      <c r="V1141" s="1" t="s">
        <v>887</v>
      </c>
      <c r="W1141" s="1" t="s">
        <v>15</v>
      </c>
      <c r="X1141" s="1" t="s">
        <v>12</v>
      </c>
    </row>
    <row r="1142" spans="1:24" s="1" customFormat="1" ht="29" hidden="1" x14ac:dyDescent="0.35">
      <c r="A1142" s="1" t="s">
        <v>49</v>
      </c>
      <c r="B1142" s="1" t="str">
        <f>+VLOOKUP(BD_fire_disturbances10[[#This Row],[Propiedad]],Tabla2[],2,0)</f>
        <v>Biológica</v>
      </c>
      <c r="C1142" s="1" t="str">
        <f>+VLOOKUP(BD_fire_disturbances10[[#This Row],[Evaluación post incendio]],Tabla5[],2,0)</f>
        <v>Efecto a corto plazo</v>
      </c>
      <c r="D1142" s="6" t="s">
        <v>51</v>
      </c>
      <c r="E1142" s="1" t="s">
        <v>1602</v>
      </c>
      <c r="F1142" s="1" t="s">
        <v>1694</v>
      </c>
      <c r="G1142" s="1" t="str">
        <f>+VLOOKUP(BD_fire_disturbances10[[#This Row],[Cod_Koppen]],Tabla8[],2,0)</f>
        <v>Templado o mesotérmico</v>
      </c>
      <c r="H1142" s="1" t="s">
        <v>1678</v>
      </c>
      <c r="I1142" s="1" t="s">
        <v>181</v>
      </c>
      <c r="J1142" s="24" t="s">
        <v>1769</v>
      </c>
      <c r="K1142" s="1" t="s">
        <v>200</v>
      </c>
      <c r="L1142" s="1" t="s">
        <v>354</v>
      </c>
      <c r="N1142" s="1" t="s">
        <v>1275</v>
      </c>
      <c r="P1142" s="1" t="s">
        <v>842</v>
      </c>
      <c r="R1142" s="1" t="s">
        <v>1278</v>
      </c>
      <c r="S1142" s="1" t="s">
        <v>447</v>
      </c>
      <c r="T1142" s="1" t="s">
        <v>1276</v>
      </c>
      <c r="U1142" s="1" t="s">
        <v>1277</v>
      </c>
      <c r="V1142" s="1" t="s">
        <v>887</v>
      </c>
      <c r="W1142" s="1" t="s">
        <v>639</v>
      </c>
      <c r="X1142" s="1" t="s">
        <v>12</v>
      </c>
    </row>
    <row r="1143" spans="1:24" s="13" customFormat="1" ht="29" hidden="1" x14ac:dyDescent="0.35">
      <c r="A1143" s="1" t="s">
        <v>49</v>
      </c>
      <c r="B1143" s="1" t="str">
        <f>+VLOOKUP(BD_fire_disturbances10[[#This Row],[Propiedad]],Tabla2[],2,0)</f>
        <v>Biológica</v>
      </c>
      <c r="C1143" s="1" t="str">
        <f>+VLOOKUP(BD_fire_disturbances10[[#This Row],[Evaluación post incendio]],Tabla5[],2,0)</f>
        <v>Efecto a corto plazo</v>
      </c>
      <c r="D1143" s="6" t="s">
        <v>51</v>
      </c>
      <c r="E1143" s="1" t="s">
        <v>1602</v>
      </c>
      <c r="F1143" s="1" t="s">
        <v>1694</v>
      </c>
      <c r="G1143" s="1" t="str">
        <f>+VLOOKUP(BD_fire_disturbances10[[#This Row],[Cod_Koppen]],Tabla8[],2,0)</f>
        <v>Templado o mesotérmico</v>
      </c>
      <c r="H1143" s="1" t="s">
        <v>1678</v>
      </c>
      <c r="I1143" s="1" t="s">
        <v>181</v>
      </c>
      <c r="J1143" s="24" t="s">
        <v>1769</v>
      </c>
      <c r="K1143" s="1" t="s">
        <v>200</v>
      </c>
      <c r="L1143" s="1" t="s">
        <v>354</v>
      </c>
      <c r="M1143" s="1"/>
      <c r="N1143" s="1" t="s">
        <v>1275</v>
      </c>
      <c r="O1143" s="1"/>
      <c r="P1143" s="1" t="s">
        <v>842</v>
      </c>
      <c r="Q1143" s="1"/>
      <c r="R1143" s="1" t="s">
        <v>1278</v>
      </c>
      <c r="S1143" s="1" t="s">
        <v>447</v>
      </c>
      <c r="T1143" s="1" t="s">
        <v>1276</v>
      </c>
      <c r="U1143" s="1" t="s">
        <v>1277</v>
      </c>
      <c r="V1143" s="1" t="s">
        <v>887</v>
      </c>
      <c r="W1143" s="1" t="s">
        <v>1032</v>
      </c>
      <c r="X1143" s="1" t="s">
        <v>108</v>
      </c>
    </row>
    <row r="1144" spans="1:24" s="13" customFormat="1" ht="29" hidden="1" x14ac:dyDescent="0.35">
      <c r="A1144" s="1" t="s">
        <v>49</v>
      </c>
      <c r="B1144" s="1" t="str">
        <f>+VLOOKUP(BD_fire_disturbances10[[#This Row],[Propiedad]],Tabla2[],2,0)</f>
        <v>Química</v>
      </c>
      <c r="C1144" s="1" t="str">
        <f>+VLOOKUP(BD_fire_disturbances10[[#This Row],[Evaluación post incendio]],Tabla5[],2,0)</f>
        <v>Efecto a corto plazo</v>
      </c>
      <c r="D1144" s="6" t="s">
        <v>51</v>
      </c>
      <c r="E1144" s="1" t="s">
        <v>1602</v>
      </c>
      <c r="F1144" s="1" t="s">
        <v>1694</v>
      </c>
      <c r="G1144" s="1" t="str">
        <f>+VLOOKUP(BD_fire_disturbances10[[#This Row],[Cod_Koppen]],Tabla8[],2,0)</f>
        <v>Templado o mesotérmico</v>
      </c>
      <c r="H1144" s="1" t="s">
        <v>1678</v>
      </c>
      <c r="I1144" s="1" t="s">
        <v>181</v>
      </c>
      <c r="J1144" s="24" t="s">
        <v>1769</v>
      </c>
      <c r="K1144" s="1" t="s">
        <v>200</v>
      </c>
      <c r="L1144" s="1" t="s">
        <v>354</v>
      </c>
      <c r="M1144" s="1"/>
      <c r="N1144" s="1" t="s">
        <v>1275</v>
      </c>
      <c r="O1144" s="1"/>
      <c r="P1144" s="1" t="s">
        <v>842</v>
      </c>
      <c r="Q1144" s="1"/>
      <c r="R1144" s="1" t="s">
        <v>1278</v>
      </c>
      <c r="S1144" s="1" t="s">
        <v>447</v>
      </c>
      <c r="T1144" s="1" t="s">
        <v>1276</v>
      </c>
      <c r="U1144" s="1" t="s">
        <v>1277</v>
      </c>
      <c r="V1144" s="1" t="s">
        <v>887</v>
      </c>
      <c r="W1144" s="1" t="s">
        <v>53</v>
      </c>
      <c r="X1144" s="1" t="s">
        <v>12</v>
      </c>
    </row>
    <row r="1145" spans="1:24" s="1" customFormat="1" ht="29" hidden="1" x14ac:dyDescent="0.35">
      <c r="A1145" s="1" t="s">
        <v>49</v>
      </c>
      <c r="B1145" s="1" t="str">
        <f>+VLOOKUP(BD_fire_disturbances10[[#This Row],[Propiedad]],Tabla2[],2,0)</f>
        <v>Química</v>
      </c>
      <c r="C1145" s="1" t="str">
        <f>+VLOOKUP(BD_fire_disturbances10[[#This Row],[Evaluación post incendio]],Tabla5[],2,0)</f>
        <v>Efecto a corto plazo</v>
      </c>
      <c r="D1145" s="6" t="s">
        <v>51</v>
      </c>
      <c r="E1145" s="1" t="s">
        <v>1602</v>
      </c>
      <c r="F1145" s="1" t="s">
        <v>1694</v>
      </c>
      <c r="G1145" s="1" t="str">
        <f>+VLOOKUP(BD_fire_disturbances10[[#This Row],[Cod_Koppen]],Tabla8[],2,0)</f>
        <v>Templado o mesotérmico</v>
      </c>
      <c r="H1145" s="1" t="s">
        <v>1678</v>
      </c>
      <c r="I1145" s="1" t="s">
        <v>181</v>
      </c>
      <c r="J1145" s="24" t="s">
        <v>1769</v>
      </c>
      <c r="K1145" s="1" t="s">
        <v>200</v>
      </c>
      <c r="L1145" s="1" t="s">
        <v>354</v>
      </c>
      <c r="N1145" s="1" t="s">
        <v>1275</v>
      </c>
      <c r="P1145" s="1" t="s">
        <v>842</v>
      </c>
      <c r="R1145" s="1" t="s">
        <v>1278</v>
      </c>
      <c r="S1145" s="1" t="s">
        <v>447</v>
      </c>
      <c r="T1145" s="1" t="s">
        <v>1276</v>
      </c>
      <c r="U1145" s="1" t="s">
        <v>1277</v>
      </c>
      <c r="V1145" s="1" t="s">
        <v>887</v>
      </c>
      <c r="W1145" s="1" t="s">
        <v>52</v>
      </c>
      <c r="X1145" s="1" t="s">
        <v>218</v>
      </c>
    </row>
    <row r="1146" spans="1:24" s="13" customFormat="1" ht="29" hidden="1" x14ac:dyDescent="0.35">
      <c r="A1146" s="1" t="s">
        <v>49</v>
      </c>
      <c r="B1146" s="1" t="str">
        <f>+VLOOKUP(BD_fire_disturbances10[[#This Row],[Propiedad]],Tabla2[],2,0)</f>
        <v>Química</v>
      </c>
      <c r="C1146" s="1" t="str">
        <f>+VLOOKUP(BD_fire_disturbances10[[#This Row],[Evaluación post incendio]],Tabla5[],2,0)</f>
        <v>Efecto a corto plazo</v>
      </c>
      <c r="D1146" s="6" t="s">
        <v>51</v>
      </c>
      <c r="E1146" s="1" t="s">
        <v>1602</v>
      </c>
      <c r="F1146" s="1" t="s">
        <v>1694</v>
      </c>
      <c r="G1146" s="1" t="str">
        <f>+VLOOKUP(BD_fire_disturbances10[[#This Row],[Cod_Koppen]],Tabla8[],2,0)</f>
        <v>Templado o mesotérmico</v>
      </c>
      <c r="H1146" s="1" t="s">
        <v>1678</v>
      </c>
      <c r="I1146" s="1" t="s">
        <v>181</v>
      </c>
      <c r="J1146" s="24" t="s">
        <v>1769</v>
      </c>
      <c r="K1146" s="1" t="s">
        <v>200</v>
      </c>
      <c r="L1146" s="1" t="s">
        <v>354</v>
      </c>
      <c r="M1146" s="1"/>
      <c r="N1146" s="1" t="s">
        <v>1275</v>
      </c>
      <c r="O1146" s="1"/>
      <c r="P1146" s="1" t="s">
        <v>842</v>
      </c>
      <c r="Q1146" s="1"/>
      <c r="R1146" s="1" t="s">
        <v>1278</v>
      </c>
      <c r="S1146" s="1" t="s">
        <v>447</v>
      </c>
      <c r="T1146" s="1" t="s">
        <v>1276</v>
      </c>
      <c r="U1146" s="1" t="s">
        <v>1277</v>
      </c>
      <c r="V1146" s="1" t="s">
        <v>887</v>
      </c>
      <c r="W1146" s="1" t="s">
        <v>42</v>
      </c>
      <c r="X1146" s="1" t="s">
        <v>218</v>
      </c>
    </row>
    <row r="1147" spans="1:24" s="13" customFormat="1" ht="29" hidden="1" x14ac:dyDescent="0.35">
      <c r="A1147" s="1" t="s">
        <v>49</v>
      </c>
      <c r="B1147" s="1" t="str">
        <f>+VLOOKUP(BD_fire_disturbances10[[#This Row],[Propiedad]],Tabla2[],2,0)</f>
        <v>Física</v>
      </c>
      <c r="C1147" s="1" t="str">
        <f>+VLOOKUP(BD_fire_disturbances10[[#This Row],[Evaluación post incendio]],Tabla5[],2,0)</f>
        <v>Efecto a corto plazo</v>
      </c>
      <c r="D1147" s="6" t="s">
        <v>51</v>
      </c>
      <c r="E1147" s="1" t="s">
        <v>1602</v>
      </c>
      <c r="F1147" s="1" t="s">
        <v>1694</v>
      </c>
      <c r="G1147" s="1" t="str">
        <f>+VLOOKUP(BD_fire_disturbances10[[#This Row],[Cod_Koppen]],Tabla8[],2,0)</f>
        <v>Templado o mesotérmico</v>
      </c>
      <c r="H1147" s="1" t="s">
        <v>1678</v>
      </c>
      <c r="I1147" s="1" t="s">
        <v>181</v>
      </c>
      <c r="J1147" s="24" t="s">
        <v>1769</v>
      </c>
      <c r="K1147" s="1" t="s">
        <v>200</v>
      </c>
      <c r="L1147" s="1" t="s">
        <v>354</v>
      </c>
      <c r="M1147" s="1"/>
      <c r="N1147" s="1" t="s">
        <v>1275</v>
      </c>
      <c r="O1147" s="1"/>
      <c r="P1147" s="1" t="s">
        <v>842</v>
      </c>
      <c r="Q1147" s="1"/>
      <c r="R1147" s="1" t="s">
        <v>1278</v>
      </c>
      <c r="S1147" s="1" t="s">
        <v>447</v>
      </c>
      <c r="T1147" s="1" t="s">
        <v>1276</v>
      </c>
      <c r="U1147" s="1" t="s">
        <v>1277</v>
      </c>
      <c r="V1147" s="1" t="s">
        <v>887</v>
      </c>
      <c r="W1147" s="1" t="s">
        <v>638</v>
      </c>
      <c r="X1147" s="1" t="s">
        <v>218</v>
      </c>
    </row>
    <row r="1148" spans="1:24" s="1" customFormat="1" ht="43.5" hidden="1" x14ac:dyDescent="0.35">
      <c r="A1148" s="9" t="s">
        <v>1417</v>
      </c>
      <c r="B1148" s="9" t="str">
        <f>+VLOOKUP(BD_fire_disturbances10[[#This Row],[Propiedad]],Tabla2[],2,0)</f>
        <v>Física</v>
      </c>
      <c r="C1148" s="9" t="str">
        <f>+VLOOKUP(BD_fire_disturbances10[[#This Row],[Evaluación post incendio]],Tabla5[],2,0)</f>
        <v>Efecto inmediato</v>
      </c>
      <c r="D1148" s="6" t="s">
        <v>863</v>
      </c>
      <c r="E1148" s="9" t="s">
        <v>1592</v>
      </c>
      <c r="F1148" s="9" t="s">
        <v>1680</v>
      </c>
      <c r="G1148" s="9" t="str">
        <f>+VLOOKUP(BD_fire_disturbances10[[#This Row],[Cod_Koppen]],Tabla8[],2,0)</f>
        <v>Templado o mesotérmico</v>
      </c>
      <c r="H1148" s="9" t="s">
        <v>1678</v>
      </c>
      <c r="I1148" s="9" t="s">
        <v>181</v>
      </c>
      <c r="J1148" s="24" t="s">
        <v>1769</v>
      </c>
      <c r="K1148" s="9"/>
      <c r="L1148" s="9" t="s">
        <v>478</v>
      </c>
      <c r="M1148" s="9"/>
      <c r="N1148" s="9" t="s">
        <v>1688</v>
      </c>
      <c r="O1148" s="9" t="s">
        <v>1687</v>
      </c>
      <c r="P1148" s="9" t="s">
        <v>513</v>
      </c>
      <c r="Q1148" s="9"/>
      <c r="R1148" s="9" t="s">
        <v>1679</v>
      </c>
      <c r="S1148" s="9" t="s">
        <v>1038</v>
      </c>
      <c r="T1148" s="9" t="s">
        <v>344</v>
      </c>
      <c r="U1148" s="9" t="s">
        <v>1683</v>
      </c>
      <c r="V1148" s="9" t="s">
        <v>1686</v>
      </c>
      <c r="W1148" s="9" t="s">
        <v>828</v>
      </c>
      <c r="X1148" s="9" t="s">
        <v>12</v>
      </c>
    </row>
    <row r="1149" spans="1:24" s="13" customFormat="1" ht="43.5" hidden="1" x14ac:dyDescent="0.35">
      <c r="A1149" s="9" t="s">
        <v>1417</v>
      </c>
      <c r="B1149" s="9" t="str">
        <f>+VLOOKUP(BD_fire_disturbances10[[#This Row],[Propiedad]],Tabla2[],2,0)</f>
        <v>Física</v>
      </c>
      <c r="C1149" s="9" t="str">
        <f>+VLOOKUP(BD_fire_disturbances10[[#This Row],[Evaluación post incendio]],Tabla5[],2,0)</f>
        <v>Efecto inmediato</v>
      </c>
      <c r="D1149" s="6" t="s">
        <v>862</v>
      </c>
      <c r="E1149" s="9" t="s">
        <v>1592</v>
      </c>
      <c r="F1149" s="9" t="s">
        <v>1680</v>
      </c>
      <c r="G1149" s="9" t="str">
        <f>+VLOOKUP(BD_fire_disturbances10[[#This Row],[Cod_Koppen]],Tabla8[],2,0)</f>
        <v>Templado o mesotérmico</v>
      </c>
      <c r="H1149" s="9" t="s">
        <v>1678</v>
      </c>
      <c r="I1149" s="9" t="s">
        <v>181</v>
      </c>
      <c r="J1149" s="24" t="s">
        <v>1769</v>
      </c>
      <c r="K1149" s="9"/>
      <c r="L1149" s="9" t="s">
        <v>478</v>
      </c>
      <c r="M1149" s="9"/>
      <c r="N1149" s="9" t="s">
        <v>1688</v>
      </c>
      <c r="O1149" s="9" t="s">
        <v>1687</v>
      </c>
      <c r="P1149" s="9" t="s">
        <v>513</v>
      </c>
      <c r="Q1149" s="9"/>
      <c r="R1149" s="9" t="s">
        <v>1679</v>
      </c>
      <c r="S1149" s="9" t="s">
        <v>1038</v>
      </c>
      <c r="T1149" s="9" t="s">
        <v>344</v>
      </c>
      <c r="U1149" s="9" t="s">
        <v>1684</v>
      </c>
      <c r="V1149" s="9" t="s">
        <v>1686</v>
      </c>
      <c r="W1149" s="9" t="s">
        <v>498</v>
      </c>
      <c r="X1149" s="9" t="s">
        <v>12</v>
      </c>
    </row>
    <row r="1150" spans="1:24" s="13" customFormat="1" ht="43.5" hidden="1" x14ac:dyDescent="0.35">
      <c r="A1150" s="9" t="s">
        <v>1417</v>
      </c>
      <c r="B1150" s="9" t="str">
        <f>+VLOOKUP(BD_fire_disturbances10[[#This Row],[Propiedad]],Tabla2[],2,0)</f>
        <v>Física</v>
      </c>
      <c r="C1150" s="9" t="str">
        <f>+VLOOKUP(BD_fire_disturbances10[[#This Row],[Evaluación post incendio]],Tabla5[],2,0)</f>
        <v>Efecto inmediato</v>
      </c>
      <c r="D1150" s="6" t="s">
        <v>272</v>
      </c>
      <c r="E1150" s="9" t="s">
        <v>1592</v>
      </c>
      <c r="F1150" s="9" t="s">
        <v>1680</v>
      </c>
      <c r="G1150" s="9" t="str">
        <f>+VLOOKUP(BD_fire_disturbances10[[#This Row],[Cod_Koppen]],Tabla8[],2,0)</f>
        <v>Templado o mesotérmico</v>
      </c>
      <c r="H1150" s="9" t="s">
        <v>1678</v>
      </c>
      <c r="I1150" s="9" t="s">
        <v>181</v>
      </c>
      <c r="J1150" s="24" t="s">
        <v>1769</v>
      </c>
      <c r="K1150" s="9"/>
      <c r="L1150" s="9" t="s">
        <v>478</v>
      </c>
      <c r="M1150" s="9"/>
      <c r="N1150" s="9" t="s">
        <v>1688</v>
      </c>
      <c r="O1150" s="9" t="s">
        <v>1687</v>
      </c>
      <c r="P1150" s="9" t="s">
        <v>513</v>
      </c>
      <c r="Q1150" s="9"/>
      <c r="R1150" s="9" t="s">
        <v>1679</v>
      </c>
      <c r="S1150" s="9" t="s">
        <v>1038</v>
      </c>
      <c r="T1150" s="9" t="s">
        <v>344</v>
      </c>
      <c r="U1150" s="9" t="s">
        <v>1685</v>
      </c>
      <c r="V1150" s="9" t="s">
        <v>1686</v>
      </c>
      <c r="W1150" s="9" t="s">
        <v>161</v>
      </c>
      <c r="X1150" s="9" t="s">
        <v>218</v>
      </c>
    </row>
    <row r="1151" spans="1:24" s="1" customFormat="1" ht="43.5" hidden="1" x14ac:dyDescent="0.35">
      <c r="A1151" s="9" t="s">
        <v>1387</v>
      </c>
      <c r="B1151" s="9" t="str">
        <f>+VLOOKUP(BD_fire_disturbances10[[#This Row],[Propiedad]],Tabla2[],2,0)</f>
        <v>Biológica</v>
      </c>
      <c r="C1151" s="9" t="str">
        <f>+VLOOKUP(BD_fire_disturbances10[[#This Row],[Evaluación post incendio]],Tabla5[],2,0)</f>
        <v>Efecto a corto plazo</v>
      </c>
      <c r="D1151" s="6" t="s">
        <v>1695</v>
      </c>
      <c r="E1151" s="9" t="s">
        <v>1595</v>
      </c>
      <c r="F1151" s="1" t="s">
        <v>1694</v>
      </c>
      <c r="G1151" s="1" t="str">
        <f>+VLOOKUP(BD_fire_disturbances10[[#This Row],[Cod_Koppen]],Tabla8[],2,0)</f>
        <v>Templado o mesotérmico</v>
      </c>
      <c r="H1151" s="1" t="s">
        <v>1678</v>
      </c>
      <c r="I1151" s="9" t="s">
        <v>181</v>
      </c>
      <c r="J1151" s="24" t="s">
        <v>1769</v>
      </c>
      <c r="K1151" s="9" t="s">
        <v>200</v>
      </c>
      <c r="L1151" s="9" t="s">
        <v>317</v>
      </c>
      <c r="M1151" s="9"/>
      <c r="N1151" s="9" t="s">
        <v>508</v>
      </c>
      <c r="O1151" s="9" t="s">
        <v>509</v>
      </c>
      <c r="P1151" s="9" t="s">
        <v>841</v>
      </c>
      <c r="Q1151" s="9"/>
      <c r="R1151" s="9" t="s">
        <v>447</v>
      </c>
      <c r="S1151" s="9" t="s">
        <v>512</v>
      </c>
      <c r="T1151" s="9"/>
      <c r="U1151" s="9" t="s">
        <v>510</v>
      </c>
      <c r="V1151" s="9" t="s">
        <v>511</v>
      </c>
      <c r="W1151" s="9" t="s">
        <v>17</v>
      </c>
      <c r="X1151" s="9" t="s">
        <v>430</v>
      </c>
    </row>
    <row r="1152" spans="1:24" s="13" customFormat="1" ht="43.5" hidden="1" x14ac:dyDescent="0.35">
      <c r="A1152" s="9" t="s">
        <v>1387</v>
      </c>
      <c r="B1152" s="9" t="str">
        <f>+VLOOKUP(BD_fire_disturbances10[[#This Row],[Propiedad]],Tabla2[],2,0)</f>
        <v>Química</v>
      </c>
      <c r="C1152" s="9" t="str">
        <f>+VLOOKUP(BD_fire_disturbances10[[#This Row],[Evaluación post incendio]],Tabla5[],2,0)</f>
        <v>Efecto a corto plazo</v>
      </c>
      <c r="D1152" s="6" t="s">
        <v>1698</v>
      </c>
      <c r="E1152" s="9" t="s">
        <v>1595</v>
      </c>
      <c r="F1152" s="1" t="s">
        <v>1694</v>
      </c>
      <c r="G1152" s="1" t="str">
        <f>+VLOOKUP(BD_fire_disturbances10[[#This Row],[Cod_Koppen]],Tabla8[],2,0)</f>
        <v>Templado o mesotérmico</v>
      </c>
      <c r="H1152" s="1" t="s">
        <v>1678</v>
      </c>
      <c r="I1152" s="9" t="s">
        <v>181</v>
      </c>
      <c r="J1152" s="24" t="s">
        <v>1769</v>
      </c>
      <c r="K1152" s="9" t="s">
        <v>200</v>
      </c>
      <c r="L1152" s="9" t="s">
        <v>317</v>
      </c>
      <c r="M1152" s="9"/>
      <c r="N1152" s="9" t="s">
        <v>508</v>
      </c>
      <c r="O1152" s="9" t="s">
        <v>509</v>
      </c>
      <c r="P1152" s="9" t="s">
        <v>841</v>
      </c>
      <c r="Q1152" s="9"/>
      <c r="R1152" s="9" t="s">
        <v>447</v>
      </c>
      <c r="S1152" s="9" t="s">
        <v>512</v>
      </c>
      <c r="T1152" s="9"/>
      <c r="U1152" s="9" t="s">
        <v>510</v>
      </c>
      <c r="V1152" s="9" t="s">
        <v>511</v>
      </c>
      <c r="W1152" s="9" t="s">
        <v>52</v>
      </c>
      <c r="X1152" s="9" t="s">
        <v>108</v>
      </c>
    </row>
    <row r="1153" spans="1:24" s="13" customFormat="1" ht="43.5" hidden="1" x14ac:dyDescent="0.35">
      <c r="A1153" s="9" t="s">
        <v>1387</v>
      </c>
      <c r="B1153" s="9" t="str">
        <f>+VLOOKUP(BD_fire_disturbances10[[#This Row],[Propiedad]],Tabla2[],2,0)</f>
        <v>Química</v>
      </c>
      <c r="C1153" s="9" t="str">
        <f>+VLOOKUP(BD_fire_disturbances10[[#This Row],[Evaluación post incendio]],Tabla5[],2,0)</f>
        <v>Efecto a corto plazo</v>
      </c>
      <c r="D1153" s="6" t="s">
        <v>1699</v>
      </c>
      <c r="E1153" s="9" t="s">
        <v>1595</v>
      </c>
      <c r="F1153" s="1" t="s">
        <v>1694</v>
      </c>
      <c r="G1153" s="1" t="str">
        <f>+VLOOKUP(BD_fire_disturbances10[[#This Row],[Cod_Koppen]],Tabla8[],2,0)</f>
        <v>Templado o mesotérmico</v>
      </c>
      <c r="H1153" s="1" t="s">
        <v>1678</v>
      </c>
      <c r="I1153" s="9" t="s">
        <v>181</v>
      </c>
      <c r="J1153" s="24" t="s">
        <v>1769</v>
      </c>
      <c r="K1153" s="9" t="s">
        <v>200</v>
      </c>
      <c r="L1153" s="9" t="s">
        <v>317</v>
      </c>
      <c r="M1153" s="9"/>
      <c r="N1153" s="9" t="s">
        <v>508</v>
      </c>
      <c r="O1153" s="9" t="s">
        <v>509</v>
      </c>
      <c r="P1153" s="9" t="s">
        <v>841</v>
      </c>
      <c r="Q1153" s="9"/>
      <c r="R1153" s="9" t="s">
        <v>447</v>
      </c>
      <c r="S1153" s="9" t="s">
        <v>512</v>
      </c>
      <c r="T1153" s="9"/>
      <c r="U1153" s="9" t="s">
        <v>510</v>
      </c>
      <c r="V1153" s="9" t="s">
        <v>511</v>
      </c>
      <c r="W1153" s="9" t="s">
        <v>21</v>
      </c>
      <c r="X1153" s="9" t="s">
        <v>108</v>
      </c>
    </row>
    <row r="1154" spans="1:24" s="1" customFormat="1" ht="29" hidden="1" x14ac:dyDescent="0.35">
      <c r="A1154" s="1" t="s">
        <v>241</v>
      </c>
      <c r="B1154" s="1" t="str">
        <f>+VLOOKUP(BD_fire_disturbances10[[#This Row],[Propiedad]],Tabla2[],2,0)</f>
        <v>Física</v>
      </c>
      <c r="C1154" s="1" t="str">
        <f>+VLOOKUP(BD_fire_disturbances10[[#This Row],[Evaluación post incendio]],Tabla5[],2,0)</f>
        <v>Efecto inmediato</v>
      </c>
      <c r="D1154" s="6" t="s">
        <v>242</v>
      </c>
      <c r="E1154" s="1" t="s">
        <v>1602</v>
      </c>
      <c r="F1154" s="1" t="s">
        <v>680</v>
      </c>
      <c r="G1154" s="1" t="str">
        <f>+VLOOKUP(BD_fire_disturbances10[[#This Row],[Cod_Koppen]],Tabla8[],2,0)</f>
        <v>Templado o mesotérmico</v>
      </c>
      <c r="H1154" s="1" t="s">
        <v>1678</v>
      </c>
      <c r="I1154" s="1" t="s">
        <v>181</v>
      </c>
      <c r="J1154" s="24" t="s">
        <v>1769</v>
      </c>
      <c r="K1154" s="1" t="s">
        <v>200</v>
      </c>
      <c r="L1154" s="1" t="s">
        <v>317</v>
      </c>
      <c r="N1154" s="1" t="s">
        <v>373</v>
      </c>
      <c r="O1154" s="1" t="s">
        <v>375</v>
      </c>
      <c r="P1154" s="1" t="s">
        <v>513</v>
      </c>
      <c r="R1154" s="1" t="s">
        <v>447</v>
      </c>
      <c r="S1154" s="1" t="s">
        <v>359</v>
      </c>
      <c r="W1154" s="1" t="s">
        <v>1024</v>
      </c>
      <c r="X1154" s="1" t="s">
        <v>12</v>
      </c>
    </row>
    <row r="1155" spans="1:24" s="13" customFormat="1" ht="43.5" hidden="1" x14ac:dyDescent="0.35">
      <c r="A1155" s="1" t="s">
        <v>1409</v>
      </c>
      <c r="B1155" s="1" t="str">
        <f>+VLOOKUP(BD_fire_disturbances10[[#This Row],[Propiedad]],Tabla2[],2,0)</f>
        <v>Biológica</v>
      </c>
      <c r="C1155" s="1" t="str">
        <f>+VLOOKUP(BD_fire_disturbances10[[#This Row],[Evaluación post incendio]],Tabla5[],2,0)</f>
        <v>Efecto a corto plazo</v>
      </c>
      <c r="D1155" s="6" t="s">
        <v>70</v>
      </c>
      <c r="E1155" s="1" t="s">
        <v>1602</v>
      </c>
      <c r="F1155" s="1" t="s">
        <v>1694</v>
      </c>
      <c r="G1155" s="1" t="str">
        <f>+VLOOKUP(BD_fire_disturbances10[[#This Row],[Cod_Koppen]],Tabla8[],2,0)</f>
        <v>Templado o mesotérmico</v>
      </c>
      <c r="H1155" s="1" t="s">
        <v>1678</v>
      </c>
      <c r="I1155" s="1" t="s">
        <v>181</v>
      </c>
      <c r="J1155" s="24" t="s">
        <v>1769</v>
      </c>
      <c r="K1155" s="1" t="s">
        <v>176</v>
      </c>
      <c r="L1155" s="1"/>
      <c r="M1155" s="1"/>
      <c r="N1155" s="1" t="s">
        <v>1167</v>
      </c>
      <c r="O1155" s="1"/>
      <c r="P1155" s="1" t="s">
        <v>1218</v>
      </c>
      <c r="Q1155" s="1"/>
      <c r="R1155" s="1"/>
      <c r="S1155" s="1" t="s">
        <v>447</v>
      </c>
      <c r="T1155" s="1"/>
      <c r="U1155" s="1"/>
      <c r="V1155" s="1"/>
      <c r="W1155" s="1" t="s">
        <v>639</v>
      </c>
      <c r="X1155" s="1" t="s">
        <v>12</v>
      </c>
    </row>
    <row r="1156" spans="1:24" s="13" customFormat="1" ht="43.5" hidden="1" x14ac:dyDescent="0.35">
      <c r="A1156" s="1" t="s">
        <v>1409</v>
      </c>
      <c r="B1156" s="1" t="str">
        <f>+VLOOKUP(BD_fire_disturbances10[[#This Row],[Propiedad]],Tabla2[],2,0)</f>
        <v>Química</v>
      </c>
      <c r="C1156" s="1" t="str">
        <f>+VLOOKUP(BD_fire_disturbances10[[#This Row],[Evaluación post incendio]],Tabla5[],2,0)</f>
        <v>Efecto a corto plazo</v>
      </c>
      <c r="D1156" s="6" t="s">
        <v>1166</v>
      </c>
      <c r="E1156" s="1" t="s">
        <v>1602</v>
      </c>
      <c r="F1156" s="1" t="s">
        <v>1694</v>
      </c>
      <c r="G1156" s="1" t="str">
        <f>+VLOOKUP(BD_fire_disturbances10[[#This Row],[Cod_Koppen]],Tabla8[],2,0)</f>
        <v>Templado o mesotérmico</v>
      </c>
      <c r="H1156" s="1" t="s">
        <v>1678</v>
      </c>
      <c r="I1156" s="1" t="s">
        <v>181</v>
      </c>
      <c r="J1156" s="24" t="s">
        <v>1769</v>
      </c>
      <c r="K1156" s="1" t="s">
        <v>200</v>
      </c>
      <c r="L1156" s="1"/>
      <c r="M1156" s="1"/>
      <c r="N1156" s="1" t="s">
        <v>1167</v>
      </c>
      <c r="O1156" s="1"/>
      <c r="P1156" s="1" t="s">
        <v>1218</v>
      </c>
      <c r="Q1156" s="1"/>
      <c r="R1156" s="1"/>
      <c r="S1156" s="1" t="s">
        <v>447</v>
      </c>
      <c r="T1156" s="1"/>
      <c r="U1156" s="1"/>
      <c r="V1156" s="1"/>
      <c r="W1156" s="1" t="s">
        <v>34</v>
      </c>
      <c r="X1156" s="1" t="s">
        <v>218</v>
      </c>
    </row>
    <row r="1157" spans="1:24" s="1" customFormat="1" ht="43.5" hidden="1" x14ac:dyDescent="0.35">
      <c r="A1157" s="1" t="s">
        <v>1409</v>
      </c>
      <c r="B1157" s="1" t="str">
        <f>+VLOOKUP(BD_fire_disturbances10[[#This Row],[Propiedad]],Tabla2[],2,0)</f>
        <v>Química</v>
      </c>
      <c r="C1157" s="1" t="str">
        <f>+VLOOKUP(BD_fire_disturbances10[[#This Row],[Evaluación post incendio]],Tabla5[],2,0)</f>
        <v>Efecto a corto plazo</v>
      </c>
      <c r="D1157" s="6" t="s">
        <v>70</v>
      </c>
      <c r="E1157" s="1" t="s">
        <v>1602</v>
      </c>
      <c r="F1157" s="1" t="s">
        <v>1694</v>
      </c>
      <c r="G1157" s="1" t="str">
        <f>+VLOOKUP(BD_fire_disturbances10[[#This Row],[Cod_Koppen]],Tabla8[],2,0)</f>
        <v>Templado o mesotérmico</v>
      </c>
      <c r="H1157" s="1" t="s">
        <v>1678</v>
      </c>
      <c r="I1157" s="1" t="s">
        <v>181</v>
      </c>
      <c r="J1157" s="24" t="s">
        <v>1769</v>
      </c>
      <c r="K1157" s="1" t="s">
        <v>176</v>
      </c>
      <c r="N1157" s="1" t="s">
        <v>1167</v>
      </c>
      <c r="P1157" s="1" t="s">
        <v>1218</v>
      </c>
      <c r="S1157" s="1" t="s">
        <v>447</v>
      </c>
      <c r="W1157" s="1" t="s">
        <v>34</v>
      </c>
      <c r="X1157" s="1" t="s">
        <v>218</v>
      </c>
    </row>
    <row r="1158" spans="1:24" s="1" customFormat="1" ht="43.5" hidden="1" x14ac:dyDescent="0.35">
      <c r="A1158" s="1" t="s">
        <v>1409</v>
      </c>
      <c r="B1158" s="1" t="str">
        <f>+VLOOKUP(BD_fire_disturbances10[[#This Row],[Propiedad]],Tabla2[],2,0)</f>
        <v>Química</v>
      </c>
      <c r="C1158" s="1" t="str">
        <f>+VLOOKUP(BD_fire_disturbances10[[#This Row],[Evaluación post incendio]],Tabla5[],2,0)</f>
        <v>Efecto a corto plazo</v>
      </c>
      <c r="D1158" s="6" t="s">
        <v>70</v>
      </c>
      <c r="E1158" s="1" t="s">
        <v>1602</v>
      </c>
      <c r="F1158" s="1" t="s">
        <v>1694</v>
      </c>
      <c r="G1158" s="1" t="str">
        <f>+VLOOKUP(BD_fire_disturbances10[[#This Row],[Cod_Koppen]],Tabla8[],2,0)</f>
        <v>Templado o mesotérmico</v>
      </c>
      <c r="H1158" s="1" t="s">
        <v>1678</v>
      </c>
      <c r="I1158" s="1" t="s">
        <v>181</v>
      </c>
      <c r="J1158" s="24" t="s">
        <v>1769</v>
      </c>
      <c r="K1158" s="1" t="s">
        <v>432</v>
      </c>
      <c r="N1158" s="1" t="s">
        <v>1167</v>
      </c>
      <c r="P1158" s="1" t="s">
        <v>1218</v>
      </c>
      <c r="S1158" s="1" t="s">
        <v>447</v>
      </c>
      <c r="W1158" s="1" t="s">
        <v>34</v>
      </c>
      <c r="X1158" s="1" t="s">
        <v>218</v>
      </c>
    </row>
    <row r="1159" spans="1:24" s="1" customFormat="1" ht="43.5" hidden="1" x14ac:dyDescent="0.35">
      <c r="A1159" s="1" t="s">
        <v>1409</v>
      </c>
      <c r="B1159" s="1" t="str">
        <f>+VLOOKUP(BD_fire_disturbances10[[#This Row],[Propiedad]],Tabla2[],2,0)</f>
        <v>Química</v>
      </c>
      <c r="C1159" s="1" t="str">
        <f>+VLOOKUP(BD_fire_disturbances10[[#This Row],[Evaluación post incendio]],Tabla5[],2,0)</f>
        <v>Efecto a corto plazo</v>
      </c>
      <c r="D1159" s="6" t="s">
        <v>70</v>
      </c>
      <c r="E1159" s="1" t="s">
        <v>1602</v>
      </c>
      <c r="F1159" s="1" t="s">
        <v>1694</v>
      </c>
      <c r="G1159" s="1" t="str">
        <f>+VLOOKUP(BD_fire_disturbances10[[#This Row],[Cod_Koppen]],Tabla8[],2,0)</f>
        <v>Templado o mesotérmico</v>
      </c>
      <c r="H1159" s="1" t="s">
        <v>1678</v>
      </c>
      <c r="I1159" s="1" t="s">
        <v>181</v>
      </c>
      <c r="J1159" s="24" t="s">
        <v>1769</v>
      </c>
      <c r="K1159" s="1" t="s">
        <v>200</v>
      </c>
      <c r="N1159" s="1" t="s">
        <v>1167</v>
      </c>
      <c r="P1159" s="1" t="s">
        <v>1218</v>
      </c>
      <c r="S1159" s="1" t="s">
        <v>447</v>
      </c>
      <c r="W1159" s="1" t="s">
        <v>707</v>
      </c>
      <c r="X1159" s="1" t="s">
        <v>218</v>
      </c>
    </row>
    <row r="1160" spans="1:24" s="1" customFormat="1" ht="43.5" hidden="1" x14ac:dyDescent="0.35">
      <c r="A1160" s="1" t="s">
        <v>1409</v>
      </c>
      <c r="B1160" s="1" t="str">
        <f>+VLOOKUP(BD_fire_disturbances10[[#This Row],[Propiedad]],Tabla2[],2,0)</f>
        <v>Química</v>
      </c>
      <c r="C1160" s="1" t="str">
        <f>+VLOOKUP(BD_fire_disturbances10[[#This Row],[Evaluación post incendio]],Tabla5[],2,0)</f>
        <v>Efecto a corto plazo</v>
      </c>
      <c r="D1160" s="6" t="s">
        <v>70</v>
      </c>
      <c r="E1160" s="1" t="s">
        <v>1602</v>
      </c>
      <c r="F1160" s="1" t="s">
        <v>1694</v>
      </c>
      <c r="G1160" s="1" t="str">
        <f>+VLOOKUP(BD_fire_disturbances10[[#This Row],[Cod_Koppen]],Tabla8[],2,0)</f>
        <v>Templado o mesotérmico</v>
      </c>
      <c r="H1160" s="1" t="s">
        <v>1678</v>
      </c>
      <c r="I1160" s="1" t="s">
        <v>181</v>
      </c>
      <c r="J1160" s="24" t="s">
        <v>1769</v>
      </c>
      <c r="K1160" s="1" t="s">
        <v>432</v>
      </c>
      <c r="N1160" s="1" t="s">
        <v>1167</v>
      </c>
      <c r="P1160" s="1" t="s">
        <v>1218</v>
      </c>
      <c r="S1160" s="1" t="s">
        <v>447</v>
      </c>
      <c r="W1160" s="1" t="s">
        <v>707</v>
      </c>
      <c r="X1160" s="1" t="s">
        <v>218</v>
      </c>
    </row>
    <row r="1161" spans="1:24" s="1" customFormat="1" ht="43.5" hidden="1" x14ac:dyDescent="0.35">
      <c r="A1161" s="1" t="s">
        <v>1409</v>
      </c>
      <c r="B1161" s="1" t="str">
        <f>+VLOOKUP(BD_fire_disturbances10[[#This Row],[Propiedad]],Tabla2[],2,0)</f>
        <v>Química</v>
      </c>
      <c r="C1161" s="1" t="str">
        <f>+VLOOKUP(BD_fire_disturbances10[[#This Row],[Evaluación post incendio]],Tabla5[],2,0)</f>
        <v>Efecto a corto plazo</v>
      </c>
      <c r="D1161" s="6" t="s">
        <v>70</v>
      </c>
      <c r="E1161" s="1" t="s">
        <v>1602</v>
      </c>
      <c r="F1161" s="1" t="s">
        <v>1694</v>
      </c>
      <c r="G1161" s="1" t="str">
        <f>+VLOOKUP(BD_fire_disturbances10[[#This Row],[Cod_Koppen]],Tabla8[],2,0)</f>
        <v>Templado o mesotérmico</v>
      </c>
      <c r="H1161" s="1" t="s">
        <v>1678</v>
      </c>
      <c r="I1161" s="1" t="s">
        <v>181</v>
      </c>
      <c r="J1161" s="24" t="s">
        <v>1769</v>
      </c>
      <c r="K1161" s="1" t="s">
        <v>176</v>
      </c>
      <c r="N1161" s="1" t="s">
        <v>1167</v>
      </c>
      <c r="P1161" s="1" t="s">
        <v>1218</v>
      </c>
      <c r="S1161" s="1" t="s">
        <v>447</v>
      </c>
      <c r="W1161" s="1" t="s">
        <v>707</v>
      </c>
      <c r="X1161" s="1" t="s">
        <v>108</v>
      </c>
    </row>
    <row r="1162" spans="1:24" s="1" customFormat="1" ht="43.5" hidden="1" x14ac:dyDescent="0.35">
      <c r="A1162" s="1" t="s">
        <v>1409</v>
      </c>
      <c r="B1162" s="1" t="str">
        <f>+VLOOKUP(BD_fire_disturbances10[[#This Row],[Propiedad]],Tabla2[],2,0)</f>
        <v>Química</v>
      </c>
      <c r="C1162" s="1" t="str">
        <f>+VLOOKUP(BD_fire_disturbances10[[#This Row],[Evaluación post incendio]],Tabla5[],2,0)</f>
        <v>Efecto a corto plazo</v>
      </c>
      <c r="D1162" s="6" t="s">
        <v>70</v>
      </c>
      <c r="E1162" s="1" t="s">
        <v>1602</v>
      </c>
      <c r="F1162" s="1" t="s">
        <v>1694</v>
      </c>
      <c r="G1162" s="1" t="str">
        <f>+VLOOKUP(BD_fire_disturbances10[[#This Row],[Cod_Koppen]],Tabla8[],2,0)</f>
        <v>Templado o mesotérmico</v>
      </c>
      <c r="H1162" s="1" t="s">
        <v>1678</v>
      </c>
      <c r="I1162" s="1" t="s">
        <v>181</v>
      </c>
      <c r="J1162" s="24" t="s">
        <v>1769</v>
      </c>
      <c r="K1162" s="1" t="s">
        <v>200</v>
      </c>
      <c r="N1162" s="1" t="s">
        <v>1167</v>
      </c>
      <c r="P1162" s="1" t="s">
        <v>1218</v>
      </c>
      <c r="S1162" s="1" t="s">
        <v>447</v>
      </c>
      <c r="W1162" s="1" t="s">
        <v>43</v>
      </c>
      <c r="X1162" s="1" t="s">
        <v>218</v>
      </c>
    </row>
    <row r="1163" spans="1:24" s="1" customFormat="1" ht="43.5" hidden="1" x14ac:dyDescent="0.35">
      <c r="A1163" s="1" t="s">
        <v>1409</v>
      </c>
      <c r="B1163" s="1" t="str">
        <f>+VLOOKUP(BD_fire_disturbances10[[#This Row],[Propiedad]],Tabla2[],2,0)</f>
        <v>Química</v>
      </c>
      <c r="C1163" s="1" t="str">
        <f>+VLOOKUP(BD_fire_disturbances10[[#This Row],[Evaluación post incendio]],Tabla5[],2,0)</f>
        <v>Efecto a corto plazo</v>
      </c>
      <c r="D1163" s="6" t="s">
        <v>70</v>
      </c>
      <c r="E1163" s="1" t="s">
        <v>1602</v>
      </c>
      <c r="F1163" s="1" t="s">
        <v>1694</v>
      </c>
      <c r="G1163" s="1" t="str">
        <f>+VLOOKUP(BD_fire_disturbances10[[#This Row],[Cod_Koppen]],Tabla8[],2,0)</f>
        <v>Templado o mesotérmico</v>
      </c>
      <c r="H1163" s="1" t="s">
        <v>1678</v>
      </c>
      <c r="I1163" s="1" t="s">
        <v>181</v>
      </c>
      <c r="J1163" s="24" t="s">
        <v>1769</v>
      </c>
      <c r="K1163" s="1" t="s">
        <v>176</v>
      </c>
      <c r="N1163" s="1" t="s">
        <v>1167</v>
      </c>
      <c r="P1163" s="1" t="s">
        <v>1218</v>
      </c>
      <c r="S1163" s="1" t="s">
        <v>447</v>
      </c>
      <c r="W1163" s="1" t="s">
        <v>43</v>
      </c>
      <c r="X1163" s="1" t="s">
        <v>218</v>
      </c>
    </row>
    <row r="1164" spans="1:24" s="1" customFormat="1" ht="43.5" hidden="1" x14ac:dyDescent="0.35">
      <c r="A1164" s="1" t="s">
        <v>1409</v>
      </c>
      <c r="B1164" s="1" t="str">
        <f>+VLOOKUP(BD_fire_disturbances10[[#This Row],[Propiedad]],Tabla2[],2,0)</f>
        <v>Química</v>
      </c>
      <c r="C1164" s="1" t="str">
        <f>+VLOOKUP(BD_fire_disturbances10[[#This Row],[Evaluación post incendio]],Tabla5[],2,0)</f>
        <v>Efecto a corto plazo</v>
      </c>
      <c r="D1164" s="6" t="s">
        <v>70</v>
      </c>
      <c r="E1164" s="1" t="s">
        <v>1602</v>
      </c>
      <c r="F1164" s="1" t="s">
        <v>1694</v>
      </c>
      <c r="G1164" s="1" t="str">
        <f>+VLOOKUP(BD_fire_disturbances10[[#This Row],[Cod_Koppen]],Tabla8[],2,0)</f>
        <v>Templado o mesotérmico</v>
      </c>
      <c r="H1164" s="1" t="s">
        <v>1678</v>
      </c>
      <c r="I1164" s="1" t="s">
        <v>181</v>
      </c>
      <c r="J1164" s="24" t="s">
        <v>1769</v>
      </c>
      <c r="K1164" s="1" t="s">
        <v>432</v>
      </c>
      <c r="N1164" s="1" t="s">
        <v>1167</v>
      </c>
      <c r="P1164" s="1" t="s">
        <v>1218</v>
      </c>
      <c r="S1164" s="1" t="s">
        <v>447</v>
      </c>
      <c r="W1164" s="1" t="s">
        <v>43</v>
      </c>
      <c r="X1164" s="1" t="s">
        <v>218</v>
      </c>
    </row>
    <row r="1165" spans="1:24" s="1" customFormat="1" ht="43.5" hidden="1" x14ac:dyDescent="0.35">
      <c r="A1165" s="1" t="s">
        <v>1409</v>
      </c>
      <c r="B1165" s="1" t="str">
        <f>+VLOOKUP(BD_fire_disturbances10[[#This Row],[Propiedad]],Tabla2[],2,0)</f>
        <v>Química</v>
      </c>
      <c r="C1165" s="1" t="str">
        <f>+VLOOKUP(BD_fire_disturbances10[[#This Row],[Evaluación post incendio]],Tabla5[],2,0)</f>
        <v>Efecto a corto plazo</v>
      </c>
      <c r="D1165" s="6" t="s">
        <v>70</v>
      </c>
      <c r="E1165" s="1" t="s">
        <v>1602</v>
      </c>
      <c r="F1165" s="1" t="s">
        <v>1694</v>
      </c>
      <c r="G1165" s="1" t="str">
        <f>+VLOOKUP(BD_fire_disturbances10[[#This Row],[Cod_Koppen]],Tabla8[],2,0)</f>
        <v>Templado o mesotérmico</v>
      </c>
      <c r="H1165" s="1" t="s">
        <v>1678</v>
      </c>
      <c r="I1165" s="1" t="s">
        <v>181</v>
      </c>
      <c r="J1165" s="24" t="s">
        <v>1769</v>
      </c>
      <c r="K1165" s="1" t="s">
        <v>200</v>
      </c>
      <c r="N1165" s="1" t="s">
        <v>1167</v>
      </c>
      <c r="P1165" s="1" t="s">
        <v>1218</v>
      </c>
      <c r="S1165" s="1" t="s">
        <v>447</v>
      </c>
      <c r="W1165" s="1" t="s">
        <v>1030</v>
      </c>
      <c r="X1165" s="1" t="s">
        <v>218</v>
      </c>
    </row>
    <row r="1166" spans="1:24" s="1" customFormat="1" ht="43.5" hidden="1" x14ac:dyDescent="0.35">
      <c r="A1166" s="1" t="s">
        <v>1409</v>
      </c>
      <c r="B1166" s="1" t="str">
        <f>+VLOOKUP(BD_fire_disturbances10[[#This Row],[Propiedad]],Tabla2[],2,0)</f>
        <v>Química</v>
      </c>
      <c r="C1166" s="1" t="str">
        <f>+VLOOKUP(BD_fire_disturbances10[[#This Row],[Evaluación post incendio]],Tabla5[],2,0)</f>
        <v>Efecto a corto plazo</v>
      </c>
      <c r="D1166" s="6" t="s">
        <v>70</v>
      </c>
      <c r="E1166" s="1" t="s">
        <v>1602</v>
      </c>
      <c r="F1166" s="1" t="s">
        <v>1694</v>
      </c>
      <c r="G1166" s="1" t="str">
        <f>+VLOOKUP(BD_fire_disturbances10[[#This Row],[Cod_Koppen]],Tabla8[],2,0)</f>
        <v>Templado o mesotérmico</v>
      </c>
      <c r="H1166" s="1" t="s">
        <v>1678</v>
      </c>
      <c r="I1166" s="1" t="s">
        <v>181</v>
      </c>
      <c r="J1166" s="24" t="s">
        <v>1769</v>
      </c>
      <c r="K1166" s="1" t="s">
        <v>176</v>
      </c>
      <c r="N1166" s="1" t="s">
        <v>1167</v>
      </c>
      <c r="P1166" s="1" t="s">
        <v>1218</v>
      </c>
      <c r="S1166" s="1" t="s">
        <v>447</v>
      </c>
      <c r="W1166" s="1" t="s">
        <v>1030</v>
      </c>
      <c r="X1166" s="1" t="s">
        <v>218</v>
      </c>
    </row>
    <row r="1167" spans="1:24" s="1" customFormat="1" ht="43.5" hidden="1" x14ac:dyDescent="0.35">
      <c r="A1167" s="1" t="s">
        <v>1409</v>
      </c>
      <c r="B1167" s="1" t="str">
        <f>+VLOOKUP(BD_fire_disturbances10[[#This Row],[Propiedad]],Tabla2[],2,0)</f>
        <v>Química</v>
      </c>
      <c r="C1167" s="1" t="str">
        <f>+VLOOKUP(BD_fire_disturbances10[[#This Row],[Evaluación post incendio]],Tabla5[],2,0)</f>
        <v>Efecto a corto plazo</v>
      </c>
      <c r="D1167" s="6" t="s">
        <v>70</v>
      </c>
      <c r="E1167" s="1" t="s">
        <v>1602</v>
      </c>
      <c r="F1167" s="1" t="s">
        <v>1694</v>
      </c>
      <c r="G1167" s="1" t="str">
        <f>+VLOOKUP(BD_fire_disturbances10[[#This Row],[Cod_Koppen]],Tabla8[],2,0)</f>
        <v>Templado o mesotérmico</v>
      </c>
      <c r="H1167" s="1" t="s">
        <v>1678</v>
      </c>
      <c r="I1167" s="1" t="s">
        <v>181</v>
      </c>
      <c r="J1167" s="24" t="s">
        <v>1769</v>
      </c>
      <c r="K1167" s="1" t="s">
        <v>432</v>
      </c>
      <c r="N1167" s="1" t="s">
        <v>1167</v>
      </c>
      <c r="P1167" s="1" t="s">
        <v>1218</v>
      </c>
      <c r="S1167" s="1" t="s">
        <v>447</v>
      </c>
      <c r="W1167" s="1" t="s">
        <v>1030</v>
      </c>
      <c r="X1167" s="1" t="s">
        <v>108</v>
      </c>
    </row>
    <row r="1168" spans="1:24" s="1" customFormat="1" ht="43.5" hidden="1" x14ac:dyDescent="0.35">
      <c r="A1168" s="1" t="s">
        <v>1409</v>
      </c>
      <c r="B1168" s="1" t="str">
        <f>+VLOOKUP(BD_fire_disturbances10[[#This Row],[Propiedad]],Tabla2[],2,0)</f>
        <v>Química</v>
      </c>
      <c r="C1168" s="1" t="str">
        <f>+VLOOKUP(BD_fire_disturbances10[[#This Row],[Evaluación post incendio]],Tabla5[],2,0)</f>
        <v>Efecto a corto plazo</v>
      </c>
      <c r="D1168" s="6" t="s">
        <v>70</v>
      </c>
      <c r="E1168" s="1" t="s">
        <v>1602</v>
      </c>
      <c r="F1168" s="1" t="s">
        <v>1694</v>
      </c>
      <c r="G1168" s="1" t="str">
        <f>+VLOOKUP(BD_fire_disturbances10[[#This Row],[Cod_Koppen]],Tabla8[],2,0)</f>
        <v>Templado o mesotérmico</v>
      </c>
      <c r="H1168" s="1" t="s">
        <v>1678</v>
      </c>
      <c r="I1168" s="1" t="s">
        <v>181</v>
      </c>
      <c r="J1168" s="24" t="s">
        <v>1769</v>
      </c>
      <c r="K1168" s="1" t="s">
        <v>200</v>
      </c>
      <c r="N1168" s="1" t="s">
        <v>1167</v>
      </c>
      <c r="P1168" s="1" t="s">
        <v>1218</v>
      </c>
      <c r="S1168" s="1" t="s">
        <v>447</v>
      </c>
      <c r="W1168" s="1" t="s">
        <v>1029</v>
      </c>
      <c r="X1168" s="1" t="s">
        <v>218</v>
      </c>
    </row>
    <row r="1169" spans="1:24" s="1" customFormat="1" ht="43.5" hidden="1" x14ac:dyDescent="0.35">
      <c r="A1169" s="1" t="s">
        <v>1409</v>
      </c>
      <c r="B1169" s="1" t="str">
        <f>+VLOOKUP(BD_fire_disturbances10[[#This Row],[Propiedad]],Tabla2[],2,0)</f>
        <v>Química</v>
      </c>
      <c r="C1169" s="1" t="str">
        <f>+VLOOKUP(BD_fire_disturbances10[[#This Row],[Evaluación post incendio]],Tabla5[],2,0)</f>
        <v>Efecto a corto plazo</v>
      </c>
      <c r="D1169" s="6" t="s">
        <v>70</v>
      </c>
      <c r="E1169" s="1" t="s">
        <v>1602</v>
      </c>
      <c r="F1169" s="1" t="s">
        <v>1694</v>
      </c>
      <c r="G1169" s="1" t="str">
        <f>+VLOOKUP(BD_fire_disturbances10[[#This Row],[Cod_Koppen]],Tabla8[],2,0)</f>
        <v>Templado o mesotérmico</v>
      </c>
      <c r="H1169" s="1" t="s">
        <v>1678</v>
      </c>
      <c r="I1169" s="1" t="s">
        <v>181</v>
      </c>
      <c r="J1169" s="24" t="s">
        <v>1769</v>
      </c>
      <c r="K1169" s="1" t="s">
        <v>176</v>
      </c>
      <c r="N1169" s="1" t="s">
        <v>1167</v>
      </c>
      <c r="P1169" s="1" t="s">
        <v>1218</v>
      </c>
      <c r="S1169" s="1" t="s">
        <v>447</v>
      </c>
      <c r="W1169" s="1" t="s">
        <v>1029</v>
      </c>
      <c r="X1169" s="1" t="s">
        <v>218</v>
      </c>
    </row>
    <row r="1170" spans="1:24" s="1" customFormat="1" ht="43.5" hidden="1" x14ac:dyDescent="0.35">
      <c r="A1170" s="1" t="s">
        <v>1409</v>
      </c>
      <c r="B1170" s="1" t="str">
        <f>+VLOOKUP(BD_fire_disturbances10[[#This Row],[Propiedad]],Tabla2[],2,0)</f>
        <v>Química</v>
      </c>
      <c r="C1170" s="1" t="str">
        <f>+VLOOKUP(BD_fire_disturbances10[[#This Row],[Evaluación post incendio]],Tabla5[],2,0)</f>
        <v>Efecto a corto plazo</v>
      </c>
      <c r="D1170" s="6" t="s">
        <v>70</v>
      </c>
      <c r="E1170" s="1" t="s">
        <v>1602</v>
      </c>
      <c r="F1170" s="1" t="s">
        <v>1694</v>
      </c>
      <c r="G1170" s="1" t="str">
        <f>+VLOOKUP(BD_fire_disturbances10[[#This Row],[Cod_Koppen]],Tabla8[],2,0)</f>
        <v>Templado o mesotérmico</v>
      </c>
      <c r="H1170" s="1" t="s">
        <v>1678</v>
      </c>
      <c r="I1170" s="1" t="s">
        <v>181</v>
      </c>
      <c r="J1170" s="24" t="s">
        <v>1769</v>
      </c>
      <c r="K1170" s="1" t="s">
        <v>432</v>
      </c>
      <c r="N1170" s="1" t="s">
        <v>1167</v>
      </c>
      <c r="P1170" s="1" t="s">
        <v>1218</v>
      </c>
      <c r="S1170" s="1" t="s">
        <v>447</v>
      </c>
      <c r="W1170" s="1" t="s">
        <v>1029</v>
      </c>
      <c r="X1170" s="1" t="s">
        <v>108</v>
      </c>
    </row>
    <row r="1171" spans="1:24" s="1" customFormat="1" ht="43.5" hidden="1" x14ac:dyDescent="0.35">
      <c r="A1171" s="1" t="s">
        <v>1409</v>
      </c>
      <c r="B1171" s="1" t="str">
        <f>+VLOOKUP(BD_fire_disturbances10[[#This Row],[Propiedad]],Tabla2[],2,0)</f>
        <v>Química</v>
      </c>
      <c r="C1171" s="1" t="str">
        <f>+VLOOKUP(BD_fire_disturbances10[[#This Row],[Evaluación post incendio]],Tabla5[],2,0)</f>
        <v>Efecto a corto plazo</v>
      </c>
      <c r="D1171" s="6" t="s">
        <v>70</v>
      </c>
      <c r="E1171" s="1" t="s">
        <v>1602</v>
      </c>
      <c r="F1171" s="1" t="s">
        <v>1694</v>
      </c>
      <c r="G1171" s="1" t="str">
        <f>+VLOOKUP(BD_fire_disturbances10[[#This Row],[Cod_Koppen]],Tabla8[],2,0)</f>
        <v>Templado o mesotérmico</v>
      </c>
      <c r="H1171" s="1" t="s">
        <v>1678</v>
      </c>
      <c r="I1171" s="1" t="s">
        <v>181</v>
      </c>
      <c r="J1171" s="24" t="s">
        <v>1769</v>
      </c>
      <c r="K1171" s="1" t="s">
        <v>200</v>
      </c>
      <c r="N1171" s="1" t="s">
        <v>1167</v>
      </c>
      <c r="P1171" s="1" t="s">
        <v>1218</v>
      </c>
      <c r="S1171" s="1" t="s">
        <v>447</v>
      </c>
      <c r="W1171" s="1" t="s">
        <v>52</v>
      </c>
      <c r="X1171" s="1" t="s">
        <v>108</v>
      </c>
    </row>
    <row r="1172" spans="1:24" s="1" customFormat="1" ht="43.5" hidden="1" x14ac:dyDescent="0.35">
      <c r="A1172" s="1" t="s">
        <v>1409</v>
      </c>
      <c r="B1172" s="1" t="str">
        <f>+VLOOKUP(BD_fire_disturbances10[[#This Row],[Propiedad]],Tabla2[],2,0)</f>
        <v>Química</v>
      </c>
      <c r="C1172" s="1" t="str">
        <f>+VLOOKUP(BD_fire_disturbances10[[#This Row],[Evaluación post incendio]],Tabla5[],2,0)</f>
        <v>Efecto a corto plazo</v>
      </c>
      <c r="D1172" s="6" t="s">
        <v>70</v>
      </c>
      <c r="E1172" s="1" t="s">
        <v>1602</v>
      </c>
      <c r="F1172" s="1" t="s">
        <v>1694</v>
      </c>
      <c r="G1172" s="1" t="str">
        <f>+VLOOKUP(BD_fire_disturbances10[[#This Row],[Cod_Koppen]],Tabla8[],2,0)</f>
        <v>Templado o mesotérmico</v>
      </c>
      <c r="H1172" s="1" t="s">
        <v>1678</v>
      </c>
      <c r="I1172" s="1" t="s">
        <v>181</v>
      </c>
      <c r="J1172" s="24" t="s">
        <v>1769</v>
      </c>
      <c r="K1172" s="1" t="s">
        <v>176</v>
      </c>
      <c r="N1172" s="1" t="s">
        <v>1167</v>
      </c>
      <c r="P1172" s="1" t="s">
        <v>1218</v>
      </c>
      <c r="S1172" s="1" t="s">
        <v>447</v>
      </c>
      <c r="W1172" s="1" t="s">
        <v>52</v>
      </c>
      <c r="X1172" s="1" t="s">
        <v>108</v>
      </c>
    </row>
    <row r="1173" spans="1:24" s="1" customFormat="1" ht="43.5" hidden="1" x14ac:dyDescent="0.35">
      <c r="A1173" s="1" t="s">
        <v>1409</v>
      </c>
      <c r="B1173" s="1" t="str">
        <f>+VLOOKUP(BD_fire_disturbances10[[#This Row],[Propiedad]],Tabla2[],2,0)</f>
        <v>Química</v>
      </c>
      <c r="C1173" s="1" t="str">
        <f>+VLOOKUP(BD_fire_disturbances10[[#This Row],[Evaluación post incendio]],Tabla5[],2,0)</f>
        <v>Efecto a corto plazo</v>
      </c>
      <c r="D1173" s="6" t="s">
        <v>70</v>
      </c>
      <c r="E1173" s="1" t="s">
        <v>1602</v>
      </c>
      <c r="F1173" s="1" t="s">
        <v>1694</v>
      </c>
      <c r="G1173" s="1" t="str">
        <f>+VLOOKUP(BD_fire_disturbances10[[#This Row],[Cod_Koppen]],Tabla8[],2,0)</f>
        <v>Templado o mesotérmico</v>
      </c>
      <c r="H1173" s="1" t="s">
        <v>1678</v>
      </c>
      <c r="I1173" s="1" t="s">
        <v>181</v>
      </c>
      <c r="J1173" s="24" t="s">
        <v>1769</v>
      </c>
      <c r="K1173" s="1" t="s">
        <v>432</v>
      </c>
      <c r="N1173" s="1" t="s">
        <v>1167</v>
      </c>
      <c r="P1173" s="1" t="s">
        <v>1218</v>
      </c>
      <c r="S1173" s="1" t="s">
        <v>447</v>
      </c>
      <c r="W1173" s="1" t="s">
        <v>52</v>
      </c>
      <c r="X1173" s="1" t="s">
        <v>108</v>
      </c>
    </row>
    <row r="1174" spans="1:24" s="1" customFormat="1" ht="43.5" hidden="1" x14ac:dyDescent="0.35">
      <c r="A1174" s="1" t="s">
        <v>1409</v>
      </c>
      <c r="B1174" s="1" t="str">
        <f>+VLOOKUP(BD_fire_disturbances10[[#This Row],[Propiedad]],Tabla2[],2,0)</f>
        <v>Química</v>
      </c>
      <c r="C1174" s="1" t="str">
        <f>+VLOOKUP(BD_fire_disturbances10[[#This Row],[Evaluación post incendio]],Tabla5[],2,0)</f>
        <v>Efecto a corto plazo</v>
      </c>
      <c r="D1174" s="6" t="s">
        <v>70</v>
      </c>
      <c r="E1174" s="1" t="s">
        <v>1602</v>
      </c>
      <c r="F1174" s="1" t="s">
        <v>1694</v>
      </c>
      <c r="G1174" s="1" t="str">
        <f>+VLOOKUP(BD_fire_disturbances10[[#This Row],[Cod_Koppen]],Tabla8[],2,0)</f>
        <v>Templado o mesotérmico</v>
      </c>
      <c r="H1174" s="1" t="s">
        <v>1678</v>
      </c>
      <c r="I1174" s="1" t="s">
        <v>181</v>
      </c>
      <c r="J1174" s="24" t="s">
        <v>1769</v>
      </c>
      <c r="K1174" s="1" t="s">
        <v>176</v>
      </c>
      <c r="N1174" s="1" t="s">
        <v>1167</v>
      </c>
      <c r="P1174" s="1" t="s">
        <v>1218</v>
      </c>
      <c r="S1174" s="1" t="s">
        <v>447</v>
      </c>
      <c r="W1174" s="1" t="s">
        <v>21</v>
      </c>
      <c r="X1174" s="1" t="s">
        <v>12</v>
      </c>
    </row>
    <row r="1175" spans="1:24" s="1" customFormat="1" ht="43.5" hidden="1" x14ac:dyDescent="0.35">
      <c r="A1175" s="1" t="s">
        <v>1409</v>
      </c>
      <c r="B1175" s="1" t="str">
        <f>+VLOOKUP(BD_fire_disturbances10[[#This Row],[Propiedad]],Tabla2[],2,0)</f>
        <v>Química</v>
      </c>
      <c r="C1175" s="1" t="str">
        <f>+VLOOKUP(BD_fire_disturbances10[[#This Row],[Evaluación post incendio]],Tabla5[],2,0)</f>
        <v>Efecto a corto plazo</v>
      </c>
      <c r="D1175" s="6" t="s">
        <v>70</v>
      </c>
      <c r="E1175" s="1" t="s">
        <v>1602</v>
      </c>
      <c r="F1175" s="1" t="s">
        <v>1694</v>
      </c>
      <c r="G1175" s="1" t="str">
        <f>+VLOOKUP(BD_fire_disturbances10[[#This Row],[Cod_Koppen]],Tabla8[],2,0)</f>
        <v>Templado o mesotérmico</v>
      </c>
      <c r="H1175" s="1" t="s">
        <v>1678</v>
      </c>
      <c r="I1175" s="1" t="s">
        <v>181</v>
      </c>
      <c r="J1175" s="24" t="s">
        <v>1769</v>
      </c>
      <c r="K1175" s="1" t="s">
        <v>200</v>
      </c>
      <c r="N1175" s="1" t="s">
        <v>1167</v>
      </c>
      <c r="P1175" s="1" t="s">
        <v>1218</v>
      </c>
      <c r="S1175" s="1" t="s">
        <v>447</v>
      </c>
      <c r="W1175" s="1" t="s">
        <v>123</v>
      </c>
      <c r="X1175" s="1" t="s">
        <v>108</v>
      </c>
    </row>
    <row r="1176" spans="1:24" s="1" customFormat="1" ht="43.5" hidden="1" x14ac:dyDescent="0.35">
      <c r="A1176" s="1" t="s">
        <v>1409</v>
      </c>
      <c r="B1176" s="1" t="str">
        <f>+VLOOKUP(BD_fire_disturbances10[[#This Row],[Propiedad]],Tabla2[],2,0)</f>
        <v>Química</v>
      </c>
      <c r="C1176" s="1" t="str">
        <f>+VLOOKUP(BD_fire_disturbances10[[#This Row],[Evaluación post incendio]],Tabla5[],2,0)</f>
        <v>Efecto a corto plazo</v>
      </c>
      <c r="D1176" s="6" t="s">
        <v>70</v>
      </c>
      <c r="E1176" s="1" t="s">
        <v>1602</v>
      </c>
      <c r="F1176" s="1" t="s">
        <v>1694</v>
      </c>
      <c r="G1176" s="1" t="str">
        <f>+VLOOKUP(BD_fire_disturbances10[[#This Row],[Cod_Koppen]],Tabla8[],2,0)</f>
        <v>Templado o mesotérmico</v>
      </c>
      <c r="H1176" s="1" t="s">
        <v>1678</v>
      </c>
      <c r="I1176" s="1" t="s">
        <v>181</v>
      </c>
      <c r="J1176" s="24" t="s">
        <v>1769</v>
      </c>
      <c r="K1176" s="1" t="s">
        <v>176</v>
      </c>
      <c r="N1176" s="1" t="s">
        <v>1167</v>
      </c>
      <c r="P1176" s="1" t="s">
        <v>1218</v>
      </c>
      <c r="S1176" s="1" t="s">
        <v>447</v>
      </c>
      <c r="W1176" s="1" t="s">
        <v>123</v>
      </c>
      <c r="X1176" s="1" t="s">
        <v>108</v>
      </c>
    </row>
    <row r="1177" spans="1:24" s="1" customFormat="1" ht="43.5" hidden="1" x14ac:dyDescent="0.35">
      <c r="A1177" s="1" t="s">
        <v>1409</v>
      </c>
      <c r="B1177" s="1" t="str">
        <f>+VLOOKUP(BD_fire_disturbances10[[#This Row],[Propiedad]],Tabla2[],2,0)</f>
        <v>Química</v>
      </c>
      <c r="C1177" s="1" t="str">
        <f>+VLOOKUP(BD_fire_disturbances10[[#This Row],[Evaluación post incendio]],Tabla5[],2,0)</f>
        <v>Efecto a corto plazo</v>
      </c>
      <c r="D1177" s="6" t="s">
        <v>70</v>
      </c>
      <c r="E1177" s="1" t="s">
        <v>1602</v>
      </c>
      <c r="F1177" s="1" t="s">
        <v>1694</v>
      </c>
      <c r="G1177" s="1" t="str">
        <f>+VLOOKUP(BD_fire_disturbances10[[#This Row],[Cod_Koppen]],Tabla8[],2,0)</f>
        <v>Templado o mesotérmico</v>
      </c>
      <c r="H1177" s="1" t="s">
        <v>1678</v>
      </c>
      <c r="I1177" s="1" t="s">
        <v>181</v>
      </c>
      <c r="J1177" s="24" t="s">
        <v>1769</v>
      </c>
      <c r="K1177" s="1" t="s">
        <v>432</v>
      </c>
      <c r="N1177" s="1" t="s">
        <v>1167</v>
      </c>
      <c r="P1177" s="1" t="s">
        <v>1218</v>
      </c>
      <c r="S1177" s="1" t="s">
        <v>447</v>
      </c>
      <c r="W1177" s="1" t="s">
        <v>123</v>
      </c>
      <c r="X1177" s="1" t="s">
        <v>108</v>
      </c>
    </row>
    <row r="1178" spans="1:24" s="1" customFormat="1" ht="43.5" hidden="1" x14ac:dyDescent="0.35">
      <c r="A1178" s="1" t="s">
        <v>105</v>
      </c>
      <c r="B1178" s="1" t="str">
        <f>+VLOOKUP(BD_fire_disturbances10[[#This Row],[Propiedad]],Tabla2[],2,0)</f>
        <v>Biológica</v>
      </c>
      <c r="C1178" s="1" t="str">
        <f>+VLOOKUP(BD_fire_disturbances10[[#This Row],[Evaluación post incendio]],Tabla5[],2,0)</f>
        <v>Efecto a corto plazo</v>
      </c>
      <c r="D1178" s="6" t="s">
        <v>648</v>
      </c>
      <c r="E1178" s="1" t="s">
        <v>1602</v>
      </c>
      <c r="F1178" s="1" t="s">
        <v>1694</v>
      </c>
      <c r="G1178" s="1" t="str">
        <f>+VLOOKUP(BD_fire_disturbances10[[#This Row],[Cod_Koppen]],Tabla8[],2,0)</f>
        <v>Templado o mesotérmico</v>
      </c>
      <c r="H1178" s="1" t="s">
        <v>1678</v>
      </c>
      <c r="I1178" s="1" t="s">
        <v>181</v>
      </c>
      <c r="J1178" s="24" t="s">
        <v>1769</v>
      </c>
      <c r="N1178" s="1" t="s">
        <v>647</v>
      </c>
      <c r="P1178" s="1" t="s">
        <v>841</v>
      </c>
      <c r="R1178" s="1" t="s">
        <v>642</v>
      </c>
      <c r="S1178" s="1" t="s">
        <v>447</v>
      </c>
      <c r="T1178" s="1" t="s">
        <v>643</v>
      </c>
      <c r="U1178" s="1" t="s">
        <v>641</v>
      </c>
      <c r="V1178" s="1" t="s">
        <v>640</v>
      </c>
      <c r="W1178" s="1" t="s">
        <v>633</v>
      </c>
      <c r="X1178" s="1" t="s">
        <v>218</v>
      </c>
    </row>
    <row r="1179" spans="1:24" s="1" customFormat="1" ht="43.5" hidden="1" x14ac:dyDescent="0.35">
      <c r="A1179" s="1" t="s">
        <v>105</v>
      </c>
      <c r="B1179" s="1" t="str">
        <f>+VLOOKUP(BD_fire_disturbances10[[#This Row],[Propiedad]],Tabla2[],2,0)</f>
        <v>Biológica</v>
      </c>
      <c r="C1179" s="1" t="str">
        <f>+VLOOKUP(BD_fire_disturbances10[[#This Row],[Evaluación post incendio]],Tabla5[],2,0)</f>
        <v>Efecto a medio plazo</v>
      </c>
      <c r="D1179" s="6" t="s">
        <v>648</v>
      </c>
      <c r="E1179" s="1" t="s">
        <v>1602</v>
      </c>
      <c r="F1179" s="1" t="s">
        <v>1694</v>
      </c>
      <c r="G1179" s="1" t="str">
        <f>+VLOOKUP(BD_fire_disturbances10[[#This Row],[Cod_Koppen]],Tabla8[],2,0)</f>
        <v>Templado o mesotérmico</v>
      </c>
      <c r="H1179" s="1" t="s">
        <v>1678</v>
      </c>
      <c r="I1179" s="1" t="s">
        <v>181</v>
      </c>
      <c r="J1179" s="24" t="s">
        <v>1769</v>
      </c>
      <c r="K1179" s="1" t="s">
        <v>200</v>
      </c>
      <c r="N1179" s="1" t="s">
        <v>647</v>
      </c>
      <c r="P1179" s="1" t="s">
        <v>300</v>
      </c>
      <c r="R1179" s="1" t="s">
        <v>642</v>
      </c>
      <c r="S1179" s="1" t="s">
        <v>447</v>
      </c>
      <c r="T1179" s="1" t="s">
        <v>643</v>
      </c>
      <c r="U1179" s="1" t="s">
        <v>641</v>
      </c>
      <c r="V1179" s="1" t="s">
        <v>640</v>
      </c>
      <c r="W1179" s="1" t="s">
        <v>633</v>
      </c>
      <c r="X1179" s="1" t="s">
        <v>218</v>
      </c>
    </row>
    <row r="1180" spans="1:24" s="1" customFormat="1" ht="43.5" hidden="1" x14ac:dyDescent="0.35">
      <c r="A1180" s="1" t="s">
        <v>105</v>
      </c>
      <c r="B1180" s="1" t="str">
        <f>+VLOOKUP(BD_fire_disturbances10[[#This Row],[Propiedad]],Tabla2[],2,0)</f>
        <v>Biológica</v>
      </c>
      <c r="C1180" s="1" t="str">
        <f>+VLOOKUP(BD_fire_disturbances10[[#This Row],[Evaluación post incendio]],Tabla5[],2,0)</f>
        <v>Efecto a corto plazo</v>
      </c>
      <c r="D1180" s="6" t="s">
        <v>648</v>
      </c>
      <c r="E1180" s="1" t="s">
        <v>1602</v>
      </c>
      <c r="F1180" s="1" t="s">
        <v>1694</v>
      </c>
      <c r="G1180" s="1" t="str">
        <f>+VLOOKUP(BD_fire_disturbances10[[#This Row],[Cod_Koppen]],Tabla8[],2,0)</f>
        <v>Templado o mesotérmico</v>
      </c>
      <c r="H1180" s="1" t="s">
        <v>1678</v>
      </c>
      <c r="I1180" s="1" t="s">
        <v>181</v>
      </c>
      <c r="J1180" s="24" t="s">
        <v>1769</v>
      </c>
      <c r="K1180" s="1" t="s">
        <v>200</v>
      </c>
      <c r="N1180" s="1" t="s">
        <v>647</v>
      </c>
      <c r="P1180" s="1" t="s">
        <v>841</v>
      </c>
      <c r="R1180" s="1" t="s">
        <v>644</v>
      </c>
      <c r="S1180" s="1" t="s">
        <v>447</v>
      </c>
      <c r="T1180" s="1" t="s">
        <v>645</v>
      </c>
      <c r="U1180" s="1" t="s">
        <v>641</v>
      </c>
      <c r="V1180" s="1" t="s">
        <v>640</v>
      </c>
      <c r="W1180" s="1" t="s">
        <v>633</v>
      </c>
      <c r="X1180" s="1" t="s">
        <v>218</v>
      </c>
    </row>
    <row r="1181" spans="1:24" s="1" customFormat="1" ht="43.5" hidden="1" x14ac:dyDescent="0.35">
      <c r="A1181" s="1" t="s">
        <v>105</v>
      </c>
      <c r="B1181" s="1" t="str">
        <f>+VLOOKUP(BD_fire_disturbances10[[#This Row],[Propiedad]],Tabla2[],2,0)</f>
        <v>Biológica</v>
      </c>
      <c r="C1181" s="1" t="str">
        <f>+VLOOKUP(BD_fire_disturbances10[[#This Row],[Evaluación post incendio]],Tabla5[],2,0)</f>
        <v>Efecto a medio plazo</v>
      </c>
      <c r="D1181" s="6" t="s">
        <v>648</v>
      </c>
      <c r="E1181" s="1" t="s">
        <v>1602</v>
      </c>
      <c r="F1181" s="1" t="s">
        <v>1694</v>
      </c>
      <c r="G1181" s="1" t="str">
        <f>+VLOOKUP(BD_fire_disturbances10[[#This Row],[Cod_Koppen]],Tabla8[],2,0)</f>
        <v>Templado o mesotérmico</v>
      </c>
      <c r="H1181" s="1" t="s">
        <v>1678</v>
      </c>
      <c r="I1181" s="1" t="s">
        <v>181</v>
      </c>
      <c r="J1181" s="24" t="s">
        <v>1769</v>
      </c>
      <c r="K1181" s="1" t="s">
        <v>200</v>
      </c>
      <c r="N1181" s="1" t="s">
        <v>647</v>
      </c>
      <c r="P1181" s="1" t="s">
        <v>846</v>
      </c>
      <c r="R1181" s="1" t="s">
        <v>644</v>
      </c>
      <c r="S1181" s="1" t="s">
        <v>447</v>
      </c>
      <c r="T1181" s="1" t="s">
        <v>645</v>
      </c>
      <c r="U1181" s="1" t="s">
        <v>641</v>
      </c>
      <c r="V1181" s="1" t="s">
        <v>640</v>
      </c>
      <c r="W1181" s="1" t="s">
        <v>633</v>
      </c>
      <c r="X1181" s="1" t="s">
        <v>218</v>
      </c>
    </row>
    <row r="1182" spans="1:24" s="1" customFormat="1" ht="43.5" hidden="1" x14ac:dyDescent="0.35">
      <c r="A1182" s="1" t="s">
        <v>105</v>
      </c>
      <c r="B1182" s="1" t="str">
        <f>+VLOOKUP(BD_fire_disturbances10[[#This Row],[Propiedad]],Tabla2[],2,0)</f>
        <v>Biológica</v>
      </c>
      <c r="C1182" s="1" t="str">
        <f>+VLOOKUP(BD_fire_disturbances10[[#This Row],[Evaluación post incendio]],Tabla5[],2,0)</f>
        <v>Efecto a medio plazo</v>
      </c>
      <c r="D1182" s="6" t="s">
        <v>648</v>
      </c>
      <c r="E1182" s="1" t="s">
        <v>1602</v>
      </c>
      <c r="F1182" s="1" t="s">
        <v>1694</v>
      </c>
      <c r="G1182" s="1" t="str">
        <f>+VLOOKUP(BD_fire_disturbances10[[#This Row],[Cod_Koppen]],Tabla8[],2,0)</f>
        <v>Templado o mesotérmico</v>
      </c>
      <c r="H1182" s="1" t="s">
        <v>1678</v>
      </c>
      <c r="I1182" s="1" t="s">
        <v>181</v>
      </c>
      <c r="J1182" s="24" t="s">
        <v>1769</v>
      </c>
      <c r="K1182" s="1" t="s">
        <v>200</v>
      </c>
      <c r="N1182" s="1" t="s">
        <v>647</v>
      </c>
      <c r="P1182" s="1" t="s">
        <v>300</v>
      </c>
      <c r="R1182" s="1" t="s">
        <v>644</v>
      </c>
      <c r="S1182" s="1" t="s">
        <v>447</v>
      </c>
      <c r="T1182" s="1" t="s">
        <v>645</v>
      </c>
      <c r="U1182" s="1" t="s">
        <v>641</v>
      </c>
      <c r="V1182" s="1" t="s">
        <v>640</v>
      </c>
      <c r="W1182" s="1" t="s">
        <v>633</v>
      </c>
      <c r="X1182" s="1" t="s">
        <v>218</v>
      </c>
    </row>
    <row r="1183" spans="1:24" s="1" customFormat="1" ht="43.5" hidden="1" x14ac:dyDescent="0.35">
      <c r="A1183" s="1" t="s">
        <v>105</v>
      </c>
      <c r="B1183" s="1" t="str">
        <f>+VLOOKUP(BD_fire_disturbances10[[#This Row],[Propiedad]],Tabla2[],2,0)</f>
        <v>Biológica</v>
      </c>
      <c r="C1183" s="1" t="str">
        <f>+VLOOKUP(BD_fire_disturbances10[[#This Row],[Evaluación post incendio]],Tabla5[],2,0)</f>
        <v>Efecto a medio plazo</v>
      </c>
      <c r="D1183" s="6" t="s">
        <v>648</v>
      </c>
      <c r="E1183" s="1" t="s">
        <v>1602</v>
      </c>
      <c r="F1183" s="1" t="s">
        <v>1694</v>
      </c>
      <c r="G1183" s="1" t="str">
        <f>+VLOOKUP(BD_fire_disturbances10[[#This Row],[Cod_Koppen]],Tabla8[],2,0)</f>
        <v>Templado o mesotérmico</v>
      </c>
      <c r="H1183" s="1" t="s">
        <v>1678</v>
      </c>
      <c r="I1183" s="1" t="s">
        <v>181</v>
      </c>
      <c r="J1183" s="24" t="s">
        <v>1769</v>
      </c>
      <c r="K1183" s="1" t="s">
        <v>200</v>
      </c>
      <c r="N1183" s="1" t="s">
        <v>647</v>
      </c>
      <c r="P1183" s="1" t="s">
        <v>846</v>
      </c>
      <c r="R1183" s="1" t="s">
        <v>642</v>
      </c>
      <c r="S1183" s="1" t="s">
        <v>447</v>
      </c>
      <c r="T1183" s="1" t="s">
        <v>643</v>
      </c>
      <c r="U1183" s="1" t="s">
        <v>641</v>
      </c>
      <c r="V1183" s="1" t="s">
        <v>640</v>
      </c>
      <c r="W1183" s="1" t="s">
        <v>633</v>
      </c>
      <c r="X1183" s="1" t="s">
        <v>12</v>
      </c>
    </row>
    <row r="1184" spans="1:24" s="1" customFormat="1" ht="43.5" hidden="1" x14ac:dyDescent="0.35">
      <c r="A1184" s="1" t="s">
        <v>105</v>
      </c>
      <c r="B1184" s="1" t="str">
        <f>+VLOOKUP(BD_fire_disturbances10[[#This Row],[Propiedad]],Tabla2[],2,0)</f>
        <v>Biológica</v>
      </c>
      <c r="C1184" s="1" t="str">
        <f>+VLOOKUP(BD_fire_disturbances10[[#This Row],[Evaluación post incendio]],Tabla5[],2,0)</f>
        <v>Efecto a corto plazo</v>
      </c>
      <c r="D1184" s="6" t="s">
        <v>648</v>
      </c>
      <c r="E1184" s="1" t="s">
        <v>1602</v>
      </c>
      <c r="F1184" s="1" t="s">
        <v>1694</v>
      </c>
      <c r="G1184" s="1" t="str">
        <f>+VLOOKUP(BD_fire_disturbances10[[#This Row],[Cod_Koppen]],Tabla8[],2,0)</f>
        <v>Templado o mesotérmico</v>
      </c>
      <c r="H1184" s="1" t="s">
        <v>1678</v>
      </c>
      <c r="I1184" s="1" t="s">
        <v>181</v>
      </c>
      <c r="J1184" s="24" t="s">
        <v>1769</v>
      </c>
      <c r="K1184" s="1" t="s">
        <v>200</v>
      </c>
      <c r="N1184" s="1" t="s">
        <v>647</v>
      </c>
      <c r="P1184" s="1" t="s">
        <v>841</v>
      </c>
      <c r="R1184" s="1" t="s">
        <v>642</v>
      </c>
      <c r="S1184" s="1" t="s">
        <v>447</v>
      </c>
      <c r="T1184" s="1" t="s">
        <v>643</v>
      </c>
      <c r="U1184" s="1" t="s">
        <v>641</v>
      </c>
      <c r="V1184" s="1" t="s">
        <v>640</v>
      </c>
      <c r="W1184" s="1" t="s">
        <v>646</v>
      </c>
      <c r="X1184" s="1" t="s">
        <v>218</v>
      </c>
    </row>
    <row r="1185" spans="1:24" s="1" customFormat="1" ht="43.5" hidden="1" x14ac:dyDescent="0.35">
      <c r="A1185" s="1" t="s">
        <v>105</v>
      </c>
      <c r="B1185" s="1" t="str">
        <f>+VLOOKUP(BD_fire_disturbances10[[#This Row],[Propiedad]],Tabla2[],2,0)</f>
        <v>Biológica</v>
      </c>
      <c r="C1185" s="1" t="str">
        <f>+VLOOKUP(BD_fire_disturbances10[[#This Row],[Evaluación post incendio]],Tabla5[],2,0)</f>
        <v>Efecto a medio plazo</v>
      </c>
      <c r="D1185" s="6" t="s">
        <v>648</v>
      </c>
      <c r="E1185" s="1" t="s">
        <v>1602</v>
      </c>
      <c r="F1185" s="1" t="s">
        <v>1694</v>
      </c>
      <c r="G1185" s="1" t="str">
        <f>+VLOOKUP(BD_fire_disturbances10[[#This Row],[Cod_Koppen]],Tabla8[],2,0)</f>
        <v>Templado o mesotérmico</v>
      </c>
      <c r="H1185" s="1" t="s">
        <v>1678</v>
      </c>
      <c r="I1185" s="1" t="s">
        <v>181</v>
      </c>
      <c r="J1185" s="24" t="s">
        <v>1769</v>
      </c>
      <c r="K1185" s="1" t="s">
        <v>200</v>
      </c>
      <c r="N1185" s="1" t="s">
        <v>647</v>
      </c>
      <c r="P1185" s="1" t="s">
        <v>300</v>
      </c>
      <c r="R1185" s="1" t="s">
        <v>642</v>
      </c>
      <c r="S1185" s="1" t="s">
        <v>447</v>
      </c>
      <c r="T1185" s="1" t="s">
        <v>643</v>
      </c>
      <c r="U1185" s="1" t="s">
        <v>641</v>
      </c>
      <c r="V1185" s="1" t="s">
        <v>640</v>
      </c>
      <c r="W1185" s="1" t="s">
        <v>646</v>
      </c>
      <c r="X1185" s="1" t="s">
        <v>218</v>
      </c>
    </row>
    <row r="1186" spans="1:24" s="1" customFormat="1" ht="43.5" hidden="1" x14ac:dyDescent="0.35">
      <c r="A1186" s="1" t="s">
        <v>105</v>
      </c>
      <c r="B1186" s="1" t="str">
        <f>+VLOOKUP(BD_fire_disturbances10[[#This Row],[Propiedad]],Tabla2[],2,0)</f>
        <v>Biológica</v>
      </c>
      <c r="C1186" s="1" t="str">
        <f>+VLOOKUP(BD_fire_disturbances10[[#This Row],[Evaluación post incendio]],Tabla5[],2,0)</f>
        <v>Efecto a corto plazo</v>
      </c>
      <c r="D1186" s="6" t="s">
        <v>648</v>
      </c>
      <c r="E1186" s="1" t="s">
        <v>1602</v>
      </c>
      <c r="F1186" s="1" t="s">
        <v>1694</v>
      </c>
      <c r="G1186" s="1" t="str">
        <f>+VLOOKUP(BD_fire_disturbances10[[#This Row],[Cod_Koppen]],Tabla8[],2,0)</f>
        <v>Templado o mesotérmico</v>
      </c>
      <c r="H1186" s="1" t="s">
        <v>1678</v>
      </c>
      <c r="I1186" s="1" t="s">
        <v>181</v>
      </c>
      <c r="J1186" s="24" t="s">
        <v>1769</v>
      </c>
      <c r="K1186" s="1" t="s">
        <v>200</v>
      </c>
      <c r="N1186" s="1" t="s">
        <v>647</v>
      </c>
      <c r="P1186" s="1" t="s">
        <v>841</v>
      </c>
      <c r="R1186" s="1" t="s">
        <v>644</v>
      </c>
      <c r="S1186" s="1" t="s">
        <v>447</v>
      </c>
      <c r="T1186" s="1" t="s">
        <v>645</v>
      </c>
      <c r="U1186" s="1" t="s">
        <v>641</v>
      </c>
      <c r="V1186" s="1" t="s">
        <v>640</v>
      </c>
      <c r="W1186" s="1" t="s">
        <v>646</v>
      </c>
      <c r="X1186" s="1" t="s">
        <v>218</v>
      </c>
    </row>
    <row r="1187" spans="1:24" s="1" customFormat="1" ht="43.5" hidden="1" x14ac:dyDescent="0.35">
      <c r="A1187" s="1" t="s">
        <v>105</v>
      </c>
      <c r="B1187" s="1" t="str">
        <f>+VLOOKUP(BD_fire_disturbances10[[#This Row],[Propiedad]],Tabla2[],2,0)</f>
        <v>Biológica</v>
      </c>
      <c r="C1187" s="1" t="str">
        <f>+VLOOKUP(BD_fire_disturbances10[[#This Row],[Evaluación post incendio]],Tabla5[],2,0)</f>
        <v>Efecto a medio plazo</v>
      </c>
      <c r="D1187" s="6" t="s">
        <v>648</v>
      </c>
      <c r="E1187" s="1" t="s">
        <v>1602</v>
      </c>
      <c r="F1187" s="1" t="s">
        <v>1694</v>
      </c>
      <c r="G1187" s="1" t="str">
        <f>+VLOOKUP(BD_fire_disturbances10[[#This Row],[Cod_Koppen]],Tabla8[],2,0)</f>
        <v>Templado o mesotérmico</v>
      </c>
      <c r="H1187" s="1" t="s">
        <v>1678</v>
      </c>
      <c r="I1187" s="1" t="s">
        <v>181</v>
      </c>
      <c r="J1187" s="24" t="s">
        <v>1769</v>
      </c>
      <c r="K1187" s="1" t="s">
        <v>200</v>
      </c>
      <c r="N1187" s="1" t="s">
        <v>647</v>
      </c>
      <c r="P1187" s="1" t="s">
        <v>846</v>
      </c>
      <c r="R1187" s="1" t="s">
        <v>644</v>
      </c>
      <c r="S1187" s="1" t="s">
        <v>447</v>
      </c>
      <c r="T1187" s="1" t="s">
        <v>645</v>
      </c>
      <c r="U1187" s="1" t="s">
        <v>641</v>
      </c>
      <c r="V1187" s="1" t="s">
        <v>640</v>
      </c>
      <c r="W1187" s="1" t="s">
        <v>646</v>
      </c>
      <c r="X1187" s="1" t="s">
        <v>218</v>
      </c>
    </row>
    <row r="1188" spans="1:24" s="9" customFormat="1" ht="43.5" hidden="1" x14ac:dyDescent="0.35">
      <c r="A1188" s="1" t="s">
        <v>105</v>
      </c>
      <c r="B1188" s="1" t="str">
        <f>+VLOOKUP(BD_fire_disturbances10[[#This Row],[Propiedad]],Tabla2[],2,0)</f>
        <v>Biológica</v>
      </c>
      <c r="C1188" s="1" t="str">
        <f>+VLOOKUP(BD_fire_disturbances10[[#This Row],[Evaluación post incendio]],Tabla5[],2,0)</f>
        <v>Efecto a medio plazo</v>
      </c>
      <c r="D1188" s="6" t="s">
        <v>648</v>
      </c>
      <c r="E1188" s="1" t="s">
        <v>1602</v>
      </c>
      <c r="F1188" s="1" t="s">
        <v>1694</v>
      </c>
      <c r="G1188" s="1" t="str">
        <f>+VLOOKUP(BD_fire_disturbances10[[#This Row],[Cod_Koppen]],Tabla8[],2,0)</f>
        <v>Templado o mesotérmico</v>
      </c>
      <c r="H1188" s="1" t="s">
        <v>1678</v>
      </c>
      <c r="I1188" s="1" t="s">
        <v>181</v>
      </c>
      <c r="J1188" s="24" t="s">
        <v>1769</v>
      </c>
      <c r="K1188" s="1" t="s">
        <v>200</v>
      </c>
      <c r="L1188" s="1"/>
      <c r="M1188" s="1"/>
      <c r="N1188" s="1" t="s">
        <v>647</v>
      </c>
      <c r="O1188" s="1"/>
      <c r="P1188" s="1" t="s">
        <v>300</v>
      </c>
      <c r="Q1188" s="1"/>
      <c r="R1188" s="1" t="s">
        <v>644</v>
      </c>
      <c r="S1188" s="1" t="s">
        <v>447</v>
      </c>
      <c r="T1188" s="1" t="s">
        <v>645</v>
      </c>
      <c r="U1188" s="1" t="s">
        <v>641</v>
      </c>
      <c r="V1188" s="1" t="s">
        <v>640</v>
      </c>
      <c r="W1188" s="1" t="s">
        <v>646</v>
      </c>
      <c r="X1188" s="1" t="s">
        <v>218</v>
      </c>
    </row>
    <row r="1189" spans="1:24" s="9" customFormat="1" ht="43.5" hidden="1" x14ac:dyDescent="0.35">
      <c r="A1189" s="1" t="s">
        <v>105</v>
      </c>
      <c r="B1189" s="1" t="str">
        <f>+VLOOKUP(BD_fire_disturbances10[[#This Row],[Propiedad]],Tabla2[],2,0)</f>
        <v>Biológica</v>
      </c>
      <c r="C1189" s="1" t="str">
        <f>+VLOOKUP(BD_fire_disturbances10[[#This Row],[Evaluación post incendio]],Tabla5[],2,0)</f>
        <v>Efecto a medio plazo</v>
      </c>
      <c r="D1189" s="6" t="s">
        <v>648</v>
      </c>
      <c r="E1189" s="1" t="s">
        <v>1602</v>
      </c>
      <c r="F1189" s="1" t="s">
        <v>1694</v>
      </c>
      <c r="G1189" s="1" t="str">
        <f>+VLOOKUP(BD_fire_disturbances10[[#This Row],[Cod_Koppen]],Tabla8[],2,0)</f>
        <v>Templado o mesotérmico</v>
      </c>
      <c r="H1189" s="1" t="s">
        <v>1678</v>
      </c>
      <c r="I1189" s="1" t="s">
        <v>181</v>
      </c>
      <c r="J1189" s="24" t="s">
        <v>1769</v>
      </c>
      <c r="K1189" s="1" t="s">
        <v>200</v>
      </c>
      <c r="L1189" s="1"/>
      <c r="M1189" s="1"/>
      <c r="N1189" s="1" t="s">
        <v>647</v>
      </c>
      <c r="O1189" s="1"/>
      <c r="P1189" s="1" t="s">
        <v>846</v>
      </c>
      <c r="Q1189" s="1"/>
      <c r="R1189" s="1" t="s">
        <v>642</v>
      </c>
      <c r="S1189" s="1" t="s">
        <v>447</v>
      </c>
      <c r="T1189" s="1" t="s">
        <v>643</v>
      </c>
      <c r="U1189" s="1" t="s">
        <v>641</v>
      </c>
      <c r="V1189" s="1" t="s">
        <v>640</v>
      </c>
      <c r="W1189" s="1" t="s">
        <v>646</v>
      </c>
      <c r="X1189" s="1" t="s">
        <v>12</v>
      </c>
    </row>
    <row r="1190" spans="1:24" s="9" customFormat="1" ht="43.5" hidden="1" x14ac:dyDescent="0.35">
      <c r="A1190" s="1" t="s">
        <v>105</v>
      </c>
      <c r="B1190" s="1" t="str">
        <f>+VLOOKUP(BD_fire_disturbances10[[#This Row],[Propiedad]],Tabla2[],2,0)</f>
        <v>Biológica</v>
      </c>
      <c r="C1190" s="1" t="str">
        <f>+VLOOKUP(BD_fire_disturbances10[[#This Row],[Evaluación post incendio]],Tabla5[],2,0)</f>
        <v>Efecto a medio plazo</v>
      </c>
      <c r="D1190" s="6" t="s">
        <v>648</v>
      </c>
      <c r="E1190" s="1" t="s">
        <v>1602</v>
      </c>
      <c r="F1190" s="1" t="s">
        <v>1694</v>
      </c>
      <c r="G1190" s="1" t="str">
        <f>+VLOOKUP(BD_fire_disturbances10[[#This Row],[Cod_Koppen]],Tabla8[],2,0)</f>
        <v>Templado o mesotérmico</v>
      </c>
      <c r="H1190" s="1" t="s">
        <v>1678</v>
      </c>
      <c r="I1190" s="1" t="s">
        <v>181</v>
      </c>
      <c r="J1190" s="24" t="s">
        <v>1769</v>
      </c>
      <c r="K1190" s="1" t="s">
        <v>200</v>
      </c>
      <c r="L1190" s="1"/>
      <c r="M1190" s="1"/>
      <c r="N1190" s="1" t="s">
        <v>647</v>
      </c>
      <c r="O1190" s="1"/>
      <c r="P1190" s="1" t="s">
        <v>300</v>
      </c>
      <c r="Q1190" s="1"/>
      <c r="R1190" s="1" t="s">
        <v>642</v>
      </c>
      <c r="S1190" s="1" t="s">
        <v>447</v>
      </c>
      <c r="T1190" s="1" t="s">
        <v>643</v>
      </c>
      <c r="U1190" s="1" t="s">
        <v>641</v>
      </c>
      <c r="V1190" s="1" t="s">
        <v>640</v>
      </c>
      <c r="W1190" s="1" t="s">
        <v>14</v>
      </c>
      <c r="X1190" s="1" t="s">
        <v>218</v>
      </c>
    </row>
    <row r="1191" spans="1:24" s="9" customFormat="1" ht="43.5" hidden="1" x14ac:dyDescent="0.35">
      <c r="A1191" s="1" t="s">
        <v>105</v>
      </c>
      <c r="B1191" s="1" t="str">
        <f>+VLOOKUP(BD_fire_disturbances10[[#This Row],[Propiedad]],Tabla2[],2,0)</f>
        <v>Biológica</v>
      </c>
      <c r="C1191" s="1" t="str">
        <f>+VLOOKUP(BD_fire_disturbances10[[#This Row],[Evaluación post incendio]],Tabla5[],2,0)</f>
        <v>Efecto a medio plazo</v>
      </c>
      <c r="D1191" s="6" t="s">
        <v>648</v>
      </c>
      <c r="E1191" s="1" t="s">
        <v>1602</v>
      </c>
      <c r="F1191" s="1" t="s">
        <v>1694</v>
      </c>
      <c r="G1191" s="1" t="str">
        <f>+VLOOKUP(BD_fire_disturbances10[[#This Row],[Cod_Koppen]],Tabla8[],2,0)</f>
        <v>Templado o mesotérmico</v>
      </c>
      <c r="H1191" s="1" t="s">
        <v>1678</v>
      </c>
      <c r="I1191" s="1" t="s">
        <v>181</v>
      </c>
      <c r="J1191" s="24" t="s">
        <v>1769</v>
      </c>
      <c r="K1191" s="1" t="s">
        <v>200</v>
      </c>
      <c r="L1191" s="1"/>
      <c r="M1191" s="1"/>
      <c r="N1191" s="1" t="s">
        <v>647</v>
      </c>
      <c r="O1191" s="1"/>
      <c r="P1191" s="1" t="s">
        <v>846</v>
      </c>
      <c r="Q1191" s="1"/>
      <c r="R1191" s="1" t="s">
        <v>644</v>
      </c>
      <c r="S1191" s="1" t="s">
        <v>447</v>
      </c>
      <c r="T1191" s="1" t="s">
        <v>645</v>
      </c>
      <c r="U1191" s="1" t="s">
        <v>641</v>
      </c>
      <c r="V1191" s="1" t="s">
        <v>640</v>
      </c>
      <c r="W1191" s="1" t="s">
        <v>14</v>
      </c>
      <c r="X1191" s="1" t="s">
        <v>218</v>
      </c>
    </row>
    <row r="1192" spans="1:24" s="9" customFormat="1" ht="43.5" hidden="1" x14ac:dyDescent="0.35">
      <c r="A1192" s="1" t="s">
        <v>105</v>
      </c>
      <c r="B1192" s="1" t="str">
        <f>+VLOOKUP(BD_fire_disturbances10[[#This Row],[Propiedad]],Tabla2[],2,0)</f>
        <v>Biológica</v>
      </c>
      <c r="C1192" s="1" t="str">
        <f>+VLOOKUP(BD_fire_disturbances10[[#This Row],[Evaluación post incendio]],Tabla5[],2,0)</f>
        <v>Efecto a medio plazo</v>
      </c>
      <c r="D1192" s="6" t="s">
        <v>648</v>
      </c>
      <c r="E1192" s="1" t="s">
        <v>1602</v>
      </c>
      <c r="F1192" s="1" t="s">
        <v>1694</v>
      </c>
      <c r="G1192" s="1" t="str">
        <f>+VLOOKUP(BD_fire_disturbances10[[#This Row],[Cod_Koppen]],Tabla8[],2,0)</f>
        <v>Templado o mesotérmico</v>
      </c>
      <c r="H1192" s="1" t="s">
        <v>1678</v>
      </c>
      <c r="I1192" s="1" t="s">
        <v>181</v>
      </c>
      <c r="J1192" s="24" t="s">
        <v>1769</v>
      </c>
      <c r="K1192" s="1" t="s">
        <v>200</v>
      </c>
      <c r="L1192" s="1"/>
      <c r="M1192" s="1"/>
      <c r="N1192" s="1" t="s">
        <v>647</v>
      </c>
      <c r="O1192" s="1"/>
      <c r="P1192" s="1" t="s">
        <v>846</v>
      </c>
      <c r="Q1192" s="1"/>
      <c r="R1192" s="1" t="s">
        <v>642</v>
      </c>
      <c r="S1192" s="1" t="s">
        <v>447</v>
      </c>
      <c r="T1192" s="1" t="s">
        <v>643</v>
      </c>
      <c r="U1192" s="1" t="s">
        <v>641</v>
      </c>
      <c r="V1192" s="1" t="s">
        <v>640</v>
      </c>
      <c r="W1192" s="1" t="s">
        <v>14</v>
      </c>
      <c r="X1192" s="1" t="s">
        <v>12</v>
      </c>
    </row>
    <row r="1193" spans="1:24" s="9" customFormat="1" ht="43.5" hidden="1" x14ac:dyDescent="0.35">
      <c r="A1193" s="1" t="s">
        <v>105</v>
      </c>
      <c r="B1193" s="1" t="str">
        <f>+VLOOKUP(BD_fire_disturbances10[[#This Row],[Propiedad]],Tabla2[],2,0)</f>
        <v>Biológica</v>
      </c>
      <c r="C1193" s="1" t="str">
        <f>+VLOOKUP(BD_fire_disturbances10[[#This Row],[Evaluación post incendio]],Tabla5[],2,0)</f>
        <v>Efecto a corto plazo</v>
      </c>
      <c r="D1193" s="6" t="s">
        <v>648</v>
      </c>
      <c r="E1193" s="1" t="s">
        <v>1602</v>
      </c>
      <c r="F1193" s="1" t="s">
        <v>1694</v>
      </c>
      <c r="G1193" s="1" t="str">
        <f>+VLOOKUP(BD_fire_disturbances10[[#This Row],[Cod_Koppen]],Tabla8[],2,0)</f>
        <v>Templado o mesotérmico</v>
      </c>
      <c r="H1193" s="1" t="s">
        <v>1678</v>
      </c>
      <c r="I1193" s="1" t="s">
        <v>181</v>
      </c>
      <c r="J1193" s="24" t="s">
        <v>1769</v>
      </c>
      <c r="K1193" s="1" t="s">
        <v>200</v>
      </c>
      <c r="L1193" s="1"/>
      <c r="M1193" s="1"/>
      <c r="N1193" s="1" t="s">
        <v>647</v>
      </c>
      <c r="O1193" s="1"/>
      <c r="P1193" s="1" t="s">
        <v>841</v>
      </c>
      <c r="Q1193" s="1"/>
      <c r="R1193" s="1" t="s">
        <v>644</v>
      </c>
      <c r="S1193" s="1" t="s">
        <v>447</v>
      </c>
      <c r="T1193" s="1" t="s">
        <v>645</v>
      </c>
      <c r="U1193" s="1" t="s">
        <v>641</v>
      </c>
      <c r="V1193" s="1" t="s">
        <v>640</v>
      </c>
      <c r="W1193" s="1" t="s">
        <v>14</v>
      </c>
      <c r="X1193" s="1" t="s">
        <v>12</v>
      </c>
    </row>
    <row r="1194" spans="1:24" s="1" customFormat="1" ht="43.5" hidden="1" x14ac:dyDescent="0.35">
      <c r="A1194" s="1" t="s">
        <v>105</v>
      </c>
      <c r="B1194" s="1" t="str">
        <f>+VLOOKUP(BD_fire_disturbances10[[#This Row],[Propiedad]],Tabla2[],2,0)</f>
        <v>Biológica</v>
      </c>
      <c r="C1194" s="1" t="str">
        <f>+VLOOKUP(BD_fire_disturbances10[[#This Row],[Evaluación post incendio]],Tabla5[],2,0)</f>
        <v>Efecto a medio plazo</v>
      </c>
      <c r="D1194" s="6" t="s">
        <v>648</v>
      </c>
      <c r="E1194" s="1" t="s">
        <v>1602</v>
      </c>
      <c r="F1194" s="1" t="s">
        <v>1694</v>
      </c>
      <c r="G1194" s="1" t="str">
        <f>+VLOOKUP(BD_fire_disturbances10[[#This Row],[Cod_Koppen]],Tabla8[],2,0)</f>
        <v>Templado o mesotérmico</v>
      </c>
      <c r="H1194" s="1" t="s">
        <v>1678</v>
      </c>
      <c r="I1194" s="1" t="s">
        <v>181</v>
      </c>
      <c r="J1194" s="24" t="s">
        <v>1769</v>
      </c>
      <c r="K1194" s="1" t="s">
        <v>200</v>
      </c>
      <c r="N1194" s="1" t="s">
        <v>647</v>
      </c>
      <c r="P1194" s="1" t="s">
        <v>300</v>
      </c>
      <c r="R1194" s="1" t="s">
        <v>644</v>
      </c>
      <c r="S1194" s="1" t="s">
        <v>447</v>
      </c>
      <c r="T1194" s="1" t="s">
        <v>645</v>
      </c>
      <c r="U1194" s="1" t="s">
        <v>641</v>
      </c>
      <c r="V1194" s="1" t="s">
        <v>640</v>
      </c>
      <c r="W1194" s="1" t="s">
        <v>14</v>
      </c>
      <c r="X1194" s="1" t="s">
        <v>12</v>
      </c>
    </row>
    <row r="1195" spans="1:24" s="9" customFormat="1" ht="43.5" hidden="1" x14ac:dyDescent="0.35">
      <c r="A1195" s="1" t="s">
        <v>105</v>
      </c>
      <c r="B1195" s="1" t="str">
        <f>+VLOOKUP(BD_fire_disturbances10[[#This Row],[Propiedad]],Tabla2[],2,0)</f>
        <v>Biológica</v>
      </c>
      <c r="C1195" s="1" t="str">
        <f>+VLOOKUP(BD_fire_disturbances10[[#This Row],[Evaluación post incendio]],Tabla5[],2,0)</f>
        <v>Efecto a corto plazo</v>
      </c>
      <c r="D1195" s="6" t="s">
        <v>648</v>
      </c>
      <c r="E1195" s="1" t="s">
        <v>1602</v>
      </c>
      <c r="F1195" s="1" t="s">
        <v>1694</v>
      </c>
      <c r="G1195" s="1" t="str">
        <f>+VLOOKUP(BD_fire_disturbances10[[#This Row],[Cod_Koppen]],Tabla8[],2,0)</f>
        <v>Templado o mesotérmico</v>
      </c>
      <c r="H1195" s="1" t="s">
        <v>1678</v>
      </c>
      <c r="I1195" s="1" t="s">
        <v>181</v>
      </c>
      <c r="J1195" s="24" t="s">
        <v>1769</v>
      </c>
      <c r="K1195" s="1" t="s">
        <v>200</v>
      </c>
      <c r="L1195" s="1"/>
      <c r="M1195" s="1"/>
      <c r="N1195" s="1" t="s">
        <v>647</v>
      </c>
      <c r="O1195" s="1"/>
      <c r="P1195" s="1" t="s">
        <v>841</v>
      </c>
      <c r="Q1195" s="1"/>
      <c r="R1195" s="1" t="s">
        <v>644</v>
      </c>
      <c r="S1195" s="1" t="s">
        <v>447</v>
      </c>
      <c r="T1195" s="1" t="s">
        <v>645</v>
      </c>
      <c r="U1195" s="1" t="s">
        <v>641</v>
      </c>
      <c r="V1195" s="1" t="s">
        <v>640</v>
      </c>
      <c r="W1195" s="1" t="s">
        <v>637</v>
      </c>
      <c r="X1195" s="1" t="s">
        <v>218</v>
      </c>
    </row>
    <row r="1196" spans="1:24" s="1" customFormat="1" ht="43.5" hidden="1" x14ac:dyDescent="0.35">
      <c r="A1196" s="1" t="s">
        <v>105</v>
      </c>
      <c r="B1196" s="1" t="str">
        <f>+VLOOKUP(BD_fire_disturbances10[[#This Row],[Propiedad]],Tabla2[],2,0)</f>
        <v>Biológica</v>
      </c>
      <c r="C1196" s="1" t="str">
        <f>+VLOOKUP(BD_fire_disturbances10[[#This Row],[Evaluación post incendio]],Tabla5[],2,0)</f>
        <v>Efecto a medio plazo</v>
      </c>
      <c r="D1196" s="6" t="s">
        <v>648</v>
      </c>
      <c r="E1196" s="1" t="s">
        <v>1602</v>
      </c>
      <c r="F1196" s="1" t="s">
        <v>1694</v>
      </c>
      <c r="G1196" s="1" t="str">
        <f>+VLOOKUP(BD_fire_disturbances10[[#This Row],[Cod_Koppen]],Tabla8[],2,0)</f>
        <v>Templado o mesotérmico</v>
      </c>
      <c r="H1196" s="1" t="s">
        <v>1678</v>
      </c>
      <c r="I1196" s="1" t="s">
        <v>181</v>
      </c>
      <c r="J1196" s="24" t="s">
        <v>1769</v>
      </c>
      <c r="K1196" s="1" t="s">
        <v>200</v>
      </c>
      <c r="N1196" s="1" t="s">
        <v>647</v>
      </c>
      <c r="P1196" s="1" t="s">
        <v>846</v>
      </c>
      <c r="R1196" s="1" t="s">
        <v>644</v>
      </c>
      <c r="S1196" s="1" t="s">
        <v>447</v>
      </c>
      <c r="T1196" s="1" t="s">
        <v>645</v>
      </c>
      <c r="U1196" s="1" t="s">
        <v>641</v>
      </c>
      <c r="V1196" s="1" t="s">
        <v>640</v>
      </c>
      <c r="W1196" s="1" t="s">
        <v>637</v>
      </c>
      <c r="X1196" s="1" t="s">
        <v>218</v>
      </c>
    </row>
    <row r="1197" spans="1:24" s="1" customFormat="1" ht="43.5" hidden="1" x14ac:dyDescent="0.35">
      <c r="A1197" s="1" t="s">
        <v>105</v>
      </c>
      <c r="B1197" s="1" t="str">
        <f>+VLOOKUP(BD_fire_disturbances10[[#This Row],[Propiedad]],Tabla2[],2,0)</f>
        <v>Biológica</v>
      </c>
      <c r="C1197" s="1" t="str">
        <f>+VLOOKUP(BD_fire_disturbances10[[#This Row],[Evaluación post incendio]],Tabla5[],2,0)</f>
        <v>Efecto a medio plazo</v>
      </c>
      <c r="D1197" s="6" t="s">
        <v>648</v>
      </c>
      <c r="E1197" s="1" t="s">
        <v>1602</v>
      </c>
      <c r="F1197" s="1" t="s">
        <v>1694</v>
      </c>
      <c r="G1197" s="1" t="str">
        <f>+VLOOKUP(BD_fire_disturbances10[[#This Row],[Cod_Koppen]],Tabla8[],2,0)</f>
        <v>Templado o mesotérmico</v>
      </c>
      <c r="H1197" s="1" t="s">
        <v>1678</v>
      </c>
      <c r="I1197" s="1" t="s">
        <v>181</v>
      </c>
      <c r="J1197" s="24" t="s">
        <v>1769</v>
      </c>
      <c r="K1197" s="1" t="s">
        <v>200</v>
      </c>
      <c r="N1197" s="1" t="s">
        <v>647</v>
      </c>
      <c r="P1197" s="1" t="s">
        <v>300</v>
      </c>
      <c r="R1197" s="1" t="s">
        <v>644</v>
      </c>
      <c r="S1197" s="1" t="s">
        <v>447</v>
      </c>
      <c r="T1197" s="1" t="s">
        <v>645</v>
      </c>
      <c r="U1197" s="1" t="s">
        <v>641</v>
      </c>
      <c r="V1197" s="1" t="s">
        <v>640</v>
      </c>
      <c r="W1197" s="1" t="s">
        <v>637</v>
      </c>
      <c r="X1197" s="1" t="s">
        <v>218</v>
      </c>
    </row>
    <row r="1198" spans="1:24" s="1" customFormat="1" ht="43.5" hidden="1" x14ac:dyDescent="0.35">
      <c r="A1198" s="1" t="s">
        <v>105</v>
      </c>
      <c r="B1198" s="1" t="str">
        <f>+VLOOKUP(BD_fire_disturbances10[[#This Row],[Propiedad]],Tabla2[],2,0)</f>
        <v>Biológica</v>
      </c>
      <c r="C1198" s="1" t="str">
        <f>+VLOOKUP(BD_fire_disturbances10[[#This Row],[Evaluación post incendio]],Tabla5[],2,0)</f>
        <v>Efecto a medio plazo</v>
      </c>
      <c r="D1198" s="6" t="s">
        <v>648</v>
      </c>
      <c r="E1198" s="1" t="s">
        <v>1602</v>
      </c>
      <c r="F1198" s="1" t="s">
        <v>1694</v>
      </c>
      <c r="G1198" s="1" t="str">
        <f>+VLOOKUP(BD_fire_disturbances10[[#This Row],[Cod_Koppen]],Tabla8[],2,0)</f>
        <v>Templado o mesotérmico</v>
      </c>
      <c r="H1198" s="1" t="s">
        <v>1678</v>
      </c>
      <c r="I1198" s="1" t="s">
        <v>181</v>
      </c>
      <c r="J1198" s="24" t="s">
        <v>1769</v>
      </c>
      <c r="K1198" s="1" t="s">
        <v>200</v>
      </c>
      <c r="N1198" s="1" t="s">
        <v>647</v>
      </c>
      <c r="P1198" s="1" t="s">
        <v>846</v>
      </c>
      <c r="R1198" s="1" t="s">
        <v>642</v>
      </c>
      <c r="S1198" s="1" t="s">
        <v>447</v>
      </c>
      <c r="T1198" s="1" t="s">
        <v>643</v>
      </c>
      <c r="U1198" s="1" t="s">
        <v>641</v>
      </c>
      <c r="V1198" s="1" t="s">
        <v>640</v>
      </c>
      <c r="W1198" s="1" t="s">
        <v>637</v>
      </c>
      <c r="X1198" s="1" t="s">
        <v>12</v>
      </c>
    </row>
    <row r="1199" spans="1:24" s="1" customFormat="1" ht="43.5" hidden="1" x14ac:dyDescent="0.35">
      <c r="A1199" s="1" t="s">
        <v>105</v>
      </c>
      <c r="B1199" s="1" t="str">
        <f>+VLOOKUP(BD_fire_disturbances10[[#This Row],[Propiedad]],Tabla2[],2,0)</f>
        <v>Biológica</v>
      </c>
      <c r="C1199" s="1" t="str">
        <f>+VLOOKUP(BD_fire_disturbances10[[#This Row],[Evaluación post incendio]],Tabla5[],2,0)</f>
        <v>Efecto a medio plazo</v>
      </c>
      <c r="D1199" s="6" t="s">
        <v>648</v>
      </c>
      <c r="E1199" s="1" t="s">
        <v>1602</v>
      </c>
      <c r="F1199" s="1" t="s">
        <v>1694</v>
      </c>
      <c r="G1199" s="1" t="str">
        <f>+VLOOKUP(BD_fire_disturbances10[[#This Row],[Cod_Koppen]],Tabla8[],2,0)</f>
        <v>Templado o mesotérmico</v>
      </c>
      <c r="H1199" s="1" t="s">
        <v>1678</v>
      </c>
      <c r="I1199" s="1" t="s">
        <v>181</v>
      </c>
      <c r="J1199" s="24" t="s">
        <v>1769</v>
      </c>
      <c r="K1199" s="1" t="s">
        <v>200</v>
      </c>
      <c r="N1199" s="1" t="s">
        <v>647</v>
      </c>
      <c r="P1199" s="1" t="s">
        <v>300</v>
      </c>
      <c r="R1199" s="1" t="s">
        <v>642</v>
      </c>
      <c r="S1199" s="1" t="s">
        <v>447</v>
      </c>
      <c r="T1199" s="1" t="s">
        <v>643</v>
      </c>
      <c r="U1199" s="1" t="s">
        <v>641</v>
      </c>
      <c r="V1199" s="1" t="s">
        <v>640</v>
      </c>
      <c r="W1199" s="1" t="s">
        <v>637</v>
      </c>
      <c r="X1199" s="1" t="s">
        <v>12</v>
      </c>
    </row>
    <row r="1200" spans="1:24" s="1" customFormat="1" ht="43.5" hidden="1" x14ac:dyDescent="0.35">
      <c r="A1200" s="1" t="s">
        <v>105</v>
      </c>
      <c r="B1200" s="1" t="str">
        <f>+VLOOKUP(BD_fire_disturbances10[[#This Row],[Propiedad]],Tabla2[],2,0)</f>
        <v>Biológica</v>
      </c>
      <c r="C1200" s="1" t="str">
        <f>+VLOOKUP(BD_fire_disturbances10[[#This Row],[Evaluación post incendio]],Tabla5[],2,0)</f>
        <v>Efecto a medio plazo</v>
      </c>
      <c r="D1200" s="6" t="s">
        <v>648</v>
      </c>
      <c r="E1200" s="1" t="s">
        <v>1602</v>
      </c>
      <c r="F1200" s="1" t="s">
        <v>1694</v>
      </c>
      <c r="G1200" s="1" t="str">
        <f>+VLOOKUP(BD_fire_disturbances10[[#This Row],[Cod_Koppen]],Tabla8[],2,0)</f>
        <v>Templado o mesotérmico</v>
      </c>
      <c r="H1200" s="1" t="s">
        <v>1678</v>
      </c>
      <c r="I1200" s="1" t="s">
        <v>181</v>
      </c>
      <c r="J1200" s="24" t="s">
        <v>1769</v>
      </c>
      <c r="K1200" s="1" t="s">
        <v>200</v>
      </c>
      <c r="N1200" s="1" t="s">
        <v>647</v>
      </c>
      <c r="P1200" s="1" t="s">
        <v>300</v>
      </c>
      <c r="R1200" s="1" t="s">
        <v>642</v>
      </c>
      <c r="S1200" s="1" t="s">
        <v>447</v>
      </c>
      <c r="T1200" s="1" t="s">
        <v>643</v>
      </c>
      <c r="U1200" s="1" t="s">
        <v>641</v>
      </c>
      <c r="V1200" s="1" t="s">
        <v>640</v>
      </c>
      <c r="W1200" s="1" t="s">
        <v>634</v>
      </c>
      <c r="X1200" s="1" t="s">
        <v>218</v>
      </c>
    </row>
    <row r="1201" spans="1:24" s="1" customFormat="1" ht="43.5" hidden="1" x14ac:dyDescent="0.35">
      <c r="A1201" s="1" t="s">
        <v>105</v>
      </c>
      <c r="B1201" s="1" t="str">
        <f>+VLOOKUP(BD_fire_disturbances10[[#This Row],[Propiedad]],Tabla2[],2,0)</f>
        <v>Biológica</v>
      </c>
      <c r="C1201" s="1" t="str">
        <f>+VLOOKUP(BD_fire_disturbances10[[#This Row],[Evaluación post incendio]],Tabla5[],2,0)</f>
        <v>Efecto a medio plazo</v>
      </c>
      <c r="D1201" s="6" t="s">
        <v>648</v>
      </c>
      <c r="E1201" s="1" t="s">
        <v>1602</v>
      </c>
      <c r="F1201" s="1" t="s">
        <v>1694</v>
      </c>
      <c r="G1201" s="1" t="str">
        <f>+VLOOKUP(BD_fire_disturbances10[[#This Row],[Cod_Koppen]],Tabla8[],2,0)</f>
        <v>Templado o mesotérmico</v>
      </c>
      <c r="H1201" s="1" t="s">
        <v>1678</v>
      </c>
      <c r="I1201" s="1" t="s">
        <v>181</v>
      </c>
      <c r="J1201" s="24" t="s">
        <v>1769</v>
      </c>
      <c r="K1201" s="1" t="s">
        <v>200</v>
      </c>
      <c r="N1201" s="1" t="s">
        <v>647</v>
      </c>
      <c r="P1201" s="1" t="s">
        <v>846</v>
      </c>
      <c r="R1201" s="1" t="s">
        <v>644</v>
      </c>
      <c r="S1201" s="1" t="s">
        <v>447</v>
      </c>
      <c r="T1201" s="1" t="s">
        <v>645</v>
      </c>
      <c r="U1201" s="1" t="s">
        <v>641</v>
      </c>
      <c r="V1201" s="1" t="s">
        <v>640</v>
      </c>
      <c r="W1201" s="1" t="s">
        <v>634</v>
      </c>
      <c r="X1201" s="1" t="s">
        <v>218</v>
      </c>
    </row>
    <row r="1202" spans="1:24" s="1" customFormat="1" ht="43.5" hidden="1" x14ac:dyDescent="0.35">
      <c r="A1202" s="1" t="s">
        <v>105</v>
      </c>
      <c r="B1202" s="1" t="str">
        <f>+VLOOKUP(BD_fire_disturbances10[[#This Row],[Propiedad]],Tabla2[],2,0)</f>
        <v>Biológica</v>
      </c>
      <c r="C1202" s="1" t="str">
        <f>+VLOOKUP(BD_fire_disturbances10[[#This Row],[Evaluación post incendio]],Tabla5[],2,0)</f>
        <v>Efecto a medio plazo</v>
      </c>
      <c r="D1202" s="6" t="s">
        <v>648</v>
      </c>
      <c r="E1202" s="1" t="s">
        <v>1602</v>
      </c>
      <c r="F1202" s="1" t="s">
        <v>1694</v>
      </c>
      <c r="G1202" s="1" t="str">
        <f>+VLOOKUP(BD_fire_disturbances10[[#This Row],[Cod_Koppen]],Tabla8[],2,0)</f>
        <v>Templado o mesotérmico</v>
      </c>
      <c r="H1202" s="1" t="s">
        <v>1678</v>
      </c>
      <c r="I1202" s="1" t="s">
        <v>181</v>
      </c>
      <c r="J1202" s="24" t="s">
        <v>1769</v>
      </c>
      <c r="K1202" s="1" t="s">
        <v>200</v>
      </c>
      <c r="N1202" s="1" t="s">
        <v>647</v>
      </c>
      <c r="P1202" s="1" t="s">
        <v>846</v>
      </c>
      <c r="R1202" s="1" t="s">
        <v>642</v>
      </c>
      <c r="S1202" s="1" t="s">
        <v>447</v>
      </c>
      <c r="T1202" s="1" t="s">
        <v>643</v>
      </c>
      <c r="U1202" s="1" t="s">
        <v>641</v>
      </c>
      <c r="V1202" s="1" t="s">
        <v>640</v>
      </c>
      <c r="W1202" s="1" t="s">
        <v>634</v>
      </c>
      <c r="X1202" s="1" t="s">
        <v>12</v>
      </c>
    </row>
    <row r="1203" spans="1:24" s="1" customFormat="1" ht="43.5" hidden="1" x14ac:dyDescent="0.35">
      <c r="A1203" s="1" t="s">
        <v>105</v>
      </c>
      <c r="B1203" s="1" t="str">
        <f>+VLOOKUP(BD_fire_disturbances10[[#This Row],[Propiedad]],Tabla2[],2,0)</f>
        <v>Biológica</v>
      </c>
      <c r="C1203" s="1" t="str">
        <f>+VLOOKUP(BD_fire_disturbances10[[#This Row],[Evaluación post incendio]],Tabla5[],2,0)</f>
        <v>Efecto a corto plazo</v>
      </c>
      <c r="D1203" s="6" t="s">
        <v>648</v>
      </c>
      <c r="E1203" s="1" t="s">
        <v>1602</v>
      </c>
      <c r="F1203" s="1" t="s">
        <v>1694</v>
      </c>
      <c r="G1203" s="1" t="str">
        <f>+VLOOKUP(BD_fire_disturbances10[[#This Row],[Cod_Koppen]],Tabla8[],2,0)</f>
        <v>Templado o mesotérmico</v>
      </c>
      <c r="H1203" s="1" t="s">
        <v>1678</v>
      </c>
      <c r="I1203" s="1" t="s">
        <v>181</v>
      </c>
      <c r="J1203" s="24" t="s">
        <v>1769</v>
      </c>
      <c r="K1203" s="1" t="s">
        <v>200</v>
      </c>
      <c r="N1203" s="1" t="s">
        <v>647</v>
      </c>
      <c r="P1203" s="1" t="s">
        <v>841</v>
      </c>
      <c r="R1203" s="1" t="s">
        <v>644</v>
      </c>
      <c r="S1203" s="1" t="s">
        <v>447</v>
      </c>
      <c r="T1203" s="1" t="s">
        <v>645</v>
      </c>
      <c r="U1203" s="1" t="s">
        <v>641</v>
      </c>
      <c r="V1203" s="1" t="s">
        <v>640</v>
      </c>
      <c r="W1203" s="1" t="s">
        <v>634</v>
      </c>
      <c r="X1203" s="1" t="s">
        <v>12</v>
      </c>
    </row>
    <row r="1204" spans="1:24" s="13" customFormat="1" ht="43.5" hidden="1" x14ac:dyDescent="0.35">
      <c r="A1204" s="1" t="s">
        <v>105</v>
      </c>
      <c r="B1204" s="1" t="str">
        <f>+VLOOKUP(BD_fire_disturbances10[[#This Row],[Propiedad]],Tabla2[],2,0)</f>
        <v>Biológica</v>
      </c>
      <c r="C1204" s="1" t="str">
        <f>+VLOOKUP(BD_fire_disturbances10[[#This Row],[Evaluación post incendio]],Tabla5[],2,0)</f>
        <v>Efecto a medio plazo</v>
      </c>
      <c r="D1204" s="6" t="s">
        <v>648</v>
      </c>
      <c r="E1204" s="1" t="s">
        <v>1602</v>
      </c>
      <c r="F1204" s="1" t="s">
        <v>1694</v>
      </c>
      <c r="G1204" s="1" t="str">
        <f>+VLOOKUP(BD_fire_disturbances10[[#This Row],[Cod_Koppen]],Tabla8[],2,0)</f>
        <v>Templado o mesotérmico</v>
      </c>
      <c r="H1204" s="1" t="s">
        <v>1678</v>
      </c>
      <c r="I1204" s="1" t="s">
        <v>181</v>
      </c>
      <c r="J1204" s="24" t="s">
        <v>1769</v>
      </c>
      <c r="K1204" s="1" t="s">
        <v>200</v>
      </c>
      <c r="L1204" s="1"/>
      <c r="M1204" s="1"/>
      <c r="N1204" s="1" t="s">
        <v>647</v>
      </c>
      <c r="O1204" s="1"/>
      <c r="P1204" s="1" t="s">
        <v>300</v>
      </c>
      <c r="Q1204" s="1"/>
      <c r="R1204" s="1" t="s">
        <v>644</v>
      </c>
      <c r="S1204" s="1" t="s">
        <v>447</v>
      </c>
      <c r="T1204" s="1" t="s">
        <v>645</v>
      </c>
      <c r="U1204" s="1" t="s">
        <v>641</v>
      </c>
      <c r="V1204" s="1" t="s">
        <v>640</v>
      </c>
      <c r="W1204" s="1" t="s">
        <v>634</v>
      </c>
      <c r="X1204" s="1" t="s">
        <v>12</v>
      </c>
    </row>
    <row r="1205" spans="1:24" s="1" customFormat="1" ht="43.5" hidden="1" x14ac:dyDescent="0.35">
      <c r="A1205" s="1" t="s">
        <v>105</v>
      </c>
      <c r="B1205" s="1" t="str">
        <f>+VLOOKUP(BD_fire_disturbances10[[#This Row],[Propiedad]],Tabla2[],2,0)</f>
        <v>Biológica</v>
      </c>
      <c r="C1205" s="1" t="str">
        <f>+VLOOKUP(BD_fire_disturbances10[[#This Row],[Evaluación post incendio]],Tabla5[],2,0)</f>
        <v>Efecto a medio plazo</v>
      </c>
      <c r="D1205" s="6" t="s">
        <v>648</v>
      </c>
      <c r="E1205" s="1" t="s">
        <v>1602</v>
      </c>
      <c r="F1205" s="1" t="s">
        <v>1694</v>
      </c>
      <c r="G1205" s="1" t="str">
        <f>+VLOOKUP(BD_fire_disturbances10[[#This Row],[Cod_Koppen]],Tabla8[],2,0)</f>
        <v>Templado o mesotérmico</v>
      </c>
      <c r="H1205" s="1" t="s">
        <v>1678</v>
      </c>
      <c r="I1205" s="1" t="s">
        <v>181</v>
      </c>
      <c r="J1205" s="24" t="s">
        <v>1769</v>
      </c>
      <c r="K1205" s="1" t="s">
        <v>200</v>
      </c>
      <c r="N1205" s="1" t="s">
        <v>647</v>
      </c>
      <c r="P1205" s="1" t="s">
        <v>300</v>
      </c>
      <c r="R1205" s="1" t="s">
        <v>642</v>
      </c>
      <c r="S1205" s="1" t="s">
        <v>447</v>
      </c>
      <c r="T1205" s="1" t="s">
        <v>643</v>
      </c>
      <c r="U1205" s="1" t="s">
        <v>641</v>
      </c>
      <c r="V1205" s="1" t="s">
        <v>640</v>
      </c>
      <c r="W1205" s="1" t="s">
        <v>1279</v>
      </c>
      <c r="X1205" s="1" t="s">
        <v>218</v>
      </c>
    </row>
    <row r="1206" spans="1:24" s="1" customFormat="1" ht="43.5" hidden="1" x14ac:dyDescent="0.35">
      <c r="A1206" s="1" t="s">
        <v>105</v>
      </c>
      <c r="B1206" s="1" t="str">
        <f>+VLOOKUP(BD_fire_disturbances10[[#This Row],[Propiedad]],Tabla2[],2,0)</f>
        <v>Biológica</v>
      </c>
      <c r="C1206" s="1" t="str">
        <f>+VLOOKUP(BD_fire_disturbances10[[#This Row],[Evaluación post incendio]],Tabla5[],2,0)</f>
        <v>Efecto a corto plazo</v>
      </c>
      <c r="D1206" s="6" t="s">
        <v>648</v>
      </c>
      <c r="E1206" s="1" t="s">
        <v>1602</v>
      </c>
      <c r="F1206" s="1" t="s">
        <v>1694</v>
      </c>
      <c r="G1206" s="1" t="str">
        <f>+VLOOKUP(BD_fire_disturbances10[[#This Row],[Cod_Koppen]],Tabla8[],2,0)</f>
        <v>Templado o mesotérmico</v>
      </c>
      <c r="H1206" s="1" t="s">
        <v>1678</v>
      </c>
      <c r="I1206" s="1" t="s">
        <v>181</v>
      </c>
      <c r="J1206" s="24" t="s">
        <v>1769</v>
      </c>
      <c r="K1206" s="1" t="s">
        <v>200</v>
      </c>
      <c r="N1206" s="1" t="s">
        <v>647</v>
      </c>
      <c r="P1206" s="1" t="s">
        <v>841</v>
      </c>
      <c r="R1206" s="1" t="s">
        <v>644</v>
      </c>
      <c r="S1206" s="1" t="s">
        <v>447</v>
      </c>
      <c r="T1206" s="1" t="s">
        <v>645</v>
      </c>
      <c r="U1206" s="1" t="s">
        <v>641</v>
      </c>
      <c r="V1206" s="1" t="s">
        <v>640</v>
      </c>
      <c r="W1206" s="1" t="s">
        <v>1279</v>
      </c>
      <c r="X1206" s="1" t="s">
        <v>218</v>
      </c>
    </row>
    <row r="1207" spans="1:24" s="1" customFormat="1" ht="43.5" hidden="1" x14ac:dyDescent="0.35">
      <c r="A1207" s="1" t="s">
        <v>105</v>
      </c>
      <c r="B1207" s="1" t="str">
        <f>+VLOOKUP(BD_fire_disturbances10[[#This Row],[Propiedad]],Tabla2[],2,0)</f>
        <v>Biológica</v>
      </c>
      <c r="C1207" s="1" t="str">
        <f>+VLOOKUP(BD_fire_disturbances10[[#This Row],[Evaluación post incendio]],Tabla5[],2,0)</f>
        <v>Efecto a medio plazo</v>
      </c>
      <c r="D1207" s="6" t="s">
        <v>648</v>
      </c>
      <c r="E1207" s="1" t="s">
        <v>1602</v>
      </c>
      <c r="F1207" s="1" t="s">
        <v>1694</v>
      </c>
      <c r="G1207" s="1" t="str">
        <f>+VLOOKUP(BD_fire_disturbances10[[#This Row],[Cod_Koppen]],Tabla8[],2,0)</f>
        <v>Templado o mesotérmico</v>
      </c>
      <c r="H1207" s="1" t="s">
        <v>1678</v>
      </c>
      <c r="I1207" s="1" t="s">
        <v>181</v>
      </c>
      <c r="J1207" s="24" t="s">
        <v>1769</v>
      </c>
      <c r="K1207" s="1" t="s">
        <v>200</v>
      </c>
      <c r="N1207" s="1" t="s">
        <v>647</v>
      </c>
      <c r="P1207" s="1" t="s">
        <v>300</v>
      </c>
      <c r="R1207" s="1" t="s">
        <v>644</v>
      </c>
      <c r="S1207" s="1" t="s">
        <v>447</v>
      </c>
      <c r="T1207" s="1" t="s">
        <v>645</v>
      </c>
      <c r="U1207" s="1" t="s">
        <v>641</v>
      </c>
      <c r="V1207" s="1" t="s">
        <v>640</v>
      </c>
      <c r="W1207" s="1" t="s">
        <v>1279</v>
      </c>
      <c r="X1207" s="1" t="s">
        <v>218</v>
      </c>
    </row>
    <row r="1208" spans="1:24" s="1" customFormat="1" ht="43.5" hidden="1" x14ac:dyDescent="0.35">
      <c r="A1208" s="1" t="s">
        <v>105</v>
      </c>
      <c r="B1208" s="1" t="str">
        <f>+VLOOKUP(BD_fire_disturbances10[[#This Row],[Propiedad]],Tabla2[],2,0)</f>
        <v>Biológica</v>
      </c>
      <c r="C1208" s="1" t="str">
        <f>+VLOOKUP(BD_fire_disturbances10[[#This Row],[Evaluación post incendio]],Tabla5[],2,0)</f>
        <v>Efecto a medio plazo</v>
      </c>
      <c r="D1208" s="6" t="s">
        <v>648</v>
      </c>
      <c r="E1208" s="1" t="s">
        <v>1602</v>
      </c>
      <c r="F1208" s="1" t="s">
        <v>1694</v>
      </c>
      <c r="G1208" s="1" t="str">
        <f>+VLOOKUP(BD_fire_disturbances10[[#This Row],[Cod_Koppen]],Tabla8[],2,0)</f>
        <v>Templado o mesotérmico</v>
      </c>
      <c r="H1208" s="1" t="s">
        <v>1678</v>
      </c>
      <c r="I1208" s="1" t="s">
        <v>181</v>
      </c>
      <c r="J1208" s="24" t="s">
        <v>1769</v>
      </c>
      <c r="K1208" s="1" t="s">
        <v>200</v>
      </c>
      <c r="N1208" s="1" t="s">
        <v>647</v>
      </c>
      <c r="P1208" s="1" t="s">
        <v>846</v>
      </c>
      <c r="R1208" s="1" t="s">
        <v>642</v>
      </c>
      <c r="S1208" s="1" t="s">
        <v>447</v>
      </c>
      <c r="T1208" s="1" t="s">
        <v>643</v>
      </c>
      <c r="U1208" s="1" t="s">
        <v>641</v>
      </c>
      <c r="V1208" s="1" t="s">
        <v>640</v>
      </c>
      <c r="W1208" s="1" t="s">
        <v>1279</v>
      </c>
      <c r="X1208" s="1" t="s">
        <v>12</v>
      </c>
    </row>
    <row r="1209" spans="1:24" s="1" customFormat="1" ht="43.5" hidden="1" x14ac:dyDescent="0.35">
      <c r="A1209" s="1" t="s">
        <v>105</v>
      </c>
      <c r="B1209" s="1" t="str">
        <f>+VLOOKUP(BD_fire_disturbances10[[#This Row],[Propiedad]],Tabla2[],2,0)</f>
        <v>Biológica</v>
      </c>
      <c r="C1209" s="1" t="str">
        <f>+VLOOKUP(BD_fire_disturbances10[[#This Row],[Evaluación post incendio]],Tabla5[],2,0)</f>
        <v>Efecto a medio plazo</v>
      </c>
      <c r="D1209" s="6" t="s">
        <v>648</v>
      </c>
      <c r="E1209" s="1" t="s">
        <v>1602</v>
      </c>
      <c r="F1209" s="1" t="s">
        <v>1694</v>
      </c>
      <c r="G1209" s="1" t="str">
        <f>+VLOOKUP(BD_fire_disturbances10[[#This Row],[Cod_Koppen]],Tabla8[],2,0)</f>
        <v>Templado o mesotérmico</v>
      </c>
      <c r="H1209" s="1" t="s">
        <v>1678</v>
      </c>
      <c r="I1209" s="1" t="s">
        <v>181</v>
      </c>
      <c r="J1209" s="24" t="s">
        <v>1769</v>
      </c>
      <c r="K1209" s="1" t="s">
        <v>200</v>
      </c>
      <c r="N1209" s="1" t="s">
        <v>647</v>
      </c>
      <c r="P1209" s="1" t="s">
        <v>846</v>
      </c>
      <c r="R1209" s="1" t="s">
        <v>644</v>
      </c>
      <c r="S1209" s="1" t="s">
        <v>447</v>
      </c>
      <c r="T1209" s="1" t="s">
        <v>645</v>
      </c>
      <c r="U1209" s="1" t="s">
        <v>641</v>
      </c>
      <c r="V1209" s="1" t="s">
        <v>640</v>
      </c>
      <c r="W1209" s="1" t="s">
        <v>1279</v>
      </c>
      <c r="X1209" s="1" t="s">
        <v>12</v>
      </c>
    </row>
    <row r="1210" spans="1:24" s="1" customFormat="1" ht="43.5" hidden="1" x14ac:dyDescent="0.35">
      <c r="A1210" s="1" t="s">
        <v>105</v>
      </c>
      <c r="B1210" s="1" t="str">
        <f>+VLOOKUP(BD_fire_disturbances10[[#This Row],[Propiedad]],Tabla2[],2,0)</f>
        <v>Biológica</v>
      </c>
      <c r="C1210" s="1" t="str">
        <f>+VLOOKUP(BD_fire_disturbances10[[#This Row],[Evaluación post incendio]],Tabla5[],2,0)</f>
        <v>Efecto a corto plazo</v>
      </c>
      <c r="D1210" s="6" t="s">
        <v>648</v>
      </c>
      <c r="E1210" s="1" t="s">
        <v>1602</v>
      </c>
      <c r="F1210" s="1" t="s">
        <v>1694</v>
      </c>
      <c r="G1210" s="1" t="str">
        <f>+VLOOKUP(BD_fire_disturbances10[[#This Row],[Cod_Koppen]],Tabla8[],2,0)</f>
        <v>Templado o mesotérmico</v>
      </c>
      <c r="H1210" s="1" t="s">
        <v>1678</v>
      </c>
      <c r="I1210" s="1" t="s">
        <v>181</v>
      </c>
      <c r="J1210" s="24" t="s">
        <v>1769</v>
      </c>
      <c r="N1210" s="1" t="s">
        <v>647</v>
      </c>
      <c r="P1210" s="1" t="s">
        <v>841</v>
      </c>
      <c r="R1210" s="1" t="s">
        <v>642</v>
      </c>
      <c r="S1210" s="1" t="s">
        <v>447</v>
      </c>
      <c r="T1210" s="1" t="s">
        <v>643</v>
      </c>
      <c r="U1210" s="1" t="s">
        <v>641</v>
      </c>
      <c r="V1210" s="1" t="s">
        <v>640</v>
      </c>
      <c r="W1210" s="1" t="s">
        <v>1028</v>
      </c>
      <c r="X1210" s="1" t="s">
        <v>218</v>
      </c>
    </row>
    <row r="1211" spans="1:24" s="1" customFormat="1" ht="43.5" hidden="1" x14ac:dyDescent="0.35">
      <c r="A1211" s="1" t="s">
        <v>105</v>
      </c>
      <c r="B1211" s="1" t="str">
        <f>+VLOOKUP(BD_fire_disturbances10[[#This Row],[Propiedad]],Tabla2[],2,0)</f>
        <v>Biológica</v>
      </c>
      <c r="C1211" s="1" t="str">
        <f>+VLOOKUP(BD_fire_disturbances10[[#This Row],[Evaluación post incendio]],Tabla5[],2,0)</f>
        <v>Efecto a corto plazo</v>
      </c>
      <c r="D1211" s="6" t="s">
        <v>648</v>
      </c>
      <c r="E1211" s="1" t="s">
        <v>1602</v>
      </c>
      <c r="F1211" s="1" t="s">
        <v>1694</v>
      </c>
      <c r="G1211" s="1" t="str">
        <f>+VLOOKUP(BD_fire_disturbances10[[#This Row],[Cod_Koppen]],Tabla8[],2,0)</f>
        <v>Templado o mesotérmico</v>
      </c>
      <c r="H1211" s="1" t="s">
        <v>1678</v>
      </c>
      <c r="I1211" s="1" t="s">
        <v>181</v>
      </c>
      <c r="J1211" s="24" t="s">
        <v>1769</v>
      </c>
      <c r="N1211" s="1" t="s">
        <v>647</v>
      </c>
      <c r="P1211" s="1" t="s">
        <v>841</v>
      </c>
      <c r="R1211" s="1" t="s">
        <v>642</v>
      </c>
      <c r="S1211" s="1" t="s">
        <v>447</v>
      </c>
      <c r="T1211" s="1" t="s">
        <v>643</v>
      </c>
      <c r="U1211" s="1" t="s">
        <v>641</v>
      </c>
      <c r="V1211" s="1" t="s">
        <v>640</v>
      </c>
      <c r="W1211" s="1" t="s">
        <v>15</v>
      </c>
      <c r="X1211" s="1" t="s">
        <v>218</v>
      </c>
    </row>
    <row r="1212" spans="1:24" s="1" customFormat="1" ht="43.5" hidden="1" x14ac:dyDescent="0.35">
      <c r="A1212" s="1" t="s">
        <v>105</v>
      </c>
      <c r="B1212" s="1" t="str">
        <f>+VLOOKUP(BD_fire_disturbances10[[#This Row],[Propiedad]],Tabla2[],2,0)</f>
        <v>Biológica</v>
      </c>
      <c r="C1212" s="1" t="str">
        <f>+VLOOKUP(BD_fire_disturbances10[[#This Row],[Evaluación post incendio]],Tabla5[],2,0)</f>
        <v>Efecto a medio plazo</v>
      </c>
      <c r="D1212" s="6" t="s">
        <v>648</v>
      </c>
      <c r="E1212" s="1" t="s">
        <v>1602</v>
      </c>
      <c r="F1212" s="1" t="s">
        <v>1694</v>
      </c>
      <c r="G1212" s="1" t="str">
        <f>+VLOOKUP(BD_fire_disturbances10[[#This Row],[Cod_Koppen]],Tabla8[],2,0)</f>
        <v>Templado o mesotérmico</v>
      </c>
      <c r="H1212" s="1" t="s">
        <v>1678</v>
      </c>
      <c r="I1212" s="1" t="s">
        <v>181</v>
      </c>
      <c r="J1212" s="24" t="s">
        <v>1769</v>
      </c>
      <c r="K1212" s="1" t="s">
        <v>200</v>
      </c>
      <c r="N1212" s="1" t="s">
        <v>647</v>
      </c>
      <c r="P1212" s="1" t="s">
        <v>846</v>
      </c>
      <c r="R1212" s="1" t="s">
        <v>644</v>
      </c>
      <c r="S1212" s="1" t="s">
        <v>447</v>
      </c>
      <c r="U1212" s="1" t="s">
        <v>641</v>
      </c>
      <c r="V1212" s="1" t="s">
        <v>640</v>
      </c>
      <c r="W1212" s="1" t="s">
        <v>15</v>
      </c>
      <c r="X1212" s="1" t="s">
        <v>218</v>
      </c>
    </row>
    <row r="1213" spans="1:24" s="1" customFormat="1" ht="43.5" hidden="1" x14ac:dyDescent="0.35">
      <c r="A1213" s="1" t="s">
        <v>105</v>
      </c>
      <c r="B1213" s="1" t="str">
        <f>+VLOOKUP(BD_fire_disturbances10[[#This Row],[Propiedad]],Tabla2[],2,0)</f>
        <v>Biológica</v>
      </c>
      <c r="C1213" s="1" t="str">
        <f>+VLOOKUP(BD_fire_disturbances10[[#This Row],[Evaluación post incendio]],Tabla5[],2,0)</f>
        <v>Efecto a medio plazo</v>
      </c>
      <c r="D1213" s="6" t="s">
        <v>648</v>
      </c>
      <c r="E1213" s="1" t="s">
        <v>1602</v>
      </c>
      <c r="F1213" s="1" t="s">
        <v>1694</v>
      </c>
      <c r="G1213" s="1" t="str">
        <f>+VLOOKUP(BD_fire_disturbances10[[#This Row],[Cod_Koppen]],Tabla8[],2,0)</f>
        <v>Templado o mesotérmico</v>
      </c>
      <c r="H1213" s="1" t="s">
        <v>1678</v>
      </c>
      <c r="I1213" s="1" t="s">
        <v>181</v>
      </c>
      <c r="J1213" s="24" t="s">
        <v>1769</v>
      </c>
      <c r="K1213" s="1" t="s">
        <v>200</v>
      </c>
      <c r="N1213" s="1" t="s">
        <v>647</v>
      </c>
      <c r="P1213" s="1" t="s">
        <v>846</v>
      </c>
      <c r="R1213" s="1" t="s">
        <v>642</v>
      </c>
      <c r="S1213" s="1" t="s">
        <v>447</v>
      </c>
      <c r="U1213" s="1" t="s">
        <v>641</v>
      </c>
      <c r="V1213" s="1" t="s">
        <v>640</v>
      </c>
      <c r="W1213" s="1" t="s">
        <v>15</v>
      </c>
      <c r="X1213" s="1" t="s">
        <v>218</v>
      </c>
    </row>
    <row r="1214" spans="1:24" s="1" customFormat="1" ht="43.5" hidden="1" x14ac:dyDescent="0.35">
      <c r="A1214" s="1" t="s">
        <v>105</v>
      </c>
      <c r="B1214" s="1" t="str">
        <f>+VLOOKUP(BD_fire_disturbances10[[#This Row],[Propiedad]],Tabla2[],2,0)</f>
        <v>Biológica</v>
      </c>
      <c r="C1214" s="1" t="str">
        <f>+VLOOKUP(BD_fire_disturbances10[[#This Row],[Evaluación post incendio]],Tabla5[],2,0)</f>
        <v>Efecto a medio plazo</v>
      </c>
      <c r="D1214" s="6" t="s">
        <v>648</v>
      </c>
      <c r="E1214" s="1" t="s">
        <v>1602</v>
      </c>
      <c r="F1214" s="1" t="s">
        <v>1694</v>
      </c>
      <c r="G1214" s="1" t="str">
        <f>+VLOOKUP(BD_fire_disturbances10[[#This Row],[Cod_Koppen]],Tabla8[],2,0)</f>
        <v>Templado o mesotérmico</v>
      </c>
      <c r="H1214" s="1" t="s">
        <v>1678</v>
      </c>
      <c r="I1214" s="1" t="s">
        <v>181</v>
      </c>
      <c r="J1214" s="24" t="s">
        <v>1769</v>
      </c>
      <c r="K1214" s="1" t="s">
        <v>200</v>
      </c>
      <c r="N1214" s="1" t="s">
        <v>647</v>
      </c>
      <c r="P1214" s="1" t="s">
        <v>300</v>
      </c>
      <c r="R1214" s="1" t="s">
        <v>644</v>
      </c>
      <c r="S1214" s="1" t="s">
        <v>447</v>
      </c>
      <c r="U1214" s="1" t="s">
        <v>641</v>
      </c>
      <c r="V1214" s="1" t="s">
        <v>640</v>
      </c>
      <c r="W1214" s="1" t="s">
        <v>15</v>
      </c>
      <c r="X1214" s="1" t="s">
        <v>218</v>
      </c>
    </row>
    <row r="1215" spans="1:24" s="1" customFormat="1" ht="43.5" hidden="1" x14ac:dyDescent="0.35">
      <c r="A1215" s="1" t="s">
        <v>105</v>
      </c>
      <c r="B1215" s="1" t="str">
        <f>+VLOOKUP(BD_fire_disturbances10[[#This Row],[Propiedad]],Tabla2[],2,0)</f>
        <v>Biológica</v>
      </c>
      <c r="C1215" s="1" t="str">
        <f>+VLOOKUP(BD_fire_disturbances10[[#This Row],[Evaluación post incendio]],Tabla5[],2,0)</f>
        <v>Efecto a medio plazo</v>
      </c>
      <c r="D1215" s="6" t="s">
        <v>648</v>
      </c>
      <c r="E1215" s="1" t="s">
        <v>1602</v>
      </c>
      <c r="F1215" s="1" t="s">
        <v>1694</v>
      </c>
      <c r="G1215" s="1" t="str">
        <f>+VLOOKUP(BD_fire_disturbances10[[#This Row],[Cod_Koppen]],Tabla8[],2,0)</f>
        <v>Templado o mesotérmico</v>
      </c>
      <c r="H1215" s="1" t="s">
        <v>1678</v>
      </c>
      <c r="I1215" s="1" t="s">
        <v>181</v>
      </c>
      <c r="J1215" s="24" t="s">
        <v>1769</v>
      </c>
      <c r="K1215" s="1" t="s">
        <v>200</v>
      </c>
      <c r="N1215" s="1" t="s">
        <v>647</v>
      </c>
      <c r="P1215" s="1" t="s">
        <v>300</v>
      </c>
      <c r="R1215" s="1" t="s">
        <v>642</v>
      </c>
      <c r="S1215" s="1" t="s">
        <v>447</v>
      </c>
      <c r="U1215" s="1" t="s">
        <v>641</v>
      </c>
      <c r="V1215" s="1" t="s">
        <v>640</v>
      </c>
      <c r="W1215" s="1" t="s">
        <v>15</v>
      </c>
      <c r="X1215" s="1" t="s">
        <v>218</v>
      </c>
    </row>
    <row r="1216" spans="1:24" s="1" customFormat="1" ht="43.5" hidden="1" x14ac:dyDescent="0.35">
      <c r="A1216" s="1" t="s">
        <v>105</v>
      </c>
      <c r="B1216" s="1" t="str">
        <f>+VLOOKUP(BD_fire_disturbances10[[#This Row],[Propiedad]],Tabla2[],2,0)</f>
        <v>Biológica</v>
      </c>
      <c r="C1216" s="1" t="str">
        <f>+VLOOKUP(BD_fire_disturbances10[[#This Row],[Evaluación post incendio]],Tabla5[],2,0)</f>
        <v>Efecto a corto plazo</v>
      </c>
      <c r="D1216" s="6" t="s">
        <v>648</v>
      </c>
      <c r="E1216" s="1" t="s">
        <v>1602</v>
      </c>
      <c r="F1216" s="1" t="s">
        <v>1694</v>
      </c>
      <c r="G1216" s="1" t="str">
        <f>+VLOOKUP(BD_fire_disturbances10[[#This Row],[Cod_Koppen]],Tabla8[],2,0)</f>
        <v>Templado o mesotérmico</v>
      </c>
      <c r="H1216" s="1" t="s">
        <v>1678</v>
      </c>
      <c r="I1216" s="1" t="s">
        <v>181</v>
      </c>
      <c r="J1216" s="24" t="s">
        <v>1769</v>
      </c>
      <c r="K1216" s="1" t="s">
        <v>200</v>
      </c>
      <c r="N1216" s="1" t="s">
        <v>647</v>
      </c>
      <c r="P1216" s="1" t="s">
        <v>841</v>
      </c>
      <c r="R1216" s="1" t="s">
        <v>642</v>
      </c>
      <c r="S1216" s="1" t="s">
        <v>447</v>
      </c>
      <c r="U1216" s="1" t="s">
        <v>641</v>
      </c>
      <c r="V1216" s="1" t="s">
        <v>640</v>
      </c>
      <c r="W1216" s="1" t="s">
        <v>15</v>
      </c>
      <c r="X1216" s="1" t="s">
        <v>108</v>
      </c>
    </row>
    <row r="1217" spans="1:24" s="1" customFormat="1" ht="43.5" hidden="1" x14ac:dyDescent="0.35">
      <c r="A1217" s="1" t="s">
        <v>105</v>
      </c>
      <c r="B1217" s="1" t="str">
        <f>+VLOOKUP(BD_fire_disturbances10[[#This Row],[Propiedad]],Tabla2[],2,0)</f>
        <v>Biológica</v>
      </c>
      <c r="C1217" s="1" t="str">
        <f>+VLOOKUP(BD_fire_disturbances10[[#This Row],[Evaluación post incendio]],Tabla5[],2,0)</f>
        <v>Efecto a corto plazo</v>
      </c>
      <c r="D1217" s="6" t="s">
        <v>648</v>
      </c>
      <c r="E1217" s="1" t="s">
        <v>1602</v>
      </c>
      <c r="F1217" s="1" t="s">
        <v>1694</v>
      </c>
      <c r="G1217" s="1" t="str">
        <f>+VLOOKUP(BD_fire_disturbances10[[#This Row],[Cod_Koppen]],Tabla8[],2,0)</f>
        <v>Templado o mesotérmico</v>
      </c>
      <c r="H1217" s="1" t="s">
        <v>1678</v>
      </c>
      <c r="I1217" s="1" t="s">
        <v>181</v>
      </c>
      <c r="J1217" s="24" t="s">
        <v>1769</v>
      </c>
      <c r="K1217" s="1" t="s">
        <v>200</v>
      </c>
      <c r="N1217" s="1" t="s">
        <v>647</v>
      </c>
      <c r="P1217" s="1" t="s">
        <v>841</v>
      </c>
      <c r="R1217" s="1" t="s">
        <v>642</v>
      </c>
      <c r="S1217" s="1" t="s">
        <v>447</v>
      </c>
      <c r="T1217" s="1" t="s">
        <v>643</v>
      </c>
      <c r="U1217" s="1" t="s">
        <v>641</v>
      </c>
      <c r="V1217" s="1" t="s">
        <v>640</v>
      </c>
      <c r="W1217" s="1" t="s">
        <v>639</v>
      </c>
      <c r="X1217" s="1" t="s">
        <v>218</v>
      </c>
    </row>
    <row r="1218" spans="1:24" s="1" customFormat="1" ht="43.5" hidden="1" x14ac:dyDescent="0.35">
      <c r="A1218" s="1" t="s">
        <v>105</v>
      </c>
      <c r="B1218" s="1" t="str">
        <f>+VLOOKUP(BD_fire_disturbances10[[#This Row],[Propiedad]],Tabla2[],2,0)</f>
        <v>Biológica</v>
      </c>
      <c r="C1218" s="1" t="str">
        <f>+VLOOKUP(BD_fire_disturbances10[[#This Row],[Evaluación post incendio]],Tabla5[],2,0)</f>
        <v>Efecto a medio plazo</v>
      </c>
      <c r="D1218" s="6" t="s">
        <v>648</v>
      </c>
      <c r="E1218" s="1" t="s">
        <v>1602</v>
      </c>
      <c r="F1218" s="1" t="s">
        <v>1694</v>
      </c>
      <c r="G1218" s="1" t="str">
        <f>+VLOOKUP(BD_fire_disturbances10[[#This Row],[Cod_Koppen]],Tabla8[],2,0)</f>
        <v>Templado o mesotérmico</v>
      </c>
      <c r="H1218" s="1" t="s">
        <v>1678</v>
      </c>
      <c r="I1218" s="1" t="s">
        <v>181</v>
      </c>
      <c r="J1218" s="24" t="s">
        <v>1769</v>
      </c>
      <c r="K1218" s="1" t="s">
        <v>200</v>
      </c>
      <c r="N1218" s="1" t="s">
        <v>647</v>
      </c>
      <c r="P1218" s="1" t="s">
        <v>846</v>
      </c>
      <c r="R1218" s="1" t="s">
        <v>642</v>
      </c>
      <c r="S1218" s="1" t="s">
        <v>447</v>
      </c>
      <c r="T1218" s="1" t="s">
        <v>643</v>
      </c>
      <c r="U1218" s="1" t="s">
        <v>641</v>
      </c>
      <c r="V1218" s="1" t="s">
        <v>640</v>
      </c>
      <c r="W1218" s="1" t="s">
        <v>639</v>
      </c>
      <c r="X1218" s="1" t="s">
        <v>218</v>
      </c>
    </row>
    <row r="1219" spans="1:24" s="1" customFormat="1" ht="43.5" hidden="1" x14ac:dyDescent="0.35">
      <c r="A1219" s="1" t="s">
        <v>105</v>
      </c>
      <c r="B1219" s="1" t="str">
        <f>+VLOOKUP(BD_fire_disturbances10[[#This Row],[Propiedad]],Tabla2[],2,0)</f>
        <v>Biológica</v>
      </c>
      <c r="C1219" s="1" t="str">
        <f>+VLOOKUP(BD_fire_disturbances10[[#This Row],[Evaluación post incendio]],Tabla5[],2,0)</f>
        <v>Efecto a medio plazo</v>
      </c>
      <c r="D1219" s="6" t="s">
        <v>648</v>
      </c>
      <c r="E1219" s="1" t="s">
        <v>1602</v>
      </c>
      <c r="F1219" s="1" t="s">
        <v>1694</v>
      </c>
      <c r="G1219" s="1" t="str">
        <f>+VLOOKUP(BD_fire_disturbances10[[#This Row],[Cod_Koppen]],Tabla8[],2,0)</f>
        <v>Templado o mesotérmico</v>
      </c>
      <c r="H1219" s="1" t="s">
        <v>1678</v>
      </c>
      <c r="I1219" s="1" t="s">
        <v>181</v>
      </c>
      <c r="J1219" s="24" t="s">
        <v>1769</v>
      </c>
      <c r="K1219" s="1" t="s">
        <v>200</v>
      </c>
      <c r="N1219" s="1" t="s">
        <v>647</v>
      </c>
      <c r="P1219" s="1" t="s">
        <v>300</v>
      </c>
      <c r="R1219" s="1" t="s">
        <v>642</v>
      </c>
      <c r="S1219" s="1" t="s">
        <v>447</v>
      </c>
      <c r="T1219" s="1" t="s">
        <v>643</v>
      </c>
      <c r="U1219" s="1" t="s">
        <v>641</v>
      </c>
      <c r="V1219" s="1" t="s">
        <v>640</v>
      </c>
      <c r="W1219" s="1" t="s">
        <v>639</v>
      </c>
      <c r="X1219" s="1" t="s">
        <v>218</v>
      </c>
    </row>
    <row r="1220" spans="1:24" s="1" customFormat="1" ht="43.5" hidden="1" x14ac:dyDescent="0.35">
      <c r="A1220" s="1" t="s">
        <v>105</v>
      </c>
      <c r="B1220" s="1" t="str">
        <f>+VLOOKUP(BD_fire_disturbances10[[#This Row],[Propiedad]],Tabla2[],2,0)</f>
        <v>Biológica</v>
      </c>
      <c r="C1220" s="1" t="str">
        <f>+VLOOKUP(BD_fire_disturbances10[[#This Row],[Evaluación post incendio]],Tabla5[],2,0)</f>
        <v>Efecto a corto plazo</v>
      </c>
      <c r="D1220" s="6" t="s">
        <v>648</v>
      </c>
      <c r="E1220" s="1" t="s">
        <v>1602</v>
      </c>
      <c r="F1220" s="1" t="s">
        <v>1694</v>
      </c>
      <c r="G1220" s="1" t="str">
        <f>+VLOOKUP(BD_fire_disturbances10[[#This Row],[Cod_Koppen]],Tabla8[],2,0)</f>
        <v>Templado o mesotérmico</v>
      </c>
      <c r="H1220" s="1" t="s">
        <v>1678</v>
      </c>
      <c r="I1220" s="1" t="s">
        <v>181</v>
      </c>
      <c r="J1220" s="24" t="s">
        <v>1769</v>
      </c>
      <c r="K1220" s="1" t="s">
        <v>200</v>
      </c>
      <c r="N1220" s="1" t="s">
        <v>647</v>
      </c>
      <c r="P1220" s="1" t="s">
        <v>841</v>
      </c>
      <c r="R1220" s="1" t="s">
        <v>644</v>
      </c>
      <c r="S1220" s="1" t="s">
        <v>447</v>
      </c>
      <c r="T1220" s="1" t="s">
        <v>645</v>
      </c>
      <c r="U1220" s="1" t="s">
        <v>641</v>
      </c>
      <c r="V1220" s="1" t="s">
        <v>640</v>
      </c>
      <c r="W1220" s="1" t="s">
        <v>639</v>
      </c>
      <c r="X1220" s="1" t="s">
        <v>218</v>
      </c>
    </row>
    <row r="1221" spans="1:24" s="1" customFormat="1" ht="43.5" hidden="1" x14ac:dyDescent="0.35">
      <c r="A1221" s="1" t="s">
        <v>105</v>
      </c>
      <c r="B1221" s="1" t="str">
        <f>+VLOOKUP(BD_fire_disturbances10[[#This Row],[Propiedad]],Tabla2[],2,0)</f>
        <v>Biológica</v>
      </c>
      <c r="C1221" s="1" t="str">
        <f>+VLOOKUP(BD_fire_disturbances10[[#This Row],[Evaluación post incendio]],Tabla5[],2,0)</f>
        <v>Efecto a medio plazo</v>
      </c>
      <c r="D1221" s="6" t="s">
        <v>648</v>
      </c>
      <c r="E1221" s="1" t="s">
        <v>1602</v>
      </c>
      <c r="F1221" s="1" t="s">
        <v>1694</v>
      </c>
      <c r="G1221" s="1" t="str">
        <f>+VLOOKUP(BD_fire_disturbances10[[#This Row],[Cod_Koppen]],Tabla8[],2,0)</f>
        <v>Templado o mesotérmico</v>
      </c>
      <c r="H1221" s="1" t="s">
        <v>1678</v>
      </c>
      <c r="I1221" s="1" t="s">
        <v>181</v>
      </c>
      <c r="J1221" s="24" t="s">
        <v>1769</v>
      </c>
      <c r="K1221" s="1" t="s">
        <v>200</v>
      </c>
      <c r="N1221" s="1" t="s">
        <v>647</v>
      </c>
      <c r="P1221" s="1" t="s">
        <v>846</v>
      </c>
      <c r="R1221" s="1" t="s">
        <v>644</v>
      </c>
      <c r="S1221" s="1" t="s">
        <v>447</v>
      </c>
      <c r="T1221" s="1" t="s">
        <v>645</v>
      </c>
      <c r="U1221" s="1" t="s">
        <v>641</v>
      </c>
      <c r="V1221" s="1" t="s">
        <v>640</v>
      </c>
      <c r="W1221" s="1" t="s">
        <v>639</v>
      </c>
      <c r="X1221" s="1" t="s">
        <v>218</v>
      </c>
    </row>
    <row r="1222" spans="1:24" s="1" customFormat="1" ht="43.5" hidden="1" x14ac:dyDescent="0.35">
      <c r="A1222" s="1" t="s">
        <v>105</v>
      </c>
      <c r="B1222" s="1" t="str">
        <f>+VLOOKUP(BD_fire_disturbances10[[#This Row],[Propiedad]],Tabla2[],2,0)</f>
        <v>Biológica</v>
      </c>
      <c r="C1222" s="1" t="str">
        <f>+VLOOKUP(BD_fire_disturbances10[[#This Row],[Evaluación post incendio]],Tabla5[],2,0)</f>
        <v>Efecto a medio plazo</v>
      </c>
      <c r="D1222" s="6" t="s">
        <v>648</v>
      </c>
      <c r="E1222" s="1" t="s">
        <v>1602</v>
      </c>
      <c r="F1222" s="1" t="s">
        <v>1694</v>
      </c>
      <c r="G1222" s="1" t="str">
        <f>+VLOOKUP(BD_fire_disturbances10[[#This Row],[Cod_Koppen]],Tabla8[],2,0)</f>
        <v>Templado o mesotérmico</v>
      </c>
      <c r="H1222" s="1" t="s">
        <v>1678</v>
      </c>
      <c r="I1222" s="1" t="s">
        <v>181</v>
      </c>
      <c r="J1222" s="24" t="s">
        <v>1769</v>
      </c>
      <c r="K1222" s="1" t="s">
        <v>200</v>
      </c>
      <c r="N1222" s="1" t="s">
        <v>647</v>
      </c>
      <c r="P1222" s="1" t="s">
        <v>300</v>
      </c>
      <c r="R1222" s="1" t="s">
        <v>644</v>
      </c>
      <c r="S1222" s="1" t="s">
        <v>447</v>
      </c>
      <c r="T1222" s="1" t="s">
        <v>645</v>
      </c>
      <c r="U1222" s="1" t="s">
        <v>641</v>
      </c>
      <c r="V1222" s="1" t="s">
        <v>640</v>
      </c>
      <c r="W1222" s="1" t="s">
        <v>639</v>
      </c>
      <c r="X1222" s="1" t="s">
        <v>218</v>
      </c>
    </row>
    <row r="1223" spans="1:24" s="1" customFormat="1" ht="43.5" hidden="1" x14ac:dyDescent="0.35">
      <c r="A1223" s="1" t="s">
        <v>105</v>
      </c>
      <c r="B1223" s="1" t="str">
        <f>+VLOOKUP(BD_fire_disturbances10[[#This Row],[Propiedad]],Tabla2[],2,0)</f>
        <v>Biológica</v>
      </c>
      <c r="C1223" s="1" t="str">
        <f>+VLOOKUP(BD_fire_disturbances10[[#This Row],[Evaluación post incendio]],Tabla5[],2,0)</f>
        <v>Efecto a corto plazo</v>
      </c>
      <c r="D1223" s="6" t="s">
        <v>648</v>
      </c>
      <c r="E1223" s="1" t="s">
        <v>1602</v>
      </c>
      <c r="F1223" s="1" t="s">
        <v>1694</v>
      </c>
      <c r="G1223" s="1" t="str">
        <f>+VLOOKUP(BD_fire_disturbances10[[#This Row],[Cod_Koppen]],Tabla8[],2,0)</f>
        <v>Templado o mesotérmico</v>
      </c>
      <c r="H1223" s="1" t="s">
        <v>1678</v>
      </c>
      <c r="I1223" s="1" t="s">
        <v>181</v>
      </c>
      <c r="J1223" s="24" t="s">
        <v>1769</v>
      </c>
      <c r="K1223" s="1" t="s">
        <v>200</v>
      </c>
      <c r="N1223" s="1" t="s">
        <v>647</v>
      </c>
      <c r="P1223" s="1" t="s">
        <v>841</v>
      </c>
      <c r="R1223" s="1" t="s">
        <v>642</v>
      </c>
      <c r="S1223" s="1" t="s">
        <v>447</v>
      </c>
      <c r="T1223" s="1" t="s">
        <v>643</v>
      </c>
      <c r="U1223" s="1" t="s">
        <v>641</v>
      </c>
      <c r="V1223" s="1" t="s">
        <v>640</v>
      </c>
      <c r="W1223" s="1" t="s">
        <v>1032</v>
      </c>
      <c r="X1223" s="1" t="s">
        <v>218</v>
      </c>
    </row>
    <row r="1224" spans="1:24" s="1" customFormat="1" ht="43.5" hidden="1" x14ac:dyDescent="0.35">
      <c r="A1224" s="1" t="s">
        <v>105</v>
      </c>
      <c r="B1224" s="1" t="str">
        <f>+VLOOKUP(BD_fire_disturbances10[[#This Row],[Propiedad]],Tabla2[],2,0)</f>
        <v>Biológica</v>
      </c>
      <c r="C1224" s="1" t="str">
        <f>+VLOOKUP(BD_fire_disturbances10[[#This Row],[Evaluación post incendio]],Tabla5[],2,0)</f>
        <v>Efecto a medio plazo</v>
      </c>
      <c r="D1224" s="6" t="s">
        <v>648</v>
      </c>
      <c r="E1224" s="1" t="s">
        <v>1602</v>
      </c>
      <c r="F1224" s="1" t="s">
        <v>1694</v>
      </c>
      <c r="G1224" s="1" t="str">
        <f>+VLOOKUP(BD_fire_disturbances10[[#This Row],[Cod_Koppen]],Tabla8[],2,0)</f>
        <v>Templado o mesotérmico</v>
      </c>
      <c r="H1224" s="1" t="s">
        <v>1678</v>
      </c>
      <c r="I1224" s="1" t="s">
        <v>181</v>
      </c>
      <c r="J1224" s="24" t="s">
        <v>1769</v>
      </c>
      <c r="K1224" s="1" t="s">
        <v>200</v>
      </c>
      <c r="N1224" s="1" t="s">
        <v>647</v>
      </c>
      <c r="P1224" s="1" t="s">
        <v>300</v>
      </c>
      <c r="R1224" s="1" t="s">
        <v>642</v>
      </c>
      <c r="S1224" s="1" t="s">
        <v>447</v>
      </c>
      <c r="T1224" s="1" t="s">
        <v>643</v>
      </c>
      <c r="U1224" s="1" t="s">
        <v>641</v>
      </c>
      <c r="V1224" s="1" t="s">
        <v>640</v>
      </c>
      <c r="W1224" s="1" t="s">
        <v>1032</v>
      </c>
      <c r="X1224" s="1" t="s">
        <v>218</v>
      </c>
    </row>
    <row r="1225" spans="1:24" s="1" customFormat="1" ht="43.5" hidden="1" x14ac:dyDescent="0.35">
      <c r="A1225" s="1" t="s">
        <v>105</v>
      </c>
      <c r="B1225" s="1" t="str">
        <f>+VLOOKUP(BD_fire_disturbances10[[#This Row],[Propiedad]],Tabla2[],2,0)</f>
        <v>Biológica</v>
      </c>
      <c r="C1225" s="1" t="str">
        <f>+VLOOKUP(BD_fire_disturbances10[[#This Row],[Evaluación post incendio]],Tabla5[],2,0)</f>
        <v>Efecto a medio plazo</v>
      </c>
      <c r="D1225" s="6" t="s">
        <v>648</v>
      </c>
      <c r="E1225" s="1" t="s">
        <v>1602</v>
      </c>
      <c r="F1225" s="1" t="s">
        <v>1694</v>
      </c>
      <c r="G1225" s="1" t="str">
        <f>+VLOOKUP(BD_fire_disturbances10[[#This Row],[Cod_Koppen]],Tabla8[],2,0)</f>
        <v>Templado o mesotérmico</v>
      </c>
      <c r="H1225" s="1" t="s">
        <v>1678</v>
      </c>
      <c r="I1225" s="1" t="s">
        <v>181</v>
      </c>
      <c r="J1225" s="24" t="s">
        <v>1769</v>
      </c>
      <c r="K1225" s="1" t="s">
        <v>200</v>
      </c>
      <c r="N1225" s="1" t="s">
        <v>647</v>
      </c>
      <c r="P1225" s="1" t="s">
        <v>846</v>
      </c>
      <c r="R1225" s="1" t="s">
        <v>642</v>
      </c>
      <c r="S1225" s="1" t="s">
        <v>447</v>
      </c>
      <c r="T1225" s="1" t="s">
        <v>643</v>
      </c>
      <c r="U1225" s="1" t="s">
        <v>641</v>
      </c>
      <c r="V1225" s="1" t="s">
        <v>640</v>
      </c>
      <c r="W1225" s="1" t="s">
        <v>1032</v>
      </c>
      <c r="X1225" s="1" t="s">
        <v>12</v>
      </c>
    </row>
    <row r="1226" spans="1:24" s="1" customFormat="1" ht="43.5" hidden="1" x14ac:dyDescent="0.35">
      <c r="A1226" s="1" t="s">
        <v>105</v>
      </c>
      <c r="B1226" s="1" t="str">
        <f>+VLOOKUP(BD_fire_disturbances10[[#This Row],[Propiedad]],Tabla2[],2,0)</f>
        <v>Biológica</v>
      </c>
      <c r="C1226" s="1" t="str">
        <f>+VLOOKUP(BD_fire_disturbances10[[#This Row],[Evaluación post incendio]],Tabla5[],2,0)</f>
        <v>Efecto a corto plazo</v>
      </c>
      <c r="D1226" s="6" t="s">
        <v>648</v>
      </c>
      <c r="E1226" s="1" t="s">
        <v>1602</v>
      </c>
      <c r="F1226" s="1" t="s">
        <v>1694</v>
      </c>
      <c r="G1226" s="1" t="str">
        <f>+VLOOKUP(BD_fire_disturbances10[[#This Row],[Cod_Koppen]],Tabla8[],2,0)</f>
        <v>Templado o mesotérmico</v>
      </c>
      <c r="H1226" s="1" t="s">
        <v>1678</v>
      </c>
      <c r="I1226" s="1" t="s">
        <v>181</v>
      </c>
      <c r="J1226" s="24" t="s">
        <v>1769</v>
      </c>
      <c r="K1226" s="1" t="s">
        <v>200</v>
      </c>
      <c r="N1226" s="1" t="s">
        <v>647</v>
      </c>
      <c r="P1226" s="1" t="s">
        <v>841</v>
      </c>
      <c r="R1226" s="1" t="s">
        <v>644</v>
      </c>
      <c r="S1226" s="1" t="s">
        <v>447</v>
      </c>
      <c r="T1226" s="1" t="s">
        <v>645</v>
      </c>
      <c r="U1226" s="1" t="s">
        <v>641</v>
      </c>
      <c r="V1226" s="1" t="s">
        <v>640</v>
      </c>
      <c r="W1226" s="1" t="s">
        <v>1032</v>
      </c>
      <c r="X1226" s="1" t="s">
        <v>12</v>
      </c>
    </row>
    <row r="1227" spans="1:24" s="1" customFormat="1" ht="43.5" hidden="1" x14ac:dyDescent="0.35">
      <c r="A1227" s="1" t="s">
        <v>105</v>
      </c>
      <c r="B1227" s="1" t="str">
        <f>+VLOOKUP(BD_fire_disturbances10[[#This Row],[Propiedad]],Tabla2[],2,0)</f>
        <v>Biológica</v>
      </c>
      <c r="C1227" s="1" t="str">
        <f>+VLOOKUP(BD_fire_disturbances10[[#This Row],[Evaluación post incendio]],Tabla5[],2,0)</f>
        <v>Efecto a medio plazo</v>
      </c>
      <c r="D1227" s="6" t="s">
        <v>648</v>
      </c>
      <c r="E1227" s="1" t="s">
        <v>1602</v>
      </c>
      <c r="F1227" s="1" t="s">
        <v>1694</v>
      </c>
      <c r="G1227" s="1" t="str">
        <f>+VLOOKUP(BD_fire_disturbances10[[#This Row],[Cod_Koppen]],Tabla8[],2,0)</f>
        <v>Templado o mesotérmico</v>
      </c>
      <c r="H1227" s="1" t="s">
        <v>1678</v>
      </c>
      <c r="I1227" s="1" t="s">
        <v>181</v>
      </c>
      <c r="J1227" s="24" t="s">
        <v>1769</v>
      </c>
      <c r="K1227" s="1" t="s">
        <v>200</v>
      </c>
      <c r="N1227" s="1" t="s">
        <v>647</v>
      </c>
      <c r="P1227" s="1" t="s">
        <v>846</v>
      </c>
      <c r="R1227" s="1" t="s">
        <v>644</v>
      </c>
      <c r="S1227" s="1" t="s">
        <v>447</v>
      </c>
      <c r="T1227" s="1" t="s">
        <v>645</v>
      </c>
      <c r="U1227" s="1" t="s">
        <v>641</v>
      </c>
      <c r="V1227" s="1" t="s">
        <v>640</v>
      </c>
      <c r="W1227" s="1" t="s">
        <v>1032</v>
      </c>
      <c r="X1227" s="1" t="s">
        <v>12</v>
      </c>
    </row>
    <row r="1228" spans="1:24" s="1" customFormat="1" ht="43.5" hidden="1" x14ac:dyDescent="0.35">
      <c r="A1228" s="1" t="s">
        <v>105</v>
      </c>
      <c r="B1228" s="1" t="str">
        <f>+VLOOKUP(BD_fire_disturbances10[[#This Row],[Propiedad]],Tabla2[],2,0)</f>
        <v>Biológica</v>
      </c>
      <c r="C1228" s="1" t="str">
        <f>+VLOOKUP(BD_fire_disturbances10[[#This Row],[Evaluación post incendio]],Tabla5[],2,0)</f>
        <v>Efecto a medio plazo</v>
      </c>
      <c r="D1228" s="6" t="s">
        <v>648</v>
      </c>
      <c r="E1228" s="1" t="s">
        <v>1602</v>
      </c>
      <c r="F1228" s="1" t="s">
        <v>1694</v>
      </c>
      <c r="G1228" s="1" t="str">
        <f>+VLOOKUP(BD_fire_disturbances10[[#This Row],[Cod_Koppen]],Tabla8[],2,0)</f>
        <v>Templado o mesotérmico</v>
      </c>
      <c r="H1228" s="1" t="s">
        <v>1678</v>
      </c>
      <c r="I1228" s="1" t="s">
        <v>181</v>
      </c>
      <c r="J1228" s="24" t="s">
        <v>1769</v>
      </c>
      <c r="K1228" s="1" t="s">
        <v>200</v>
      </c>
      <c r="N1228" s="1" t="s">
        <v>647</v>
      </c>
      <c r="P1228" s="1" t="s">
        <v>300</v>
      </c>
      <c r="R1228" s="1" t="s">
        <v>644</v>
      </c>
      <c r="S1228" s="1" t="s">
        <v>447</v>
      </c>
      <c r="T1228" s="1" t="s">
        <v>645</v>
      </c>
      <c r="U1228" s="1" t="s">
        <v>641</v>
      </c>
      <c r="V1228" s="1" t="s">
        <v>640</v>
      </c>
      <c r="W1228" s="1" t="s">
        <v>1032</v>
      </c>
      <c r="X1228" s="1" t="s">
        <v>108</v>
      </c>
    </row>
    <row r="1229" spans="1:24" s="1" customFormat="1" ht="29" hidden="1" x14ac:dyDescent="0.35">
      <c r="A1229" s="1" t="s">
        <v>105</v>
      </c>
      <c r="B1229" s="1" t="str">
        <f>+VLOOKUP(BD_fire_disturbances10[[#This Row],[Propiedad]],Tabla2[],2,0)</f>
        <v>Química</v>
      </c>
      <c r="C1229" s="1" t="str">
        <f>+VLOOKUP(BD_fire_disturbances10[[#This Row],[Evaluación post incendio]],Tabla5[],2,0)</f>
        <v>Efecto a corto plazo</v>
      </c>
      <c r="D1229" s="6" t="s">
        <v>106</v>
      </c>
      <c r="E1229" s="1" t="s">
        <v>1602</v>
      </c>
      <c r="F1229" s="1" t="s">
        <v>1694</v>
      </c>
      <c r="G1229" s="1" t="str">
        <f>+VLOOKUP(BD_fire_disturbances10[[#This Row],[Cod_Koppen]],Tabla8[],2,0)</f>
        <v>Templado o mesotérmico</v>
      </c>
      <c r="H1229" s="1" t="s">
        <v>1678</v>
      </c>
      <c r="I1229" s="1" t="s">
        <v>181</v>
      </c>
      <c r="J1229" s="24" t="s">
        <v>1769</v>
      </c>
      <c r="K1229" s="1" t="s">
        <v>200</v>
      </c>
      <c r="P1229" s="1" t="s">
        <v>841</v>
      </c>
      <c r="R1229" s="1" t="s">
        <v>642</v>
      </c>
      <c r="S1229" s="1" t="s">
        <v>447</v>
      </c>
      <c r="T1229" s="1" t="s">
        <v>643</v>
      </c>
      <c r="U1229" s="1" t="s">
        <v>641</v>
      </c>
      <c r="V1229" s="1" t="s">
        <v>640</v>
      </c>
      <c r="W1229" s="1" t="s">
        <v>53</v>
      </c>
      <c r="X1229" s="1" t="s">
        <v>108</v>
      </c>
    </row>
    <row r="1230" spans="1:24" s="1" customFormat="1" ht="29" hidden="1" x14ac:dyDescent="0.35">
      <c r="A1230" s="1" t="s">
        <v>105</v>
      </c>
      <c r="B1230" s="1" t="str">
        <f>+VLOOKUP(BD_fire_disturbances10[[#This Row],[Propiedad]],Tabla2[],2,0)</f>
        <v>Química</v>
      </c>
      <c r="C1230" s="1" t="str">
        <f>+VLOOKUP(BD_fire_disturbances10[[#This Row],[Evaluación post incendio]],Tabla5[],2,0)</f>
        <v>Efecto a medio plazo</v>
      </c>
      <c r="D1230" s="6" t="s">
        <v>106</v>
      </c>
      <c r="E1230" s="1" t="s">
        <v>1602</v>
      </c>
      <c r="F1230" s="1" t="s">
        <v>1694</v>
      </c>
      <c r="G1230" s="1" t="str">
        <f>+VLOOKUP(BD_fire_disturbances10[[#This Row],[Cod_Koppen]],Tabla8[],2,0)</f>
        <v>Templado o mesotérmico</v>
      </c>
      <c r="H1230" s="1" t="s">
        <v>1678</v>
      </c>
      <c r="I1230" s="1" t="s">
        <v>181</v>
      </c>
      <c r="J1230" s="24" t="s">
        <v>1769</v>
      </c>
      <c r="K1230" s="1" t="s">
        <v>200</v>
      </c>
      <c r="P1230" s="1" t="s">
        <v>846</v>
      </c>
      <c r="R1230" s="1" t="s">
        <v>642</v>
      </c>
      <c r="S1230" s="1" t="s">
        <v>447</v>
      </c>
      <c r="T1230" s="1" t="s">
        <v>643</v>
      </c>
      <c r="U1230" s="1" t="s">
        <v>641</v>
      </c>
      <c r="V1230" s="1" t="s">
        <v>640</v>
      </c>
      <c r="W1230" s="1" t="s">
        <v>53</v>
      </c>
      <c r="X1230" s="1" t="s">
        <v>108</v>
      </c>
    </row>
    <row r="1231" spans="1:24" s="1" customFormat="1" ht="29" hidden="1" x14ac:dyDescent="0.35">
      <c r="A1231" s="1" t="s">
        <v>105</v>
      </c>
      <c r="B1231" s="1" t="str">
        <f>+VLOOKUP(BD_fire_disturbances10[[#This Row],[Propiedad]],Tabla2[],2,0)</f>
        <v>Química</v>
      </c>
      <c r="C1231" s="1" t="str">
        <f>+VLOOKUP(BD_fire_disturbances10[[#This Row],[Evaluación post incendio]],Tabla5[],2,0)</f>
        <v>Efecto a medio plazo</v>
      </c>
      <c r="D1231" s="6" t="s">
        <v>106</v>
      </c>
      <c r="E1231" s="1" t="s">
        <v>1602</v>
      </c>
      <c r="F1231" s="1" t="s">
        <v>1694</v>
      </c>
      <c r="G1231" s="1" t="str">
        <f>+VLOOKUP(BD_fire_disturbances10[[#This Row],[Cod_Koppen]],Tabla8[],2,0)</f>
        <v>Templado o mesotérmico</v>
      </c>
      <c r="H1231" s="1" t="s">
        <v>1678</v>
      </c>
      <c r="I1231" s="1" t="s">
        <v>181</v>
      </c>
      <c r="J1231" s="24" t="s">
        <v>1769</v>
      </c>
      <c r="K1231" s="1" t="s">
        <v>200</v>
      </c>
      <c r="P1231" s="1" t="s">
        <v>300</v>
      </c>
      <c r="R1231" s="1" t="s">
        <v>642</v>
      </c>
      <c r="S1231" s="1" t="s">
        <v>447</v>
      </c>
      <c r="T1231" s="1" t="s">
        <v>643</v>
      </c>
      <c r="U1231" s="1" t="s">
        <v>641</v>
      </c>
      <c r="V1231" s="1" t="s">
        <v>640</v>
      </c>
      <c r="W1231" s="1" t="s">
        <v>53</v>
      </c>
      <c r="X1231" s="1" t="s">
        <v>108</v>
      </c>
    </row>
    <row r="1232" spans="1:24" s="1" customFormat="1" ht="29" hidden="1" x14ac:dyDescent="0.35">
      <c r="A1232" s="1" t="s">
        <v>105</v>
      </c>
      <c r="B1232" s="1" t="str">
        <f>+VLOOKUP(BD_fire_disturbances10[[#This Row],[Propiedad]],Tabla2[],2,0)</f>
        <v>Química</v>
      </c>
      <c r="C1232" s="1" t="str">
        <f>+VLOOKUP(BD_fire_disturbances10[[#This Row],[Evaluación post incendio]],Tabla5[],2,0)</f>
        <v>Efecto a corto plazo</v>
      </c>
      <c r="D1232" s="6" t="s">
        <v>106</v>
      </c>
      <c r="E1232" s="1" t="s">
        <v>1602</v>
      </c>
      <c r="F1232" s="1" t="s">
        <v>1694</v>
      </c>
      <c r="G1232" s="1" t="str">
        <f>+VLOOKUP(BD_fire_disturbances10[[#This Row],[Cod_Koppen]],Tabla8[],2,0)</f>
        <v>Templado o mesotérmico</v>
      </c>
      <c r="H1232" s="1" t="s">
        <v>1678</v>
      </c>
      <c r="I1232" s="1" t="s">
        <v>181</v>
      </c>
      <c r="J1232" s="24" t="s">
        <v>1769</v>
      </c>
      <c r="K1232" s="1" t="s">
        <v>200</v>
      </c>
      <c r="P1232" s="1" t="s">
        <v>841</v>
      </c>
      <c r="R1232" s="1" t="s">
        <v>644</v>
      </c>
      <c r="S1232" s="1" t="s">
        <v>447</v>
      </c>
      <c r="T1232" s="1" t="s">
        <v>645</v>
      </c>
      <c r="U1232" s="1" t="s">
        <v>641</v>
      </c>
      <c r="V1232" s="1" t="s">
        <v>640</v>
      </c>
      <c r="W1232" s="1" t="s">
        <v>53</v>
      </c>
      <c r="X1232" s="1" t="s">
        <v>108</v>
      </c>
    </row>
    <row r="1233" spans="1:24" s="1" customFormat="1" ht="29" hidden="1" x14ac:dyDescent="0.35">
      <c r="A1233" s="1" t="s">
        <v>105</v>
      </c>
      <c r="B1233" s="1" t="str">
        <f>+VLOOKUP(BD_fire_disturbances10[[#This Row],[Propiedad]],Tabla2[],2,0)</f>
        <v>Química</v>
      </c>
      <c r="C1233" s="1" t="str">
        <f>+VLOOKUP(BD_fire_disturbances10[[#This Row],[Evaluación post incendio]],Tabla5[],2,0)</f>
        <v>Efecto a medio plazo</v>
      </c>
      <c r="D1233" s="6" t="s">
        <v>106</v>
      </c>
      <c r="E1233" s="1" t="s">
        <v>1602</v>
      </c>
      <c r="F1233" s="1" t="s">
        <v>1694</v>
      </c>
      <c r="G1233" s="1" t="str">
        <f>+VLOOKUP(BD_fire_disturbances10[[#This Row],[Cod_Koppen]],Tabla8[],2,0)</f>
        <v>Templado o mesotérmico</v>
      </c>
      <c r="H1233" s="1" t="s">
        <v>1678</v>
      </c>
      <c r="I1233" s="1" t="s">
        <v>181</v>
      </c>
      <c r="J1233" s="24" t="s">
        <v>1769</v>
      </c>
      <c r="K1233" s="1" t="s">
        <v>200</v>
      </c>
      <c r="P1233" s="1" t="s">
        <v>846</v>
      </c>
      <c r="R1233" s="1" t="s">
        <v>644</v>
      </c>
      <c r="S1233" s="1" t="s">
        <v>447</v>
      </c>
      <c r="T1233" s="1" t="s">
        <v>645</v>
      </c>
      <c r="U1233" s="1" t="s">
        <v>641</v>
      </c>
      <c r="V1233" s="1" t="s">
        <v>640</v>
      </c>
      <c r="W1233" s="1" t="s">
        <v>53</v>
      </c>
      <c r="X1233" s="1" t="s">
        <v>108</v>
      </c>
    </row>
    <row r="1234" spans="1:24" s="1" customFormat="1" ht="29" hidden="1" x14ac:dyDescent="0.35">
      <c r="A1234" s="1" t="s">
        <v>105</v>
      </c>
      <c r="B1234" s="1" t="str">
        <f>+VLOOKUP(BD_fire_disturbances10[[#This Row],[Propiedad]],Tabla2[],2,0)</f>
        <v>Química</v>
      </c>
      <c r="C1234" s="1" t="str">
        <f>+VLOOKUP(BD_fire_disturbances10[[#This Row],[Evaluación post incendio]],Tabla5[],2,0)</f>
        <v>Efecto a medio plazo</v>
      </c>
      <c r="D1234" s="6" t="s">
        <v>106</v>
      </c>
      <c r="E1234" s="1" t="s">
        <v>1602</v>
      </c>
      <c r="F1234" s="1" t="s">
        <v>1694</v>
      </c>
      <c r="G1234" s="1" t="str">
        <f>+VLOOKUP(BD_fire_disturbances10[[#This Row],[Cod_Koppen]],Tabla8[],2,0)</f>
        <v>Templado o mesotérmico</v>
      </c>
      <c r="H1234" s="1" t="s">
        <v>1678</v>
      </c>
      <c r="I1234" s="1" t="s">
        <v>181</v>
      </c>
      <c r="J1234" s="24" t="s">
        <v>1769</v>
      </c>
      <c r="K1234" s="1" t="s">
        <v>200</v>
      </c>
      <c r="P1234" s="1" t="s">
        <v>300</v>
      </c>
      <c r="R1234" s="1" t="s">
        <v>644</v>
      </c>
      <c r="S1234" s="1" t="s">
        <v>447</v>
      </c>
      <c r="T1234" s="1" t="s">
        <v>645</v>
      </c>
      <c r="U1234" s="1" t="s">
        <v>641</v>
      </c>
      <c r="V1234" s="1" t="s">
        <v>640</v>
      </c>
      <c r="W1234" s="1" t="s">
        <v>52</v>
      </c>
      <c r="X1234" s="1" t="s">
        <v>218</v>
      </c>
    </row>
    <row r="1235" spans="1:24" s="1" customFormat="1" ht="29" hidden="1" x14ac:dyDescent="0.35">
      <c r="A1235" s="1" t="s">
        <v>105</v>
      </c>
      <c r="B1235" s="1" t="str">
        <f>+VLOOKUP(BD_fire_disturbances10[[#This Row],[Propiedad]],Tabla2[],2,0)</f>
        <v>Química</v>
      </c>
      <c r="C1235" s="1" t="str">
        <f>+VLOOKUP(BD_fire_disturbances10[[#This Row],[Evaluación post incendio]],Tabla5[],2,0)</f>
        <v>Efecto a corto plazo</v>
      </c>
      <c r="D1235" s="6" t="s">
        <v>106</v>
      </c>
      <c r="E1235" s="1" t="s">
        <v>1602</v>
      </c>
      <c r="F1235" s="1" t="s">
        <v>1694</v>
      </c>
      <c r="G1235" s="1" t="str">
        <f>+VLOOKUP(BD_fire_disturbances10[[#This Row],[Cod_Koppen]],Tabla8[],2,0)</f>
        <v>Templado o mesotérmico</v>
      </c>
      <c r="H1235" s="1" t="s">
        <v>1678</v>
      </c>
      <c r="I1235" s="1" t="s">
        <v>181</v>
      </c>
      <c r="J1235" s="24" t="s">
        <v>1769</v>
      </c>
      <c r="K1235" s="1" t="s">
        <v>200</v>
      </c>
      <c r="P1235" s="1" t="s">
        <v>841</v>
      </c>
      <c r="R1235" s="1" t="s">
        <v>642</v>
      </c>
      <c r="S1235" s="1" t="s">
        <v>447</v>
      </c>
      <c r="T1235" s="1" t="s">
        <v>643</v>
      </c>
      <c r="U1235" s="1" t="s">
        <v>641</v>
      </c>
      <c r="V1235" s="1" t="s">
        <v>640</v>
      </c>
      <c r="W1235" s="1" t="s">
        <v>52</v>
      </c>
      <c r="X1235" s="1" t="s">
        <v>108</v>
      </c>
    </row>
    <row r="1236" spans="1:24" s="1" customFormat="1" ht="29" hidden="1" x14ac:dyDescent="0.35">
      <c r="A1236" s="1" t="s">
        <v>105</v>
      </c>
      <c r="B1236" s="1" t="str">
        <f>+VLOOKUP(BD_fire_disturbances10[[#This Row],[Propiedad]],Tabla2[],2,0)</f>
        <v>Química</v>
      </c>
      <c r="C1236" s="1" t="str">
        <f>+VLOOKUP(BD_fire_disturbances10[[#This Row],[Evaluación post incendio]],Tabla5[],2,0)</f>
        <v>Efecto a medio plazo</v>
      </c>
      <c r="D1236" s="6" t="s">
        <v>106</v>
      </c>
      <c r="E1236" s="1" t="s">
        <v>1602</v>
      </c>
      <c r="F1236" s="1" t="s">
        <v>1694</v>
      </c>
      <c r="G1236" s="1" t="str">
        <f>+VLOOKUP(BD_fire_disturbances10[[#This Row],[Cod_Koppen]],Tabla8[],2,0)</f>
        <v>Templado o mesotérmico</v>
      </c>
      <c r="H1236" s="1" t="s">
        <v>1678</v>
      </c>
      <c r="I1236" s="1" t="s">
        <v>181</v>
      </c>
      <c r="J1236" s="24" t="s">
        <v>1769</v>
      </c>
      <c r="K1236" s="1" t="s">
        <v>200</v>
      </c>
      <c r="P1236" s="1" t="s">
        <v>846</v>
      </c>
      <c r="R1236" s="1" t="s">
        <v>642</v>
      </c>
      <c r="S1236" s="1" t="s">
        <v>447</v>
      </c>
      <c r="T1236" s="1" t="s">
        <v>643</v>
      </c>
      <c r="U1236" s="1" t="s">
        <v>641</v>
      </c>
      <c r="V1236" s="1" t="s">
        <v>640</v>
      </c>
      <c r="W1236" s="1" t="s">
        <v>52</v>
      </c>
      <c r="X1236" s="1" t="s">
        <v>108</v>
      </c>
    </row>
    <row r="1237" spans="1:24" s="1" customFormat="1" ht="29" hidden="1" x14ac:dyDescent="0.35">
      <c r="A1237" s="1" t="s">
        <v>105</v>
      </c>
      <c r="B1237" s="1" t="str">
        <f>+VLOOKUP(BD_fire_disturbances10[[#This Row],[Propiedad]],Tabla2[],2,0)</f>
        <v>Química</v>
      </c>
      <c r="C1237" s="1" t="str">
        <f>+VLOOKUP(BD_fire_disturbances10[[#This Row],[Evaluación post incendio]],Tabla5[],2,0)</f>
        <v>Efecto a medio plazo</v>
      </c>
      <c r="D1237" s="6" t="s">
        <v>106</v>
      </c>
      <c r="E1237" s="1" t="s">
        <v>1602</v>
      </c>
      <c r="F1237" s="1" t="s">
        <v>1694</v>
      </c>
      <c r="G1237" s="1" t="str">
        <f>+VLOOKUP(BD_fire_disturbances10[[#This Row],[Cod_Koppen]],Tabla8[],2,0)</f>
        <v>Templado o mesotérmico</v>
      </c>
      <c r="H1237" s="1" t="s">
        <v>1678</v>
      </c>
      <c r="I1237" s="1" t="s">
        <v>181</v>
      </c>
      <c r="J1237" s="24" t="s">
        <v>1769</v>
      </c>
      <c r="K1237" s="1" t="s">
        <v>200</v>
      </c>
      <c r="P1237" s="1" t="s">
        <v>300</v>
      </c>
      <c r="R1237" s="1" t="s">
        <v>642</v>
      </c>
      <c r="S1237" s="1" t="s">
        <v>447</v>
      </c>
      <c r="T1237" s="1" t="s">
        <v>643</v>
      </c>
      <c r="U1237" s="1" t="s">
        <v>641</v>
      </c>
      <c r="V1237" s="1" t="s">
        <v>640</v>
      </c>
      <c r="W1237" s="1" t="s">
        <v>52</v>
      </c>
      <c r="X1237" s="1" t="s">
        <v>108</v>
      </c>
    </row>
    <row r="1238" spans="1:24" s="1" customFormat="1" ht="29" hidden="1" x14ac:dyDescent="0.35">
      <c r="A1238" s="1" t="s">
        <v>105</v>
      </c>
      <c r="B1238" s="1" t="str">
        <f>+VLOOKUP(BD_fire_disturbances10[[#This Row],[Propiedad]],Tabla2[],2,0)</f>
        <v>Química</v>
      </c>
      <c r="C1238" s="1" t="str">
        <f>+VLOOKUP(BD_fire_disturbances10[[#This Row],[Evaluación post incendio]],Tabla5[],2,0)</f>
        <v>Efecto a corto plazo</v>
      </c>
      <c r="D1238" s="6" t="s">
        <v>106</v>
      </c>
      <c r="E1238" s="1" t="s">
        <v>1602</v>
      </c>
      <c r="F1238" s="1" t="s">
        <v>1694</v>
      </c>
      <c r="G1238" s="1" t="str">
        <f>+VLOOKUP(BD_fire_disturbances10[[#This Row],[Cod_Koppen]],Tabla8[],2,0)</f>
        <v>Templado o mesotérmico</v>
      </c>
      <c r="H1238" s="1" t="s">
        <v>1678</v>
      </c>
      <c r="I1238" s="1" t="s">
        <v>181</v>
      </c>
      <c r="J1238" s="24" t="s">
        <v>1769</v>
      </c>
      <c r="K1238" s="1" t="s">
        <v>200</v>
      </c>
      <c r="P1238" s="1" t="s">
        <v>841</v>
      </c>
      <c r="R1238" s="1" t="s">
        <v>644</v>
      </c>
      <c r="S1238" s="1" t="s">
        <v>447</v>
      </c>
      <c r="T1238" s="1" t="s">
        <v>645</v>
      </c>
      <c r="U1238" s="1" t="s">
        <v>641</v>
      </c>
      <c r="V1238" s="1" t="s">
        <v>640</v>
      </c>
      <c r="W1238" s="1" t="s">
        <v>52</v>
      </c>
      <c r="X1238" s="1" t="s">
        <v>108</v>
      </c>
    </row>
    <row r="1239" spans="1:24" s="1" customFormat="1" ht="29" hidden="1" x14ac:dyDescent="0.35">
      <c r="A1239" s="1" t="s">
        <v>105</v>
      </c>
      <c r="B1239" s="1" t="str">
        <f>+VLOOKUP(BD_fire_disturbances10[[#This Row],[Propiedad]],Tabla2[],2,0)</f>
        <v>Química</v>
      </c>
      <c r="C1239" s="1" t="str">
        <f>+VLOOKUP(BD_fire_disturbances10[[#This Row],[Evaluación post incendio]],Tabla5[],2,0)</f>
        <v>Efecto a medio plazo</v>
      </c>
      <c r="D1239" s="6" t="s">
        <v>106</v>
      </c>
      <c r="E1239" s="1" t="s">
        <v>1602</v>
      </c>
      <c r="F1239" s="1" t="s">
        <v>1694</v>
      </c>
      <c r="G1239" s="1" t="str">
        <f>+VLOOKUP(BD_fire_disturbances10[[#This Row],[Cod_Koppen]],Tabla8[],2,0)</f>
        <v>Templado o mesotérmico</v>
      </c>
      <c r="H1239" s="1" t="s">
        <v>1678</v>
      </c>
      <c r="I1239" s="1" t="s">
        <v>181</v>
      </c>
      <c r="J1239" s="24" t="s">
        <v>1769</v>
      </c>
      <c r="K1239" s="1" t="s">
        <v>200</v>
      </c>
      <c r="P1239" s="1" t="s">
        <v>846</v>
      </c>
      <c r="R1239" s="1" t="s">
        <v>644</v>
      </c>
      <c r="S1239" s="1" t="s">
        <v>447</v>
      </c>
      <c r="T1239" s="1" t="s">
        <v>645</v>
      </c>
      <c r="U1239" s="1" t="s">
        <v>641</v>
      </c>
      <c r="V1239" s="1" t="s">
        <v>640</v>
      </c>
      <c r="W1239" s="1" t="s">
        <v>52</v>
      </c>
      <c r="X1239" s="1" t="s">
        <v>108</v>
      </c>
    </row>
    <row r="1240" spans="1:24" s="1" customFormat="1" ht="29" hidden="1" x14ac:dyDescent="0.35">
      <c r="A1240" s="1" t="s">
        <v>105</v>
      </c>
      <c r="B1240" s="1" t="str">
        <f>+VLOOKUP(BD_fire_disturbances10[[#This Row],[Propiedad]],Tabla2[],2,0)</f>
        <v>Química</v>
      </c>
      <c r="C1240" s="1" t="str">
        <f>+VLOOKUP(BD_fire_disturbances10[[#This Row],[Evaluación post incendio]],Tabla5[],2,0)</f>
        <v>Efecto a corto plazo</v>
      </c>
      <c r="D1240" s="6" t="s">
        <v>106</v>
      </c>
      <c r="E1240" s="1" t="s">
        <v>1602</v>
      </c>
      <c r="F1240" s="1" t="s">
        <v>1694</v>
      </c>
      <c r="G1240" s="1" t="str">
        <f>+VLOOKUP(BD_fire_disturbances10[[#This Row],[Cod_Koppen]],Tabla8[],2,0)</f>
        <v>Templado o mesotérmico</v>
      </c>
      <c r="H1240" s="1" t="s">
        <v>1678</v>
      </c>
      <c r="I1240" s="1" t="s">
        <v>181</v>
      </c>
      <c r="J1240" s="24" t="s">
        <v>1769</v>
      </c>
      <c r="K1240" s="1" t="s">
        <v>200</v>
      </c>
      <c r="P1240" s="1" t="s">
        <v>841</v>
      </c>
      <c r="R1240" s="1" t="s">
        <v>642</v>
      </c>
      <c r="S1240" s="1" t="s">
        <v>447</v>
      </c>
      <c r="T1240" s="1" t="s">
        <v>643</v>
      </c>
      <c r="U1240" s="1" t="s">
        <v>641</v>
      </c>
      <c r="V1240" s="1" t="s">
        <v>640</v>
      </c>
      <c r="W1240" s="1" t="s">
        <v>42</v>
      </c>
      <c r="X1240" s="1" t="s">
        <v>218</v>
      </c>
    </row>
    <row r="1241" spans="1:24" s="1" customFormat="1" ht="29" hidden="1" x14ac:dyDescent="0.35">
      <c r="A1241" s="1" t="s">
        <v>105</v>
      </c>
      <c r="B1241" s="1" t="str">
        <f>+VLOOKUP(BD_fire_disturbances10[[#This Row],[Propiedad]],Tabla2[],2,0)</f>
        <v>Química</v>
      </c>
      <c r="C1241" s="1" t="str">
        <f>+VLOOKUP(BD_fire_disturbances10[[#This Row],[Evaluación post incendio]],Tabla5[],2,0)</f>
        <v>Efecto a medio plazo</v>
      </c>
      <c r="D1241" s="6" t="s">
        <v>106</v>
      </c>
      <c r="E1241" s="1" t="s">
        <v>1602</v>
      </c>
      <c r="F1241" s="1" t="s">
        <v>1694</v>
      </c>
      <c r="G1241" s="1" t="str">
        <f>+VLOOKUP(BD_fire_disturbances10[[#This Row],[Cod_Koppen]],Tabla8[],2,0)</f>
        <v>Templado o mesotérmico</v>
      </c>
      <c r="H1241" s="1" t="s">
        <v>1678</v>
      </c>
      <c r="I1241" s="1" t="s">
        <v>181</v>
      </c>
      <c r="J1241" s="24" t="s">
        <v>1769</v>
      </c>
      <c r="K1241" s="1" t="s">
        <v>200</v>
      </c>
      <c r="P1241" s="1" t="s">
        <v>846</v>
      </c>
      <c r="R1241" s="1" t="s">
        <v>642</v>
      </c>
      <c r="S1241" s="1" t="s">
        <v>447</v>
      </c>
      <c r="T1241" s="1" t="s">
        <v>643</v>
      </c>
      <c r="U1241" s="1" t="s">
        <v>641</v>
      </c>
      <c r="V1241" s="1" t="s">
        <v>640</v>
      </c>
      <c r="W1241" s="1" t="s">
        <v>42</v>
      </c>
      <c r="X1241" s="1" t="s">
        <v>218</v>
      </c>
    </row>
    <row r="1242" spans="1:24" s="1" customFormat="1" ht="29" hidden="1" x14ac:dyDescent="0.35">
      <c r="A1242" s="1" t="s">
        <v>105</v>
      </c>
      <c r="B1242" s="1" t="str">
        <f>+VLOOKUP(BD_fire_disturbances10[[#This Row],[Propiedad]],Tabla2[],2,0)</f>
        <v>Química</v>
      </c>
      <c r="C1242" s="1" t="str">
        <f>+VLOOKUP(BD_fire_disturbances10[[#This Row],[Evaluación post incendio]],Tabla5[],2,0)</f>
        <v>Efecto a medio plazo</v>
      </c>
      <c r="D1242" s="6" t="s">
        <v>106</v>
      </c>
      <c r="E1242" s="1" t="s">
        <v>1602</v>
      </c>
      <c r="F1242" s="1" t="s">
        <v>1694</v>
      </c>
      <c r="G1242" s="1" t="str">
        <f>+VLOOKUP(BD_fire_disturbances10[[#This Row],[Cod_Koppen]],Tabla8[],2,0)</f>
        <v>Templado o mesotérmico</v>
      </c>
      <c r="H1242" s="1" t="s">
        <v>1678</v>
      </c>
      <c r="I1242" s="1" t="s">
        <v>181</v>
      </c>
      <c r="J1242" s="24" t="s">
        <v>1769</v>
      </c>
      <c r="K1242" s="1" t="s">
        <v>200</v>
      </c>
      <c r="P1242" s="1" t="s">
        <v>300</v>
      </c>
      <c r="R1242" s="1" t="s">
        <v>642</v>
      </c>
      <c r="S1242" s="1" t="s">
        <v>447</v>
      </c>
      <c r="T1242" s="1" t="s">
        <v>643</v>
      </c>
      <c r="U1242" s="1" t="s">
        <v>641</v>
      </c>
      <c r="V1242" s="1" t="s">
        <v>640</v>
      </c>
      <c r="W1242" s="1" t="s">
        <v>42</v>
      </c>
      <c r="X1242" s="1" t="s">
        <v>218</v>
      </c>
    </row>
    <row r="1243" spans="1:24" s="1" customFormat="1" ht="29" hidden="1" x14ac:dyDescent="0.35">
      <c r="A1243" s="1" t="s">
        <v>105</v>
      </c>
      <c r="B1243" s="1" t="str">
        <f>+VLOOKUP(BD_fire_disturbances10[[#This Row],[Propiedad]],Tabla2[],2,0)</f>
        <v>Química</v>
      </c>
      <c r="C1243" s="1" t="str">
        <f>+VLOOKUP(BD_fire_disturbances10[[#This Row],[Evaluación post incendio]],Tabla5[],2,0)</f>
        <v>Efecto a corto plazo</v>
      </c>
      <c r="D1243" s="6" t="s">
        <v>106</v>
      </c>
      <c r="E1243" s="1" t="s">
        <v>1602</v>
      </c>
      <c r="F1243" s="1" t="s">
        <v>1694</v>
      </c>
      <c r="G1243" s="1" t="str">
        <f>+VLOOKUP(BD_fire_disturbances10[[#This Row],[Cod_Koppen]],Tabla8[],2,0)</f>
        <v>Templado o mesotérmico</v>
      </c>
      <c r="H1243" s="1" t="s">
        <v>1678</v>
      </c>
      <c r="I1243" s="1" t="s">
        <v>181</v>
      </c>
      <c r="J1243" s="24" t="s">
        <v>1769</v>
      </c>
      <c r="K1243" s="1" t="s">
        <v>200</v>
      </c>
      <c r="P1243" s="1" t="s">
        <v>841</v>
      </c>
      <c r="R1243" s="1" t="s">
        <v>644</v>
      </c>
      <c r="S1243" s="1" t="s">
        <v>447</v>
      </c>
      <c r="T1243" s="1" t="s">
        <v>645</v>
      </c>
      <c r="U1243" s="1" t="s">
        <v>641</v>
      </c>
      <c r="V1243" s="1" t="s">
        <v>640</v>
      </c>
      <c r="W1243" s="1" t="s">
        <v>42</v>
      </c>
      <c r="X1243" s="1" t="s">
        <v>218</v>
      </c>
    </row>
    <row r="1244" spans="1:24" s="1" customFormat="1" ht="29" hidden="1" x14ac:dyDescent="0.35">
      <c r="A1244" s="1" t="s">
        <v>105</v>
      </c>
      <c r="B1244" s="1" t="str">
        <f>+VLOOKUP(BD_fire_disturbances10[[#This Row],[Propiedad]],Tabla2[],2,0)</f>
        <v>Química</v>
      </c>
      <c r="C1244" s="1" t="str">
        <f>+VLOOKUP(BD_fire_disturbances10[[#This Row],[Evaluación post incendio]],Tabla5[],2,0)</f>
        <v>Efecto a medio plazo</v>
      </c>
      <c r="D1244" s="6" t="s">
        <v>106</v>
      </c>
      <c r="E1244" s="1" t="s">
        <v>1602</v>
      </c>
      <c r="F1244" s="1" t="s">
        <v>1694</v>
      </c>
      <c r="G1244" s="1" t="str">
        <f>+VLOOKUP(BD_fire_disturbances10[[#This Row],[Cod_Koppen]],Tabla8[],2,0)</f>
        <v>Templado o mesotérmico</v>
      </c>
      <c r="H1244" s="1" t="s">
        <v>1678</v>
      </c>
      <c r="I1244" s="1" t="s">
        <v>181</v>
      </c>
      <c r="J1244" s="24" t="s">
        <v>1769</v>
      </c>
      <c r="K1244" s="1" t="s">
        <v>200</v>
      </c>
      <c r="P1244" s="1" t="s">
        <v>846</v>
      </c>
      <c r="R1244" s="1" t="s">
        <v>644</v>
      </c>
      <c r="S1244" s="1" t="s">
        <v>447</v>
      </c>
      <c r="T1244" s="1" t="s">
        <v>645</v>
      </c>
      <c r="U1244" s="1" t="s">
        <v>641</v>
      </c>
      <c r="V1244" s="1" t="s">
        <v>640</v>
      </c>
      <c r="W1244" s="1" t="s">
        <v>42</v>
      </c>
      <c r="X1244" s="1" t="s">
        <v>218</v>
      </c>
    </row>
    <row r="1245" spans="1:24" s="1" customFormat="1" ht="29" hidden="1" x14ac:dyDescent="0.35">
      <c r="A1245" s="1" t="s">
        <v>105</v>
      </c>
      <c r="B1245" s="1" t="str">
        <f>+VLOOKUP(BD_fire_disturbances10[[#This Row],[Propiedad]],Tabla2[],2,0)</f>
        <v>Química</v>
      </c>
      <c r="C1245" s="1" t="str">
        <f>+VLOOKUP(BD_fire_disturbances10[[#This Row],[Evaluación post incendio]],Tabla5[],2,0)</f>
        <v>Efecto a medio plazo</v>
      </c>
      <c r="D1245" s="6" t="s">
        <v>106</v>
      </c>
      <c r="E1245" s="1" t="s">
        <v>1602</v>
      </c>
      <c r="F1245" s="1" t="s">
        <v>1694</v>
      </c>
      <c r="G1245" s="1" t="str">
        <f>+VLOOKUP(BD_fire_disturbances10[[#This Row],[Cod_Koppen]],Tabla8[],2,0)</f>
        <v>Templado o mesotérmico</v>
      </c>
      <c r="H1245" s="1" t="s">
        <v>1678</v>
      </c>
      <c r="I1245" s="1" t="s">
        <v>181</v>
      </c>
      <c r="J1245" s="24" t="s">
        <v>1769</v>
      </c>
      <c r="K1245" s="1" t="s">
        <v>200</v>
      </c>
      <c r="P1245" s="1" t="s">
        <v>300</v>
      </c>
      <c r="R1245" s="1" t="s">
        <v>644</v>
      </c>
      <c r="S1245" s="1" t="s">
        <v>447</v>
      </c>
      <c r="T1245" s="1" t="s">
        <v>645</v>
      </c>
      <c r="U1245" s="1" t="s">
        <v>641</v>
      </c>
      <c r="V1245" s="1" t="s">
        <v>640</v>
      </c>
      <c r="W1245" s="1" t="s">
        <v>42</v>
      </c>
      <c r="X1245" s="1" t="s">
        <v>218</v>
      </c>
    </row>
    <row r="1246" spans="1:24" s="1" customFormat="1" ht="29" hidden="1" x14ac:dyDescent="0.35">
      <c r="A1246" s="1" t="s">
        <v>105</v>
      </c>
      <c r="B1246" s="1" t="str">
        <f>+VLOOKUP(BD_fire_disturbances10[[#This Row],[Propiedad]],Tabla2[],2,0)</f>
        <v>Física</v>
      </c>
      <c r="C1246" s="1" t="str">
        <f>+VLOOKUP(BD_fire_disturbances10[[#This Row],[Evaluación post incendio]],Tabla5[],2,0)</f>
        <v>Efecto a corto plazo</v>
      </c>
      <c r="D1246" s="6" t="s">
        <v>106</v>
      </c>
      <c r="E1246" s="1" t="s">
        <v>1602</v>
      </c>
      <c r="F1246" s="1" t="s">
        <v>1694</v>
      </c>
      <c r="G1246" s="1" t="str">
        <f>+VLOOKUP(BD_fire_disturbances10[[#This Row],[Cod_Koppen]],Tabla8[],2,0)</f>
        <v>Templado o mesotérmico</v>
      </c>
      <c r="H1246" s="1" t="s">
        <v>1678</v>
      </c>
      <c r="I1246" s="1" t="s">
        <v>181</v>
      </c>
      <c r="J1246" s="24" t="s">
        <v>1769</v>
      </c>
      <c r="K1246" s="1" t="s">
        <v>200</v>
      </c>
      <c r="P1246" s="1" t="s">
        <v>841</v>
      </c>
      <c r="R1246" s="1" t="s">
        <v>642</v>
      </c>
      <c r="S1246" s="1" t="s">
        <v>447</v>
      </c>
      <c r="T1246" s="1" t="s">
        <v>643</v>
      </c>
      <c r="U1246" s="1" t="s">
        <v>641</v>
      </c>
      <c r="V1246" s="1" t="s">
        <v>640</v>
      </c>
      <c r="W1246" s="1" t="s">
        <v>638</v>
      </c>
      <c r="X1246" s="1" t="s">
        <v>218</v>
      </c>
    </row>
    <row r="1247" spans="1:24" s="1" customFormat="1" ht="29" hidden="1" x14ac:dyDescent="0.35">
      <c r="A1247" s="1" t="s">
        <v>105</v>
      </c>
      <c r="B1247" s="1" t="str">
        <f>+VLOOKUP(BD_fire_disturbances10[[#This Row],[Propiedad]],Tabla2[],2,0)</f>
        <v>Física</v>
      </c>
      <c r="C1247" s="1" t="str">
        <f>+VLOOKUP(BD_fire_disturbances10[[#This Row],[Evaluación post incendio]],Tabla5[],2,0)</f>
        <v>Efecto a medio plazo</v>
      </c>
      <c r="D1247" s="6" t="s">
        <v>106</v>
      </c>
      <c r="E1247" s="1" t="s">
        <v>1602</v>
      </c>
      <c r="F1247" s="1" t="s">
        <v>1694</v>
      </c>
      <c r="G1247" s="1" t="str">
        <f>+VLOOKUP(BD_fire_disturbances10[[#This Row],[Cod_Koppen]],Tabla8[],2,0)</f>
        <v>Templado o mesotérmico</v>
      </c>
      <c r="H1247" s="1" t="s">
        <v>1678</v>
      </c>
      <c r="I1247" s="1" t="s">
        <v>181</v>
      </c>
      <c r="J1247" s="24" t="s">
        <v>1769</v>
      </c>
      <c r="K1247" s="1" t="s">
        <v>200</v>
      </c>
      <c r="P1247" s="1" t="s">
        <v>846</v>
      </c>
      <c r="R1247" s="1" t="s">
        <v>642</v>
      </c>
      <c r="S1247" s="1" t="s">
        <v>447</v>
      </c>
      <c r="T1247" s="1" t="s">
        <v>643</v>
      </c>
      <c r="U1247" s="1" t="s">
        <v>641</v>
      </c>
      <c r="V1247" s="1" t="s">
        <v>640</v>
      </c>
      <c r="W1247" s="1" t="s">
        <v>638</v>
      </c>
      <c r="X1247" s="1" t="s">
        <v>218</v>
      </c>
    </row>
    <row r="1248" spans="1:24" s="1" customFormat="1" ht="29" hidden="1" x14ac:dyDescent="0.35">
      <c r="A1248" s="1" t="s">
        <v>105</v>
      </c>
      <c r="B1248" s="1" t="str">
        <f>+VLOOKUP(BD_fire_disturbances10[[#This Row],[Propiedad]],Tabla2[],2,0)</f>
        <v>Física</v>
      </c>
      <c r="C1248" s="1" t="str">
        <f>+VLOOKUP(BD_fire_disturbances10[[#This Row],[Evaluación post incendio]],Tabla5[],2,0)</f>
        <v>Efecto a medio plazo</v>
      </c>
      <c r="D1248" s="6" t="s">
        <v>106</v>
      </c>
      <c r="E1248" s="1" t="s">
        <v>1602</v>
      </c>
      <c r="F1248" s="1" t="s">
        <v>1694</v>
      </c>
      <c r="G1248" s="1" t="str">
        <f>+VLOOKUP(BD_fire_disturbances10[[#This Row],[Cod_Koppen]],Tabla8[],2,0)</f>
        <v>Templado o mesotérmico</v>
      </c>
      <c r="H1248" s="1" t="s">
        <v>1678</v>
      </c>
      <c r="I1248" s="1" t="s">
        <v>181</v>
      </c>
      <c r="J1248" s="24" t="s">
        <v>1769</v>
      </c>
      <c r="K1248" s="1" t="s">
        <v>200</v>
      </c>
      <c r="P1248" s="1" t="s">
        <v>300</v>
      </c>
      <c r="R1248" s="1" t="s">
        <v>642</v>
      </c>
      <c r="S1248" s="1" t="s">
        <v>447</v>
      </c>
      <c r="T1248" s="1" t="s">
        <v>643</v>
      </c>
      <c r="U1248" s="1" t="s">
        <v>641</v>
      </c>
      <c r="V1248" s="1" t="s">
        <v>640</v>
      </c>
      <c r="W1248" s="1" t="s">
        <v>638</v>
      </c>
      <c r="X1248" s="1" t="s">
        <v>218</v>
      </c>
    </row>
    <row r="1249" spans="1:24" s="1" customFormat="1" ht="29" hidden="1" x14ac:dyDescent="0.35">
      <c r="A1249" s="1" t="s">
        <v>105</v>
      </c>
      <c r="B1249" s="1" t="str">
        <f>+VLOOKUP(BD_fire_disturbances10[[#This Row],[Propiedad]],Tabla2[],2,0)</f>
        <v>Física</v>
      </c>
      <c r="C1249" s="1" t="str">
        <f>+VLOOKUP(BD_fire_disturbances10[[#This Row],[Evaluación post incendio]],Tabla5[],2,0)</f>
        <v>Efecto a corto plazo</v>
      </c>
      <c r="D1249" s="6" t="s">
        <v>106</v>
      </c>
      <c r="E1249" s="1" t="s">
        <v>1602</v>
      </c>
      <c r="F1249" s="1" t="s">
        <v>1694</v>
      </c>
      <c r="G1249" s="1" t="str">
        <f>+VLOOKUP(BD_fire_disturbances10[[#This Row],[Cod_Koppen]],Tabla8[],2,0)</f>
        <v>Templado o mesotérmico</v>
      </c>
      <c r="H1249" s="1" t="s">
        <v>1678</v>
      </c>
      <c r="I1249" s="1" t="s">
        <v>181</v>
      </c>
      <c r="J1249" s="24" t="s">
        <v>1769</v>
      </c>
      <c r="K1249" s="1" t="s">
        <v>200</v>
      </c>
      <c r="P1249" s="1" t="s">
        <v>841</v>
      </c>
      <c r="R1249" s="1" t="s">
        <v>644</v>
      </c>
      <c r="S1249" s="1" t="s">
        <v>447</v>
      </c>
      <c r="T1249" s="1" t="s">
        <v>645</v>
      </c>
      <c r="U1249" s="1" t="s">
        <v>641</v>
      </c>
      <c r="V1249" s="1" t="s">
        <v>640</v>
      </c>
      <c r="W1249" s="1" t="s">
        <v>638</v>
      </c>
      <c r="X1249" s="1" t="s">
        <v>218</v>
      </c>
    </row>
    <row r="1250" spans="1:24" s="1" customFormat="1" ht="29" hidden="1" x14ac:dyDescent="0.35">
      <c r="A1250" s="1" t="s">
        <v>105</v>
      </c>
      <c r="B1250" s="1" t="str">
        <f>+VLOOKUP(BD_fire_disturbances10[[#This Row],[Propiedad]],Tabla2[],2,0)</f>
        <v>Física</v>
      </c>
      <c r="C1250" s="1" t="str">
        <f>+VLOOKUP(BD_fire_disturbances10[[#This Row],[Evaluación post incendio]],Tabla5[],2,0)</f>
        <v>Efecto a medio plazo</v>
      </c>
      <c r="D1250" s="6" t="s">
        <v>106</v>
      </c>
      <c r="E1250" s="1" t="s">
        <v>1602</v>
      </c>
      <c r="F1250" s="1" t="s">
        <v>1694</v>
      </c>
      <c r="G1250" s="1" t="str">
        <f>+VLOOKUP(BD_fire_disturbances10[[#This Row],[Cod_Koppen]],Tabla8[],2,0)</f>
        <v>Templado o mesotérmico</v>
      </c>
      <c r="H1250" s="1" t="s">
        <v>1678</v>
      </c>
      <c r="I1250" s="1" t="s">
        <v>181</v>
      </c>
      <c r="J1250" s="24" t="s">
        <v>1769</v>
      </c>
      <c r="K1250" s="1" t="s">
        <v>200</v>
      </c>
      <c r="P1250" s="1" t="s">
        <v>846</v>
      </c>
      <c r="R1250" s="1" t="s">
        <v>644</v>
      </c>
      <c r="S1250" s="1" t="s">
        <v>447</v>
      </c>
      <c r="T1250" s="1" t="s">
        <v>645</v>
      </c>
      <c r="U1250" s="1" t="s">
        <v>641</v>
      </c>
      <c r="V1250" s="1" t="s">
        <v>640</v>
      </c>
      <c r="W1250" s="1" t="s">
        <v>638</v>
      </c>
      <c r="X1250" s="1" t="s">
        <v>218</v>
      </c>
    </row>
    <row r="1251" spans="1:24" s="1" customFormat="1" ht="29" hidden="1" x14ac:dyDescent="0.35">
      <c r="A1251" s="1" t="s">
        <v>105</v>
      </c>
      <c r="B1251" s="1" t="str">
        <f>+VLOOKUP(BD_fire_disturbances10[[#This Row],[Propiedad]],Tabla2[],2,0)</f>
        <v>Física</v>
      </c>
      <c r="C1251" s="1" t="str">
        <f>+VLOOKUP(BD_fire_disturbances10[[#This Row],[Evaluación post incendio]],Tabla5[],2,0)</f>
        <v>Efecto a medio plazo</v>
      </c>
      <c r="D1251" s="6" t="s">
        <v>106</v>
      </c>
      <c r="E1251" s="1" t="s">
        <v>1602</v>
      </c>
      <c r="F1251" s="1" t="s">
        <v>1694</v>
      </c>
      <c r="G1251" s="1" t="str">
        <f>+VLOOKUP(BD_fire_disturbances10[[#This Row],[Cod_Koppen]],Tabla8[],2,0)</f>
        <v>Templado o mesotérmico</v>
      </c>
      <c r="H1251" s="1" t="s">
        <v>1678</v>
      </c>
      <c r="I1251" s="1" t="s">
        <v>181</v>
      </c>
      <c r="J1251" s="24" t="s">
        <v>1769</v>
      </c>
      <c r="K1251" s="1" t="s">
        <v>200</v>
      </c>
      <c r="P1251" s="1" t="s">
        <v>300</v>
      </c>
      <c r="R1251" s="1" t="s">
        <v>644</v>
      </c>
      <c r="S1251" s="1" t="s">
        <v>447</v>
      </c>
      <c r="T1251" s="1" t="s">
        <v>645</v>
      </c>
      <c r="U1251" s="1" t="s">
        <v>641</v>
      </c>
      <c r="V1251" s="1" t="s">
        <v>640</v>
      </c>
      <c r="W1251" s="1" t="s">
        <v>638</v>
      </c>
      <c r="X1251" s="1" t="s">
        <v>218</v>
      </c>
    </row>
    <row r="1252" spans="1:24" s="1" customFormat="1" ht="43.5" hidden="1" x14ac:dyDescent="0.35">
      <c r="A1252" s="1" t="s">
        <v>1409</v>
      </c>
      <c r="B1252" s="1" t="str">
        <f>+VLOOKUP(BD_fire_disturbances10[[#This Row],[Propiedad]],Tabla2[],2,0)</f>
        <v>Biológica</v>
      </c>
      <c r="C1252" s="1" t="str">
        <f>+VLOOKUP(BD_fire_disturbances10[[#This Row],[Evaluación post incendio]],Tabla5[],2,0)</f>
        <v>Efecto a corto plazo</v>
      </c>
      <c r="D1252" s="6" t="s">
        <v>70</v>
      </c>
      <c r="E1252" s="1" t="s">
        <v>1602</v>
      </c>
      <c r="F1252" s="1" t="s">
        <v>1694</v>
      </c>
      <c r="G1252" s="1" t="str">
        <f>+VLOOKUP(BD_fire_disturbances10[[#This Row],[Cod_Koppen]],Tabla8[],2,0)</f>
        <v>Templado o mesotérmico</v>
      </c>
      <c r="H1252" s="1" t="s">
        <v>1678</v>
      </c>
      <c r="I1252" s="1" t="s">
        <v>181</v>
      </c>
      <c r="J1252" s="24" t="s">
        <v>1769</v>
      </c>
      <c r="K1252" s="1" t="s">
        <v>176</v>
      </c>
      <c r="N1252" s="1" t="s">
        <v>1167</v>
      </c>
      <c r="P1252" s="1" t="s">
        <v>1218</v>
      </c>
      <c r="S1252" s="1" t="s">
        <v>447</v>
      </c>
      <c r="W1252" s="1" t="s">
        <v>14</v>
      </c>
      <c r="X1252" s="1" t="s">
        <v>108</v>
      </c>
    </row>
    <row r="1253" spans="1:24" s="1" customFormat="1" ht="43.5" hidden="1" x14ac:dyDescent="0.35">
      <c r="A1253" s="1" t="s">
        <v>1409</v>
      </c>
      <c r="B1253" s="1" t="str">
        <f>+VLOOKUP(BD_fire_disturbances10[[#This Row],[Propiedad]],Tabla2[],2,0)</f>
        <v>Biológica</v>
      </c>
      <c r="C1253" s="1" t="str">
        <f>+VLOOKUP(BD_fire_disturbances10[[#This Row],[Evaluación post incendio]],Tabla5[],2,0)</f>
        <v>Efecto a corto plazo</v>
      </c>
      <c r="D1253" s="6" t="s">
        <v>70</v>
      </c>
      <c r="E1253" s="1" t="s">
        <v>1602</v>
      </c>
      <c r="F1253" s="1" t="s">
        <v>1694</v>
      </c>
      <c r="G1253" s="1" t="str">
        <f>+VLOOKUP(BD_fire_disturbances10[[#This Row],[Cod_Koppen]],Tabla8[],2,0)</f>
        <v>Templado o mesotérmico</v>
      </c>
      <c r="H1253" s="1" t="s">
        <v>1678</v>
      </c>
      <c r="I1253" s="1" t="s">
        <v>181</v>
      </c>
      <c r="J1253" s="24" t="s">
        <v>1769</v>
      </c>
      <c r="K1253" s="1" t="s">
        <v>176</v>
      </c>
      <c r="N1253" s="1" t="s">
        <v>1167</v>
      </c>
      <c r="P1253" s="1" t="s">
        <v>1218</v>
      </c>
      <c r="S1253" s="1" t="s">
        <v>447</v>
      </c>
      <c r="W1253" s="1" t="s">
        <v>28</v>
      </c>
      <c r="X1253" s="1" t="s">
        <v>12</v>
      </c>
    </row>
    <row r="1254" spans="1:24" s="1" customFormat="1" ht="13" hidden="1" customHeight="1" x14ac:dyDescent="0.35">
      <c r="A1254" s="1" t="s">
        <v>1409</v>
      </c>
      <c r="B1254" s="1" t="str">
        <f>+VLOOKUP(BD_fire_disturbances10[[#This Row],[Propiedad]],Tabla2[],2,0)</f>
        <v>Biológica</v>
      </c>
      <c r="C1254" s="1" t="str">
        <f>+VLOOKUP(BD_fire_disturbances10[[#This Row],[Evaluación post incendio]],Tabla5[],2,0)</f>
        <v>Efecto a corto plazo</v>
      </c>
      <c r="D1254" s="6" t="s">
        <v>70</v>
      </c>
      <c r="E1254" s="1" t="s">
        <v>1602</v>
      </c>
      <c r="F1254" s="1" t="s">
        <v>1694</v>
      </c>
      <c r="G1254" s="1" t="str">
        <f>+VLOOKUP(BD_fire_disturbances10[[#This Row],[Cod_Koppen]],Tabla8[],2,0)</f>
        <v>Templado o mesotérmico</v>
      </c>
      <c r="H1254" s="1" t="s">
        <v>1678</v>
      </c>
      <c r="I1254" s="1" t="s">
        <v>181</v>
      </c>
      <c r="J1254" s="24" t="s">
        <v>1769</v>
      </c>
      <c r="K1254" s="1" t="s">
        <v>176</v>
      </c>
      <c r="N1254" s="1" t="s">
        <v>1167</v>
      </c>
      <c r="P1254" s="1" t="s">
        <v>1218</v>
      </c>
      <c r="S1254" s="1" t="s">
        <v>447</v>
      </c>
      <c r="W1254" s="1" t="s">
        <v>1032</v>
      </c>
      <c r="X1254" s="1" t="s">
        <v>12</v>
      </c>
    </row>
    <row r="1255" spans="1:24" s="1" customFormat="1" ht="43.5" hidden="1" x14ac:dyDescent="0.35">
      <c r="A1255" s="1" t="s">
        <v>105</v>
      </c>
      <c r="B1255" s="1" t="str">
        <f>+VLOOKUP(BD_fire_disturbances10[[#This Row],[Propiedad]],Tabla2[],2,0)</f>
        <v>Biológica</v>
      </c>
      <c r="C1255" s="1" t="str">
        <f>+VLOOKUP(BD_fire_disturbances10[[#This Row],[Evaluación post incendio]],Tabla5[],2,0)</f>
        <v>Efecto a corto plazo</v>
      </c>
      <c r="D1255" s="6" t="s">
        <v>648</v>
      </c>
      <c r="E1255" s="1" t="s">
        <v>1602</v>
      </c>
      <c r="F1255" s="1" t="s">
        <v>1694</v>
      </c>
      <c r="G1255" s="1" t="str">
        <f>+VLOOKUP(BD_fire_disturbances10[[#This Row],[Cod_Koppen]],Tabla8[],2,0)</f>
        <v>Templado o mesotérmico</v>
      </c>
      <c r="H1255" s="1" t="s">
        <v>1678</v>
      </c>
      <c r="I1255" s="1" t="s">
        <v>181</v>
      </c>
      <c r="J1255" s="24" t="s">
        <v>1769</v>
      </c>
      <c r="N1255" s="1" t="s">
        <v>647</v>
      </c>
      <c r="P1255" s="1" t="s">
        <v>841</v>
      </c>
      <c r="R1255" s="1" t="s">
        <v>642</v>
      </c>
      <c r="S1255" s="1" t="s">
        <v>447</v>
      </c>
      <c r="T1255" s="1" t="s">
        <v>643</v>
      </c>
      <c r="U1255" s="1" t="s">
        <v>641</v>
      </c>
      <c r="V1255" s="1" t="s">
        <v>640</v>
      </c>
      <c r="W1255" s="1" t="s">
        <v>637</v>
      </c>
      <c r="X1255" s="1" t="s">
        <v>218</v>
      </c>
    </row>
    <row r="1256" spans="1:24" s="1" customFormat="1" ht="43.5" hidden="1" x14ac:dyDescent="0.35">
      <c r="A1256" s="1" t="s">
        <v>105</v>
      </c>
      <c r="B1256" s="1" t="str">
        <f>+VLOOKUP(BD_fire_disturbances10[[#This Row],[Propiedad]],Tabla2[],2,0)</f>
        <v>Biológica</v>
      </c>
      <c r="C1256" s="1" t="str">
        <f>+VLOOKUP(BD_fire_disturbances10[[#This Row],[Evaluación post incendio]],Tabla5[],2,0)</f>
        <v>Efecto a corto plazo</v>
      </c>
      <c r="D1256" s="6" t="s">
        <v>648</v>
      </c>
      <c r="E1256" s="1" t="s">
        <v>1602</v>
      </c>
      <c r="F1256" s="1" t="s">
        <v>1694</v>
      </c>
      <c r="G1256" s="1" t="str">
        <f>+VLOOKUP(BD_fire_disturbances10[[#This Row],[Cod_Koppen]],Tabla8[],2,0)</f>
        <v>Templado o mesotérmico</v>
      </c>
      <c r="H1256" s="1" t="s">
        <v>1678</v>
      </c>
      <c r="I1256" s="1" t="s">
        <v>181</v>
      </c>
      <c r="J1256" s="24" t="s">
        <v>1769</v>
      </c>
      <c r="N1256" s="1" t="s">
        <v>647</v>
      </c>
      <c r="P1256" s="1" t="s">
        <v>841</v>
      </c>
      <c r="R1256" s="1" t="s">
        <v>642</v>
      </c>
      <c r="S1256" s="1" t="s">
        <v>447</v>
      </c>
      <c r="T1256" s="1" t="s">
        <v>643</v>
      </c>
      <c r="U1256" s="1" t="s">
        <v>641</v>
      </c>
      <c r="V1256" s="1" t="s">
        <v>640</v>
      </c>
      <c r="W1256" s="1" t="s">
        <v>634</v>
      </c>
      <c r="X1256" s="1" t="s">
        <v>108</v>
      </c>
    </row>
    <row r="1257" spans="1:24" s="1" customFormat="1" ht="43.5" hidden="1" x14ac:dyDescent="0.35">
      <c r="A1257" s="1" t="s">
        <v>105</v>
      </c>
      <c r="B1257" s="1" t="str">
        <f>+VLOOKUP(BD_fire_disturbances10[[#This Row],[Propiedad]],Tabla2[],2,0)</f>
        <v>Biológica</v>
      </c>
      <c r="C1257" s="1" t="str">
        <f>+VLOOKUP(BD_fire_disturbances10[[#This Row],[Evaluación post incendio]],Tabla5[],2,0)</f>
        <v>Efecto a corto plazo</v>
      </c>
      <c r="D1257" s="6" t="s">
        <v>648</v>
      </c>
      <c r="E1257" s="1" t="s">
        <v>1602</v>
      </c>
      <c r="F1257" s="1" t="s">
        <v>1694</v>
      </c>
      <c r="G1257" s="1" t="str">
        <f>+VLOOKUP(BD_fire_disturbances10[[#This Row],[Cod_Koppen]],Tabla8[],2,0)</f>
        <v>Templado o mesotérmico</v>
      </c>
      <c r="H1257" s="1" t="s">
        <v>1678</v>
      </c>
      <c r="I1257" s="1" t="s">
        <v>181</v>
      </c>
      <c r="J1257" s="24" t="s">
        <v>1769</v>
      </c>
      <c r="N1257" s="1" t="s">
        <v>647</v>
      </c>
      <c r="P1257" s="1" t="s">
        <v>841</v>
      </c>
      <c r="R1257" s="1" t="s">
        <v>642</v>
      </c>
      <c r="S1257" s="1" t="s">
        <v>447</v>
      </c>
      <c r="T1257" s="1" t="s">
        <v>643</v>
      </c>
      <c r="U1257" s="1" t="s">
        <v>641</v>
      </c>
      <c r="V1257" s="1" t="s">
        <v>640</v>
      </c>
      <c r="W1257" s="1" t="s">
        <v>1279</v>
      </c>
      <c r="X1257" s="1" t="s">
        <v>218</v>
      </c>
    </row>
    <row r="1258" spans="1:24" s="1" customFormat="1" ht="43.5" hidden="1" x14ac:dyDescent="0.35">
      <c r="A1258" s="1" t="s">
        <v>223</v>
      </c>
      <c r="B1258" s="1" t="str">
        <f>+VLOOKUP(BD_fire_disturbances10[[#This Row],[Propiedad]],Tabla2[],2,0)</f>
        <v>Química</v>
      </c>
      <c r="C1258" s="1" t="str">
        <f>+VLOOKUP(BD_fire_disturbances10[[#This Row],[Evaluación post incendio]],Tabla5[],2,0)</f>
        <v>Efecto inmediato</v>
      </c>
      <c r="D1258" s="6" t="s">
        <v>224</v>
      </c>
      <c r="E1258" s="1" t="s">
        <v>1602</v>
      </c>
      <c r="F1258" s="1" t="s">
        <v>1636</v>
      </c>
      <c r="G1258" s="1" t="str">
        <f>+VLOOKUP(BD_fire_disturbances10[[#This Row],[Cod_Koppen]],Tabla8[],2,0)</f>
        <v>Templado o mesotérmico</v>
      </c>
      <c r="H1258" s="1" t="s">
        <v>1635</v>
      </c>
      <c r="I1258" s="1" t="s">
        <v>181</v>
      </c>
      <c r="J1258" s="24" t="s">
        <v>1769</v>
      </c>
      <c r="K1258" s="1" t="s">
        <v>432</v>
      </c>
      <c r="L1258" s="1" t="s">
        <v>317</v>
      </c>
      <c r="N1258" s="1" t="s">
        <v>1100</v>
      </c>
      <c r="P1258" s="1" t="s">
        <v>513</v>
      </c>
      <c r="R1258" s="1" t="s">
        <v>1101</v>
      </c>
      <c r="S1258" s="1" t="s">
        <v>359</v>
      </c>
      <c r="U1258" s="1" t="s">
        <v>1102</v>
      </c>
      <c r="W1258" s="1" t="s">
        <v>540</v>
      </c>
      <c r="X1258" s="1" t="s">
        <v>108</v>
      </c>
    </row>
    <row r="1259" spans="1:24" s="1" customFormat="1" ht="43.5" hidden="1" x14ac:dyDescent="0.35">
      <c r="A1259" s="1" t="s">
        <v>223</v>
      </c>
      <c r="B1259" s="1" t="str">
        <f>+VLOOKUP(BD_fire_disturbances10[[#This Row],[Propiedad]],Tabla2[],2,0)</f>
        <v>Química</v>
      </c>
      <c r="C1259" s="1" t="str">
        <f>+VLOOKUP(BD_fire_disturbances10[[#This Row],[Evaluación post incendio]],Tabla5[],2,0)</f>
        <v>Efecto a corto plazo</v>
      </c>
      <c r="D1259" s="6" t="s">
        <v>224</v>
      </c>
      <c r="E1259" s="1" t="s">
        <v>1602</v>
      </c>
      <c r="F1259" s="1" t="s">
        <v>1636</v>
      </c>
      <c r="G1259" s="1" t="str">
        <f>+VLOOKUP(BD_fire_disturbances10[[#This Row],[Cod_Koppen]],Tabla8[],2,0)</f>
        <v>Templado o mesotérmico</v>
      </c>
      <c r="H1259" s="1" t="s">
        <v>1635</v>
      </c>
      <c r="I1259" s="1" t="s">
        <v>181</v>
      </c>
      <c r="J1259" s="24" t="s">
        <v>1769</v>
      </c>
      <c r="K1259" s="1" t="s">
        <v>432</v>
      </c>
      <c r="L1259" s="1" t="s">
        <v>317</v>
      </c>
      <c r="N1259" s="1" t="s">
        <v>1100</v>
      </c>
      <c r="P1259" s="1" t="s">
        <v>842</v>
      </c>
      <c r="R1259" s="1" t="s">
        <v>1101</v>
      </c>
      <c r="S1259" s="1" t="s">
        <v>359</v>
      </c>
      <c r="U1259" s="1" t="s">
        <v>1102</v>
      </c>
      <c r="W1259" s="1" t="s">
        <v>34</v>
      </c>
      <c r="X1259" s="1" t="s">
        <v>12</v>
      </c>
    </row>
    <row r="1260" spans="1:24" s="1" customFormat="1" ht="43.5" hidden="1" x14ac:dyDescent="0.35">
      <c r="A1260" s="1" t="s">
        <v>223</v>
      </c>
      <c r="B1260" s="1" t="str">
        <f>+VLOOKUP(BD_fire_disturbances10[[#This Row],[Propiedad]],Tabla2[],2,0)</f>
        <v>Química</v>
      </c>
      <c r="C1260" s="1" t="str">
        <f>+VLOOKUP(BD_fire_disturbances10[[#This Row],[Evaluación post incendio]],Tabla5[],2,0)</f>
        <v>Efecto inmediato</v>
      </c>
      <c r="D1260" s="6" t="s">
        <v>224</v>
      </c>
      <c r="E1260" s="1" t="s">
        <v>1602</v>
      </c>
      <c r="F1260" s="1" t="s">
        <v>1636</v>
      </c>
      <c r="G1260" s="1" t="str">
        <f>+VLOOKUP(BD_fire_disturbances10[[#This Row],[Cod_Koppen]],Tabla8[],2,0)</f>
        <v>Templado o mesotérmico</v>
      </c>
      <c r="H1260" s="1" t="s">
        <v>1635</v>
      </c>
      <c r="I1260" s="1" t="s">
        <v>181</v>
      </c>
      <c r="J1260" s="24" t="s">
        <v>1769</v>
      </c>
      <c r="K1260" s="1" t="s">
        <v>432</v>
      </c>
      <c r="L1260" s="1" t="s">
        <v>317</v>
      </c>
      <c r="N1260" s="1" t="s">
        <v>1100</v>
      </c>
      <c r="P1260" s="1" t="s">
        <v>513</v>
      </c>
      <c r="R1260" s="1" t="s">
        <v>1101</v>
      </c>
      <c r="S1260" s="1" t="s">
        <v>359</v>
      </c>
      <c r="U1260" s="1" t="s">
        <v>1102</v>
      </c>
      <c r="W1260" s="1" t="s">
        <v>1103</v>
      </c>
      <c r="X1260" s="1" t="s">
        <v>218</v>
      </c>
    </row>
    <row r="1261" spans="1:24" s="1" customFormat="1" ht="43.5" hidden="1" x14ac:dyDescent="0.35">
      <c r="A1261" s="1" t="s">
        <v>223</v>
      </c>
      <c r="B1261" s="1" t="str">
        <f>+VLOOKUP(BD_fire_disturbances10[[#This Row],[Propiedad]],Tabla2[],2,0)</f>
        <v>Química</v>
      </c>
      <c r="C1261" s="1" t="str">
        <f>+VLOOKUP(BD_fire_disturbances10[[#This Row],[Evaluación post incendio]],Tabla5[],2,0)</f>
        <v>Efecto a corto plazo</v>
      </c>
      <c r="D1261" s="6" t="s">
        <v>224</v>
      </c>
      <c r="E1261" s="1" t="s">
        <v>1602</v>
      </c>
      <c r="F1261" s="1" t="s">
        <v>1636</v>
      </c>
      <c r="G1261" s="1" t="str">
        <f>+VLOOKUP(BD_fire_disturbances10[[#This Row],[Cod_Koppen]],Tabla8[],2,0)</f>
        <v>Templado o mesotérmico</v>
      </c>
      <c r="H1261" s="1" t="s">
        <v>1635</v>
      </c>
      <c r="I1261" s="1" t="s">
        <v>181</v>
      </c>
      <c r="J1261" s="24" t="s">
        <v>1769</v>
      </c>
      <c r="K1261" s="1" t="s">
        <v>432</v>
      </c>
      <c r="L1261" s="1" t="s">
        <v>317</v>
      </c>
      <c r="N1261" s="1" t="s">
        <v>1100</v>
      </c>
      <c r="P1261" s="1" t="s">
        <v>842</v>
      </c>
      <c r="R1261" s="1" t="s">
        <v>1101</v>
      </c>
      <c r="S1261" s="1" t="s">
        <v>359</v>
      </c>
      <c r="U1261" s="1" t="s">
        <v>1102</v>
      </c>
      <c r="W1261" s="1" t="s">
        <v>1103</v>
      </c>
      <c r="X1261" s="1" t="s">
        <v>108</v>
      </c>
    </row>
    <row r="1262" spans="1:24" s="1" customFormat="1" ht="43.5" hidden="1" x14ac:dyDescent="0.35">
      <c r="A1262" s="1" t="s">
        <v>223</v>
      </c>
      <c r="B1262" s="1" t="str">
        <f>+VLOOKUP(BD_fire_disturbances10[[#This Row],[Propiedad]],Tabla2[],2,0)</f>
        <v>Química</v>
      </c>
      <c r="C1262" s="1" t="str">
        <f>+VLOOKUP(BD_fire_disturbances10[[#This Row],[Evaluación post incendio]],Tabla5[],2,0)</f>
        <v>Efecto inmediato</v>
      </c>
      <c r="D1262" s="6" t="s">
        <v>224</v>
      </c>
      <c r="E1262" s="1" t="s">
        <v>1602</v>
      </c>
      <c r="F1262" s="1" t="s">
        <v>1636</v>
      </c>
      <c r="G1262" s="1" t="str">
        <f>+VLOOKUP(BD_fire_disturbances10[[#This Row],[Cod_Koppen]],Tabla8[],2,0)</f>
        <v>Templado o mesotérmico</v>
      </c>
      <c r="H1262" s="1" t="s">
        <v>1635</v>
      </c>
      <c r="I1262" s="1" t="s">
        <v>181</v>
      </c>
      <c r="J1262" s="24" t="s">
        <v>1769</v>
      </c>
      <c r="K1262" s="1" t="s">
        <v>432</v>
      </c>
      <c r="L1262" s="1" t="s">
        <v>317</v>
      </c>
      <c r="N1262" s="1" t="s">
        <v>1100</v>
      </c>
      <c r="P1262" s="1" t="s">
        <v>513</v>
      </c>
      <c r="R1262" s="1" t="s">
        <v>1101</v>
      </c>
      <c r="S1262" s="1" t="s">
        <v>359</v>
      </c>
      <c r="U1262" s="1" t="s">
        <v>1102</v>
      </c>
      <c r="W1262" s="1" t="s">
        <v>121</v>
      </c>
      <c r="X1262" s="1" t="s">
        <v>218</v>
      </c>
    </row>
    <row r="1263" spans="1:24" s="1" customFormat="1" ht="43.5" hidden="1" x14ac:dyDescent="0.35">
      <c r="A1263" s="1" t="s">
        <v>223</v>
      </c>
      <c r="B1263" s="1" t="str">
        <f>+VLOOKUP(BD_fire_disturbances10[[#This Row],[Propiedad]],Tabla2[],2,0)</f>
        <v>Química</v>
      </c>
      <c r="C1263" s="1" t="str">
        <f>+VLOOKUP(BD_fire_disturbances10[[#This Row],[Evaluación post incendio]],Tabla5[],2,0)</f>
        <v>Efecto a corto plazo</v>
      </c>
      <c r="D1263" s="6" t="s">
        <v>224</v>
      </c>
      <c r="E1263" s="1" t="s">
        <v>1602</v>
      </c>
      <c r="F1263" s="1" t="s">
        <v>1636</v>
      </c>
      <c r="G1263" s="1" t="str">
        <f>+VLOOKUP(BD_fire_disturbances10[[#This Row],[Cod_Koppen]],Tabla8[],2,0)</f>
        <v>Templado o mesotérmico</v>
      </c>
      <c r="H1263" s="1" t="s">
        <v>1635</v>
      </c>
      <c r="I1263" s="1" t="s">
        <v>181</v>
      </c>
      <c r="J1263" s="24" t="s">
        <v>1769</v>
      </c>
      <c r="K1263" s="1" t="s">
        <v>432</v>
      </c>
      <c r="L1263" s="1" t="s">
        <v>317</v>
      </c>
      <c r="N1263" s="1" t="s">
        <v>1100</v>
      </c>
      <c r="P1263" s="1" t="s">
        <v>842</v>
      </c>
      <c r="R1263" s="1" t="s">
        <v>1101</v>
      </c>
      <c r="S1263" s="1" t="s">
        <v>359</v>
      </c>
      <c r="U1263" s="1" t="s">
        <v>1102</v>
      </c>
      <c r="W1263" s="1" t="s">
        <v>121</v>
      </c>
      <c r="X1263" s="1" t="s">
        <v>218</v>
      </c>
    </row>
    <row r="1264" spans="1:24" s="1" customFormat="1" ht="43.5" hidden="1" x14ac:dyDescent="0.35">
      <c r="A1264" s="1" t="s">
        <v>223</v>
      </c>
      <c r="B1264" s="1" t="str">
        <f>+VLOOKUP(BD_fire_disturbances10[[#This Row],[Propiedad]],Tabla2[],2,0)</f>
        <v>Química</v>
      </c>
      <c r="C1264" s="1" t="str">
        <f>+VLOOKUP(BD_fire_disturbances10[[#This Row],[Evaluación post incendio]],Tabla5[],2,0)</f>
        <v>Efecto inmediato</v>
      </c>
      <c r="D1264" s="6" t="s">
        <v>224</v>
      </c>
      <c r="E1264" s="1" t="s">
        <v>1602</v>
      </c>
      <c r="F1264" s="1" t="s">
        <v>1636</v>
      </c>
      <c r="G1264" s="1" t="str">
        <f>+VLOOKUP(BD_fire_disturbances10[[#This Row],[Cod_Koppen]],Tabla8[],2,0)</f>
        <v>Templado o mesotérmico</v>
      </c>
      <c r="H1264" s="1" t="s">
        <v>1635</v>
      </c>
      <c r="I1264" s="1" t="s">
        <v>181</v>
      </c>
      <c r="J1264" s="24" t="s">
        <v>1769</v>
      </c>
      <c r="K1264" s="1" t="s">
        <v>432</v>
      </c>
      <c r="L1264" s="1" t="s">
        <v>317</v>
      </c>
      <c r="N1264" s="1" t="s">
        <v>1100</v>
      </c>
      <c r="P1264" s="1" t="s">
        <v>513</v>
      </c>
      <c r="R1264" s="1" t="s">
        <v>1101</v>
      </c>
      <c r="S1264" s="1" t="s">
        <v>359</v>
      </c>
      <c r="U1264" s="1" t="s">
        <v>1102</v>
      </c>
      <c r="W1264" s="1" t="s">
        <v>1104</v>
      </c>
      <c r="X1264" s="1" t="s">
        <v>108</v>
      </c>
    </row>
    <row r="1265" spans="1:24" s="1" customFormat="1" ht="43.5" hidden="1" x14ac:dyDescent="0.35">
      <c r="A1265" s="1" t="s">
        <v>223</v>
      </c>
      <c r="B1265" s="1" t="str">
        <f>+VLOOKUP(BD_fire_disturbances10[[#This Row],[Propiedad]],Tabla2[],2,0)</f>
        <v>Química</v>
      </c>
      <c r="C1265" s="1" t="str">
        <f>+VLOOKUP(BD_fire_disturbances10[[#This Row],[Evaluación post incendio]],Tabla5[],2,0)</f>
        <v>Efecto inmediato</v>
      </c>
      <c r="D1265" s="6" t="s">
        <v>224</v>
      </c>
      <c r="E1265" s="1" t="s">
        <v>1602</v>
      </c>
      <c r="F1265" s="1" t="s">
        <v>1636</v>
      </c>
      <c r="G1265" s="1" t="str">
        <f>+VLOOKUP(BD_fire_disturbances10[[#This Row],[Cod_Koppen]],Tabla8[],2,0)</f>
        <v>Templado o mesotérmico</v>
      </c>
      <c r="H1265" s="1" t="s">
        <v>1635</v>
      </c>
      <c r="I1265" s="1" t="s">
        <v>181</v>
      </c>
      <c r="J1265" s="24" t="s">
        <v>1769</v>
      </c>
      <c r="K1265" s="1" t="s">
        <v>432</v>
      </c>
      <c r="L1265" s="1" t="s">
        <v>317</v>
      </c>
      <c r="N1265" s="1" t="s">
        <v>1100</v>
      </c>
      <c r="P1265" s="1" t="s">
        <v>513</v>
      </c>
      <c r="R1265" s="1" t="s">
        <v>1101</v>
      </c>
      <c r="S1265" s="1" t="s">
        <v>359</v>
      </c>
      <c r="U1265" s="1" t="s">
        <v>1102</v>
      </c>
      <c r="W1265" s="1" t="s">
        <v>615</v>
      </c>
      <c r="X1265" s="1" t="s">
        <v>218</v>
      </c>
    </row>
    <row r="1266" spans="1:24" s="1" customFormat="1" ht="43.5" hidden="1" x14ac:dyDescent="0.35">
      <c r="A1266" s="1" t="s">
        <v>223</v>
      </c>
      <c r="B1266" s="1" t="str">
        <f>+VLOOKUP(BD_fire_disturbances10[[#This Row],[Propiedad]],Tabla2[],2,0)</f>
        <v>Química</v>
      </c>
      <c r="C1266" s="1" t="str">
        <f>+VLOOKUP(BD_fire_disturbances10[[#This Row],[Evaluación post incendio]],Tabla5[],2,0)</f>
        <v>Efecto a corto plazo</v>
      </c>
      <c r="D1266" s="6" t="s">
        <v>224</v>
      </c>
      <c r="E1266" s="1" t="s">
        <v>1602</v>
      </c>
      <c r="F1266" s="1" t="s">
        <v>1636</v>
      </c>
      <c r="G1266" s="1" t="str">
        <f>+VLOOKUP(BD_fire_disturbances10[[#This Row],[Cod_Koppen]],Tabla8[],2,0)</f>
        <v>Templado o mesotérmico</v>
      </c>
      <c r="H1266" s="1" t="s">
        <v>1635</v>
      </c>
      <c r="I1266" s="1" t="s">
        <v>181</v>
      </c>
      <c r="J1266" s="24" t="s">
        <v>1769</v>
      </c>
      <c r="K1266" s="1" t="s">
        <v>432</v>
      </c>
      <c r="L1266" s="1" t="s">
        <v>317</v>
      </c>
      <c r="N1266" s="1" t="s">
        <v>1100</v>
      </c>
      <c r="P1266" s="1" t="s">
        <v>842</v>
      </c>
      <c r="R1266" s="1" t="s">
        <v>1101</v>
      </c>
      <c r="S1266" s="1" t="s">
        <v>359</v>
      </c>
      <c r="U1266" s="1" t="s">
        <v>1102</v>
      </c>
      <c r="W1266" s="1" t="s">
        <v>615</v>
      </c>
      <c r="X1266" s="1" t="s">
        <v>108</v>
      </c>
    </row>
    <row r="1267" spans="1:24" s="1" customFormat="1" ht="43.5" hidden="1" x14ac:dyDescent="0.35">
      <c r="A1267" s="1" t="s">
        <v>223</v>
      </c>
      <c r="B1267" s="1" t="str">
        <f>+VLOOKUP(BD_fire_disturbances10[[#This Row],[Propiedad]],Tabla2[],2,0)</f>
        <v>Química</v>
      </c>
      <c r="C1267" s="1" t="str">
        <f>+VLOOKUP(BD_fire_disturbances10[[#This Row],[Evaluación post incendio]],Tabla5[],2,0)</f>
        <v>Efecto inmediato</v>
      </c>
      <c r="D1267" s="6" t="s">
        <v>224</v>
      </c>
      <c r="E1267" s="1" t="s">
        <v>1602</v>
      </c>
      <c r="F1267" s="1" t="s">
        <v>1636</v>
      </c>
      <c r="G1267" s="1" t="str">
        <f>+VLOOKUP(BD_fire_disturbances10[[#This Row],[Cod_Koppen]],Tabla8[],2,0)</f>
        <v>Templado o mesotérmico</v>
      </c>
      <c r="H1267" s="1" t="s">
        <v>1635</v>
      </c>
      <c r="I1267" s="1" t="s">
        <v>181</v>
      </c>
      <c r="J1267" s="24" t="s">
        <v>1769</v>
      </c>
      <c r="K1267" s="1" t="s">
        <v>432</v>
      </c>
      <c r="L1267" s="1" t="s">
        <v>317</v>
      </c>
      <c r="N1267" s="1" t="s">
        <v>1100</v>
      </c>
      <c r="P1267" s="1" t="s">
        <v>513</v>
      </c>
      <c r="R1267" s="1" t="s">
        <v>1101</v>
      </c>
      <c r="S1267" s="1" t="s">
        <v>359</v>
      </c>
      <c r="U1267" s="1" t="s">
        <v>1102</v>
      </c>
      <c r="W1267" s="1" t="s">
        <v>148</v>
      </c>
      <c r="X1267" s="1" t="s">
        <v>108</v>
      </c>
    </row>
    <row r="1268" spans="1:24" s="1" customFormat="1" ht="43.5" hidden="1" x14ac:dyDescent="0.35">
      <c r="A1268" s="1" t="s">
        <v>223</v>
      </c>
      <c r="B1268" s="1" t="str">
        <f>+VLOOKUP(BD_fire_disturbances10[[#This Row],[Propiedad]],Tabla2[],2,0)</f>
        <v>Química</v>
      </c>
      <c r="C1268" s="1" t="str">
        <f>+VLOOKUP(BD_fire_disturbances10[[#This Row],[Evaluación post incendio]],Tabla5[],2,0)</f>
        <v>Efecto inmediato</v>
      </c>
      <c r="D1268" s="6" t="s">
        <v>224</v>
      </c>
      <c r="E1268" s="1" t="s">
        <v>1602</v>
      </c>
      <c r="F1268" s="1" t="s">
        <v>1636</v>
      </c>
      <c r="G1268" s="1" t="str">
        <f>+VLOOKUP(BD_fire_disturbances10[[#This Row],[Cod_Koppen]],Tabla8[],2,0)</f>
        <v>Templado o mesotérmico</v>
      </c>
      <c r="H1268" s="1" t="s">
        <v>1635</v>
      </c>
      <c r="I1268" s="1" t="s">
        <v>181</v>
      </c>
      <c r="J1268" s="24" t="s">
        <v>1769</v>
      </c>
      <c r="K1268" s="1" t="s">
        <v>432</v>
      </c>
      <c r="L1268" s="1" t="s">
        <v>317</v>
      </c>
      <c r="N1268" s="1" t="s">
        <v>1100</v>
      </c>
      <c r="P1268" s="1" t="s">
        <v>513</v>
      </c>
      <c r="R1268" s="1" t="s">
        <v>1101</v>
      </c>
      <c r="S1268" s="1" t="s">
        <v>359</v>
      </c>
      <c r="U1268" s="1" t="s">
        <v>1102</v>
      </c>
      <c r="W1268" s="1" t="s">
        <v>43</v>
      </c>
      <c r="X1268" s="1" t="s">
        <v>218</v>
      </c>
    </row>
    <row r="1269" spans="1:24" s="1" customFormat="1" ht="43.5" hidden="1" x14ac:dyDescent="0.35">
      <c r="A1269" s="1" t="s">
        <v>223</v>
      </c>
      <c r="B1269" s="1" t="str">
        <f>+VLOOKUP(BD_fire_disturbances10[[#This Row],[Propiedad]],Tabla2[],2,0)</f>
        <v>Química</v>
      </c>
      <c r="C1269" s="1" t="str">
        <f>+VLOOKUP(BD_fire_disturbances10[[#This Row],[Evaluación post incendio]],Tabla5[],2,0)</f>
        <v>Efecto a corto plazo</v>
      </c>
      <c r="D1269" s="6" t="s">
        <v>224</v>
      </c>
      <c r="E1269" s="1" t="s">
        <v>1602</v>
      </c>
      <c r="F1269" s="1" t="s">
        <v>1636</v>
      </c>
      <c r="G1269" s="1" t="str">
        <f>+VLOOKUP(BD_fire_disturbances10[[#This Row],[Cod_Koppen]],Tabla8[],2,0)</f>
        <v>Templado o mesotérmico</v>
      </c>
      <c r="H1269" s="1" t="s">
        <v>1635</v>
      </c>
      <c r="I1269" s="1" t="s">
        <v>181</v>
      </c>
      <c r="J1269" s="24" t="s">
        <v>1769</v>
      </c>
      <c r="K1269" s="1" t="s">
        <v>432</v>
      </c>
      <c r="L1269" s="1" t="s">
        <v>317</v>
      </c>
      <c r="N1269" s="1" t="s">
        <v>1100</v>
      </c>
      <c r="P1269" s="1" t="s">
        <v>842</v>
      </c>
      <c r="R1269" s="1" t="s">
        <v>1101</v>
      </c>
      <c r="S1269" s="1" t="s">
        <v>359</v>
      </c>
      <c r="U1269" s="1" t="s">
        <v>1102</v>
      </c>
      <c r="W1269" s="1" t="s">
        <v>43</v>
      </c>
      <c r="X1269" s="1" t="s">
        <v>108</v>
      </c>
    </row>
    <row r="1270" spans="1:24" s="1" customFormat="1" ht="43.5" hidden="1" x14ac:dyDescent="0.35">
      <c r="A1270" s="1" t="s">
        <v>223</v>
      </c>
      <c r="B1270" s="1" t="str">
        <f>+VLOOKUP(BD_fire_disturbances10[[#This Row],[Propiedad]],Tabla2[],2,0)</f>
        <v>Química</v>
      </c>
      <c r="C1270" s="1" t="str">
        <f>+VLOOKUP(BD_fire_disturbances10[[#This Row],[Evaluación post incendio]],Tabla5[],2,0)</f>
        <v>Efecto inmediato</v>
      </c>
      <c r="D1270" s="6" t="s">
        <v>224</v>
      </c>
      <c r="E1270" s="1" t="s">
        <v>1602</v>
      </c>
      <c r="F1270" s="1" t="s">
        <v>1636</v>
      </c>
      <c r="G1270" s="1" t="str">
        <f>+VLOOKUP(BD_fire_disturbances10[[#This Row],[Cod_Koppen]],Tabla8[],2,0)</f>
        <v>Templado o mesotérmico</v>
      </c>
      <c r="H1270" s="1" t="s">
        <v>1635</v>
      </c>
      <c r="I1270" s="1" t="s">
        <v>181</v>
      </c>
      <c r="J1270" s="24" t="s">
        <v>1769</v>
      </c>
      <c r="K1270" s="1" t="s">
        <v>432</v>
      </c>
      <c r="L1270" s="1" t="s">
        <v>317</v>
      </c>
      <c r="N1270" s="1" t="s">
        <v>1100</v>
      </c>
      <c r="P1270" s="1" t="s">
        <v>513</v>
      </c>
      <c r="R1270" s="1" t="s">
        <v>1101</v>
      </c>
      <c r="S1270" s="1" t="s">
        <v>359</v>
      </c>
      <c r="U1270" s="1" t="s">
        <v>1102</v>
      </c>
      <c r="W1270" s="1" t="s">
        <v>122</v>
      </c>
      <c r="X1270" s="1" t="s">
        <v>218</v>
      </c>
    </row>
    <row r="1271" spans="1:24" s="1" customFormat="1" ht="43.5" hidden="1" x14ac:dyDescent="0.35">
      <c r="A1271" s="1" t="s">
        <v>223</v>
      </c>
      <c r="B1271" s="1" t="str">
        <f>+VLOOKUP(BD_fire_disturbances10[[#This Row],[Propiedad]],Tabla2[],2,0)</f>
        <v>Química</v>
      </c>
      <c r="C1271" s="1" t="str">
        <f>+VLOOKUP(BD_fire_disturbances10[[#This Row],[Evaluación post incendio]],Tabla5[],2,0)</f>
        <v>Efecto a corto plazo</v>
      </c>
      <c r="D1271" s="6" t="s">
        <v>224</v>
      </c>
      <c r="E1271" s="1" t="s">
        <v>1602</v>
      </c>
      <c r="F1271" s="1" t="s">
        <v>1636</v>
      </c>
      <c r="G1271" s="1" t="str">
        <f>+VLOOKUP(BD_fire_disturbances10[[#This Row],[Cod_Koppen]],Tabla8[],2,0)</f>
        <v>Templado o mesotérmico</v>
      </c>
      <c r="H1271" s="1" t="s">
        <v>1635</v>
      </c>
      <c r="I1271" s="1" t="s">
        <v>181</v>
      </c>
      <c r="J1271" s="24" t="s">
        <v>1769</v>
      </c>
      <c r="K1271" s="1" t="s">
        <v>432</v>
      </c>
      <c r="L1271" s="1" t="s">
        <v>317</v>
      </c>
      <c r="N1271" s="1" t="s">
        <v>1100</v>
      </c>
      <c r="P1271" s="1" t="s">
        <v>842</v>
      </c>
      <c r="R1271" s="1" t="s">
        <v>1101</v>
      </c>
      <c r="S1271" s="1" t="s">
        <v>359</v>
      </c>
      <c r="U1271" s="1" t="s">
        <v>1102</v>
      </c>
      <c r="W1271" s="1" t="s">
        <v>122</v>
      </c>
      <c r="X1271" s="1" t="s">
        <v>218</v>
      </c>
    </row>
    <row r="1272" spans="1:24" s="1" customFormat="1" ht="43.5" hidden="1" x14ac:dyDescent="0.35">
      <c r="A1272" s="1" t="s">
        <v>223</v>
      </c>
      <c r="B1272" s="1" t="str">
        <f>+VLOOKUP(BD_fire_disturbances10[[#This Row],[Propiedad]],Tabla2[],2,0)</f>
        <v>Química</v>
      </c>
      <c r="C1272" s="1" t="str">
        <f>+VLOOKUP(BD_fire_disturbances10[[#This Row],[Evaluación post incendio]],Tabla5[],2,0)</f>
        <v>Efecto inmediato</v>
      </c>
      <c r="D1272" s="6" t="s">
        <v>224</v>
      </c>
      <c r="E1272" s="1" t="s">
        <v>1602</v>
      </c>
      <c r="F1272" s="1" t="s">
        <v>1636</v>
      </c>
      <c r="G1272" s="1" t="str">
        <f>+VLOOKUP(BD_fire_disturbances10[[#This Row],[Cod_Koppen]],Tabla8[],2,0)</f>
        <v>Templado o mesotérmico</v>
      </c>
      <c r="H1272" s="1" t="s">
        <v>1635</v>
      </c>
      <c r="I1272" s="1" t="s">
        <v>181</v>
      </c>
      <c r="J1272" s="24" t="s">
        <v>1769</v>
      </c>
      <c r="K1272" s="1" t="s">
        <v>432</v>
      </c>
      <c r="L1272" s="1" t="s">
        <v>317</v>
      </c>
      <c r="N1272" s="1" t="s">
        <v>1100</v>
      </c>
      <c r="P1272" s="1" t="s">
        <v>513</v>
      </c>
      <c r="R1272" s="1" t="s">
        <v>1101</v>
      </c>
      <c r="S1272" s="1" t="s">
        <v>359</v>
      </c>
      <c r="U1272" s="1" t="s">
        <v>1102</v>
      </c>
      <c r="W1272" s="1" t="s">
        <v>173</v>
      </c>
      <c r="X1272" s="1" t="s">
        <v>218</v>
      </c>
    </row>
    <row r="1273" spans="1:24" s="1" customFormat="1" ht="43.5" hidden="1" x14ac:dyDescent="0.35">
      <c r="A1273" s="1" t="s">
        <v>223</v>
      </c>
      <c r="B1273" s="1" t="str">
        <f>+VLOOKUP(BD_fire_disturbances10[[#This Row],[Propiedad]],Tabla2[],2,0)</f>
        <v>Química</v>
      </c>
      <c r="C1273" s="1" t="str">
        <f>+VLOOKUP(BD_fire_disturbances10[[#This Row],[Evaluación post incendio]],Tabla5[],2,0)</f>
        <v>Efecto a corto plazo</v>
      </c>
      <c r="D1273" s="6" t="s">
        <v>224</v>
      </c>
      <c r="E1273" s="1" t="s">
        <v>1602</v>
      </c>
      <c r="F1273" s="1" t="s">
        <v>1636</v>
      </c>
      <c r="G1273" s="1" t="str">
        <f>+VLOOKUP(BD_fire_disturbances10[[#This Row],[Cod_Koppen]],Tabla8[],2,0)</f>
        <v>Templado o mesotérmico</v>
      </c>
      <c r="H1273" s="1" t="s">
        <v>1635</v>
      </c>
      <c r="I1273" s="1" t="s">
        <v>181</v>
      </c>
      <c r="J1273" s="24" t="s">
        <v>1769</v>
      </c>
      <c r="K1273" s="1" t="s">
        <v>432</v>
      </c>
      <c r="L1273" s="1" t="s">
        <v>317</v>
      </c>
      <c r="N1273" s="1" t="s">
        <v>1100</v>
      </c>
      <c r="P1273" s="1" t="s">
        <v>842</v>
      </c>
      <c r="R1273" s="1" t="s">
        <v>1101</v>
      </c>
      <c r="S1273" s="1" t="s">
        <v>359</v>
      </c>
      <c r="U1273" s="1" t="s">
        <v>1102</v>
      </c>
      <c r="W1273" s="1" t="s">
        <v>173</v>
      </c>
      <c r="X1273" s="1" t="s">
        <v>218</v>
      </c>
    </row>
    <row r="1274" spans="1:24" s="1" customFormat="1" ht="43.5" hidden="1" x14ac:dyDescent="0.35">
      <c r="A1274" s="1" t="s">
        <v>223</v>
      </c>
      <c r="B1274" s="1" t="str">
        <f>+VLOOKUP(BD_fire_disturbances10[[#This Row],[Propiedad]],Tabla2[],2,0)</f>
        <v>Química</v>
      </c>
      <c r="C1274" s="1" t="str">
        <f>+VLOOKUP(BD_fire_disturbances10[[#This Row],[Evaluación post incendio]],Tabla5[],2,0)</f>
        <v>Efecto inmediato</v>
      </c>
      <c r="D1274" s="6" t="s">
        <v>224</v>
      </c>
      <c r="E1274" s="1" t="s">
        <v>1602</v>
      </c>
      <c r="F1274" s="1" t="s">
        <v>1636</v>
      </c>
      <c r="G1274" s="1" t="str">
        <f>+VLOOKUP(BD_fire_disturbances10[[#This Row],[Cod_Koppen]],Tabla8[],2,0)</f>
        <v>Templado o mesotérmico</v>
      </c>
      <c r="H1274" s="1" t="s">
        <v>1635</v>
      </c>
      <c r="I1274" s="1" t="s">
        <v>181</v>
      </c>
      <c r="J1274" s="24" t="s">
        <v>1769</v>
      </c>
      <c r="K1274" s="1" t="s">
        <v>432</v>
      </c>
      <c r="L1274" s="1" t="s">
        <v>317</v>
      </c>
      <c r="N1274" s="1" t="s">
        <v>1100</v>
      </c>
      <c r="P1274" s="1" t="s">
        <v>513</v>
      </c>
      <c r="R1274" s="1" t="s">
        <v>1101</v>
      </c>
      <c r="S1274" s="1" t="s">
        <v>359</v>
      </c>
      <c r="U1274" s="1" t="s">
        <v>1102</v>
      </c>
      <c r="W1274" s="1" t="s">
        <v>118</v>
      </c>
      <c r="X1274" s="1" t="s">
        <v>218</v>
      </c>
    </row>
    <row r="1275" spans="1:24" s="1" customFormat="1" ht="43.5" hidden="1" x14ac:dyDescent="0.35">
      <c r="A1275" s="1" t="s">
        <v>223</v>
      </c>
      <c r="B1275" s="1" t="str">
        <f>+VLOOKUP(BD_fire_disturbances10[[#This Row],[Propiedad]],Tabla2[],2,0)</f>
        <v>Química</v>
      </c>
      <c r="C1275" s="1" t="str">
        <f>+VLOOKUP(BD_fire_disturbances10[[#This Row],[Evaluación post incendio]],Tabla5[],2,0)</f>
        <v>Efecto a corto plazo</v>
      </c>
      <c r="D1275" s="6" t="s">
        <v>224</v>
      </c>
      <c r="E1275" s="1" t="s">
        <v>1602</v>
      </c>
      <c r="F1275" s="1" t="s">
        <v>1636</v>
      </c>
      <c r="G1275" s="1" t="str">
        <f>+VLOOKUP(BD_fire_disturbances10[[#This Row],[Cod_Koppen]],Tabla8[],2,0)</f>
        <v>Templado o mesotérmico</v>
      </c>
      <c r="H1275" s="1" t="s">
        <v>1635</v>
      </c>
      <c r="I1275" s="1" t="s">
        <v>181</v>
      </c>
      <c r="J1275" s="24" t="s">
        <v>1769</v>
      </c>
      <c r="K1275" s="1" t="s">
        <v>432</v>
      </c>
      <c r="L1275" s="1" t="s">
        <v>317</v>
      </c>
      <c r="N1275" s="1" t="s">
        <v>1100</v>
      </c>
      <c r="P1275" s="1" t="s">
        <v>842</v>
      </c>
      <c r="R1275" s="1" t="s">
        <v>1101</v>
      </c>
      <c r="S1275" s="1" t="s">
        <v>359</v>
      </c>
      <c r="U1275" s="1" t="s">
        <v>1102</v>
      </c>
      <c r="W1275" s="1" t="s">
        <v>118</v>
      </c>
      <c r="X1275" s="1" t="s">
        <v>12</v>
      </c>
    </row>
    <row r="1276" spans="1:24" s="1" customFormat="1" ht="43.5" hidden="1" x14ac:dyDescent="0.35">
      <c r="A1276" s="1" t="s">
        <v>223</v>
      </c>
      <c r="B1276" s="1" t="str">
        <f>+VLOOKUP(BD_fire_disturbances10[[#This Row],[Propiedad]],Tabla2[],2,0)</f>
        <v>Química</v>
      </c>
      <c r="C1276" s="1" t="str">
        <f>+VLOOKUP(BD_fire_disturbances10[[#This Row],[Evaluación post incendio]],Tabla5[],2,0)</f>
        <v>Efecto inmediato</v>
      </c>
      <c r="D1276" s="6" t="s">
        <v>224</v>
      </c>
      <c r="E1276" s="1" t="s">
        <v>1602</v>
      </c>
      <c r="F1276" s="1" t="s">
        <v>1636</v>
      </c>
      <c r="G1276" s="1" t="str">
        <f>+VLOOKUP(BD_fire_disturbances10[[#This Row],[Cod_Koppen]],Tabla8[],2,0)</f>
        <v>Templado o mesotérmico</v>
      </c>
      <c r="H1276" s="1" t="s">
        <v>1635</v>
      </c>
      <c r="I1276" s="1" t="s">
        <v>181</v>
      </c>
      <c r="J1276" s="24" t="s">
        <v>1769</v>
      </c>
      <c r="K1276" s="1" t="s">
        <v>432</v>
      </c>
      <c r="L1276" s="1" t="s">
        <v>317</v>
      </c>
      <c r="N1276" s="1" t="s">
        <v>1100</v>
      </c>
      <c r="P1276" s="1" t="s">
        <v>513</v>
      </c>
      <c r="R1276" s="1" t="s">
        <v>1101</v>
      </c>
      <c r="S1276" s="1" t="s">
        <v>359</v>
      </c>
      <c r="U1276" s="1" t="s">
        <v>1102</v>
      </c>
      <c r="W1276" s="1" t="s">
        <v>1030</v>
      </c>
      <c r="X1276" s="1" t="s">
        <v>218</v>
      </c>
    </row>
    <row r="1277" spans="1:24" s="1" customFormat="1" ht="43.5" hidden="1" x14ac:dyDescent="0.35">
      <c r="A1277" s="1" t="s">
        <v>223</v>
      </c>
      <c r="B1277" s="1" t="str">
        <f>+VLOOKUP(BD_fire_disturbances10[[#This Row],[Propiedad]],Tabla2[],2,0)</f>
        <v>Química</v>
      </c>
      <c r="C1277" s="1" t="str">
        <f>+VLOOKUP(BD_fire_disturbances10[[#This Row],[Evaluación post incendio]],Tabla5[],2,0)</f>
        <v>Efecto a corto plazo</v>
      </c>
      <c r="D1277" s="6" t="s">
        <v>224</v>
      </c>
      <c r="E1277" s="1" t="s">
        <v>1602</v>
      </c>
      <c r="F1277" s="1" t="s">
        <v>1636</v>
      </c>
      <c r="G1277" s="1" t="str">
        <f>+VLOOKUP(BD_fire_disturbances10[[#This Row],[Cod_Koppen]],Tabla8[],2,0)</f>
        <v>Templado o mesotérmico</v>
      </c>
      <c r="H1277" s="1" t="s">
        <v>1635</v>
      </c>
      <c r="I1277" s="1" t="s">
        <v>181</v>
      </c>
      <c r="J1277" s="24" t="s">
        <v>1769</v>
      </c>
      <c r="K1277" s="1" t="s">
        <v>432</v>
      </c>
      <c r="L1277" s="1" t="s">
        <v>317</v>
      </c>
      <c r="N1277" s="1" t="s">
        <v>1100</v>
      </c>
      <c r="P1277" s="1" t="s">
        <v>842</v>
      </c>
      <c r="R1277" s="1" t="s">
        <v>1101</v>
      </c>
      <c r="S1277" s="1" t="s">
        <v>359</v>
      </c>
      <c r="U1277" s="1" t="s">
        <v>1102</v>
      </c>
      <c r="W1277" s="1" t="s">
        <v>1030</v>
      </c>
      <c r="X1277" s="1" t="s">
        <v>12</v>
      </c>
    </row>
    <row r="1278" spans="1:24" s="1" customFormat="1" ht="43.5" hidden="1" x14ac:dyDescent="0.35">
      <c r="A1278" s="1" t="s">
        <v>223</v>
      </c>
      <c r="B1278" s="1" t="str">
        <f>+VLOOKUP(BD_fire_disturbances10[[#This Row],[Propiedad]],Tabla2[],2,0)</f>
        <v>Química</v>
      </c>
      <c r="C1278" s="1" t="str">
        <f>+VLOOKUP(BD_fire_disturbances10[[#This Row],[Evaluación post incendio]],Tabla5[],2,0)</f>
        <v>Efecto inmediato</v>
      </c>
      <c r="D1278" s="6" t="s">
        <v>224</v>
      </c>
      <c r="E1278" s="1" t="s">
        <v>1602</v>
      </c>
      <c r="F1278" s="1" t="s">
        <v>1636</v>
      </c>
      <c r="G1278" s="1" t="str">
        <f>+VLOOKUP(BD_fire_disturbances10[[#This Row],[Cod_Koppen]],Tabla8[],2,0)</f>
        <v>Templado o mesotérmico</v>
      </c>
      <c r="H1278" s="1" t="s">
        <v>1635</v>
      </c>
      <c r="I1278" s="1" t="s">
        <v>181</v>
      </c>
      <c r="J1278" s="24" t="s">
        <v>1769</v>
      </c>
      <c r="K1278" s="1" t="s">
        <v>432</v>
      </c>
      <c r="L1278" s="1" t="s">
        <v>317</v>
      </c>
      <c r="N1278" s="1" t="s">
        <v>1100</v>
      </c>
      <c r="P1278" s="1" t="s">
        <v>513</v>
      </c>
      <c r="R1278" s="1" t="s">
        <v>1101</v>
      </c>
      <c r="S1278" s="1" t="s">
        <v>359</v>
      </c>
      <c r="U1278" s="1" t="s">
        <v>1102</v>
      </c>
      <c r="W1278" s="1" t="s">
        <v>1029</v>
      </c>
      <c r="X1278" s="1" t="s">
        <v>108</v>
      </c>
    </row>
    <row r="1279" spans="1:24" s="1" customFormat="1" ht="43.5" hidden="1" x14ac:dyDescent="0.35">
      <c r="A1279" s="1" t="s">
        <v>223</v>
      </c>
      <c r="B1279" s="1" t="str">
        <f>+VLOOKUP(BD_fire_disturbances10[[#This Row],[Propiedad]],Tabla2[],2,0)</f>
        <v>Química</v>
      </c>
      <c r="C1279" s="1" t="str">
        <f>+VLOOKUP(BD_fire_disturbances10[[#This Row],[Evaluación post incendio]],Tabla5[],2,0)</f>
        <v>Efecto inmediato</v>
      </c>
      <c r="D1279" s="6" t="s">
        <v>224</v>
      </c>
      <c r="E1279" s="1" t="s">
        <v>1602</v>
      </c>
      <c r="F1279" s="1" t="s">
        <v>1636</v>
      </c>
      <c r="G1279" s="1" t="str">
        <f>+VLOOKUP(BD_fire_disturbances10[[#This Row],[Cod_Koppen]],Tabla8[],2,0)</f>
        <v>Templado o mesotérmico</v>
      </c>
      <c r="H1279" s="1" t="s">
        <v>1635</v>
      </c>
      <c r="I1279" s="1" t="s">
        <v>181</v>
      </c>
      <c r="J1279" s="24" t="s">
        <v>1769</v>
      </c>
      <c r="K1279" s="1" t="s">
        <v>432</v>
      </c>
      <c r="L1279" s="1" t="s">
        <v>317</v>
      </c>
      <c r="N1279" s="1" t="s">
        <v>1100</v>
      </c>
      <c r="P1279" s="1" t="s">
        <v>513</v>
      </c>
      <c r="R1279" s="1" t="s">
        <v>1101</v>
      </c>
      <c r="S1279" s="1" t="s">
        <v>359</v>
      </c>
      <c r="U1279" s="1" t="s">
        <v>1102</v>
      </c>
      <c r="W1279" s="1" t="s">
        <v>123</v>
      </c>
      <c r="X1279" s="1" t="s">
        <v>218</v>
      </c>
    </row>
    <row r="1280" spans="1:24" s="1" customFormat="1" ht="43.5" hidden="1" x14ac:dyDescent="0.35">
      <c r="A1280" s="1" t="s">
        <v>223</v>
      </c>
      <c r="B1280" s="1" t="str">
        <f>+VLOOKUP(BD_fire_disturbances10[[#This Row],[Propiedad]],Tabla2[],2,0)</f>
        <v>Química</v>
      </c>
      <c r="C1280" s="1" t="str">
        <f>+VLOOKUP(BD_fire_disturbances10[[#This Row],[Evaluación post incendio]],Tabla5[],2,0)</f>
        <v>Efecto inmediato</v>
      </c>
      <c r="D1280" s="6" t="s">
        <v>224</v>
      </c>
      <c r="E1280" s="1" t="s">
        <v>1602</v>
      </c>
      <c r="F1280" s="1" t="s">
        <v>1636</v>
      </c>
      <c r="G1280" s="1" t="str">
        <f>+VLOOKUP(BD_fire_disturbances10[[#This Row],[Cod_Koppen]],Tabla8[],2,0)</f>
        <v>Templado o mesotérmico</v>
      </c>
      <c r="H1280" s="1" t="s">
        <v>1635</v>
      </c>
      <c r="I1280" s="1" t="s">
        <v>181</v>
      </c>
      <c r="J1280" s="24" t="s">
        <v>1769</v>
      </c>
      <c r="K1280" s="1" t="s">
        <v>432</v>
      </c>
      <c r="L1280" s="1" t="s">
        <v>317</v>
      </c>
      <c r="N1280" s="1" t="s">
        <v>1100</v>
      </c>
      <c r="P1280" s="1" t="s">
        <v>513</v>
      </c>
      <c r="R1280" s="1" t="s">
        <v>1101</v>
      </c>
      <c r="S1280" s="1" t="s">
        <v>359</v>
      </c>
      <c r="U1280" s="1" t="s">
        <v>1102</v>
      </c>
      <c r="W1280" s="1" t="s">
        <v>177</v>
      </c>
      <c r="X1280" s="1" t="s">
        <v>218</v>
      </c>
    </row>
    <row r="1281" spans="1:24" s="1" customFormat="1" ht="43.5" hidden="1" x14ac:dyDescent="0.35">
      <c r="A1281" s="1" t="s">
        <v>223</v>
      </c>
      <c r="B1281" s="1" t="str">
        <f>+VLOOKUP(BD_fire_disturbances10[[#This Row],[Propiedad]],Tabla2[],2,0)</f>
        <v>Química</v>
      </c>
      <c r="C1281" s="1" t="str">
        <f>+VLOOKUP(BD_fire_disturbances10[[#This Row],[Evaluación post incendio]],Tabla5[],2,0)</f>
        <v>Efecto a corto plazo</v>
      </c>
      <c r="D1281" s="6" t="s">
        <v>224</v>
      </c>
      <c r="E1281" s="1" t="s">
        <v>1602</v>
      </c>
      <c r="F1281" s="1" t="s">
        <v>1636</v>
      </c>
      <c r="G1281" s="1" t="str">
        <f>+VLOOKUP(BD_fire_disturbances10[[#This Row],[Cod_Koppen]],Tabla8[],2,0)</f>
        <v>Templado o mesotérmico</v>
      </c>
      <c r="H1281" s="1" t="s">
        <v>1635</v>
      </c>
      <c r="I1281" s="1" t="s">
        <v>181</v>
      </c>
      <c r="J1281" s="24" t="s">
        <v>1769</v>
      </c>
      <c r="K1281" s="1" t="s">
        <v>432</v>
      </c>
      <c r="L1281" s="1" t="s">
        <v>317</v>
      </c>
      <c r="N1281" s="1" t="s">
        <v>1100</v>
      </c>
      <c r="P1281" s="1" t="s">
        <v>842</v>
      </c>
      <c r="R1281" s="1" t="s">
        <v>1101</v>
      </c>
      <c r="S1281" s="1" t="s">
        <v>359</v>
      </c>
      <c r="U1281" s="1" t="s">
        <v>1102</v>
      </c>
      <c r="W1281" s="1" t="s">
        <v>177</v>
      </c>
      <c r="X1281" s="1" t="s">
        <v>108</v>
      </c>
    </row>
    <row r="1282" spans="1:24" s="1" customFormat="1" ht="72.5" hidden="1" x14ac:dyDescent="0.35">
      <c r="A1282" s="1" t="s">
        <v>60</v>
      </c>
      <c r="B1282" s="1" t="str">
        <f>+VLOOKUP(BD_fire_disturbances10[[#This Row],[Propiedad]],Tabla2[],2,0)</f>
        <v>Biológica</v>
      </c>
      <c r="C1282" s="1" t="str">
        <f>+VLOOKUP(BD_fire_disturbances10[[#This Row],[Evaluación post incendio]],Tabla5[],2,0)</f>
        <v>Efecto a corto plazo</v>
      </c>
      <c r="D1282" s="6" t="s">
        <v>796</v>
      </c>
      <c r="E1282" s="1" t="s">
        <v>1604</v>
      </c>
      <c r="F1282" s="1" t="s">
        <v>1736</v>
      </c>
      <c r="G1282" s="1" t="str">
        <f>+VLOOKUP(BD_fire_disturbances10[[#This Row],[Cod_Koppen]],Tabla8[],2,0)</f>
        <v>Seco (árido y semiárido)</v>
      </c>
      <c r="H1282" s="1" t="s">
        <v>1335</v>
      </c>
      <c r="I1282" s="1" t="s">
        <v>63</v>
      </c>
      <c r="J1282" s="24" t="s">
        <v>1769</v>
      </c>
      <c r="K1282" s="1" t="s">
        <v>176</v>
      </c>
      <c r="L1282" s="1" t="s">
        <v>317</v>
      </c>
      <c r="N1282" s="1" t="s">
        <v>793</v>
      </c>
      <c r="O1282" s="1" t="s">
        <v>817</v>
      </c>
      <c r="P1282" s="1" t="s">
        <v>705</v>
      </c>
      <c r="R1282" s="1" t="s">
        <v>805</v>
      </c>
      <c r="S1282" s="1" t="s">
        <v>1142</v>
      </c>
      <c r="U1282" s="1" t="s">
        <v>806</v>
      </c>
      <c r="W1282" s="1" t="s">
        <v>14</v>
      </c>
      <c r="X1282" s="1" t="s">
        <v>12</v>
      </c>
    </row>
    <row r="1283" spans="1:24" s="1" customFormat="1" ht="72.5" hidden="1" x14ac:dyDescent="0.35">
      <c r="A1283" s="1" t="s">
        <v>60</v>
      </c>
      <c r="B1283" s="1" t="str">
        <f>+VLOOKUP(BD_fire_disturbances10[[#This Row],[Propiedad]],Tabla2[],2,0)</f>
        <v>Biológica</v>
      </c>
      <c r="C1283" s="1" t="str">
        <f>+VLOOKUP(BD_fire_disturbances10[[#This Row],[Evaluación post incendio]],Tabla5[],2,0)</f>
        <v>Efecto a corto plazo</v>
      </c>
      <c r="D1283" s="6" t="s">
        <v>801</v>
      </c>
      <c r="E1283" s="1" t="s">
        <v>1604</v>
      </c>
      <c r="F1283" s="1" t="s">
        <v>1736</v>
      </c>
      <c r="G1283" s="1" t="str">
        <f>+VLOOKUP(BD_fire_disturbances10[[#This Row],[Cod_Koppen]],Tabla8[],2,0)</f>
        <v>Seco (árido y semiárido)</v>
      </c>
      <c r="H1283" s="1" t="s">
        <v>1335</v>
      </c>
      <c r="I1283" s="1" t="s">
        <v>63</v>
      </c>
      <c r="J1283" s="24" t="s">
        <v>1769</v>
      </c>
      <c r="K1283" s="1" t="s">
        <v>200</v>
      </c>
      <c r="L1283" s="1" t="s">
        <v>317</v>
      </c>
      <c r="N1283" s="1" t="s">
        <v>793</v>
      </c>
      <c r="O1283" s="1" t="s">
        <v>817</v>
      </c>
      <c r="P1283" s="1" t="s">
        <v>705</v>
      </c>
      <c r="R1283" s="1" t="s">
        <v>805</v>
      </c>
      <c r="S1283" s="1" t="s">
        <v>1142</v>
      </c>
      <c r="U1283" s="1" t="s">
        <v>806</v>
      </c>
      <c r="W1283" s="1" t="s">
        <v>14</v>
      </c>
      <c r="X1283" s="1" t="s">
        <v>12</v>
      </c>
    </row>
    <row r="1284" spans="1:24" s="1" customFormat="1" ht="72.5" hidden="1" x14ac:dyDescent="0.35">
      <c r="A1284" s="1" t="s">
        <v>60</v>
      </c>
      <c r="B1284" s="1" t="str">
        <f>+VLOOKUP(BD_fire_disturbances10[[#This Row],[Propiedad]],Tabla2[],2,0)</f>
        <v>Biológica</v>
      </c>
      <c r="C1284" s="1" t="str">
        <f>+VLOOKUP(BD_fire_disturbances10[[#This Row],[Evaluación post incendio]],Tabla5[],2,0)</f>
        <v>Efecto a corto plazo</v>
      </c>
      <c r="D1284" s="6" t="s">
        <v>809</v>
      </c>
      <c r="E1284" s="1" t="s">
        <v>1604</v>
      </c>
      <c r="F1284" s="1" t="s">
        <v>1736</v>
      </c>
      <c r="G1284" s="1" t="str">
        <f>+VLOOKUP(BD_fire_disturbances10[[#This Row],[Cod_Koppen]],Tabla8[],2,0)</f>
        <v>Seco (árido y semiárido)</v>
      </c>
      <c r="H1284" s="1" t="s">
        <v>1335</v>
      </c>
      <c r="I1284" s="1" t="s">
        <v>63</v>
      </c>
      <c r="J1284" s="24" t="s">
        <v>1769</v>
      </c>
      <c r="K1284" s="1" t="s">
        <v>176</v>
      </c>
      <c r="L1284" s="1" t="s">
        <v>317</v>
      </c>
      <c r="N1284" s="1" t="s">
        <v>793</v>
      </c>
      <c r="O1284" s="1" t="s">
        <v>817</v>
      </c>
      <c r="P1284" s="1" t="s">
        <v>706</v>
      </c>
      <c r="R1284" s="1" t="s">
        <v>805</v>
      </c>
      <c r="S1284" s="1" t="s">
        <v>1142</v>
      </c>
      <c r="U1284" s="1" t="s">
        <v>806</v>
      </c>
      <c r="W1284" s="1" t="s">
        <v>14</v>
      </c>
      <c r="X1284" s="1" t="s">
        <v>12</v>
      </c>
    </row>
    <row r="1285" spans="1:24" s="1" customFormat="1" ht="72.5" hidden="1" x14ac:dyDescent="0.35">
      <c r="A1285" s="1" t="s">
        <v>60</v>
      </c>
      <c r="B1285" s="1" t="str">
        <f>+VLOOKUP(BD_fire_disturbances10[[#This Row],[Propiedad]],Tabla2[],2,0)</f>
        <v>Biológica</v>
      </c>
      <c r="C1285" s="1" t="str">
        <f>+VLOOKUP(BD_fire_disturbances10[[#This Row],[Evaluación post incendio]],Tabla5[],2,0)</f>
        <v>Efecto a corto plazo</v>
      </c>
      <c r="D1285" s="6" t="s">
        <v>814</v>
      </c>
      <c r="E1285" s="1" t="s">
        <v>1604</v>
      </c>
      <c r="F1285" s="1" t="s">
        <v>1736</v>
      </c>
      <c r="G1285" s="1" t="str">
        <f>+VLOOKUP(BD_fire_disturbances10[[#This Row],[Cod_Koppen]],Tabla8[],2,0)</f>
        <v>Seco (árido y semiárido)</v>
      </c>
      <c r="H1285" s="1" t="s">
        <v>1335</v>
      </c>
      <c r="I1285" s="1" t="s">
        <v>63</v>
      </c>
      <c r="J1285" s="24" t="s">
        <v>1769</v>
      </c>
      <c r="K1285" s="1" t="s">
        <v>200</v>
      </c>
      <c r="L1285" s="1" t="s">
        <v>317</v>
      </c>
      <c r="N1285" s="1" t="s">
        <v>793</v>
      </c>
      <c r="O1285" s="1" t="s">
        <v>817</v>
      </c>
      <c r="P1285" s="1" t="s">
        <v>706</v>
      </c>
      <c r="R1285" s="1" t="s">
        <v>805</v>
      </c>
      <c r="S1285" s="1" t="s">
        <v>1142</v>
      </c>
      <c r="U1285" s="1" t="s">
        <v>806</v>
      </c>
      <c r="W1285" s="1" t="s">
        <v>14</v>
      </c>
      <c r="X1285" s="1" t="s">
        <v>12</v>
      </c>
    </row>
    <row r="1286" spans="1:24" s="1" customFormat="1" ht="72.5" hidden="1" x14ac:dyDescent="0.35">
      <c r="A1286" s="1" t="s">
        <v>60</v>
      </c>
      <c r="B1286" s="1" t="str">
        <f>+VLOOKUP(BD_fire_disturbances10[[#This Row],[Propiedad]],Tabla2[],2,0)</f>
        <v>Biológica</v>
      </c>
      <c r="C1286" s="1" t="str">
        <f>+VLOOKUP(BD_fire_disturbances10[[#This Row],[Evaluación post incendio]],Tabla5[],2,0)</f>
        <v>Efecto a corto plazo</v>
      </c>
      <c r="D1286" s="6" t="s">
        <v>813</v>
      </c>
      <c r="E1286" s="1" t="s">
        <v>1604</v>
      </c>
      <c r="F1286" s="1" t="s">
        <v>1736</v>
      </c>
      <c r="G1286" s="1" t="str">
        <f>+VLOOKUP(BD_fire_disturbances10[[#This Row],[Cod_Koppen]],Tabla8[],2,0)</f>
        <v>Seco (árido y semiárido)</v>
      </c>
      <c r="H1286" s="1" t="s">
        <v>1335</v>
      </c>
      <c r="I1286" s="1" t="s">
        <v>63</v>
      </c>
      <c r="J1286" s="24" t="s">
        <v>1769</v>
      </c>
      <c r="K1286" s="1" t="s">
        <v>200</v>
      </c>
      <c r="L1286" s="1" t="s">
        <v>317</v>
      </c>
      <c r="N1286" s="1" t="s">
        <v>793</v>
      </c>
      <c r="O1286" s="1" t="s">
        <v>817</v>
      </c>
      <c r="P1286" s="1" t="s">
        <v>706</v>
      </c>
      <c r="R1286" s="1" t="s">
        <v>805</v>
      </c>
      <c r="S1286" s="1" t="s">
        <v>1142</v>
      </c>
      <c r="U1286" s="1" t="s">
        <v>806</v>
      </c>
      <c r="W1286" s="1" t="s">
        <v>691</v>
      </c>
      <c r="X1286" s="1" t="s">
        <v>218</v>
      </c>
    </row>
    <row r="1287" spans="1:24" s="1" customFormat="1" ht="72.5" hidden="1" x14ac:dyDescent="0.35">
      <c r="A1287" s="1" t="s">
        <v>60</v>
      </c>
      <c r="B1287" s="1" t="str">
        <f>+VLOOKUP(BD_fire_disturbances10[[#This Row],[Propiedad]],Tabla2[],2,0)</f>
        <v>Biológica</v>
      </c>
      <c r="C1287" s="1" t="str">
        <f>+VLOOKUP(BD_fire_disturbances10[[#This Row],[Evaluación post incendio]],Tabla5[],2,0)</f>
        <v>Efecto a corto plazo</v>
      </c>
      <c r="D1287" s="6" t="s">
        <v>808</v>
      </c>
      <c r="E1287" s="1" t="s">
        <v>1604</v>
      </c>
      <c r="F1287" s="1" t="s">
        <v>1736</v>
      </c>
      <c r="G1287" s="1" t="str">
        <f>+VLOOKUP(BD_fire_disturbances10[[#This Row],[Cod_Koppen]],Tabla8[],2,0)</f>
        <v>Seco (árido y semiárido)</v>
      </c>
      <c r="H1287" s="1" t="s">
        <v>1335</v>
      </c>
      <c r="I1287" s="1" t="s">
        <v>63</v>
      </c>
      <c r="J1287" s="24" t="s">
        <v>1769</v>
      </c>
      <c r="K1287" s="1" t="s">
        <v>176</v>
      </c>
      <c r="L1287" s="1" t="s">
        <v>317</v>
      </c>
      <c r="N1287" s="1" t="s">
        <v>793</v>
      </c>
      <c r="O1287" s="1" t="s">
        <v>817</v>
      </c>
      <c r="P1287" s="1" t="s">
        <v>706</v>
      </c>
      <c r="R1287" s="1" t="s">
        <v>805</v>
      </c>
      <c r="S1287" s="1" t="s">
        <v>1142</v>
      </c>
      <c r="U1287" s="1" t="s">
        <v>806</v>
      </c>
      <c r="W1287" s="1" t="s">
        <v>691</v>
      </c>
      <c r="X1287" s="1" t="s">
        <v>12</v>
      </c>
    </row>
    <row r="1288" spans="1:24" s="1" customFormat="1" ht="72.5" hidden="1" x14ac:dyDescent="0.35">
      <c r="A1288" s="1" t="s">
        <v>60</v>
      </c>
      <c r="B1288" s="1" t="str">
        <f>+VLOOKUP(BD_fire_disturbances10[[#This Row],[Propiedad]],Tabla2[],2,0)</f>
        <v>Biológica</v>
      </c>
      <c r="C1288" s="1" t="str">
        <f>+VLOOKUP(BD_fire_disturbances10[[#This Row],[Evaluación post incendio]],Tabla5[],2,0)</f>
        <v>Efecto a corto plazo</v>
      </c>
      <c r="D1288" s="6" t="s">
        <v>800</v>
      </c>
      <c r="E1288" s="1" t="s">
        <v>1604</v>
      </c>
      <c r="F1288" s="1" t="s">
        <v>1736</v>
      </c>
      <c r="G1288" s="1" t="str">
        <f>+VLOOKUP(BD_fire_disturbances10[[#This Row],[Cod_Koppen]],Tabla8[],2,0)</f>
        <v>Seco (árido y semiárido)</v>
      </c>
      <c r="H1288" s="1" t="s">
        <v>1335</v>
      </c>
      <c r="I1288" s="1" t="s">
        <v>63</v>
      </c>
      <c r="J1288" s="24" t="s">
        <v>1769</v>
      </c>
      <c r="K1288" s="1" t="s">
        <v>200</v>
      </c>
      <c r="L1288" s="1" t="s">
        <v>317</v>
      </c>
      <c r="N1288" s="1" t="s">
        <v>793</v>
      </c>
      <c r="O1288" s="1" t="s">
        <v>817</v>
      </c>
      <c r="P1288" s="1" t="s">
        <v>705</v>
      </c>
      <c r="R1288" s="1" t="s">
        <v>805</v>
      </c>
      <c r="S1288" s="1" t="s">
        <v>1142</v>
      </c>
      <c r="U1288" s="1" t="s">
        <v>806</v>
      </c>
      <c r="W1288" s="1" t="s">
        <v>691</v>
      </c>
      <c r="X1288" s="1" t="s">
        <v>108</v>
      </c>
    </row>
    <row r="1289" spans="1:24" s="1" customFormat="1" ht="72.5" hidden="1" x14ac:dyDescent="0.35">
      <c r="A1289" s="1" t="s">
        <v>60</v>
      </c>
      <c r="B1289" s="1" t="str">
        <f>+VLOOKUP(BD_fire_disturbances10[[#This Row],[Propiedad]],Tabla2[],2,0)</f>
        <v>Biológica</v>
      </c>
      <c r="C1289" s="1" t="str">
        <f>+VLOOKUP(BD_fire_disturbances10[[#This Row],[Evaluación post incendio]],Tabla5[],2,0)</f>
        <v>Efecto a corto plazo</v>
      </c>
      <c r="D1289" s="6" t="s">
        <v>795</v>
      </c>
      <c r="E1289" s="1" t="s">
        <v>1604</v>
      </c>
      <c r="F1289" s="1" t="s">
        <v>1736</v>
      </c>
      <c r="G1289" s="1" t="str">
        <f>+VLOOKUP(BD_fire_disturbances10[[#This Row],[Cod_Koppen]],Tabla8[],2,0)</f>
        <v>Seco (árido y semiárido)</v>
      </c>
      <c r="H1289" s="1" t="s">
        <v>1335</v>
      </c>
      <c r="I1289" s="1" t="s">
        <v>63</v>
      </c>
      <c r="J1289" s="24" t="s">
        <v>1769</v>
      </c>
      <c r="K1289" s="1" t="s">
        <v>176</v>
      </c>
      <c r="L1289" s="1" t="s">
        <v>317</v>
      </c>
      <c r="N1289" s="1" t="s">
        <v>793</v>
      </c>
      <c r="O1289" s="1" t="s">
        <v>817</v>
      </c>
      <c r="P1289" s="1" t="s">
        <v>705</v>
      </c>
      <c r="R1289" s="1" t="s">
        <v>805</v>
      </c>
      <c r="S1289" s="1" t="s">
        <v>1142</v>
      </c>
      <c r="U1289" s="1" t="s">
        <v>806</v>
      </c>
      <c r="W1289" s="1" t="s">
        <v>691</v>
      </c>
      <c r="X1289" s="1" t="s">
        <v>108</v>
      </c>
    </row>
    <row r="1290" spans="1:24" s="1" customFormat="1" ht="72.5" hidden="1" x14ac:dyDescent="0.35">
      <c r="A1290" s="1" t="s">
        <v>60</v>
      </c>
      <c r="B1290" s="1" t="str">
        <f>+VLOOKUP(BD_fire_disturbances10[[#This Row],[Propiedad]],Tabla2[],2,0)</f>
        <v>Química</v>
      </c>
      <c r="C1290" s="1" t="str">
        <f>+VLOOKUP(BD_fire_disturbances10[[#This Row],[Evaluación post incendio]],Tabla5[],2,0)</f>
        <v>Efecto a corto plazo</v>
      </c>
      <c r="D1290" s="6" t="s">
        <v>798</v>
      </c>
      <c r="E1290" s="1" t="s">
        <v>1604</v>
      </c>
      <c r="F1290" s="1" t="s">
        <v>1736</v>
      </c>
      <c r="G1290" s="1" t="str">
        <f>+VLOOKUP(BD_fire_disturbances10[[#This Row],[Cod_Koppen]],Tabla8[],2,0)</f>
        <v>Seco (árido y semiárido)</v>
      </c>
      <c r="H1290" s="1" t="s">
        <v>1335</v>
      </c>
      <c r="I1290" s="1" t="s">
        <v>63</v>
      </c>
      <c r="J1290" s="24" t="s">
        <v>1769</v>
      </c>
      <c r="K1290" s="1" t="s">
        <v>200</v>
      </c>
      <c r="L1290" s="1" t="s">
        <v>317</v>
      </c>
      <c r="N1290" s="1" t="s">
        <v>793</v>
      </c>
      <c r="O1290" s="1" t="s">
        <v>817</v>
      </c>
      <c r="P1290" s="1" t="s">
        <v>705</v>
      </c>
      <c r="R1290" s="1" t="s">
        <v>805</v>
      </c>
      <c r="S1290" s="1" t="s">
        <v>1142</v>
      </c>
      <c r="U1290" s="1" t="s">
        <v>806</v>
      </c>
      <c r="W1290" s="1" t="s">
        <v>1030</v>
      </c>
      <c r="X1290" s="1" t="s">
        <v>218</v>
      </c>
    </row>
    <row r="1291" spans="1:24" s="1" customFormat="1" ht="72.5" hidden="1" x14ac:dyDescent="0.35">
      <c r="A1291" s="1" t="s">
        <v>60</v>
      </c>
      <c r="B1291" s="1" t="str">
        <f>+VLOOKUP(BD_fire_disturbances10[[#This Row],[Propiedad]],Tabla2[],2,0)</f>
        <v>Química</v>
      </c>
      <c r="C1291" s="1" t="str">
        <f>+VLOOKUP(BD_fire_disturbances10[[#This Row],[Evaluación post incendio]],Tabla5[],2,0)</f>
        <v>Efecto a corto plazo</v>
      </c>
      <c r="D1291" s="6" t="s">
        <v>811</v>
      </c>
      <c r="E1291" s="1" t="s">
        <v>1604</v>
      </c>
      <c r="F1291" s="1" t="s">
        <v>1736</v>
      </c>
      <c r="G1291" s="1" t="str">
        <f>+VLOOKUP(BD_fire_disturbances10[[#This Row],[Cod_Koppen]],Tabla8[],2,0)</f>
        <v>Seco (árido y semiárido)</v>
      </c>
      <c r="H1291" s="1" t="s">
        <v>1335</v>
      </c>
      <c r="I1291" s="1" t="s">
        <v>63</v>
      </c>
      <c r="J1291" s="24" t="s">
        <v>1769</v>
      </c>
      <c r="K1291" s="1" t="s">
        <v>200</v>
      </c>
      <c r="L1291" s="1" t="s">
        <v>317</v>
      </c>
      <c r="N1291" s="1" t="s">
        <v>793</v>
      </c>
      <c r="O1291" s="1" t="s">
        <v>817</v>
      </c>
      <c r="P1291" s="1" t="s">
        <v>706</v>
      </c>
      <c r="R1291" s="1" t="s">
        <v>805</v>
      </c>
      <c r="S1291" s="1" t="s">
        <v>1142</v>
      </c>
      <c r="U1291" s="1" t="s">
        <v>806</v>
      </c>
      <c r="W1291" s="1" t="s">
        <v>1030</v>
      </c>
      <c r="X1291" s="1" t="s">
        <v>218</v>
      </c>
    </row>
    <row r="1292" spans="1:24" s="1" customFormat="1" ht="72.5" hidden="1" x14ac:dyDescent="0.35">
      <c r="A1292" s="1" t="s">
        <v>60</v>
      </c>
      <c r="B1292" s="1" t="str">
        <f>+VLOOKUP(BD_fire_disturbances10[[#This Row],[Propiedad]],Tabla2[],2,0)</f>
        <v>Química</v>
      </c>
      <c r="C1292" s="1" t="str">
        <f>+VLOOKUP(BD_fire_disturbances10[[#This Row],[Evaluación post incendio]],Tabla5[],2,0)</f>
        <v>Efecto a corto plazo</v>
      </c>
      <c r="D1292" s="6" t="s">
        <v>61</v>
      </c>
      <c r="E1292" s="1" t="s">
        <v>1604</v>
      </c>
      <c r="F1292" s="1" t="s">
        <v>1736</v>
      </c>
      <c r="G1292" s="1" t="str">
        <f>+VLOOKUP(BD_fire_disturbances10[[#This Row],[Cod_Koppen]],Tabla8[],2,0)</f>
        <v>Seco (árido y semiárido)</v>
      </c>
      <c r="H1292" s="1" t="s">
        <v>1335</v>
      </c>
      <c r="I1292" s="1" t="s">
        <v>63</v>
      </c>
      <c r="J1292" s="24" t="s">
        <v>1769</v>
      </c>
      <c r="K1292" s="1" t="s">
        <v>176</v>
      </c>
      <c r="L1292" s="1" t="s">
        <v>317</v>
      </c>
      <c r="N1292" s="1" t="s">
        <v>793</v>
      </c>
      <c r="O1292" s="1" t="s">
        <v>817</v>
      </c>
      <c r="P1292" s="1" t="s">
        <v>705</v>
      </c>
      <c r="R1292" s="1" t="s">
        <v>805</v>
      </c>
      <c r="S1292" s="1" t="s">
        <v>1142</v>
      </c>
      <c r="U1292" s="1" t="s">
        <v>806</v>
      </c>
      <c r="W1292" s="1" t="s">
        <v>1030</v>
      </c>
      <c r="X1292" s="1" t="s">
        <v>108</v>
      </c>
    </row>
    <row r="1293" spans="1:24" s="1" customFormat="1" ht="72.5" hidden="1" x14ac:dyDescent="0.35">
      <c r="A1293" s="1" t="s">
        <v>60</v>
      </c>
      <c r="B1293" s="1" t="str">
        <f>+VLOOKUP(BD_fire_disturbances10[[#This Row],[Propiedad]],Tabla2[],2,0)</f>
        <v>Química</v>
      </c>
      <c r="C1293" s="1" t="str">
        <f>+VLOOKUP(BD_fire_disturbances10[[#This Row],[Evaluación post incendio]],Tabla5[],2,0)</f>
        <v>Efecto a corto plazo</v>
      </c>
      <c r="D1293" s="6" t="s">
        <v>803</v>
      </c>
      <c r="E1293" s="1" t="s">
        <v>1604</v>
      </c>
      <c r="F1293" s="1" t="s">
        <v>1736</v>
      </c>
      <c r="G1293" s="1" t="str">
        <f>+VLOOKUP(BD_fire_disturbances10[[#This Row],[Cod_Koppen]],Tabla8[],2,0)</f>
        <v>Seco (árido y semiárido)</v>
      </c>
      <c r="H1293" s="1" t="s">
        <v>1335</v>
      </c>
      <c r="I1293" s="1" t="s">
        <v>63</v>
      </c>
      <c r="J1293" s="24" t="s">
        <v>1769</v>
      </c>
      <c r="K1293" s="1" t="s">
        <v>176</v>
      </c>
      <c r="L1293" s="1" t="s">
        <v>317</v>
      </c>
      <c r="N1293" s="1" t="s">
        <v>793</v>
      </c>
      <c r="O1293" s="1" t="s">
        <v>817</v>
      </c>
      <c r="P1293" s="1" t="s">
        <v>706</v>
      </c>
      <c r="R1293" s="1" t="s">
        <v>805</v>
      </c>
      <c r="S1293" s="1" t="s">
        <v>1142</v>
      </c>
      <c r="U1293" s="1" t="s">
        <v>806</v>
      </c>
      <c r="W1293" s="1" t="s">
        <v>1030</v>
      </c>
      <c r="X1293" s="1" t="s">
        <v>108</v>
      </c>
    </row>
    <row r="1294" spans="1:24" s="1" customFormat="1" ht="72.5" hidden="1" x14ac:dyDescent="0.35">
      <c r="A1294" s="1" t="s">
        <v>60</v>
      </c>
      <c r="B1294" s="1" t="str">
        <f>+VLOOKUP(BD_fire_disturbances10[[#This Row],[Propiedad]],Tabla2[],2,0)</f>
        <v>Química</v>
      </c>
      <c r="C1294" s="1" t="str">
        <f>+VLOOKUP(BD_fire_disturbances10[[#This Row],[Evaluación post incendio]],Tabla5[],2,0)</f>
        <v>Efecto a corto plazo</v>
      </c>
      <c r="D1294" s="6" t="s">
        <v>812</v>
      </c>
      <c r="E1294" s="1" t="s">
        <v>1604</v>
      </c>
      <c r="F1294" s="1" t="s">
        <v>1736</v>
      </c>
      <c r="G1294" s="1" t="str">
        <f>+VLOOKUP(BD_fire_disturbances10[[#This Row],[Cod_Koppen]],Tabla8[],2,0)</f>
        <v>Seco (árido y semiárido)</v>
      </c>
      <c r="H1294" s="1" t="s">
        <v>1335</v>
      </c>
      <c r="I1294" s="1" t="s">
        <v>63</v>
      </c>
      <c r="J1294" s="24" t="s">
        <v>1769</v>
      </c>
      <c r="K1294" s="1" t="s">
        <v>200</v>
      </c>
      <c r="L1294" s="1" t="s">
        <v>317</v>
      </c>
      <c r="N1294" s="1" t="s">
        <v>793</v>
      </c>
      <c r="O1294" s="1" t="s">
        <v>817</v>
      </c>
      <c r="P1294" s="1" t="s">
        <v>706</v>
      </c>
      <c r="R1294" s="1" t="s">
        <v>805</v>
      </c>
      <c r="S1294" s="1" t="s">
        <v>1142</v>
      </c>
      <c r="U1294" s="1" t="s">
        <v>806</v>
      </c>
      <c r="W1294" s="1" t="s">
        <v>1029</v>
      </c>
      <c r="X1294" s="1" t="s">
        <v>218</v>
      </c>
    </row>
    <row r="1295" spans="1:24" s="1" customFormat="1" ht="72.5" hidden="1" x14ac:dyDescent="0.35">
      <c r="A1295" s="1" t="s">
        <v>60</v>
      </c>
      <c r="B1295" s="1" t="str">
        <f>+VLOOKUP(BD_fire_disturbances10[[#This Row],[Propiedad]],Tabla2[],2,0)</f>
        <v>Química</v>
      </c>
      <c r="C1295" s="1" t="str">
        <f>+VLOOKUP(BD_fire_disturbances10[[#This Row],[Evaluación post incendio]],Tabla5[],2,0)</f>
        <v>Efecto a corto plazo</v>
      </c>
      <c r="D1295" s="6" t="s">
        <v>794</v>
      </c>
      <c r="E1295" s="1" t="s">
        <v>1604</v>
      </c>
      <c r="F1295" s="1" t="s">
        <v>1736</v>
      </c>
      <c r="G1295" s="1" t="str">
        <f>+VLOOKUP(BD_fire_disturbances10[[#This Row],[Cod_Koppen]],Tabla8[],2,0)</f>
        <v>Seco (árido y semiárido)</v>
      </c>
      <c r="H1295" s="1" t="s">
        <v>1335</v>
      </c>
      <c r="I1295" s="1" t="s">
        <v>63</v>
      </c>
      <c r="J1295" s="24" t="s">
        <v>1769</v>
      </c>
      <c r="K1295" s="1" t="s">
        <v>176</v>
      </c>
      <c r="L1295" s="1" t="s">
        <v>317</v>
      </c>
      <c r="N1295" s="1" t="s">
        <v>793</v>
      </c>
      <c r="O1295" s="1" t="s">
        <v>817</v>
      </c>
      <c r="P1295" s="1" t="s">
        <v>705</v>
      </c>
      <c r="R1295" s="1" t="s">
        <v>805</v>
      </c>
      <c r="S1295" s="1" t="s">
        <v>1142</v>
      </c>
      <c r="U1295" s="1" t="s">
        <v>806</v>
      </c>
      <c r="W1295" s="1" t="s">
        <v>1029</v>
      </c>
      <c r="X1295" s="1" t="s">
        <v>12</v>
      </c>
    </row>
    <row r="1296" spans="1:24" s="1" customFormat="1" ht="72.5" hidden="1" x14ac:dyDescent="0.35">
      <c r="A1296" s="1" t="s">
        <v>60</v>
      </c>
      <c r="B1296" s="1" t="str">
        <f>+VLOOKUP(BD_fire_disturbances10[[#This Row],[Propiedad]],Tabla2[],2,0)</f>
        <v>Química</v>
      </c>
      <c r="C1296" s="1" t="str">
        <f>+VLOOKUP(BD_fire_disturbances10[[#This Row],[Evaluación post incendio]],Tabla5[],2,0)</f>
        <v>Efecto a corto plazo</v>
      </c>
      <c r="D1296" s="6" t="s">
        <v>799</v>
      </c>
      <c r="E1296" s="1" t="s">
        <v>1604</v>
      </c>
      <c r="F1296" s="1" t="s">
        <v>1736</v>
      </c>
      <c r="G1296" s="1" t="str">
        <f>+VLOOKUP(BD_fire_disturbances10[[#This Row],[Cod_Koppen]],Tabla8[],2,0)</f>
        <v>Seco (árido y semiárido)</v>
      </c>
      <c r="H1296" s="1" t="s">
        <v>1335</v>
      </c>
      <c r="I1296" s="1" t="s">
        <v>63</v>
      </c>
      <c r="J1296" s="24" t="s">
        <v>1769</v>
      </c>
      <c r="K1296" s="1" t="s">
        <v>200</v>
      </c>
      <c r="L1296" s="1" t="s">
        <v>317</v>
      </c>
      <c r="N1296" s="1" t="s">
        <v>793</v>
      </c>
      <c r="O1296" s="1" t="s">
        <v>817</v>
      </c>
      <c r="P1296" s="1" t="s">
        <v>705</v>
      </c>
      <c r="R1296" s="1" t="s">
        <v>805</v>
      </c>
      <c r="S1296" s="1" t="s">
        <v>1142</v>
      </c>
      <c r="U1296" s="1" t="s">
        <v>806</v>
      </c>
      <c r="W1296" s="1" t="s">
        <v>1029</v>
      </c>
      <c r="X1296" s="1" t="s">
        <v>12</v>
      </c>
    </row>
    <row r="1297" spans="1:24" s="1" customFormat="1" ht="72.5" hidden="1" x14ac:dyDescent="0.35">
      <c r="A1297" s="1" t="s">
        <v>60</v>
      </c>
      <c r="B1297" s="1" t="str">
        <f>+VLOOKUP(BD_fire_disturbances10[[#This Row],[Propiedad]],Tabla2[],2,0)</f>
        <v>Química</v>
      </c>
      <c r="C1297" s="1" t="str">
        <f>+VLOOKUP(BD_fire_disturbances10[[#This Row],[Evaluación post incendio]],Tabla5[],2,0)</f>
        <v>Efecto a corto plazo</v>
      </c>
      <c r="D1297" s="6" t="s">
        <v>807</v>
      </c>
      <c r="E1297" s="1" t="s">
        <v>1604</v>
      </c>
      <c r="F1297" s="1" t="s">
        <v>1736</v>
      </c>
      <c r="G1297" s="1" t="str">
        <f>+VLOOKUP(BD_fire_disturbances10[[#This Row],[Cod_Koppen]],Tabla8[],2,0)</f>
        <v>Seco (árido y semiárido)</v>
      </c>
      <c r="H1297" s="1" t="s">
        <v>1335</v>
      </c>
      <c r="I1297" s="1" t="s">
        <v>63</v>
      </c>
      <c r="J1297" s="24" t="s">
        <v>1769</v>
      </c>
      <c r="K1297" s="1" t="s">
        <v>176</v>
      </c>
      <c r="L1297" s="1" t="s">
        <v>317</v>
      </c>
      <c r="N1297" s="1" t="s">
        <v>793</v>
      </c>
      <c r="O1297" s="1" t="s">
        <v>817</v>
      </c>
      <c r="P1297" s="1" t="s">
        <v>706</v>
      </c>
      <c r="R1297" s="1" t="s">
        <v>805</v>
      </c>
      <c r="S1297" s="1" t="s">
        <v>1142</v>
      </c>
      <c r="U1297" s="1" t="s">
        <v>806</v>
      </c>
      <c r="W1297" s="1" t="s">
        <v>1029</v>
      </c>
      <c r="X1297" s="1" t="s">
        <v>108</v>
      </c>
    </row>
    <row r="1298" spans="1:24" s="1" customFormat="1" ht="72.5" hidden="1" x14ac:dyDescent="0.35">
      <c r="A1298" s="1" t="s">
        <v>60</v>
      </c>
      <c r="B1298" s="1" t="str">
        <f>+VLOOKUP(BD_fire_disturbances10[[#This Row],[Propiedad]],Tabla2[],2,0)</f>
        <v>Química</v>
      </c>
      <c r="C1298" s="1" t="str">
        <f>+VLOOKUP(BD_fire_disturbances10[[#This Row],[Evaluación post incendio]],Tabla5[],2,0)</f>
        <v>Efecto a corto plazo</v>
      </c>
      <c r="D1298" s="6" t="s">
        <v>802</v>
      </c>
      <c r="E1298" s="1" t="s">
        <v>1604</v>
      </c>
      <c r="F1298" s="1" t="s">
        <v>1736</v>
      </c>
      <c r="G1298" s="1" t="str">
        <f>+VLOOKUP(BD_fire_disturbances10[[#This Row],[Cod_Koppen]],Tabla8[],2,0)</f>
        <v>Seco (árido y semiárido)</v>
      </c>
      <c r="H1298" s="1" t="s">
        <v>1335</v>
      </c>
      <c r="I1298" s="1" t="s">
        <v>63</v>
      </c>
      <c r="J1298" s="24" t="s">
        <v>1769</v>
      </c>
      <c r="K1298" s="1" t="s">
        <v>200</v>
      </c>
      <c r="L1298" s="1" t="s">
        <v>317</v>
      </c>
      <c r="N1298" s="1" t="s">
        <v>793</v>
      </c>
      <c r="O1298" s="1" t="s">
        <v>817</v>
      </c>
      <c r="P1298" s="1" t="s">
        <v>705</v>
      </c>
      <c r="R1298" s="1" t="s">
        <v>805</v>
      </c>
      <c r="S1298" s="1" t="s">
        <v>1142</v>
      </c>
      <c r="U1298" s="1" t="s">
        <v>806</v>
      </c>
      <c r="W1298" s="1" t="s">
        <v>52</v>
      </c>
      <c r="X1298" s="1" t="s">
        <v>218</v>
      </c>
    </row>
    <row r="1299" spans="1:24" s="1" customFormat="1" ht="72.5" hidden="1" x14ac:dyDescent="0.35">
      <c r="A1299" s="1" t="s">
        <v>60</v>
      </c>
      <c r="B1299" s="1" t="str">
        <f>+VLOOKUP(BD_fire_disturbances10[[#This Row],[Propiedad]],Tabla2[],2,0)</f>
        <v>Química</v>
      </c>
      <c r="C1299" s="1" t="str">
        <f>+VLOOKUP(BD_fire_disturbances10[[#This Row],[Evaluación post incendio]],Tabla5[],2,0)</f>
        <v>Efecto a corto plazo</v>
      </c>
      <c r="D1299" s="6" t="s">
        <v>810</v>
      </c>
      <c r="E1299" s="1" t="s">
        <v>1604</v>
      </c>
      <c r="F1299" s="1" t="s">
        <v>1736</v>
      </c>
      <c r="G1299" s="1" t="str">
        <f>+VLOOKUP(BD_fire_disturbances10[[#This Row],[Cod_Koppen]],Tabla8[],2,0)</f>
        <v>Seco (árido y semiárido)</v>
      </c>
      <c r="H1299" s="1" t="s">
        <v>1335</v>
      </c>
      <c r="I1299" s="1" t="s">
        <v>63</v>
      </c>
      <c r="J1299" s="24" t="s">
        <v>1769</v>
      </c>
      <c r="K1299" s="1" t="s">
        <v>176</v>
      </c>
      <c r="L1299" s="1" t="s">
        <v>317</v>
      </c>
      <c r="N1299" s="1" t="s">
        <v>793</v>
      </c>
      <c r="O1299" s="1" t="s">
        <v>817</v>
      </c>
      <c r="P1299" s="1" t="s">
        <v>706</v>
      </c>
      <c r="R1299" s="1" t="s">
        <v>805</v>
      </c>
      <c r="S1299" s="1" t="s">
        <v>1142</v>
      </c>
      <c r="U1299" s="1" t="s">
        <v>806</v>
      </c>
      <c r="W1299" s="1" t="s">
        <v>52</v>
      </c>
      <c r="X1299" s="1" t="s">
        <v>218</v>
      </c>
    </row>
    <row r="1300" spans="1:24" s="1" customFormat="1" ht="72.5" hidden="1" x14ac:dyDescent="0.35">
      <c r="A1300" s="1" t="s">
        <v>60</v>
      </c>
      <c r="B1300" s="1" t="str">
        <f>+VLOOKUP(BD_fire_disturbances10[[#This Row],[Propiedad]],Tabla2[],2,0)</f>
        <v>Química</v>
      </c>
      <c r="C1300" s="1" t="str">
        <f>+VLOOKUP(BD_fire_disturbances10[[#This Row],[Evaluación post incendio]],Tabla5[],2,0)</f>
        <v>Efecto a corto plazo</v>
      </c>
      <c r="D1300" s="6" t="s">
        <v>815</v>
      </c>
      <c r="E1300" s="1" t="s">
        <v>1604</v>
      </c>
      <c r="F1300" s="1" t="s">
        <v>1736</v>
      </c>
      <c r="G1300" s="1" t="str">
        <f>+VLOOKUP(BD_fire_disturbances10[[#This Row],[Cod_Koppen]],Tabla8[],2,0)</f>
        <v>Seco (árido y semiárido)</v>
      </c>
      <c r="H1300" s="1" t="s">
        <v>1335</v>
      </c>
      <c r="I1300" s="1" t="s">
        <v>63</v>
      </c>
      <c r="J1300" s="24" t="s">
        <v>1769</v>
      </c>
      <c r="K1300" s="1" t="s">
        <v>200</v>
      </c>
      <c r="L1300" s="1" t="s">
        <v>317</v>
      </c>
      <c r="N1300" s="1" t="s">
        <v>793</v>
      </c>
      <c r="O1300" s="1" t="s">
        <v>817</v>
      </c>
      <c r="P1300" s="1" t="s">
        <v>706</v>
      </c>
      <c r="R1300" s="1" t="s">
        <v>805</v>
      </c>
      <c r="S1300" s="1" t="s">
        <v>1142</v>
      </c>
      <c r="U1300" s="1" t="s">
        <v>806</v>
      </c>
      <c r="W1300" s="1" t="s">
        <v>52</v>
      </c>
      <c r="X1300" s="1" t="s">
        <v>218</v>
      </c>
    </row>
    <row r="1301" spans="1:24" s="1" customFormat="1" ht="72.5" hidden="1" x14ac:dyDescent="0.35">
      <c r="A1301" s="1" t="s">
        <v>60</v>
      </c>
      <c r="B1301" s="1" t="str">
        <f>+VLOOKUP(BD_fire_disturbances10[[#This Row],[Propiedad]],Tabla2[],2,0)</f>
        <v>Química</v>
      </c>
      <c r="C1301" s="1" t="str">
        <f>+VLOOKUP(BD_fire_disturbances10[[#This Row],[Evaluación post incendio]],Tabla5[],2,0)</f>
        <v>Efecto a corto plazo</v>
      </c>
      <c r="D1301" s="6" t="s">
        <v>797</v>
      </c>
      <c r="E1301" s="1" t="s">
        <v>1604</v>
      </c>
      <c r="F1301" s="1" t="s">
        <v>1736</v>
      </c>
      <c r="G1301" s="1" t="str">
        <f>+VLOOKUP(BD_fire_disturbances10[[#This Row],[Cod_Koppen]],Tabla8[],2,0)</f>
        <v>Seco (árido y semiárido)</v>
      </c>
      <c r="H1301" s="1" t="s">
        <v>1335</v>
      </c>
      <c r="I1301" s="1" t="s">
        <v>63</v>
      </c>
      <c r="J1301" s="24" t="s">
        <v>1769</v>
      </c>
      <c r="K1301" s="1" t="s">
        <v>176</v>
      </c>
      <c r="L1301" s="1" t="s">
        <v>317</v>
      </c>
      <c r="N1301" s="1" t="s">
        <v>793</v>
      </c>
      <c r="O1301" s="1" t="s">
        <v>817</v>
      </c>
      <c r="P1301" s="1" t="s">
        <v>705</v>
      </c>
      <c r="R1301" s="1" t="s">
        <v>805</v>
      </c>
      <c r="S1301" s="1" t="s">
        <v>1142</v>
      </c>
      <c r="U1301" s="1" t="s">
        <v>806</v>
      </c>
      <c r="W1301" s="1" t="s">
        <v>52</v>
      </c>
      <c r="X1301" s="1" t="s">
        <v>108</v>
      </c>
    </row>
    <row r="1302" spans="1:24" s="1" customFormat="1" ht="43.5" hidden="1" x14ac:dyDescent="0.35">
      <c r="A1302" s="1" t="s">
        <v>1410</v>
      </c>
      <c r="B1302" s="1" t="str">
        <f>+VLOOKUP(BD_fire_disturbances10[[#This Row],[Propiedad]],Tabla2[],2,0)</f>
        <v>Química</v>
      </c>
      <c r="C1302" s="1" t="str">
        <f>+VLOOKUP(BD_fire_disturbances10[[#This Row],[Evaluación post incendio]],Tabla5[],2,0)</f>
        <v>Efecto a corto plazo</v>
      </c>
      <c r="D1302" s="6" t="s">
        <v>206</v>
      </c>
      <c r="E1302" s="1" t="s">
        <v>76</v>
      </c>
      <c r="F1302" s="1" t="s">
        <v>1636</v>
      </c>
      <c r="G1302" s="1" t="str">
        <f>+VLOOKUP(BD_fire_disturbances10[[#This Row],[Cod_Koppen]],Tabla8[],2,0)</f>
        <v>Templado o mesotérmico</v>
      </c>
      <c r="H1302" s="1" t="s">
        <v>1635</v>
      </c>
      <c r="I1302" s="1" t="s">
        <v>63</v>
      </c>
      <c r="J1302" s="24" t="s">
        <v>1769</v>
      </c>
      <c r="K1302" s="1" t="s">
        <v>432</v>
      </c>
      <c r="L1302" s="1" t="s">
        <v>317</v>
      </c>
      <c r="N1302" s="1" t="s">
        <v>1171</v>
      </c>
      <c r="O1302" s="1" t="s">
        <v>1174</v>
      </c>
      <c r="P1302" s="1" t="s">
        <v>842</v>
      </c>
      <c r="S1302" s="1" t="s">
        <v>1142</v>
      </c>
      <c r="U1302" s="1" t="s">
        <v>1172</v>
      </c>
      <c r="W1302" s="1" t="s">
        <v>34</v>
      </c>
      <c r="X1302" s="1" t="s">
        <v>218</v>
      </c>
    </row>
    <row r="1303" spans="1:24" s="1" customFormat="1" ht="43.5" hidden="1" x14ac:dyDescent="0.35">
      <c r="A1303" s="1" t="s">
        <v>1410</v>
      </c>
      <c r="B1303" s="1" t="str">
        <f>+VLOOKUP(BD_fire_disturbances10[[#This Row],[Propiedad]],Tabla2[],2,0)</f>
        <v>Química</v>
      </c>
      <c r="C1303" s="1" t="str">
        <f>+VLOOKUP(BD_fire_disturbances10[[#This Row],[Evaluación post incendio]],Tabla5[],2,0)</f>
        <v>Efecto a corto plazo</v>
      </c>
      <c r="D1303" s="6" t="s">
        <v>206</v>
      </c>
      <c r="E1303" s="1" t="s">
        <v>76</v>
      </c>
      <c r="F1303" s="1" t="s">
        <v>1636</v>
      </c>
      <c r="G1303" s="1" t="str">
        <f>+VLOOKUP(BD_fire_disturbances10[[#This Row],[Cod_Koppen]],Tabla8[],2,0)</f>
        <v>Templado o mesotérmico</v>
      </c>
      <c r="H1303" s="1" t="s">
        <v>1635</v>
      </c>
      <c r="I1303" s="1" t="s">
        <v>63</v>
      </c>
      <c r="J1303" s="24" t="s">
        <v>1769</v>
      </c>
      <c r="K1303" s="1" t="s">
        <v>432</v>
      </c>
      <c r="L1303" s="1" t="s">
        <v>317</v>
      </c>
      <c r="N1303" s="1" t="s">
        <v>1171</v>
      </c>
      <c r="O1303" s="1" t="s">
        <v>1174</v>
      </c>
      <c r="P1303" s="1" t="s">
        <v>842</v>
      </c>
      <c r="S1303" s="1" t="s">
        <v>1142</v>
      </c>
      <c r="U1303" s="1" t="s">
        <v>1172</v>
      </c>
      <c r="W1303" s="1" t="s">
        <v>707</v>
      </c>
      <c r="X1303" s="1" t="s">
        <v>108</v>
      </c>
    </row>
    <row r="1304" spans="1:24" s="1" customFormat="1" ht="43.5" hidden="1" x14ac:dyDescent="0.35">
      <c r="A1304" s="1" t="s">
        <v>1410</v>
      </c>
      <c r="B1304" s="1" t="str">
        <f>+VLOOKUP(BD_fire_disturbances10[[#This Row],[Propiedad]],Tabla2[],2,0)</f>
        <v>Química</v>
      </c>
      <c r="C1304" s="1" t="str">
        <f>+VLOOKUP(BD_fire_disturbances10[[#This Row],[Evaluación post incendio]],Tabla5[],2,0)</f>
        <v>Efecto a medio plazo</v>
      </c>
      <c r="D1304" s="6" t="s">
        <v>206</v>
      </c>
      <c r="E1304" s="1" t="s">
        <v>76</v>
      </c>
      <c r="F1304" s="1" t="s">
        <v>1636</v>
      </c>
      <c r="G1304" s="1" t="str">
        <f>+VLOOKUP(BD_fire_disturbances10[[#This Row],[Cod_Koppen]],Tabla8[],2,0)</f>
        <v>Templado o mesotérmico</v>
      </c>
      <c r="H1304" s="1" t="s">
        <v>1635</v>
      </c>
      <c r="I1304" s="1" t="s">
        <v>63</v>
      </c>
      <c r="J1304" s="24" t="s">
        <v>1769</v>
      </c>
      <c r="K1304" s="1" t="s">
        <v>432</v>
      </c>
      <c r="L1304" s="1" t="s">
        <v>317</v>
      </c>
      <c r="N1304" s="1" t="s">
        <v>1171</v>
      </c>
      <c r="O1304" s="1" t="s">
        <v>1174</v>
      </c>
      <c r="P1304" s="1" t="s">
        <v>1143</v>
      </c>
      <c r="S1304" s="1" t="s">
        <v>1142</v>
      </c>
      <c r="U1304" s="1" t="s">
        <v>1172</v>
      </c>
      <c r="W1304" s="1" t="s">
        <v>707</v>
      </c>
      <c r="X1304" s="1" t="s">
        <v>108</v>
      </c>
    </row>
    <row r="1305" spans="1:24" s="1" customFormat="1" ht="43.5" hidden="1" x14ac:dyDescent="0.35">
      <c r="A1305" s="1" t="s">
        <v>1410</v>
      </c>
      <c r="B1305" s="1" t="str">
        <f>+VLOOKUP(BD_fire_disturbances10[[#This Row],[Propiedad]],Tabla2[],2,0)</f>
        <v>Química</v>
      </c>
      <c r="C1305" s="1" t="str">
        <f>+VLOOKUP(BD_fire_disturbances10[[#This Row],[Evaluación post incendio]],Tabla5[],2,0)</f>
        <v>Efecto a corto plazo</v>
      </c>
      <c r="D1305" s="6" t="s">
        <v>206</v>
      </c>
      <c r="E1305" s="1" t="s">
        <v>76</v>
      </c>
      <c r="F1305" s="1" t="s">
        <v>1636</v>
      </c>
      <c r="G1305" s="1" t="str">
        <f>+VLOOKUP(BD_fire_disturbances10[[#This Row],[Cod_Koppen]],Tabla8[],2,0)</f>
        <v>Templado o mesotérmico</v>
      </c>
      <c r="H1305" s="1" t="s">
        <v>1635</v>
      </c>
      <c r="I1305" s="1" t="s">
        <v>63</v>
      </c>
      <c r="J1305" s="24" t="s">
        <v>1769</v>
      </c>
      <c r="K1305" s="1" t="s">
        <v>432</v>
      </c>
      <c r="L1305" s="1" t="s">
        <v>317</v>
      </c>
      <c r="N1305" s="1" t="s">
        <v>1171</v>
      </c>
      <c r="O1305" s="1" t="s">
        <v>1174</v>
      </c>
      <c r="P1305" s="1" t="s">
        <v>842</v>
      </c>
      <c r="S1305" s="1" t="s">
        <v>1142</v>
      </c>
      <c r="U1305" s="1" t="s">
        <v>1172</v>
      </c>
      <c r="W1305" s="1" t="s">
        <v>52</v>
      </c>
      <c r="X1305" s="1" t="s">
        <v>108</v>
      </c>
    </row>
    <row r="1306" spans="1:24" s="1" customFormat="1" ht="43.5" hidden="1" x14ac:dyDescent="0.35">
      <c r="A1306" s="1" t="s">
        <v>1410</v>
      </c>
      <c r="B1306" s="1" t="str">
        <f>+VLOOKUP(BD_fire_disturbances10[[#This Row],[Propiedad]],Tabla2[],2,0)</f>
        <v>Química</v>
      </c>
      <c r="C1306" s="1" t="str">
        <f>+VLOOKUP(BD_fire_disturbances10[[#This Row],[Evaluación post incendio]],Tabla5[],2,0)</f>
        <v>Efecto a medio plazo</v>
      </c>
      <c r="D1306" s="6" t="s">
        <v>206</v>
      </c>
      <c r="E1306" s="1" t="s">
        <v>76</v>
      </c>
      <c r="F1306" s="1" t="s">
        <v>1636</v>
      </c>
      <c r="G1306" s="1" t="str">
        <f>+VLOOKUP(BD_fire_disturbances10[[#This Row],[Cod_Koppen]],Tabla8[],2,0)</f>
        <v>Templado o mesotérmico</v>
      </c>
      <c r="H1306" s="1" t="s">
        <v>1635</v>
      </c>
      <c r="I1306" s="1" t="s">
        <v>63</v>
      </c>
      <c r="J1306" s="24" t="s">
        <v>1769</v>
      </c>
      <c r="K1306" s="1" t="s">
        <v>432</v>
      </c>
      <c r="L1306" s="1" t="s">
        <v>317</v>
      </c>
      <c r="N1306" s="1" t="s">
        <v>1171</v>
      </c>
      <c r="O1306" s="1" t="s">
        <v>1174</v>
      </c>
      <c r="P1306" s="1" t="s">
        <v>1143</v>
      </c>
      <c r="S1306" s="1" t="s">
        <v>1142</v>
      </c>
      <c r="U1306" s="1" t="s">
        <v>1172</v>
      </c>
      <c r="W1306" s="1" t="s">
        <v>52</v>
      </c>
      <c r="X1306" s="1" t="s">
        <v>108</v>
      </c>
    </row>
    <row r="1307" spans="1:24" s="1" customFormat="1" ht="43.5" hidden="1" x14ac:dyDescent="0.35">
      <c r="A1307" s="1" t="s">
        <v>1410</v>
      </c>
      <c r="B1307" s="1" t="str">
        <f>+VLOOKUP(BD_fire_disturbances10[[#This Row],[Propiedad]],Tabla2[],2,0)</f>
        <v>Química</v>
      </c>
      <c r="C1307" s="1" t="str">
        <f>+VLOOKUP(BD_fire_disturbances10[[#This Row],[Evaluación post incendio]],Tabla5[],2,0)</f>
        <v>Efecto a corto plazo</v>
      </c>
      <c r="D1307" s="6" t="s">
        <v>206</v>
      </c>
      <c r="E1307" s="1" t="s">
        <v>76</v>
      </c>
      <c r="F1307" s="1" t="s">
        <v>1636</v>
      </c>
      <c r="G1307" s="1" t="str">
        <f>+VLOOKUP(BD_fire_disturbances10[[#This Row],[Cod_Koppen]],Tabla8[],2,0)</f>
        <v>Templado o mesotérmico</v>
      </c>
      <c r="H1307" s="1" t="s">
        <v>1635</v>
      </c>
      <c r="I1307" s="1" t="s">
        <v>63</v>
      </c>
      <c r="J1307" s="24" t="s">
        <v>1769</v>
      </c>
      <c r="K1307" s="1" t="s">
        <v>432</v>
      </c>
      <c r="L1307" s="1" t="s">
        <v>317</v>
      </c>
      <c r="N1307" s="1" t="s">
        <v>1171</v>
      </c>
      <c r="O1307" s="1" t="s">
        <v>1174</v>
      </c>
      <c r="P1307" s="1" t="s">
        <v>842</v>
      </c>
      <c r="S1307" s="1" t="s">
        <v>1142</v>
      </c>
      <c r="U1307" s="1" t="s">
        <v>1172</v>
      </c>
      <c r="W1307" s="1" t="s">
        <v>42</v>
      </c>
      <c r="X1307" s="1" t="s">
        <v>218</v>
      </c>
    </row>
    <row r="1308" spans="1:24" s="1" customFormat="1" ht="58" hidden="1" x14ac:dyDescent="0.35">
      <c r="A1308" s="1" t="s">
        <v>32</v>
      </c>
      <c r="B1308" s="1" t="str">
        <f>+VLOOKUP(BD_fire_disturbances10[[#This Row],[Propiedad]],Tabla2[],2,0)</f>
        <v>Biológica</v>
      </c>
      <c r="C1308" s="1" t="str">
        <f>+VLOOKUP(BD_fire_disturbances10[[#This Row],[Evaluación post incendio]],Tabla5[],2,0)</f>
        <v>Efecto a medio plazo</v>
      </c>
      <c r="D1308" s="6" t="s">
        <v>33</v>
      </c>
      <c r="E1308" s="1" t="s">
        <v>1602</v>
      </c>
      <c r="F1308" s="1" t="s">
        <v>1636</v>
      </c>
      <c r="G1308" s="1" t="str">
        <f>+VLOOKUP(BD_fire_disturbances10[[#This Row],[Cod_Koppen]],Tabla8[],2,0)</f>
        <v>Templado o mesotérmico</v>
      </c>
      <c r="H1308" s="1" t="s">
        <v>1635</v>
      </c>
      <c r="I1308" s="1" t="s">
        <v>63</v>
      </c>
      <c r="J1308" s="24" t="s">
        <v>1769</v>
      </c>
      <c r="K1308" s="1" t="s">
        <v>200</v>
      </c>
      <c r="N1308" s="1" t="s">
        <v>701</v>
      </c>
      <c r="O1308" s="1" t="s">
        <v>702</v>
      </c>
      <c r="P1308" s="1" t="s">
        <v>300</v>
      </c>
      <c r="S1308" s="1" t="s">
        <v>1283</v>
      </c>
      <c r="T1308" s="1" t="s">
        <v>344</v>
      </c>
      <c r="U1308" s="1" t="s">
        <v>688</v>
      </c>
      <c r="V1308" s="1" t="s">
        <v>608</v>
      </c>
      <c r="W1308" s="1" t="s">
        <v>633</v>
      </c>
      <c r="X1308" s="1" t="s">
        <v>12</v>
      </c>
    </row>
    <row r="1309" spans="1:24" s="1" customFormat="1" ht="58" hidden="1" x14ac:dyDescent="0.35">
      <c r="A1309" s="1" t="s">
        <v>32</v>
      </c>
      <c r="B1309" s="1" t="str">
        <f>+VLOOKUP(BD_fire_disturbances10[[#This Row],[Propiedad]],Tabla2[],2,0)</f>
        <v>Biológica</v>
      </c>
      <c r="C1309" s="1" t="str">
        <f>+VLOOKUP(BD_fire_disturbances10[[#This Row],[Evaluación post incendio]],Tabla5[],2,0)</f>
        <v>Efecto a medio plazo</v>
      </c>
      <c r="D1309" s="6" t="s">
        <v>693</v>
      </c>
      <c r="E1309" s="1" t="s">
        <v>1602</v>
      </c>
      <c r="F1309" s="1" t="s">
        <v>1636</v>
      </c>
      <c r="G1309" s="1" t="str">
        <f>+VLOOKUP(BD_fire_disturbances10[[#This Row],[Cod_Koppen]],Tabla8[],2,0)</f>
        <v>Templado o mesotérmico</v>
      </c>
      <c r="H1309" s="1" t="s">
        <v>1635</v>
      </c>
      <c r="I1309" s="1" t="s">
        <v>63</v>
      </c>
      <c r="J1309" s="24" t="s">
        <v>1769</v>
      </c>
      <c r="K1309" s="1" t="s">
        <v>176</v>
      </c>
      <c r="N1309" s="1" t="s">
        <v>701</v>
      </c>
      <c r="O1309" s="1" t="s">
        <v>702</v>
      </c>
      <c r="P1309" s="1" t="s">
        <v>300</v>
      </c>
      <c r="S1309" s="1" t="s">
        <v>1283</v>
      </c>
      <c r="T1309" s="1" t="s">
        <v>344</v>
      </c>
      <c r="U1309" s="1" t="s">
        <v>688</v>
      </c>
      <c r="V1309" s="1" t="s">
        <v>608</v>
      </c>
      <c r="W1309" s="1" t="s">
        <v>633</v>
      </c>
      <c r="X1309" s="1" t="s">
        <v>12</v>
      </c>
    </row>
    <row r="1310" spans="1:24" s="1" customFormat="1" ht="58" hidden="1" x14ac:dyDescent="0.35">
      <c r="A1310" s="1" t="s">
        <v>32</v>
      </c>
      <c r="B1310" s="1" t="str">
        <f>+VLOOKUP(BD_fire_disturbances10[[#This Row],[Propiedad]],Tabla2[],2,0)</f>
        <v>Biológica</v>
      </c>
      <c r="C1310" s="1" t="str">
        <f>+VLOOKUP(BD_fire_disturbances10[[#This Row],[Evaluación post incendio]],Tabla5[],2,0)</f>
        <v>Efecto a medio plazo</v>
      </c>
      <c r="D1310" s="6" t="s">
        <v>33</v>
      </c>
      <c r="E1310" s="1" t="s">
        <v>1602</v>
      </c>
      <c r="F1310" s="1" t="s">
        <v>1636</v>
      </c>
      <c r="G1310" s="1" t="str">
        <f>+VLOOKUP(BD_fire_disturbances10[[#This Row],[Cod_Koppen]],Tabla8[],2,0)</f>
        <v>Templado o mesotérmico</v>
      </c>
      <c r="H1310" s="1" t="s">
        <v>1635</v>
      </c>
      <c r="I1310" s="1" t="s">
        <v>63</v>
      </c>
      <c r="J1310" s="24" t="s">
        <v>1769</v>
      </c>
      <c r="K1310" s="1" t="s">
        <v>200</v>
      </c>
      <c r="N1310" s="1" t="s">
        <v>701</v>
      </c>
      <c r="O1310" s="1" t="s">
        <v>702</v>
      </c>
      <c r="P1310" s="1" t="s">
        <v>300</v>
      </c>
      <c r="S1310" s="1" t="s">
        <v>1283</v>
      </c>
      <c r="T1310" s="1" t="s">
        <v>344</v>
      </c>
      <c r="U1310" s="1" t="s">
        <v>688</v>
      </c>
      <c r="V1310" s="1" t="s">
        <v>608</v>
      </c>
      <c r="W1310" s="1" t="s">
        <v>14</v>
      </c>
      <c r="X1310" s="1" t="s">
        <v>12</v>
      </c>
    </row>
    <row r="1311" spans="1:24" s="1" customFormat="1" ht="58" hidden="1" x14ac:dyDescent="0.35">
      <c r="A1311" s="1" t="s">
        <v>32</v>
      </c>
      <c r="B1311" s="1" t="str">
        <f>+VLOOKUP(BD_fire_disturbances10[[#This Row],[Propiedad]],Tabla2[],2,0)</f>
        <v>Biológica</v>
      </c>
      <c r="C1311" s="1" t="str">
        <f>+VLOOKUP(BD_fire_disturbances10[[#This Row],[Evaluación post incendio]],Tabla5[],2,0)</f>
        <v>Efecto a medio plazo</v>
      </c>
      <c r="D1311" s="6" t="s">
        <v>33</v>
      </c>
      <c r="E1311" s="1" t="s">
        <v>1602</v>
      </c>
      <c r="F1311" s="1" t="s">
        <v>1636</v>
      </c>
      <c r="G1311" s="1" t="str">
        <f>+VLOOKUP(BD_fire_disturbances10[[#This Row],[Cod_Koppen]],Tabla8[],2,0)</f>
        <v>Templado o mesotérmico</v>
      </c>
      <c r="H1311" s="1" t="s">
        <v>1635</v>
      </c>
      <c r="I1311" s="1" t="s">
        <v>63</v>
      </c>
      <c r="J1311" s="24" t="s">
        <v>1769</v>
      </c>
      <c r="K1311" s="1" t="s">
        <v>176</v>
      </c>
      <c r="N1311" s="1" t="s">
        <v>701</v>
      </c>
      <c r="O1311" s="1" t="s">
        <v>702</v>
      </c>
      <c r="P1311" s="1" t="s">
        <v>300</v>
      </c>
      <c r="S1311" s="1" t="s">
        <v>1283</v>
      </c>
      <c r="T1311" s="1" t="s">
        <v>344</v>
      </c>
      <c r="U1311" s="1" t="s">
        <v>688</v>
      </c>
      <c r="V1311" s="1" t="s">
        <v>608</v>
      </c>
      <c r="W1311" s="1" t="s">
        <v>14</v>
      </c>
      <c r="X1311" s="1" t="s">
        <v>12</v>
      </c>
    </row>
    <row r="1312" spans="1:24" s="1" customFormat="1" ht="58" hidden="1" x14ac:dyDescent="0.35">
      <c r="A1312" s="1" t="s">
        <v>32</v>
      </c>
      <c r="B1312" s="1" t="str">
        <f>+VLOOKUP(BD_fire_disturbances10[[#This Row],[Propiedad]],Tabla2[],2,0)</f>
        <v>Biológica</v>
      </c>
      <c r="C1312" s="1" t="str">
        <f>+VLOOKUP(BD_fire_disturbances10[[#This Row],[Evaluación post incendio]],Tabla5[],2,0)</f>
        <v>Efecto a medio plazo</v>
      </c>
      <c r="D1312" s="6" t="s">
        <v>699</v>
      </c>
      <c r="E1312" s="1" t="s">
        <v>1602</v>
      </c>
      <c r="F1312" s="1" t="s">
        <v>1636</v>
      </c>
      <c r="G1312" s="1" t="str">
        <f>+VLOOKUP(BD_fire_disturbances10[[#This Row],[Cod_Koppen]],Tabla8[],2,0)</f>
        <v>Templado o mesotérmico</v>
      </c>
      <c r="H1312" s="1" t="s">
        <v>1635</v>
      </c>
      <c r="I1312" s="1" t="s">
        <v>63</v>
      </c>
      <c r="J1312" s="24" t="s">
        <v>1769</v>
      </c>
      <c r="K1312" s="1" t="s">
        <v>176</v>
      </c>
      <c r="N1312" s="1" t="s">
        <v>701</v>
      </c>
      <c r="O1312" s="1" t="s">
        <v>702</v>
      </c>
      <c r="P1312" s="1" t="s">
        <v>300</v>
      </c>
      <c r="S1312" s="1" t="s">
        <v>1283</v>
      </c>
      <c r="T1312" s="1" t="s">
        <v>344</v>
      </c>
      <c r="U1312" s="1" t="s">
        <v>688</v>
      </c>
      <c r="V1312" s="1" t="s">
        <v>608</v>
      </c>
      <c r="W1312" s="1" t="s">
        <v>691</v>
      </c>
      <c r="X1312" s="1" t="s">
        <v>12</v>
      </c>
    </row>
    <row r="1313" spans="1:24" s="1" customFormat="1" ht="58" hidden="1" x14ac:dyDescent="0.35">
      <c r="A1313" s="1" t="s">
        <v>32</v>
      </c>
      <c r="B1313" s="1" t="str">
        <f>+VLOOKUP(BD_fire_disturbances10[[#This Row],[Propiedad]],Tabla2[],2,0)</f>
        <v>Biológica</v>
      </c>
      <c r="C1313" s="1" t="str">
        <f>+VLOOKUP(BD_fire_disturbances10[[#This Row],[Evaluación post incendio]],Tabla5[],2,0)</f>
        <v>Efecto a medio plazo</v>
      </c>
      <c r="D1313" s="6" t="s">
        <v>33</v>
      </c>
      <c r="E1313" s="1" t="s">
        <v>1602</v>
      </c>
      <c r="F1313" s="1" t="s">
        <v>1636</v>
      </c>
      <c r="G1313" s="1" t="str">
        <f>+VLOOKUP(BD_fire_disturbances10[[#This Row],[Cod_Koppen]],Tabla8[],2,0)</f>
        <v>Templado o mesotérmico</v>
      </c>
      <c r="H1313" s="1" t="s">
        <v>1635</v>
      </c>
      <c r="I1313" s="1" t="s">
        <v>63</v>
      </c>
      <c r="J1313" s="24" t="s">
        <v>1769</v>
      </c>
      <c r="K1313" s="1" t="s">
        <v>200</v>
      </c>
      <c r="N1313" s="1" t="s">
        <v>701</v>
      </c>
      <c r="O1313" s="1" t="s">
        <v>702</v>
      </c>
      <c r="P1313" s="1" t="s">
        <v>300</v>
      </c>
      <c r="S1313" s="1" t="s">
        <v>1283</v>
      </c>
      <c r="T1313" s="1" t="s">
        <v>344</v>
      </c>
      <c r="U1313" s="1" t="s">
        <v>688</v>
      </c>
      <c r="V1313" s="1" t="s">
        <v>608</v>
      </c>
      <c r="W1313" s="1" t="s">
        <v>691</v>
      </c>
      <c r="X1313" s="1" t="s">
        <v>12</v>
      </c>
    </row>
    <row r="1314" spans="1:24" s="1" customFormat="1" ht="58" hidden="1" x14ac:dyDescent="0.35">
      <c r="A1314" s="1" t="s">
        <v>32</v>
      </c>
      <c r="B1314" s="1" t="str">
        <f>+VLOOKUP(BD_fire_disturbances10[[#This Row],[Propiedad]],Tabla2[],2,0)</f>
        <v>Biológica</v>
      </c>
      <c r="C1314" s="1" t="str">
        <f>+VLOOKUP(BD_fire_disturbances10[[#This Row],[Evaluación post incendio]],Tabla5[],2,0)</f>
        <v>Efecto a medio plazo</v>
      </c>
      <c r="D1314" s="6" t="s">
        <v>33</v>
      </c>
      <c r="E1314" s="1" t="s">
        <v>1602</v>
      </c>
      <c r="F1314" s="1" t="s">
        <v>1636</v>
      </c>
      <c r="G1314" s="1" t="str">
        <f>+VLOOKUP(BD_fire_disturbances10[[#This Row],[Cod_Koppen]],Tabla8[],2,0)</f>
        <v>Templado o mesotérmico</v>
      </c>
      <c r="H1314" s="1" t="s">
        <v>1635</v>
      </c>
      <c r="I1314" s="1" t="s">
        <v>63</v>
      </c>
      <c r="J1314" s="24" t="s">
        <v>1769</v>
      </c>
      <c r="K1314" s="1" t="s">
        <v>200</v>
      </c>
      <c r="N1314" s="1" t="s">
        <v>701</v>
      </c>
      <c r="O1314" s="1" t="s">
        <v>702</v>
      </c>
      <c r="P1314" s="1" t="s">
        <v>300</v>
      </c>
      <c r="S1314" s="1" t="s">
        <v>1283</v>
      </c>
      <c r="T1314" s="1" t="s">
        <v>344</v>
      </c>
      <c r="U1314" s="1" t="s">
        <v>688</v>
      </c>
      <c r="V1314" s="1" t="s">
        <v>608</v>
      </c>
      <c r="W1314" s="1" t="s">
        <v>639</v>
      </c>
      <c r="X1314" s="1" t="s">
        <v>12</v>
      </c>
    </row>
    <row r="1315" spans="1:24" s="1" customFormat="1" ht="58" hidden="1" x14ac:dyDescent="0.35">
      <c r="A1315" s="1" t="s">
        <v>32</v>
      </c>
      <c r="B1315" s="1" t="str">
        <f>+VLOOKUP(BD_fire_disturbances10[[#This Row],[Propiedad]],Tabla2[],2,0)</f>
        <v>Biológica</v>
      </c>
      <c r="C1315" s="1" t="str">
        <f>+VLOOKUP(BD_fire_disturbances10[[#This Row],[Evaluación post incendio]],Tabla5[],2,0)</f>
        <v>Efecto a medio plazo</v>
      </c>
      <c r="D1315" s="6" t="s">
        <v>696</v>
      </c>
      <c r="E1315" s="1" t="s">
        <v>1602</v>
      </c>
      <c r="F1315" s="1" t="s">
        <v>1636</v>
      </c>
      <c r="G1315" s="1" t="str">
        <f>+VLOOKUP(BD_fire_disturbances10[[#This Row],[Cod_Koppen]],Tabla8[],2,0)</f>
        <v>Templado o mesotérmico</v>
      </c>
      <c r="H1315" s="1" t="s">
        <v>1635</v>
      </c>
      <c r="I1315" s="1" t="s">
        <v>63</v>
      </c>
      <c r="J1315" s="24" t="s">
        <v>1769</v>
      </c>
      <c r="K1315" s="1" t="s">
        <v>176</v>
      </c>
      <c r="N1315" s="1" t="s">
        <v>701</v>
      </c>
      <c r="O1315" s="1" t="s">
        <v>702</v>
      </c>
      <c r="P1315" s="1" t="s">
        <v>300</v>
      </c>
      <c r="S1315" s="1" t="s">
        <v>1283</v>
      </c>
      <c r="T1315" s="1" t="s">
        <v>344</v>
      </c>
      <c r="U1315" s="1" t="s">
        <v>688</v>
      </c>
      <c r="V1315" s="1" t="s">
        <v>608</v>
      </c>
      <c r="W1315" s="1" t="s">
        <v>639</v>
      </c>
      <c r="X1315" s="1" t="s">
        <v>12</v>
      </c>
    </row>
    <row r="1316" spans="1:24" s="1" customFormat="1" ht="58" hidden="1" x14ac:dyDescent="0.35">
      <c r="A1316" s="1" t="s">
        <v>32</v>
      </c>
      <c r="B1316" s="1" t="str">
        <f>+VLOOKUP(BD_fire_disturbances10[[#This Row],[Propiedad]],Tabla2[],2,0)</f>
        <v>Biológica</v>
      </c>
      <c r="C1316" s="1" t="str">
        <f>+VLOOKUP(BD_fire_disturbances10[[#This Row],[Evaluación post incendio]],Tabla5[],2,0)</f>
        <v>Efecto a medio plazo</v>
      </c>
      <c r="D1316" s="6" t="s">
        <v>33</v>
      </c>
      <c r="E1316" s="1" t="s">
        <v>1602</v>
      </c>
      <c r="F1316" s="1" t="s">
        <v>1636</v>
      </c>
      <c r="G1316" s="1" t="str">
        <f>+VLOOKUP(BD_fire_disturbances10[[#This Row],[Cod_Koppen]],Tabla8[],2,0)</f>
        <v>Templado o mesotérmico</v>
      </c>
      <c r="H1316" s="1" t="s">
        <v>1635</v>
      </c>
      <c r="I1316" s="1" t="s">
        <v>63</v>
      </c>
      <c r="J1316" s="24" t="s">
        <v>1769</v>
      </c>
      <c r="K1316" s="1" t="s">
        <v>200</v>
      </c>
      <c r="N1316" s="1" t="s">
        <v>701</v>
      </c>
      <c r="O1316" s="1" t="s">
        <v>702</v>
      </c>
      <c r="P1316" s="1" t="s">
        <v>300</v>
      </c>
      <c r="S1316" s="1" t="s">
        <v>1283</v>
      </c>
      <c r="T1316" s="1" t="s">
        <v>344</v>
      </c>
      <c r="U1316" s="1" t="s">
        <v>688</v>
      </c>
      <c r="V1316" s="1" t="s">
        <v>608</v>
      </c>
      <c r="W1316" s="1" t="s">
        <v>1032</v>
      </c>
      <c r="X1316" s="1" t="s">
        <v>12</v>
      </c>
    </row>
    <row r="1317" spans="1:24" s="1" customFormat="1" ht="58" hidden="1" x14ac:dyDescent="0.35">
      <c r="A1317" s="1" t="s">
        <v>32</v>
      </c>
      <c r="B1317" s="1" t="str">
        <f>+VLOOKUP(BD_fire_disturbances10[[#This Row],[Propiedad]],Tabla2[],2,0)</f>
        <v>Biológica</v>
      </c>
      <c r="C1317" s="1" t="str">
        <f>+VLOOKUP(BD_fire_disturbances10[[#This Row],[Evaluación post incendio]],Tabla5[],2,0)</f>
        <v>Efecto a medio plazo</v>
      </c>
      <c r="D1317" s="6" t="s">
        <v>694</v>
      </c>
      <c r="E1317" s="1" t="s">
        <v>1602</v>
      </c>
      <c r="F1317" s="1" t="s">
        <v>1636</v>
      </c>
      <c r="G1317" s="1" t="str">
        <f>+VLOOKUP(BD_fire_disturbances10[[#This Row],[Cod_Koppen]],Tabla8[],2,0)</f>
        <v>Templado o mesotérmico</v>
      </c>
      <c r="H1317" s="1" t="s">
        <v>1635</v>
      </c>
      <c r="I1317" s="1" t="s">
        <v>63</v>
      </c>
      <c r="J1317" s="24" t="s">
        <v>1769</v>
      </c>
      <c r="K1317" s="1" t="s">
        <v>176</v>
      </c>
      <c r="N1317" s="1" t="s">
        <v>701</v>
      </c>
      <c r="O1317" s="1" t="s">
        <v>702</v>
      </c>
      <c r="P1317" s="1" t="s">
        <v>300</v>
      </c>
      <c r="S1317" s="1" t="s">
        <v>1283</v>
      </c>
      <c r="T1317" s="1" t="s">
        <v>344</v>
      </c>
      <c r="U1317" s="1" t="s">
        <v>688</v>
      </c>
      <c r="V1317" s="1" t="s">
        <v>608</v>
      </c>
      <c r="W1317" s="1" t="s">
        <v>1032</v>
      </c>
      <c r="X1317" s="1" t="s">
        <v>12</v>
      </c>
    </row>
    <row r="1318" spans="1:24" s="1" customFormat="1" ht="58" hidden="1" x14ac:dyDescent="0.35">
      <c r="A1318" s="1" t="s">
        <v>32</v>
      </c>
      <c r="B1318" s="1" t="str">
        <f>+VLOOKUP(BD_fire_disturbances10[[#This Row],[Propiedad]],Tabla2[],2,0)</f>
        <v>Química</v>
      </c>
      <c r="C1318" s="1" t="str">
        <f>+VLOOKUP(BD_fire_disturbances10[[#This Row],[Evaluación post incendio]],Tabla5[],2,0)</f>
        <v>Efecto a medio plazo</v>
      </c>
      <c r="D1318" s="6" t="s">
        <v>33</v>
      </c>
      <c r="E1318" s="1" t="s">
        <v>1602</v>
      </c>
      <c r="F1318" s="1" t="s">
        <v>1636</v>
      </c>
      <c r="G1318" s="1" t="str">
        <f>+VLOOKUP(BD_fire_disturbances10[[#This Row],[Cod_Koppen]],Tabla8[],2,0)</f>
        <v>Templado o mesotérmico</v>
      </c>
      <c r="H1318" s="1" t="s">
        <v>1635</v>
      </c>
      <c r="I1318" s="1" t="s">
        <v>63</v>
      </c>
      <c r="J1318" s="24" t="s">
        <v>1769</v>
      </c>
      <c r="K1318" s="1" t="s">
        <v>200</v>
      </c>
      <c r="N1318" s="1" t="s">
        <v>701</v>
      </c>
      <c r="O1318" s="1" t="s">
        <v>702</v>
      </c>
      <c r="P1318" s="1" t="s">
        <v>300</v>
      </c>
      <c r="S1318" s="1" t="s">
        <v>1283</v>
      </c>
      <c r="T1318" s="1" t="s">
        <v>344</v>
      </c>
      <c r="U1318" s="1" t="s">
        <v>688</v>
      </c>
      <c r="V1318" s="1" t="s">
        <v>608</v>
      </c>
      <c r="W1318" s="1" t="s">
        <v>34</v>
      </c>
      <c r="X1318" s="1" t="s">
        <v>108</v>
      </c>
    </row>
    <row r="1319" spans="1:24" s="1" customFormat="1" ht="58" hidden="1" x14ac:dyDescent="0.35">
      <c r="A1319" s="1" t="s">
        <v>32</v>
      </c>
      <c r="B1319" s="1" t="str">
        <f>+VLOOKUP(BD_fire_disturbances10[[#This Row],[Propiedad]],Tabla2[],2,0)</f>
        <v>Química</v>
      </c>
      <c r="C1319" s="1" t="str">
        <f>+VLOOKUP(BD_fire_disturbances10[[#This Row],[Evaluación post incendio]],Tabla5[],2,0)</f>
        <v>Efecto a medio plazo</v>
      </c>
      <c r="D1319" s="6" t="s">
        <v>698</v>
      </c>
      <c r="E1319" s="1" t="s">
        <v>1602</v>
      </c>
      <c r="F1319" s="1" t="s">
        <v>1636</v>
      </c>
      <c r="G1319" s="1" t="str">
        <f>+VLOOKUP(BD_fire_disturbances10[[#This Row],[Cod_Koppen]],Tabla8[],2,0)</f>
        <v>Templado o mesotérmico</v>
      </c>
      <c r="H1319" s="1" t="s">
        <v>1635</v>
      </c>
      <c r="I1319" s="1" t="s">
        <v>63</v>
      </c>
      <c r="J1319" s="24" t="s">
        <v>1769</v>
      </c>
      <c r="K1319" s="1" t="s">
        <v>176</v>
      </c>
      <c r="N1319" s="1" t="s">
        <v>701</v>
      </c>
      <c r="O1319" s="1" t="s">
        <v>702</v>
      </c>
      <c r="P1319" s="1" t="s">
        <v>300</v>
      </c>
      <c r="S1319" s="1" t="s">
        <v>1283</v>
      </c>
      <c r="T1319" s="1" t="s">
        <v>344</v>
      </c>
      <c r="U1319" s="1" t="s">
        <v>688</v>
      </c>
      <c r="V1319" s="1" t="s">
        <v>608</v>
      </c>
      <c r="W1319" s="1" t="s">
        <v>34</v>
      </c>
      <c r="X1319" s="1" t="s">
        <v>108</v>
      </c>
    </row>
    <row r="1320" spans="1:24" s="1" customFormat="1" ht="58" hidden="1" x14ac:dyDescent="0.35">
      <c r="A1320" s="1" t="s">
        <v>32</v>
      </c>
      <c r="B1320" s="1" t="str">
        <f>+VLOOKUP(BD_fire_disturbances10[[#This Row],[Propiedad]],Tabla2[],2,0)</f>
        <v>Química</v>
      </c>
      <c r="C1320" s="1" t="str">
        <f>+VLOOKUP(BD_fire_disturbances10[[#This Row],[Evaluación post incendio]],Tabla5[],2,0)</f>
        <v>Efecto a medio plazo</v>
      </c>
      <c r="D1320" s="6" t="s">
        <v>33</v>
      </c>
      <c r="E1320" s="1" t="s">
        <v>1602</v>
      </c>
      <c r="F1320" s="1" t="s">
        <v>1636</v>
      </c>
      <c r="G1320" s="1" t="str">
        <f>+VLOOKUP(BD_fire_disturbances10[[#This Row],[Cod_Koppen]],Tabla8[],2,0)</f>
        <v>Templado o mesotérmico</v>
      </c>
      <c r="H1320" s="1" t="s">
        <v>1635</v>
      </c>
      <c r="I1320" s="1" t="s">
        <v>63</v>
      </c>
      <c r="J1320" s="24" t="s">
        <v>1769</v>
      </c>
      <c r="K1320" s="1" t="s">
        <v>200</v>
      </c>
      <c r="N1320" s="1" t="s">
        <v>701</v>
      </c>
      <c r="O1320" s="1" t="s">
        <v>702</v>
      </c>
      <c r="P1320" s="1" t="s">
        <v>300</v>
      </c>
      <c r="S1320" s="1" t="s">
        <v>1283</v>
      </c>
      <c r="T1320" s="1" t="s">
        <v>344</v>
      </c>
      <c r="U1320" s="1" t="s">
        <v>688</v>
      </c>
      <c r="V1320" s="1" t="s">
        <v>608</v>
      </c>
      <c r="W1320" s="1" t="s">
        <v>707</v>
      </c>
      <c r="X1320" s="1" t="s">
        <v>108</v>
      </c>
    </row>
    <row r="1321" spans="1:24" s="1" customFormat="1" ht="58" hidden="1" x14ac:dyDescent="0.35">
      <c r="A1321" s="1" t="s">
        <v>32</v>
      </c>
      <c r="B1321" s="1" t="str">
        <f>+VLOOKUP(BD_fire_disturbances10[[#This Row],[Propiedad]],Tabla2[],2,0)</f>
        <v>Química</v>
      </c>
      <c r="C1321" s="1" t="str">
        <f>+VLOOKUP(BD_fire_disturbances10[[#This Row],[Evaluación post incendio]],Tabla5[],2,0)</f>
        <v>Efecto a medio plazo</v>
      </c>
      <c r="D1321" s="6" t="s">
        <v>700</v>
      </c>
      <c r="E1321" s="1" t="s">
        <v>1602</v>
      </c>
      <c r="F1321" s="1" t="s">
        <v>1636</v>
      </c>
      <c r="G1321" s="1" t="str">
        <f>+VLOOKUP(BD_fire_disturbances10[[#This Row],[Cod_Koppen]],Tabla8[],2,0)</f>
        <v>Templado o mesotérmico</v>
      </c>
      <c r="H1321" s="1" t="s">
        <v>1635</v>
      </c>
      <c r="I1321" s="1" t="s">
        <v>63</v>
      </c>
      <c r="J1321" s="24" t="s">
        <v>1769</v>
      </c>
      <c r="K1321" s="1" t="s">
        <v>176</v>
      </c>
      <c r="N1321" s="1" t="s">
        <v>701</v>
      </c>
      <c r="O1321" s="1" t="s">
        <v>702</v>
      </c>
      <c r="P1321" s="1" t="s">
        <v>300</v>
      </c>
      <c r="S1321" s="1" t="s">
        <v>1283</v>
      </c>
      <c r="T1321" s="1" t="s">
        <v>344</v>
      </c>
      <c r="U1321" s="1" t="s">
        <v>688</v>
      </c>
      <c r="V1321" s="1" t="s">
        <v>608</v>
      </c>
      <c r="W1321" s="1" t="s">
        <v>707</v>
      </c>
      <c r="X1321" s="1" t="s">
        <v>108</v>
      </c>
    </row>
    <row r="1322" spans="1:24" s="1" customFormat="1" ht="58" hidden="1" x14ac:dyDescent="0.35">
      <c r="A1322" s="1" t="s">
        <v>32</v>
      </c>
      <c r="B1322" s="1" t="str">
        <f>+VLOOKUP(BD_fire_disturbances10[[#This Row],[Propiedad]],Tabla2[],2,0)</f>
        <v>Química</v>
      </c>
      <c r="C1322" s="1" t="str">
        <f>+VLOOKUP(BD_fire_disturbances10[[#This Row],[Evaluación post incendio]],Tabla5[],2,0)</f>
        <v>Efecto a medio plazo</v>
      </c>
      <c r="D1322" s="6" t="s">
        <v>33</v>
      </c>
      <c r="E1322" s="1" t="s">
        <v>1602</v>
      </c>
      <c r="F1322" s="1" t="s">
        <v>1636</v>
      </c>
      <c r="G1322" s="1" t="str">
        <f>+VLOOKUP(BD_fire_disturbances10[[#This Row],[Cod_Koppen]],Tabla8[],2,0)</f>
        <v>Templado o mesotérmico</v>
      </c>
      <c r="H1322" s="1" t="s">
        <v>1635</v>
      </c>
      <c r="I1322" s="1" t="s">
        <v>63</v>
      </c>
      <c r="J1322" s="24" t="s">
        <v>1769</v>
      </c>
      <c r="K1322" s="1" t="s">
        <v>200</v>
      </c>
      <c r="N1322" s="1" t="s">
        <v>701</v>
      </c>
      <c r="O1322" s="1" t="s">
        <v>702</v>
      </c>
      <c r="P1322" s="1" t="s">
        <v>300</v>
      </c>
      <c r="S1322" s="1" t="s">
        <v>1283</v>
      </c>
      <c r="T1322" s="1" t="s">
        <v>344</v>
      </c>
      <c r="U1322" s="1" t="s">
        <v>688</v>
      </c>
      <c r="V1322" s="1" t="s">
        <v>608</v>
      </c>
      <c r="W1322" s="1" t="s">
        <v>52</v>
      </c>
      <c r="X1322" s="1" t="s">
        <v>108</v>
      </c>
    </row>
    <row r="1323" spans="1:24" s="1" customFormat="1" ht="58" hidden="1" x14ac:dyDescent="0.35">
      <c r="A1323" s="1" t="s">
        <v>32</v>
      </c>
      <c r="B1323" s="1" t="str">
        <f>+VLOOKUP(BD_fire_disturbances10[[#This Row],[Propiedad]],Tabla2[],2,0)</f>
        <v>Química</v>
      </c>
      <c r="C1323" s="1" t="str">
        <f>+VLOOKUP(BD_fire_disturbances10[[#This Row],[Evaluación post incendio]],Tabla5[],2,0)</f>
        <v>Efecto a medio plazo</v>
      </c>
      <c r="D1323" s="6" t="s">
        <v>695</v>
      </c>
      <c r="E1323" s="1" t="s">
        <v>1602</v>
      </c>
      <c r="F1323" s="1" t="s">
        <v>1636</v>
      </c>
      <c r="G1323" s="1" t="str">
        <f>+VLOOKUP(BD_fire_disturbances10[[#This Row],[Cod_Koppen]],Tabla8[],2,0)</f>
        <v>Templado o mesotérmico</v>
      </c>
      <c r="H1323" s="1" t="s">
        <v>1635</v>
      </c>
      <c r="I1323" s="1" t="s">
        <v>63</v>
      </c>
      <c r="J1323" s="24" t="s">
        <v>1769</v>
      </c>
      <c r="K1323" s="1" t="s">
        <v>176</v>
      </c>
      <c r="N1323" s="1" t="s">
        <v>701</v>
      </c>
      <c r="O1323" s="1" t="s">
        <v>702</v>
      </c>
      <c r="P1323" s="1" t="s">
        <v>300</v>
      </c>
      <c r="S1323" s="1" t="s">
        <v>1283</v>
      </c>
      <c r="T1323" s="1" t="s">
        <v>344</v>
      </c>
      <c r="U1323" s="1" t="s">
        <v>688</v>
      </c>
      <c r="V1323" s="1" t="s">
        <v>608</v>
      </c>
      <c r="W1323" s="1" t="s">
        <v>52</v>
      </c>
      <c r="X1323" s="1" t="s">
        <v>108</v>
      </c>
    </row>
    <row r="1324" spans="1:24" s="1" customFormat="1" ht="58" hidden="1" x14ac:dyDescent="0.35">
      <c r="A1324" s="1" t="s">
        <v>32</v>
      </c>
      <c r="B1324" s="1" t="str">
        <f>+VLOOKUP(BD_fire_disturbances10[[#This Row],[Propiedad]],Tabla2[],2,0)</f>
        <v>Química</v>
      </c>
      <c r="C1324" s="1" t="str">
        <f>+VLOOKUP(BD_fire_disturbances10[[#This Row],[Evaluación post incendio]],Tabla5[],2,0)</f>
        <v>Efecto a medio plazo</v>
      </c>
      <c r="D1324" s="6" t="s">
        <v>33</v>
      </c>
      <c r="E1324" s="1" t="s">
        <v>1602</v>
      </c>
      <c r="F1324" s="1" t="s">
        <v>1636</v>
      </c>
      <c r="G1324" s="1" t="str">
        <f>+VLOOKUP(BD_fire_disturbances10[[#This Row],[Cod_Koppen]],Tabla8[],2,0)</f>
        <v>Templado o mesotérmico</v>
      </c>
      <c r="H1324" s="1" t="s">
        <v>1635</v>
      </c>
      <c r="I1324" s="1" t="s">
        <v>63</v>
      </c>
      <c r="J1324" s="24" t="s">
        <v>1769</v>
      </c>
      <c r="K1324" s="1" t="s">
        <v>200</v>
      </c>
      <c r="N1324" s="1" t="s">
        <v>701</v>
      </c>
      <c r="O1324" s="1" t="s">
        <v>702</v>
      </c>
      <c r="P1324" s="1" t="s">
        <v>300</v>
      </c>
      <c r="S1324" s="1" t="s">
        <v>1283</v>
      </c>
      <c r="T1324" s="1" t="s">
        <v>344</v>
      </c>
      <c r="U1324" s="1" t="s">
        <v>688</v>
      </c>
      <c r="V1324" s="1" t="s">
        <v>608</v>
      </c>
      <c r="W1324" s="1" t="s">
        <v>42</v>
      </c>
      <c r="X1324" s="1" t="s">
        <v>108</v>
      </c>
    </row>
    <row r="1325" spans="1:24" s="1" customFormat="1" ht="58" hidden="1" x14ac:dyDescent="0.35">
      <c r="A1325" s="1" t="s">
        <v>32</v>
      </c>
      <c r="B1325" s="1" t="str">
        <f>+VLOOKUP(BD_fire_disturbances10[[#This Row],[Propiedad]],Tabla2[],2,0)</f>
        <v>Química</v>
      </c>
      <c r="C1325" s="1" t="str">
        <f>+VLOOKUP(BD_fire_disturbances10[[#This Row],[Evaluación post incendio]],Tabla5[],2,0)</f>
        <v>Efecto a medio plazo</v>
      </c>
      <c r="D1325" s="6" t="s">
        <v>697</v>
      </c>
      <c r="E1325" s="1" t="s">
        <v>1602</v>
      </c>
      <c r="F1325" s="1" t="s">
        <v>1636</v>
      </c>
      <c r="G1325" s="1" t="str">
        <f>+VLOOKUP(BD_fire_disturbances10[[#This Row],[Cod_Koppen]],Tabla8[],2,0)</f>
        <v>Templado o mesotérmico</v>
      </c>
      <c r="H1325" s="1" t="s">
        <v>1635</v>
      </c>
      <c r="I1325" s="1" t="s">
        <v>63</v>
      </c>
      <c r="J1325" s="24" t="s">
        <v>1769</v>
      </c>
      <c r="K1325" s="1" t="s">
        <v>176</v>
      </c>
      <c r="N1325" s="1" t="s">
        <v>701</v>
      </c>
      <c r="O1325" s="1" t="s">
        <v>702</v>
      </c>
      <c r="P1325" s="1" t="s">
        <v>300</v>
      </c>
      <c r="S1325" s="1" t="s">
        <v>1283</v>
      </c>
      <c r="T1325" s="1" t="s">
        <v>344</v>
      </c>
      <c r="U1325" s="1" t="s">
        <v>688</v>
      </c>
      <c r="V1325" s="1" t="s">
        <v>608</v>
      </c>
      <c r="W1325" s="1" t="s">
        <v>42</v>
      </c>
      <c r="X1325" s="1" t="s">
        <v>108</v>
      </c>
    </row>
    <row r="1326" spans="1:24" s="1" customFormat="1" ht="43.5" hidden="1" x14ac:dyDescent="0.35">
      <c r="A1326" s="1" t="s">
        <v>94</v>
      </c>
      <c r="B1326" s="1" t="str">
        <f>+VLOOKUP(BD_fire_disturbances10[[#This Row],[Propiedad]],Tabla2[],2,0)</f>
        <v>Biológica</v>
      </c>
      <c r="C1326" s="1" t="str">
        <f>+VLOOKUP(BD_fire_disturbances10[[#This Row],[Evaluación post incendio]],Tabla5[],2,0)</f>
        <v>Efecto a corto plazo</v>
      </c>
      <c r="D1326" s="6" t="s">
        <v>95</v>
      </c>
      <c r="E1326" s="1" t="s">
        <v>1602</v>
      </c>
      <c r="F1326" s="1" t="s">
        <v>1694</v>
      </c>
      <c r="G1326" s="1" t="str">
        <f>+VLOOKUP(BD_fire_disturbances10[[#This Row],[Cod_Koppen]],Tabla8[],2,0)</f>
        <v>Templado o mesotérmico</v>
      </c>
      <c r="H1326" s="1" t="s">
        <v>1678</v>
      </c>
      <c r="I1326" s="1" t="s">
        <v>63</v>
      </c>
      <c r="J1326" s="24" t="s">
        <v>1769</v>
      </c>
      <c r="K1326" s="1" t="s">
        <v>432</v>
      </c>
      <c r="N1326" s="1" t="s">
        <v>1205</v>
      </c>
      <c r="P1326" s="1" t="s">
        <v>842</v>
      </c>
      <c r="S1326" s="1" t="s">
        <v>447</v>
      </c>
      <c r="W1326" s="1" t="s">
        <v>15</v>
      </c>
      <c r="X1326" s="1" t="s">
        <v>12</v>
      </c>
    </row>
    <row r="1327" spans="1:24" s="1" customFormat="1" ht="58" hidden="1" x14ac:dyDescent="0.35">
      <c r="A1327" s="9" t="s">
        <v>219</v>
      </c>
      <c r="B1327" s="9" t="str">
        <f>+VLOOKUP(BD_fire_disturbances10[[#This Row],[Propiedad]],Tabla2[],2,0)</f>
        <v>Biológica</v>
      </c>
      <c r="C1327" s="9" t="str">
        <f>+VLOOKUP(BD_fire_disturbances10[[#This Row],[Evaluación post incendio]],Tabla5[],2,0)</f>
        <v>Efecto a corto plazo</v>
      </c>
      <c r="D1327" s="32" t="s">
        <v>220</v>
      </c>
      <c r="E1327" s="9" t="s">
        <v>1602</v>
      </c>
      <c r="F1327" s="9" t="s">
        <v>1694</v>
      </c>
      <c r="G1327" s="9" t="str">
        <f>+VLOOKUP(BD_fire_disturbances10[[#This Row],[Cod_Koppen]],Tabla8[],2,0)</f>
        <v>Templado o mesotérmico</v>
      </c>
      <c r="H1327" s="9" t="s">
        <v>1678</v>
      </c>
      <c r="I1327" s="9" t="s">
        <v>63</v>
      </c>
      <c r="J1327" s="24" t="s">
        <v>1769</v>
      </c>
      <c r="K1327" s="9" t="s">
        <v>200</v>
      </c>
      <c r="L1327" s="9" t="s">
        <v>317</v>
      </c>
      <c r="M1327" s="9"/>
      <c r="N1327" s="9" t="s">
        <v>771</v>
      </c>
      <c r="O1327" s="9" t="s">
        <v>772</v>
      </c>
      <c r="P1327" s="9" t="s">
        <v>804</v>
      </c>
      <c r="Q1327" s="9"/>
      <c r="R1327" s="9" t="s">
        <v>773</v>
      </c>
      <c r="S1327" s="9" t="s">
        <v>447</v>
      </c>
      <c r="T1327" s="9"/>
      <c r="U1327" s="9" t="s">
        <v>775</v>
      </c>
      <c r="V1327" s="9" t="s">
        <v>774</v>
      </c>
      <c r="W1327" s="9" t="s">
        <v>15</v>
      </c>
      <c r="X1327" s="9" t="s">
        <v>12</v>
      </c>
    </row>
    <row r="1328" spans="1:24" s="1" customFormat="1" ht="58" hidden="1" x14ac:dyDescent="0.35">
      <c r="A1328" s="1" t="s">
        <v>219</v>
      </c>
      <c r="B1328" s="1" t="str">
        <f>+VLOOKUP(BD_fire_disturbances10[[#This Row],[Propiedad]],Tabla2[],2,0)</f>
        <v>Biológica</v>
      </c>
      <c r="C1328" s="1" t="str">
        <f>+VLOOKUP(BD_fire_disturbances10[[#This Row],[Evaluación post incendio]],Tabla5[],2,0)</f>
        <v>Efecto a corto plazo</v>
      </c>
      <c r="D1328" s="6" t="s">
        <v>220</v>
      </c>
      <c r="E1328" s="1" t="s">
        <v>1602</v>
      </c>
      <c r="F1328" s="9" t="s">
        <v>1694</v>
      </c>
      <c r="G1328" s="9" t="str">
        <f>+VLOOKUP(BD_fire_disturbances10[[#This Row],[Cod_Koppen]],Tabla8[],2,0)</f>
        <v>Templado o mesotérmico</v>
      </c>
      <c r="H1328" s="9" t="s">
        <v>1678</v>
      </c>
      <c r="I1328" s="1" t="s">
        <v>63</v>
      </c>
      <c r="J1328" s="24" t="s">
        <v>1769</v>
      </c>
      <c r="K1328" s="1" t="s">
        <v>200</v>
      </c>
      <c r="L1328" s="1" t="s">
        <v>317</v>
      </c>
      <c r="N1328" s="1" t="s">
        <v>771</v>
      </c>
      <c r="O1328" s="1" t="s">
        <v>772</v>
      </c>
      <c r="P1328" s="1" t="s">
        <v>804</v>
      </c>
      <c r="R1328" s="1" t="s">
        <v>773</v>
      </c>
      <c r="S1328" s="1" t="s">
        <v>447</v>
      </c>
      <c r="U1328" s="1" t="s">
        <v>775</v>
      </c>
      <c r="V1328" s="1" t="s">
        <v>774</v>
      </c>
      <c r="W1328" s="1" t="s">
        <v>15</v>
      </c>
      <c r="X1328" s="1" t="s">
        <v>108</v>
      </c>
    </row>
    <row r="1329" spans="1:24" s="1" customFormat="1" ht="58" hidden="1" x14ac:dyDescent="0.35">
      <c r="A1329" s="1" t="s">
        <v>219</v>
      </c>
      <c r="B1329" s="1" t="str">
        <f>+VLOOKUP(BD_fire_disturbances10[[#This Row],[Propiedad]],Tabla2[],2,0)</f>
        <v>Biológica</v>
      </c>
      <c r="C1329" s="1" t="str">
        <f>+VLOOKUP(BD_fire_disturbances10[[#This Row],[Evaluación post incendio]],Tabla5[],2,0)</f>
        <v>Efecto a corto plazo</v>
      </c>
      <c r="D1329" s="6" t="s">
        <v>220</v>
      </c>
      <c r="E1329" s="1" t="s">
        <v>1602</v>
      </c>
      <c r="F1329" s="9" t="s">
        <v>1694</v>
      </c>
      <c r="G1329" s="9" t="str">
        <f>+VLOOKUP(BD_fire_disturbances10[[#This Row],[Cod_Koppen]],Tabla8[],2,0)</f>
        <v>Templado o mesotérmico</v>
      </c>
      <c r="H1329" s="9" t="s">
        <v>1678</v>
      </c>
      <c r="I1329" s="1" t="s">
        <v>63</v>
      </c>
      <c r="J1329" s="24" t="s">
        <v>1769</v>
      </c>
      <c r="K1329" s="1" t="s">
        <v>200</v>
      </c>
      <c r="L1329" s="1" t="s">
        <v>317</v>
      </c>
      <c r="N1329" s="1" t="s">
        <v>771</v>
      </c>
      <c r="O1329" s="1" t="s">
        <v>772</v>
      </c>
      <c r="P1329" s="1" t="s">
        <v>705</v>
      </c>
      <c r="R1329" s="1" t="s">
        <v>773</v>
      </c>
      <c r="S1329" s="1" t="s">
        <v>447</v>
      </c>
      <c r="U1329" s="1" t="s">
        <v>775</v>
      </c>
      <c r="V1329" s="1" t="s">
        <v>774</v>
      </c>
      <c r="W1329" s="1" t="s">
        <v>15</v>
      </c>
      <c r="X1329" s="1" t="s">
        <v>108</v>
      </c>
    </row>
    <row r="1330" spans="1:24" s="1" customFormat="1" ht="58" hidden="1" x14ac:dyDescent="0.35">
      <c r="A1330" s="1" t="s">
        <v>219</v>
      </c>
      <c r="B1330" s="1" t="str">
        <f>+VLOOKUP(BD_fire_disturbances10[[#This Row],[Propiedad]],Tabla2[],2,0)</f>
        <v>Química</v>
      </c>
      <c r="C1330" s="1" t="str">
        <f>+VLOOKUP(BD_fire_disturbances10[[#This Row],[Evaluación post incendio]],Tabla5[],2,0)</f>
        <v>Efecto a corto plazo</v>
      </c>
      <c r="D1330" s="6" t="s">
        <v>220</v>
      </c>
      <c r="E1330" s="1" t="s">
        <v>1602</v>
      </c>
      <c r="F1330" s="9" t="s">
        <v>1694</v>
      </c>
      <c r="G1330" s="9" t="str">
        <f>+VLOOKUP(BD_fire_disturbances10[[#This Row],[Cod_Koppen]],Tabla8[],2,0)</f>
        <v>Templado o mesotérmico</v>
      </c>
      <c r="H1330" s="9" t="s">
        <v>1678</v>
      </c>
      <c r="I1330" s="1" t="s">
        <v>63</v>
      </c>
      <c r="J1330" s="24" t="s">
        <v>1769</v>
      </c>
      <c r="K1330" s="1" t="s">
        <v>200</v>
      </c>
      <c r="L1330" s="1" t="s">
        <v>317</v>
      </c>
      <c r="N1330" s="1" t="s">
        <v>771</v>
      </c>
      <c r="O1330" s="1" t="s">
        <v>772</v>
      </c>
      <c r="P1330" s="1" t="s">
        <v>804</v>
      </c>
      <c r="R1330" s="1" t="s">
        <v>773</v>
      </c>
      <c r="S1330" s="1" t="s">
        <v>447</v>
      </c>
      <c r="U1330" s="1" t="s">
        <v>775</v>
      </c>
      <c r="V1330" s="1" t="s">
        <v>774</v>
      </c>
      <c r="W1330" s="1" t="s">
        <v>53</v>
      </c>
      <c r="X1330" s="1" t="s">
        <v>108</v>
      </c>
    </row>
    <row r="1331" spans="1:24" s="1" customFormat="1" ht="58" hidden="1" x14ac:dyDescent="0.35">
      <c r="A1331" s="1" t="s">
        <v>219</v>
      </c>
      <c r="B1331" s="1" t="str">
        <f>+VLOOKUP(BD_fire_disturbances10[[#This Row],[Propiedad]],Tabla2[],2,0)</f>
        <v>Química</v>
      </c>
      <c r="C1331" s="1" t="str">
        <f>+VLOOKUP(BD_fire_disturbances10[[#This Row],[Evaluación post incendio]],Tabla5[],2,0)</f>
        <v>Efecto a corto plazo</v>
      </c>
      <c r="D1331" s="6" t="s">
        <v>220</v>
      </c>
      <c r="E1331" s="1" t="s">
        <v>1602</v>
      </c>
      <c r="F1331" s="9" t="s">
        <v>1694</v>
      </c>
      <c r="G1331" s="9" t="str">
        <f>+VLOOKUP(BD_fire_disturbances10[[#This Row],[Cod_Koppen]],Tabla8[],2,0)</f>
        <v>Templado o mesotérmico</v>
      </c>
      <c r="H1331" s="9" t="s">
        <v>1678</v>
      </c>
      <c r="I1331" s="1" t="s">
        <v>63</v>
      </c>
      <c r="J1331" s="24" t="s">
        <v>1769</v>
      </c>
      <c r="K1331" s="1" t="s">
        <v>200</v>
      </c>
      <c r="L1331" s="1" t="s">
        <v>317</v>
      </c>
      <c r="N1331" s="1" t="s">
        <v>771</v>
      </c>
      <c r="O1331" s="1" t="s">
        <v>772</v>
      </c>
      <c r="P1331" s="1" t="s">
        <v>804</v>
      </c>
      <c r="R1331" s="1" t="s">
        <v>773</v>
      </c>
      <c r="S1331" s="1" t="s">
        <v>447</v>
      </c>
      <c r="U1331" s="1" t="s">
        <v>775</v>
      </c>
      <c r="V1331" s="1" t="s">
        <v>774</v>
      </c>
      <c r="W1331" s="1" t="s">
        <v>53</v>
      </c>
      <c r="X1331" s="1" t="s">
        <v>108</v>
      </c>
    </row>
    <row r="1332" spans="1:24" s="1" customFormat="1" ht="58" hidden="1" x14ac:dyDescent="0.35">
      <c r="A1332" s="1" t="s">
        <v>219</v>
      </c>
      <c r="B1332" s="1" t="str">
        <f>+VLOOKUP(BD_fire_disturbances10[[#This Row],[Propiedad]],Tabla2[],2,0)</f>
        <v>Química</v>
      </c>
      <c r="C1332" s="1" t="str">
        <f>+VLOOKUP(BD_fire_disturbances10[[#This Row],[Evaluación post incendio]],Tabla5[],2,0)</f>
        <v>Efecto a corto plazo</v>
      </c>
      <c r="D1332" s="6" t="s">
        <v>220</v>
      </c>
      <c r="E1332" s="1" t="s">
        <v>1602</v>
      </c>
      <c r="F1332" s="9" t="s">
        <v>1694</v>
      </c>
      <c r="G1332" s="9" t="str">
        <f>+VLOOKUP(BD_fire_disturbances10[[#This Row],[Cod_Koppen]],Tabla8[],2,0)</f>
        <v>Templado o mesotérmico</v>
      </c>
      <c r="H1332" s="9" t="s">
        <v>1678</v>
      </c>
      <c r="I1332" s="1" t="s">
        <v>63</v>
      </c>
      <c r="J1332" s="24" t="s">
        <v>1769</v>
      </c>
      <c r="K1332" s="1" t="s">
        <v>200</v>
      </c>
      <c r="L1332" s="1" t="s">
        <v>317</v>
      </c>
      <c r="N1332" s="1" t="s">
        <v>771</v>
      </c>
      <c r="O1332" s="1" t="s">
        <v>772</v>
      </c>
      <c r="P1332" s="1" t="s">
        <v>705</v>
      </c>
      <c r="R1332" s="1" t="s">
        <v>773</v>
      </c>
      <c r="S1332" s="1" t="s">
        <v>447</v>
      </c>
      <c r="U1332" s="1" t="s">
        <v>775</v>
      </c>
      <c r="V1332" s="1" t="s">
        <v>774</v>
      </c>
      <c r="W1332" s="1" t="s">
        <v>53</v>
      </c>
      <c r="X1332" s="1" t="s">
        <v>108</v>
      </c>
    </row>
    <row r="1333" spans="1:24" s="1" customFormat="1" ht="58" hidden="1" x14ac:dyDescent="0.35">
      <c r="A1333" s="1" t="s">
        <v>219</v>
      </c>
      <c r="B1333" s="1" t="str">
        <f>+VLOOKUP(BD_fire_disturbances10[[#This Row],[Propiedad]],Tabla2[],2,0)</f>
        <v>Química</v>
      </c>
      <c r="C1333" s="1" t="str">
        <f>+VLOOKUP(BD_fire_disturbances10[[#This Row],[Evaluación post incendio]],Tabla5[],2,0)</f>
        <v>Efecto a corto plazo</v>
      </c>
      <c r="D1333" s="6" t="s">
        <v>220</v>
      </c>
      <c r="E1333" s="1" t="s">
        <v>1602</v>
      </c>
      <c r="F1333" s="9" t="s">
        <v>1694</v>
      </c>
      <c r="G1333" s="9" t="str">
        <f>+VLOOKUP(BD_fire_disturbances10[[#This Row],[Cod_Koppen]],Tabla8[],2,0)</f>
        <v>Templado o mesotérmico</v>
      </c>
      <c r="H1333" s="9" t="s">
        <v>1678</v>
      </c>
      <c r="I1333" s="1" t="s">
        <v>63</v>
      </c>
      <c r="J1333" s="24" t="s">
        <v>1769</v>
      </c>
      <c r="K1333" s="1" t="s">
        <v>200</v>
      </c>
      <c r="L1333" s="1" t="s">
        <v>317</v>
      </c>
      <c r="N1333" s="1" t="s">
        <v>771</v>
      </c>
      <c r="O1333" s="1" t="s">
        <v>772</v>
      </c>
      <c r="P1333" s="1" t="s">
        <v>705</v>
      </c>
      <c r="R1333" s="1" t="s">
        <v>773</v>
      </c>
      <c r="S1333" s="1" t="s">
        <v>447</v>
      </c>
      <c r="U1333" s="1" t="s">
        <v>775</v>
      </c>
      <c r="V1333" s="1" t="s">
        <v>774</v>
      </c>
      <c r="W1333" s="1" t="s">
        <v>53</v>
      </c>
      <c r="X1333" s="1" t="s">
        <v>108</v>
      </c>
    </row>
    <row r="1334" spans="1:24" s="1" customFormat="1" ht="58" hidden="1" x14ac:dyDescent="0.35">
      <c r="A1334" s="1" t="s">
        <v>219</v>
      </c>
      <c r="B1334" s="1" t="str">
        <f>+VLOOKUP(BD_fire_disturbances10[[#This Row],[Propiedad]],Tabla2[],2,0)</f>
        <v>Química</v>
      </c>
      <c r="C1334" s="1" t="str">
        <f>+VLOOKUP(BD_fire_disturbances10[[#This Row],[Evaluación post incendio]],Tabla5[],2,0)</f>
        <v>Efecto a corto plazo</v>
      </c>
      <c r="D1334" s="6" t="s">
        <v>220</v>
      </c>
      <c r="E1334" s="1" t="s">
        <v>1602</v>
      </c>
      <c r="F1334" s="9" t="s">
        <v>1694</v>
      </c>
      <c r="G1334" s="9" t="str">
        <f>+VLOOKUP(BD_fire_disturbances10[[#This Row],[Cod_Koppen]],Tabla8[],2,0)</f>
        <v>Templado o mesotérmico</v>
      </c>
      <c r="H1334" s="9" t="s">
        <v>1678</v>
      </c>
      <c r="I1334" s="1" t="s">
        <v>63</v>
      </c>
      <c r="J1334" s="24" t="s">
        <v>1769</v>
      </c>
      <c r="K1334" s="1" t="s">
        <v>200</v>
      </c>
      <c r="L1334" s="1" t="s">
        <v>317</v>
      </c>
      <c r="N1334" s="1" t="s">
        <v>771</v>
      </c>
      <c r="O1334" s="1" t="s">
        <v>772</v>
      </c>
      <c r="P1334" s="1" t="s">
        <v>804</v>
      </c>
      <c r="R1334" s="1" t="s">
        <v>773</v>
      </c>
      <c r="S1334" s="1" t="s">
        <v>447</v>
      </c>
      <c r="U1334" s="1" t="s">
        <v>775</v>
      </c>
      <c r="V1334" s="1" t="s">
        <v>774</v>
      </c>
      <c r="W1334" s="1" t="s">
        <v>121</v>
      </c>
      <c r="X1334" s="1" t="s">
        <v>108</v>
      </c>
    </row>
    <row r="1335" spans="1:24" s="1" customFormat="1" ht="58" hidden="1" x14ac:dyDescent="0.35">
      <c r="A1335" s="1" t="s">
        <v>219</v>
      </c>
      <c r="B1335" s="1" t="str">
        <f>+VLOOKUP(BD_fire_disturbances10[[#This Row],[Propiedad]],Tabla2[],2,0)</f>
        <v>Química</v>
      </c>
      <c r="C1335" s="1" t="str">
        <f>+VLOOKUP(BD_fire_disturbances10[[#This Row],[Evaluación post incendio]],Tabla5[],2,0)</f>
        <v>Efecto a corto plazo</v>
      </c>
      <c r="D1335" s="6" t="s">
        <v>220</v>
      </c>
      <c r="E1335" s="1" t="s">
        <v>1602</v>
      </c>
      <c r="F1335" s="9" t="s">
        <v>1694</v>
      </c>
      <c r="G1335" s="9" t="str">
        <f>+VLOOKUP(BD_fire_disturbances10[[#This Row],[Cod_Koppen]],Tabla8[],2,0)</f>
        <v>Templado o mesotérmico</v>
      </c>
      <c r="H1335" s="9" t="s">
        <v>1678</v>
      </c>
      <c r="I1335" s="1" t="s">
        <v>63</v>
      </c>
      <c r="J1335" s="24" t="s">
        <v>1769</v>
      </c>
      <c r="K1335" s="1" t="s">
        <v>200</v>
      </c>
      <c r="L1335" s="1" t="s">
        <v>317</v>
      </c>
      <c r="N1335" s="1" t="s">
        <v>771</v>
      </c>
      <c r="O1335" s="1" t="s">
        <v>772</v>
      </c>
      <c r="P1335" s="1" t="s">
        <v>804</v>
      </c>
      <c r="R1335" s="1" t="s">
        <v>773</v>
      </c>
      <c r="S1335" s="1" t="s">
        <v>447</v>
      </c>
      <c r="U1335" s="1" t="s">
        <v>775</v>
      </c>
      <c r="V1335" s="1" t="s">
        <v>774</v>
      </c>
      <c r="W1335" s="1" t="s">
        <v>121</v>
      </c>
      <c r="X1335" s="1" t="s">
        <v>108</v>
      </c>
    </row>
    <row r="1336" spans="1:24" s="1" customFormat="1" ht="58" hidden="1" x14ac:dyDescent="0.35">
      <c r="A1336" s="1" t="s">
        <v>219</v>
      </c>
      <c r="B1336" s="1" t="str">
        <f>+VLOOKUP(BD_fire_disturbances10[[#This Row],[Propiedad]],Tabla2[],2,0)</f>
        <v>Química</v>
      </c>
      <c r="C1336" s="1" t="str">
        <f>+VLOOKUP(BD_fire_disturbances10[[#This Row],[Evaluación post incendio]],Tabla5[],2,0)</f>
        <v>Efecto a corto plazo</v>
      </c>
      <c r="D1336" s="6" t="s">
        <v>220</v>
      </c>
      <c r="E1336" s="1" t="s">
        <v>1602</v>
      </c>
      <c r="F1336" s="9" t="s">
        <v>1694</v>
      </c>
      <c r="G1336" s="9" t="str">
        <f>+VLOOKUP(BD_fire_disturbances10[[#This Row],[Cod_Koppen]],Tabla8[],2,0)</f>
        <v>Templado o mesotérmico</v>
      </c>
      <c r="H1336" s="9" t="s">
        <v>1678</v>
      </c>
      <c r="I1336" s="1" t="s">
        <v>63</v>
      </c>
      <c r="J1336" s="24" t="s">
        <v>1769</v>
      </c>
      <c r="K1336" s="1" t="s">
        <v>200</v>
      </c>
      <c r="L1336" s="1" t="s">
        <v>317</v>
      </c>
      <c r="N1336" s="1" t="s">
        <v>771</v>
      </c>
      <c r="O1336" s="1" t="s">
        <v>772</v>
      </c>
      <c r="P1336" s="1" t="s">
        <v>705</v>
      </c>
      <c r="R1336" s="1" t="s">
        <v>773</v>
      </c>
      <c r="S1336" s="1" t="s">
        <v>447</v>
      </c>
      <c r="U1336" s="1" t="s">
        <v>775</v>
      </c>
      <c r="V1336" s="1" t="s">
        <v>774</v>
      </c>
      <c r="W1336" s="1" t="s">
        <v>121</v>
      </c>
      <c r="X1336" s="1" t="s">
        <v>108</v>
      </c>
    </row>
    <row r="1337" spans="1:24" s="1" customFormat="1" ht="58" hidden="1" x14ac:dyDescent="0.35">
      <c r="A1337" s="1" t="s">
        <v>219</v>
      </c>
      <c r="B1337" s="1" t="str">
        <f>+VLOOKUP(BD_fire_disturbances10[[#This Row],[Propiedad]],Tabla2[],2,0)</f>
        <v>Química</v>
      </c>
      <c r="C1337" s="1" t="str">
        <f>+VLOOKUP(BD_fire_disturbances10[[#This Row],[Evaluación post incendio]],Tabla5[],2,0)</f>
        <v>Efecto a corto plazo</v>
      </c>
      <c r="D1337" s="6" t="s">
        <v>220</v>
      </c>
      <c r="E1337" s="1" t="s">
        <v>1602</v>
      </c>
      <c r="F1337" s="9" t="s">
        <v>1694</v>
      </c>
      <c r="G1337" s="9" t="str">
        <f>+VLOOKUP(BD_fire_disturbances10[[#This Row],[Cod_Koppen]],Tabla8[],2,0)</f>
        <v>Templado o mesotérmico</v>
      </c>
      <c r="H1337" s="9" t="s">
        <v>1678</v>
      </c>
      <c r="I1337" s="1" t="s">
        <v>63</v>
      </c>
      <c r="J1337" s="24" t="s">
        <v>1769</v>
      </c>
      <c r="K1337" s="1" t="s">
        <v>200</v>
      </c>
      <c r="L1337" s="1" t="s">
        <v>317</v>
      </c>
      <c r="N1337" s="1" t="s">
        <v>771</v>
      </c>
      <c r="O1337" s="1" t="s">
        <v>772</v>
      </c>
      <c r="P1337" s="1" t="s">
        <v>705</v>
      </c>
      <c r="R1337" s="1" t="s">
        <v>773</v>
      </c>
      <c r="S1337" s="1" t="s">
        <v>447</v>
      </c>
      <c r="U1337" s="1" t="s">
        <v>775</v>
      </c>
      <c r="V1337" s="1" t="s">
        <v>774</v>
      </c>
      <c r="W1337" s="1" t="s">
        <v>121</v>
      </c>
      <c r="X1337" s="1" t="s">
        <v>108</v>
      </c>
    </row>
    <row r="1338" spans="1:24" s="1" customFormat="1" ht="58" hidden="1" x14ac:dyDescent="0.35">
      <c r="A1338" s="1" t="s">
        <v>219</v>
      </c>
      <c r="B1338" s="1" t="str">
        <f>+VLOOKUP(BD_fire_disturbances10[[#This Row],[Propiedad]],Tabla2[],2,0)</f>
        <v>Química</v>
      </c>
      <c r="C1338" s="1" t="str">
        <f>+VLOOKUP(BD_fire_disturbances10[[#This Row],[Evaluación post incendio]],Tabla5[],2,0)</f>
        <v>Efecto a corto plazo</v>
      </c>
      <c r="D1338" s="6" t="s">
        <v>220</v>
      </c>
      <c r="E1338" s="1" t="s">
        <v>1602</v>
      </c>
      <c r="F1338" s="9" t="s">
        <v>1694</v>
      </c>
      <c r="G1338" s="9" t="str">
        <f>+VLOOKUP(BD_fire_disturbances10[[#This Row],[Cod_Koppen]],Tabla8[],2,0)</f>
        <v>Templado o mesotérmico</v>
      </c>
      <c r="H1338" s="9" t="s">
        <v>1678</v>
      </c>
      <c r="I1338" s="1" t="s">
        <v>63</v>
      </c>
      <c r="J1338" s="24" t="s">
        <v>1769</v>
      </c>
      <c r="K1338" s="1" t="s">
        <v>200</v>
      </c>
      <c r="L1338" s="1" t="s">
        <v>317</v>
      </c>
      <c r="N1338" s="1" t="s">
        <v>771</v>
      </c>
      <c r="O1338" s="1" t="s">
        <v>772</v>
      </c>
      <c r="P1338" s="1" t="s">
        <v>705</v>
      </c>
      <c r="R1338" s="1" t="s">
        <v>773</v>
      </c>
      <c r="S1338" s="1" t="s">
        <v>447</v>
      </c>
      <c r="U1338" s="1" t="s">
        <v>775</v>
      </c>
      <c r="V1338" s="1" t="s">
        <v>774</v>
      </c>
      <c r="W1338" s="1" t="s">
        <v>778</v>
      </c>
      <c r="X1338" s="1" t="s">
        <v>218</v>
      </c>
    </row>
    <row r="1339" spans="1:24" s="1" customFormat="1" ht="58" hidden="1" x14ac:dyDescent="0.35">
      <c r="A1339" s="1" t="s">
        <v>219</v>
      </c>
      <c r="B1339" s="1" t="str">
        <f>+VLOOKUP(BD_fire_disturbances10[[#This Row],[Propiedad]],Tabla2[],2,0)</f>
        <v>Química</v>
      </c>
      <c r="C1339" s="1" t="str">
        <f>+VLOOKUP(BD_fire_disturbances10[[#This Row],[Evaluación post incendio]],Tabla5[],2,0)</f>
        <v>Efecto a corto plazo</v>
      </c>
      <c r="D1339" s="6" t="s">
        <v>220</v>
      </c>
      <c r="E1339" s="1" t="s">
        <v>1602</v>
      </c>
      <c r="F1339" s="9" t="s">
        <v>1694</v>
      </c>
      <c r="G1339" s="9" t="str">
        <f>+VLOOKUP(BD_fire_disturbances10[[#This Row],[Cod_Koppen]],Tabla8[],2,0)</f>
        <v>Templado o mesotérmico</v>
      </c>
      <c r="H1339" s="9" t="s">
        <v>1678</v>
      </c>
      <c r="I1339" s="1" t="s">
        <v>63</v>
      </c>
      <c r="J1339" s="24" t="s">
        <v>1769</v>
      </c>
      <c r="K1339" s="1" t="s">
        <v>200</v>
      </c>
      <c r="L1339" s="1" t="s">
        <v>317</v>
      </c>
      <c r="N1339" s="1" t="s">
        <v>771</v>
      </c>
      <c r="O1339" s="1" t="s">
        <v>772</v>
      </c>
      <c r="P1339" s="1" t="s">
        <v>804</v>
      </c>
      <c r="R1339" s="1" t="s">
        <v>773</v>
      </c>
      <c r="S1339" s="1" t="s">
        <v>447</v>
      </c>
      <c r="U1339" s="1" t="s">
        <v>775</v>
      </c>
      <c r="V1339" s="1" t="s">
        <v>774</v>
      </c>
      <c r="W1339" s="1" t="s">
        <v>778</v>
      </c>
      <c r="X1339" s="1" t="s">
        <v>108</v>
      </c>
    </row>
    <row r="1340" spans="1:24" s="1" customFormat="1" ht="58" hidden="1" x14ac:dyDescent="0.35">
      <c r="A1340" s="1" t="s">
        <v>219</v>
      </c>
      <c r="B1340" s="1" t="str">
        <f>+VLOOKUP(BD_fire_disturbances10[[#This Row],[Propiedad]],Tabla2[],2,0)</f>
        <v>Química</v>
      </c>
      <c r="C1340" s="1" t="str">
        <f>+VLOOKUP(BD_fire_disturbances10[[#This Row],[Evaluación post incendio]],Tabla5[],2,0)</f>
        <v>Efecto a corto plazo</v>
      </c>
      <c r="D1340" s="6" t="s">
        <v>220</v>
      </c>
      <c r="E1340" s="1" t="s">
        <v>1602</v>
      </c>
      <c r="F1340" s="9" t="s">
        <v>1694</v>
      </c>
      <c r="G1340" s="9" t="str">
        <f>+VLOOKUP(BD_fire_disturbances10[[#This Row],[Cod_Koppen]],Tabla8[],2,0)</f>
        <v>Templado o mesotérmico</v>
      </c>
      <c r="H1340" s="9" t="s">
        <v>1678</v>
      </c>
      <c r="I1340" s="1" t="s">
        <v>63</v>
      </c>
      <c r="J1340" s="24" t="s">
        <v>1769</v>
      </c>
      <c r="K1340" s="1" t="s">
        <v>200</v>
      </c>
      <c r="L1340" s="1" t="s">
        <v>317</v>
      </c>
      <c r="N1340" s="1" t="s">
        <v>771</v>
      </c>
      <c r="O1340" s="1" t="s">
        <v>772</v>
      </c>
      <c r="P1340" s="1" t="s">
        <v>804</v>
      </c>
      <c r="R1340" s="1" t="s">
        <v>773</v>
      </c>
      <c r="S1340" s="1" t="s">
        <v>447</v>
      </c>
      <c r="U1340" s="1" t="s">
        <v>775</v>
      </c>
      <c r="V1340" s="1" t="s">
        <v>774</v>
      </c>
      <c r="W1340" s="1" t="s">
        <v>778</v>
      </c>
      <c r="X1340" s="1" t="s">
        <v>108</v>
      </c>
    </row>
    <row r="1341" spans="1:24" s="1" customFormat="1" ht="58" hidden="1" x14ac:dyDescent="0.35">
      <c r="A1341" s="1" t="s">
        <v>219</v>
      </c>
      <c r="B1341" s="1" t="str">
        <f>+VLOOKUP(BD_fire_disturbances10[[#This Row],[Propiedad]],Tabla2[],2,0)</f>
        <v>Química</v>
      </c>
      <c r="C1341" s="1" t="str">
        <f>+VLOOKUP(BD_fire_disturbances10[[#This Row],[Evaluación post incendio]],Tabla5[],2,0)</f>
        <v>Efecto a corto plazo</v>
      </c>
      <c r="D1341" s="6" t="s">
        <v>220</v>
      </c>
      <c r="E1341" s="1" t="s">
        <v>1602</v>
      </c>
      <c r="F1341" s="9" t="s">
        <v>1694</v>
      </c>
      <c r="G1341" s="9" t="str">
        <f>+VLOOKUP(BD_fire_disturbances10[[#This Row],[Cod_Koppen]],Tabla8[],2,0)</f>
        <v>Templado o mesotérmico</v>
      </c>
      <c r="H1341" s="9" t="s">
        <v>1678</v>
      </c>
      <c r="I1341" s="1" t="s">
        <v>63</v>
      </c>
      <c r="J1341" s="24" t="s">
        <v>1769</v>
      </c>
      <c r="K1341" s="1" t="s">
        <v>200</v>
      </c>
      <c r="L1341" s="1" t="s">
        <v>317</v>
      </c>
      <c r="N1341" s="1" t="s">
        <v>771</v>
      </c>
      <c r="O1341" s="1" t="s">
        <v>772</v>
      </c>
      <c r="P1341" s="1" t="s">
        <v>705</v>
      </c>
      <c r="R1341" s="1" t="s">
        <v>773</v>
      </c>
      <c r="S1341" s="1" t="s">
        <v>447</v>
      </c>
      <c r="U1341" s="1" t="s">
        <v>775</v>
      </c>
      <c r="V1341" s="1" t="s">
        <v>774</v>
      </c>
      <c r="W1341" s="1" t="s">
        <v>778</v>
      </c>
      <c r="X1341" s="1" t="s">
        <v>108</v>
      </c>
    </row>
    <row r="1342" spans="1:24" s="1" customFormat="1" ht="58" hidden="1" x14ac:dyDescent="0.35">
      <c r="A1342" s="1" t="s">
        <v>219</v>
      </c>
      <c r="B1342" s="1" t="str">
        <f>+VLOOKUP(BD_fire_disturbances10[[#This Row],[Propiedad]],Tabla2[],2,0)</f>
        <v>Química</v>
      </c>
      <c r="C1342" s="1" t="str">
        <f>+VLOOKUP(BD_fire_disturbances10[[#This Row],[Evaluación post incendio]],Tabla5[],2,0)</f>
        <v>Efecto a corto plazo</v>
      </c>
      <c r="D1342" s="6" t="s">
        <v>220</v>
      </c>
      <c r="E1342" s="1" t="s">
        <v>1602</v>
      </c>
      <c r="F1342" s="9" t="s">
        <v>1694</v>
      </c>
      <c r="G1342" s="9" t="str">
        <f>+VLOOKUP(BD_fire_disturbances10[[#This Row],[Cod_Koppen]],Tabla8[],2,0)</f>
        <v>Templado o mesotérmico</v>
      </c>
      <c r="H1342" s="9" t="s">
        <v>1678</v>
      </c>
      <c r="I1342" s="1" t="s">
        <v>63</v>
      </c>
      <c r="J1342" s="24" t="s">
        <v>1769</v>
      </c>
      <c r="K1342" s="1" t="s">
        <v>200</v>
      </c>
      <c r="L1342" s="1" t="s">
        <v>317</v>
      </c>
      <c r="N1342" s="1" t="s">
        <v>771</v>
      </c>
      <c r="O1342" s="1" t="s">
        <v>772</v>
      </c>
      <c r="P1342" s="1" t="s">
        <v>804</v>
      </c>
      <c r="R1342" s="1" t="s">
        <v>773</v>
      </c>
      <c r="S1342" s="1" t="s">
        <v>447</v>
      </c>
      <c r="U1342" s="1" t="s">
        <v>775</v>
      </c>
      <c r="V1342" s="1" t="s">
        <v>774</v>
      </c>
      <c r="W1342" s="1" t="s">
        <v>43</v>
      </c>
      <c r="X1342" s="1" t="s">
        <v>108</v>
      </c>
    </row>
    <row r="1343" spans="1:24" s="1" customFormat="1" ht="58" hidden="1" x14ac:dyDescent="0.35">
      <c r="A1343" s="1" t="s">
        <v>219</v>
      </c>
      <c r="B1343" s="1" t="str">
        <f>+VLOOKUP(BD_fire_disturbances10[[#This Row],[Propiedad]],Tabla2[],2,0)</f>
        <v>Química</v>
      </c>
      <c r="C1343" s="1" t="str">
        <f>+VLOOKUP(BD_fire_disturbances10[[#This Row],[Evaluación post incendio]],Tabla5[],2,0)</f>
        <v>Efecto a corto plazo</v>
      </c>
      <c r="D1343" s="6" t="s">
        <v>220</v>
      </c>
      <c r="E1343" s="1" t="s">
        <v>1602</v>
      </c>
      <c r="F1343" s="9" t="s">
        <v>1694</v>
      </c>
      <c r="G1343" s="9" t="str">
        <f>+VLOOKUP(BD_fire_disturbances10[[#This Row],[Cod_Koppen]],Tabla8[],2,0)</f>
        <v>Templado o mesotérmico</v>
      </c>
      <c r="H1343" s="9" t="s">
        <v>1678</v>
      </c>
      <c r="I1343" s="1" t="s">
        <v>63</v>
      </c>
      <c r="J1343" s="24" t="s">
        <v>1769</v>
      </c>
      <c r="K1343" s="1" t="s">
        <v>200</v>
      </c>
      <c r="L1343" s="1" t="s">
        <v>317</v>
      </c>
      <c r="N1343" s="1" t="s">
        <v>771</v>
      </c>
      <c r="O1343" s="1" t="s">
        <v>772</v>
      </c>
      <c r="P1343" s="1" t="s">
        <v>804</v>
      </c>
      <c r="R1343" s="1" t="s">
        <v>773</v>
      </c>
      <c r="S1343" s="1" t="s">
        <v>447</v>
      </c>
      <c r="U1343" s="1" t="s">
        <v>775</v>
      </c>
      <c r="V1343" s="1" t="s">
        <v>774</v>
      </c>
      <c r="W1343" s="1" t="s">
        <v>43</v>
      </c>
      <c r="X1343" s="1" t="s">
        <v>108</v>
      </c>
    </row>
    <row r="1344" spans="1:24" s="1" customFormat="1" ht="58" hidden="1" x14ac:dyDescent="0.35">
      <c r="A1344" s="1" t="s">
        <v>219</v>
      </c>
      <c r="B1344" s="1" t="str">
        <f>+VLOOKUP(BD_fire_disturbances10[[#This Row],[Propiedad]],Tabla2[],2,0)</f>
        <v>Química</v>
      </c>
      <c r="C1344" s="1" t="str">
        <f>+VLOOKUP(BD_fire_disturbances10[[#This Row],[Evaluación post incendio]],Tabla5[],2,0)</f>
        <v>Efecto a corto plazo</v>
      </c>
      <c r="D1344" s="6" t="s">
        <v>220</v>
      </c>
      <c r="E1344" s="1" t="s">
        <v>1602</v>
      </c>
      <c r="F1344" s="9" t="s">
        <v>1694</v>
      </c>
      <c r="G1344" s="9" t="str">
        <f>+VLOOKUP(BD_fire_disturbances10[[#This Row],[Cod_Koppen]],Tabla8[],2,0)</f>
        <v>Templado o mesotérmico</v>
      </c>
      <c r="H1344" s="9" t="s">
        <v>1678</v>
      </c>
      <c r="I1344" s="1" t="s">
        <v>63</v>
      </c>
      <c r="J1344" s="24" t="s">
        <v>1769</v>
      </c>
      <c r="K1344" s="1" t="s">
        <v>200</v>
      </c>
      <c r="L1344" s="1" t="s">
        <v>317</v>
      </c>
      <c r="N1344" s="1" t="s">
        <v>771</v>
      </c>
      <c r="O1344" s="1" t="s">
        <v>772</v>
      </c>
      <c r="P1344" s="1" t="s">
        <v>705</v>
      </c>
      <c r="R1344" s="1" t="s">
        <v>773</v>
      </c>
      <c r="S1344" s="1" t="s">
        <v>447</v>
      </c>
      <c r="U1344" s="1" t="s">
        <v>775</v>
      </c>
      <c r="V1344" s="1" t="s">
        <v>774</v>
      </c>
      <c r="W1344" s="1" t="s">
        <v>43</v>
      </c>
      <c r="X1344" s="1" t="s">
        <v>108</v>
      </c>
    </row>
    <row r="1345" spans="1:24" s="1" customFormat="1" ht="58" hidden="1" x14ac:dyDescent="0.35">
      <c r="A1345" s="1" t="s">
        <v>219</v>
      </c>
      <c r="B1345" s="1" t="str">
        <f>+VLOOKUP(BD_fire_disturbances10[[#This Row],[Propiedad]],Tabla2[],2,0)</f>
        <v>Química</v>
      </c>
      <c r="C1345" s="1" t="str">
        <f>+VLOOKUP(BD_fire_disturbances10[[#This Row],[Evaluación post incendio]],Tabla5[],2,0)</f>
        <v>Efecto a corto plazo</v>
      </c>
      <c r="D1345" s="6" t="s">
        <v>220</v>
      </c>
      <c r="E1345" s="1" t="s">
        <v>1602</v>
      </c>
      <c r="F1345" s="9" t="s">
        <v>1694</v>
      </c>
      <c r="G1345" s="9" t="str">
        <f>+VLOOKUP(BD_fire_disturbances10[[#This Row],[Cod_Koppen]],Tabla8[],2,0)</f>
        <v>Templado o mesotérmico</v>
      </c>
      <c r="H1345" s="9" t="s">
        <v>1678</v>
      </c>
      <c r="I1345" s="1" t="s">
        <v>63</v>
      </c>
      <c r="J1345" s="24" t="s">
        <v>1769</v>
      </c>
      <c r="K1345" s="1" t="s">
        <v>200</v>
      </c>
      <c r="L1345" s="1" t="s">
        <v>317</v>
      </c>
      <c r="N1345" s="1" t="s">
        <v>771</v>
      </c>
      <c r="O1345" s="1" t="s">
        <v>772</v>
      </c>
      <c r="P1345" s="1" t="s">
        <v>705</v>
      </c>
      <c r="R1345" s="1" t="s">
        <v>773</v>
      </c>
      <c r="S1345" s="1" t="s">
        <v>447</v>
      </c>
      <c r="U1345" s="1" t="s">
        <v>775</v>
      </c>
      <c r="V1345" s="1" t="s">
        <v>774</v>
      </c>
      <c r="W1345" s="1" t="s">
        <v>43</v>
      </c>
      <c r="X1345" s="1" t="s">
        <v>108</v>
      </c>
    </row>
    <row r="1346" spans="1:24" s="1" customFormat="1" ht="58" hidden="1" x14ac:dyDescent="0.35">
      <c r="A1346" s="1" t="s">
        <v>219</v>
      </c>
      <c r="B1346" s="1" t="str">
        <f>+VLOOKUP(BD_fire_disturbances10[[#This Row],[Propiedad]],Tabla2[],2,0)</f>
        <v>Química</v>
      </c>
      <c r="C1346" s="1" t="str">
        <f>+VLOOKUP(BD_fire_disturbances10[[#This Row],[Evaluación post incendio]],Tabla5[],2,0)</f>
        <v>Efecto a corto plazo</v>
      </c>
      <c r="D1346" s="6" t="s">
        <v>220</v>
      </c>
      <c r="E1346" s="1" t="s">
        <v>1602</v>
      </c>
      <c r="F1346" s="9" t="s">
        <v>1694</v>
      </c>
      <c r="G1346" s="9" t="str">
        <f>+VLOOKUP(BD_fire_disturbances10[[#This Row],[Cod_Koppen]],Tabla8[],2,0)</f>
        <v>Templado o mesotérmico</v>
      </c>
      <c r="H1346" s="9" t="s">
        <v>1678</v>
      </c>
      <c r="I1346" s="1" t="s">
        <v>63</v>
      </c>
      <c r="J1346" s="24" t="s">
        <v>1769</v>
      </c>
      <c r="K1346" s="1" t="s">
        <v>200</v>
      </c>
      <c r="L1346" s="1" t="s">
        <v>317</v>
      </c>
      <c r="N1346" s="1" t="s">
        <v>771</v>
      </c>
      <c r="O1346" s="1" t="s">
        <v>772</v>
      </c>
      <c r="P1346" s="1" t="s">
        <v>804</v>
      </c>
      <c r="R1346" s="1" t="s">
        <v>773</v>
      </c>
      <c r="S1346" s="1" t="s">
        <v>447</v>
      </c>
      <c r="U1346" s="1" t="s">
        <v>775</v>
      </c>
      <c r="V1346" s="1" t="s">
        <v>774</v>
      </c>
      <c r="W1346" s="1" t="s">
        <v>122</v>
      </c>
      <c r="X1346" s="1" t="s">
        <v>108</v>
      </c>
    </row>
    <row r="1347" spans="1:24" s="1" customFormat="1" ht="58" hidden="1" x14ac:dyDescent="0.35">
      <c r="A1347" s="1" t="s">
        <v>219</v>
      </c>
      <c r="B1347" s="1" t="str">
        <f>+VLOOKUP(BD_fire_disturbances10[[#This Row],[Propiedad]],Tabla2[],2,0)</f>
        <v>Química</v>
      </c>
      <c r="C1347" s="1" t="str">
        <f>+VLOOKUP(BD_fire_disturbances10[[#This Row],[Evaluación post incendio]],Tabla5[],2,0)</f>
        <v>Efecto a corto plazo</v>
      </c>
      <c r="D1347" s="6" t="s">
        <v>220</v>
      </c>
      <c r="E1347" s="1" t="s">
        <v>1602</v>
      </c>
      <c r="F1347" s="9" t="s">
        <v>1694</v>
      </c>
      <c r="G1347" s="9" t="str">
        <f>+VLOOKUP(BD_fire_disturbances10[[#This Row],[Cod_Koppen]],Tabla8[],2,0)</f>
        <v>Templado o mesotérmico</v>
      </c>
      <c r="H1347" s="9" t="s">
        <v>1678</v>
      </c>
      <c r="I1347" s="1" t="s">
        <v>63</v>
      </c>
      <c r="J1347" s="24" t="s">
        <v>1769</v>
      </c>
      <c r="K1347" s="1" t="s">
        <v>200</v>
      </c>
      <c r="L1347" s="1" t="s">
        <v>317</v>
      </c>
      <c r="N1347" s="1" t="s">
        <v>771</v>
      </c>
      <c r="O1347" s="1" t="s">
        <v>772</v>
      </c>
      <c r="P1347" s="1" t="s">
        <v>804</v>
      </c>
      <c r="R1347" s="1" t="s">
        <v>773</v>
      </c>
      <c r="S1347" s="1" t="s">
        <v>447</v>
      </c>
      <c r="U1347" s="1" t="s">
        <v>775</v>
      </c>
      <c r="V1347" s="1" t="s">
        <v>774</v>
      </c>
      <c r="W1347" s="1" t="s">
        <v>122</v>
      </c>
      <c r="X1347" s="1" t="s">
        <v>108</v>
      </c>
    </row>
    <row r="1348" spans="1:24" s="1" customFormat="1" ht="58" hidden="1" x14ac:dyDescent="0.35">
      <c r="A1348" s="1" t="s">
        <v>219</v>
      </c>
      <c r="B1348" s="1" t="str">
        <f>+VLOOKUP(BD_fire_disturbances10[[#This Row],[Propiedad]],Tabla2[],2,0)</f>
        <v>Química</v>
      </c>
      <c r="C1348" s="1" t="str">
        <f>+VLOOKUP(BD_fire_disturbances10[[#This Row],[Evaluación post incendio]],Tabla5[],2,0)</f>
        <v>Efecto a corto plazo</v>
      </c>
      <c r="D1348" s="6" t="s">
        <v>220</v>
      </c>
      <c r="E1348" s="1" t="s">
        <v>1602</v>
      </c>
      <c r="F1348" s="9" t="s">
        <v>1694</v>
      </c>
      <c r="G1348" s="9" t="str">
        <f>+VLOOKUP(BD_fire_disturbances10[[#This Row],[Cod_Koppen]],Tabla8[],2,0)</f>
        <v>Templado o mesotérmico</v>
      </c>
      <c r="H1348" s="9" t="s">
        <v>1678</v>
      </c>
      <c r="I1348" s="1" t="s">
        <v>63</v>
      </c>
      <c r="J1348" s="24" t="s">
        <v>1769</v>
      </c>
      <c r="K1348" s="1" t="s">
        <v>200</v>
      </c>
      <c r="L1348" s="1" t="s">
        <v>317</v>
      </c>
      <c r="N1348" s="1" t="s">
        <v>771</v>
      </c>
      <c r="O1348" s="1" t="s">
        <v>772</v>
      </c>
      <c r="P1348" s="1" t="s">
        <v>705</v>
      </c>
      <c r="R1348" s="1" t="s">
        <v>773</v>
      </c>
      <c r="S1348" s="1" t="s">
        <v>447</v>
      </c>
      <c r="U1348" s="1" t="s">
        <v>775</v>
      </c>
      <c r="V1348" s="1" t="s">
        <v>774</v>
      </c>
      <c r="W1348" s="1" t="s">
        <v>122</v>
      </c>
      <c r="X1348" s="1" t="s">
        <v>108</v>
      </c>
    </row>
    <row r="1349" spans="1:24" s="1" customFormat="1" ht="58" hidden="1" x14ac:dyDescent="0.35">
      <c r="A1349" s="1" t="s">
        <v>219</v>
      </c>
      <c r="B1349" s="1" t="str">
        <f>+VLOOKUP(BD_fire_disturbances10[[#This Row],[Propiedad]],Tabla2[],2,0)</f>
        <v>Química</v>
      </c>
      <c r="C1349" s="1" t="str">
        <f>+VLOOKUP(BD_fire_disturbances10[[#This Row],[Evaluación post incendio]],Tabla5[],2,0)</f>
        <v>Efecto a corto plazo</v>
      </c>
      <c r="D1349" s="6" t="s">
        <v>220</v>
      </c>
      <c r="E1349" s="1" t="s">
        <v>1602</v>
      </c>
      <c r="F1349" s="9" t="s">
        <v>1694</v>
      </c>
      <c r="G1349" s="9" t="str">
        <f>+VLOOKUP(BD_fire_disturbances10[[#This Row],[Cod_Koppen]],Tabla8[],2,0)</f>
        <v>Templado o mesotérmico</v>
      </c>
      <c r="H1349" s="9" t="s">
        <v>1678</v>
      </c>
      <c r="I1349" s="1" t="s">
        <v>63</v>
      </c>
      <c r="J1349" s="24" t="s">
        <v>1769</v>
      </c>
      <c r="K1349" s="1" t="s">
        <v>200</v>
      </c>
      <c r="L1349" s="1" t="s">
        <v>317</v>
      </c>
      <c r="N1349" s="1" t="s">
        <v>771</v>
      </c>
      <c r="O1349" s="1" t="s">
        <v>772</v>
      </c>
      <c r="P1349" s="1" t="s">
        <v>705</v>
      </c>
      <c r="R1349" s="1" t="s">
        <v>773</v>
      </c>
      <c r="S1349" s="1" t="s">
        <v>447</v>
      </c>
      <c r="U1349" s="1" t="s">
        <v>775</v>
      </c>
      <c r="V1349" s="1" t="s">
        <v>774</v>
      </c>
      <c r="W1349" s="1" t="s">
        <v>122</v>
      </c>
      <c r="X1349" s="1" t="s">
        <v>108</v>
      </c>
    </row>
    <row r="1350" spans="1:24" s="1" customFormat="1" ht="58" hidden="1" x14ac:dyDescent="0.35">
      <c r="A1350" s="1" t="s">
        <v>219</v>
      </c>
      <c r="B1350" s="1" t="str">
        <f>+VLOOKUP(BD_fire_disturbances10[[#This Row],[Propiedad]],Tabla2[],2,0)</f>
        <v>Química</v>
      </c>
      <c r="C1350" s="1" t="str">
        <f>+VLOOKUP(BD_fire_disturbances10[[#This Row],[Evaluación post incendio]],Tabla5[],2,0)</f>
        <v>Efecto a corto plazo</v>
      </c>
      <c r="D1350" s="6" t="s">
        <v>220</v>
      </c>
      <c r="E1350" s="1" t="s">
        <v>1602</v>
      </c>
      <c r="F1350" s="9" t="s">
        <v>1694</v>
      </c>
      <c r="G1350" s="9" t="str">
        <f>+VLOOKUP(BD_fire_disturbances10[[#This Row],[Cod_Koppen]],Tabla8[],2,0)</f>
        <v>Templado o mesotérmico</v>
      </c>
      <c r="H1350" s="9" t="s">
        <v>1678</v>
      </c>
      <c r="I1350" s="1" t="s">
        <v>63</v>
      </c>
      <c r="J1350" s="24" t="s">
        <v>1769</v>
      </c>
      <c r="K1350" s="1" t="s">
        <v>200</v>
      </c>
      <c r="L1350" s="1" t="s">
        <v>317</v>
      </c>
      <c r="N1350" s="1" t="s">
        <v>771</v>
      </c>
      <c r="O1350" s="1" t="s">
        <v>772</v>
      </c>
      <c r="P1350" s="1" t="s">
        <v>804</v>
      </c>
      <c r="R1350" s="1" t="s">
        <v>773</v>
      </c>
      <c r="S1350" s="1" t="s">
        <v>447</v>
      </c>
      <c r="U1350" s="1" t="s">
        <v>775</v>
      </c>
      <c r="V1350" s="1" t="s">
        <v>774</v>
      </c>
      <c r="W1350" s="1" t="s">
        <v>118</v>
      </c>
      <c r="X1350" s="1" t="s">
        <v>108</v>
      </c>
    </row>
    <row r="1351" spans="1:24" s="1" customFormat="1" ht="58" hidden="1" x14ac:dyDescent="0.35">
      <c r="A1351" s="1" t="s">
        <v>219</v>
      </c>
      <c r="B1351" s="1" t="str">
        <f>+VLOOKUP(BD_fire_disturbances10[[#This Row],[Propiedad]],Tabla2[],2,0)</f>
        <v>Química</v>
      </c>
      <c r="C1351" s="1" t="str">
        <f>+VLOOKUP(BD_fire_disturbances10[[#This Row],[Evaluación post incendio]],Tabla5[],2,0)</f>
        <v>Efecto a corto plazo</v>
      </c>
      <c r="D1351" s="6" t="s">
        <v>220</v>
      </c>
      <c r="E1351" s="1" t="s">
        <v>1602</v>
      </c>
      <c r="F1351" s="9" t="s">
        <v>1694</v>
      </c>
      <c r="G1351" s="9" t="str">
        <f>+VLOOKUP(BD_fire_disturbances10[[#This Row],[Cod_Koppen]],Tabla8[],2,0)</f>
        <v>Templado o mesotérmico</v>
      </c>
      <c r="H1351" s="9" t="s">
        <v>1678</v>
      </c>
      <c r="I1351" s="1" t="s">
        <v>63</v>
      </c>
      <c r="J1351" s="24" t="s">
        <v>1769</v>
      </c>
      <c r="K1351" s="1" t="s">
        <v>200</v>
      </c>
      <c r="L1351" s="1" t="s">
        <v>317</v>
      </c>
      <c r="N1351" s="1" t="s">
        <v>771</v>
      </c>
      <c r="O1351" s="1" t="s">
        <v>772</v>
      </c>
      <c r="P1351" s="1" t="s">
        <v>804</v>
      </c>
      <c r="R1351" s="1" t="s">
        <v>773</v>
      </c>
      <c r="S1351" s="1" t="s">
        <v>447</v>
      </c>
      <c r="U1351" s="1" t="s">
        <v>775</v>
      </c>
      <c r="V1351" s="1" t="s">
        <v>774</v>
      </c>
      <c r="W1351" s="1" t="s">
        <v>118</v>
      </c>
      <c r="X1351" s="1" t="s">
        <v>108</v>
      </c>
    </row>
    <row r="1352" spans="1:24" s="1" customFormat="1" ht="58" hidden="1" x14ac:dyDescent="0.35">
      <c r="A1352" s="1" t="s">
        <v>219</v>
      </c>
      <c r="B1352" s="1" t="str">
        <f>+VLOOKUP(BD_fire_disturbances10[[#This Row],[Propiedad]],Tabla2[],2,0)</f>
        <v>Química</v>
      </c>
      <c r="C1352" s="1" t="str">
        <f>+VLOOKUP(BD_fire_disturbances10[[#This Row],[Evaluación post incendio]],Tabla5[],2,0)</f>
        <v>Efecto a corto plazo</v>
      </c>
      <c r="D1352" s="6" t="s">
        <v>220</v>
      </c>
      <c r="E1352" s="1" t="s">
        <v>1602</v>
      </c>
      <c r="F1352" s="9" t="s">
        <v>1694</v>
      </c>
      <c r="G1352" s="9" t="str">
        <f>+VLOOKUP(BD_fire_disturbances10[[#This Row],[Cod_Koppen]],Tabla8[],2,0)</f>
        <v>Templado o mesotérmico</v>
      </c>
      <c r="H1352" s="9" t="s">
        <v>1678</v>
      </c>
      <c r="I1352" s="1" t="s">
        <v>63</v>
      </c>
      <c r="J1352" s="24" t="s">
        <v>1769</v>
      </c>
      <c r="K1352" s="1" t="s">
        <v>200</v>
      </c>
      <c r="L1352" s="1" t="s">
        <v>317</v>
      </c>
      <c r="N1352" s="1" t="s">
        <v>771</v>
      </c>
      <c r="O1352" s="1" t="s">
        <v>772</v>
      </c>
      <c r="P1352" s="1" t="s">
        <v>705</v>
      </c>
      <c r="R1352" s="1" t="s">
        <v>773</v>
      </c>
      <c r="S1352" s="1" t="s">
        <v>447</v>
      </c>
      <c r="U1352" s="1" t="s">
        <v>775</v>
      </c>
      <c r="V1352" s="1" t="s">
        <v>774</v>
      </c>
      <c r="W1352" s="1" t="s">
        <v>118</v>
      </c>
      <c r="X1352" s="1" t="s">
        <v>108</v>
      </c>
    </row>
    <row r="1353" spans="1:24" s="1" customFormat="1" ht="58" hidden="1" x14ac:dyDescent="0.35">
      <c r="A1353" s="1" t="s">
        <v>219</v>
      </c>
      <c r="B1353" s="1" t="str">
        <f>+VLOOKUP(BD_fire_disturbances10[[#This Row],[Propiedad]],Tabla2[],2,0)</f>
        <v>Química</v>
      </c>
      <c r="C1353" s="1" t="str">
        <f>+VLOOKUP(BD_fire_disturbances10[[#This Row],[Evaluación post incendio]],Tabla5[],2,0)</f>
        <v>Efecto a corto plazo</v>
      </c>
      <c r="D1353" s="6" t="s">
        <v>220</v>
      </c>
      <c r="E1353" s="1" t="s">
        <v>1602</v>
      </c>
      <c r="F1353" s="9" t="s">
        <v>1694</v>
      </c>
      <c r="G1353" s="9" t="str">
        <f>+VLOOKUP(BD_fire_disturbances10[[#This Row],[Cod_Koppen]],Tabla8[],2,0)</f>
        <v>Templado o mesotérmico</v>
      </c>
      <c r="H1353" s="9" t="s">
        <v>1678</v>
      </c>
      <c r="I1353" s="1" t="s">
        <v>63</v>
      </c>
      <c r="J1353" s="24" t="s">
        <v>1769</v>
      </c>
      <c r="K1353" s="1" t="s">
        <v>200</v>
      </c>
      <c r="L1353" s="1" t="s">
        <v>317</v>
      </c>
      <c r="N1353" s="1" t="s">
        <v>771</v>
      </c>
      <c r="O1353" s="1" t="s">
        <v>772</v>
      </c>
      <c r="P1353" s="1" t="s">
        <v>705</v>
      </c>
      <c r="R1353" s="1" t="s">
        <v>773</v>
      </c>
      <c r="S1353" s="1" t="s">
        <v>447</v>
      </c>
      <c r="U1353" s="1" t="s">
        <v>775</v>
      </c>
      <c r="V1353" s="1" t="s">
        <v>774</v>
      </c>
      <c r="W1353" s="1" t="s">
        <v>118</v>
      </c>
      <c r="X1353" s="1" t="s">
        <v>108</v>
      </c>
    </row>
    <row r="1354" spans="1:24" s="1" customFormat="1" ht="58" hidden="1" x14ac:dyDescent="0.35">
      <c r="A1354" s="1" t="s">
        <v>219</v>
      </c>
      <c r="B1354" s="1" t="str">
        <f>+VLOOKUP(BD_fire_disturbances10[[#This Row],[Propiedad]],Tabla2[],2,0)</f>
        <v>Química</v>
      </c>
      <c r="C1354" s="1" t="str">
        <f>+VLOOKUP(BD_fire_disturbances10[[#This Row],[Evaluación post incendio]],Tabla5[],2,0)</f>
        <v>Efecto a corto plazo</v>
      </c>
      <c r="D1354" s="6" t="s">
        <v>220</v>
      </c>
      <c r="E1354" s="1" t="s">
        <v>1602</v>
      </c>
      <c r="F1354" s="9" t="s">
        <v>1694</v>
      </c>
      <c r="G1354" s="9" t="str">
        <f>+VLOOKUP(BD_fire_disturbances10[[#This Row],[Cod_Koppen]],Tabla8[],2,0)</f>
        <v>Templado o mesotérmico</v>
      </c>
      <c r="H1354" s="9" t="s">
        <v>1678</v>
      </c>
      <c r="I1354" s="1" t="s">
        <v>63</v>
      </c>
      <c r="J1354" s="24" t="s">
        <v>1769</v>
      </c>
      <c r="K1354" s="1" t="s">
        <v>200</v>
      </c>
      <c r="L1354" s="1" t="s">
        <v>317</v>
      </c>
      <c r="N1354" s="1" t="s">
        <v>771</v>
      </c>
      <c r="O1354" s="1" t="s">
        <v>772</v>
      </c>
      <c r="P1354" s="1" t="s">
        <v>804</v>
      </c>
      <c r="R1354" s="1" t="s">
        <v>773</v>
      </c>
      <c r="S1354" s="1" t="s">
        <v>447</v>
      </c>
      <c r="U1354" s="1" t="s">
        <v>775</v>
      </c>
      <c r="V1354" s="1" t="s">
        <v>774</v>
      </c>
      <c r="W1354" s="1" t="s">
        <v>52</v>
      </c>
      <c r="X1354" s="1" t="s">
        <v>108</v>
      </c>
    </row>
    <row r="1355" spans="1:24" s="1" customFormat="1" ht="58" hidden="1" x14ac:dyDescent="0.35">
      <c r="A1355" s="1" t="s">
        <v>219</v>
      </c>
      <c r="B1355" s="1" t="str">
        <f>+VLOOKUP(BD_fire_disturbances10[[#This Row],[Propiedad]],Tabla2[],2,0)</f>
        <v>Química</v>
      </c>
      <c r="C1355" s="1" t="str">
        <f>+VLOOKUP(BD_fire_disturbances10[[#This Row],[Evaluación post incendio]],Tabla5[],2,0)</f>
        <v>Efecto a corto plazo</v>
      </c>
      <c r="D1355" s="6" t="s">
        <v>220</v>
      </c>
      <c r="E1355" s="1" t="s">
        <v>1602</v>
      </c>
      <c r="F1355" s="9" t="s">
        <v>1694</v>
      </c>
      <c r="G1355" s="9" t="str">
        <f>+VLOOKUP(BD_fire_disturbances10[[#This Row],[Cod_Koppen]],Tabla8[],2,0)</f>
        <v>Templado o mesotérmico</v>
      </c>
      <c r="H1355" s="9" t="s">
        <v>1678</v>
      </c>
      <c r="I1355" s="1" t="s">
        <v>63</v>
      </c>
      <c r="J1355" s="24" t="s">
        <v>1769</v>
      </c>
      <c r="K1355" s="1" t="s">
        <v>200</v>
      </c>
      <c r="L1355" s="1" t="s">
        <v>317</v>
      </c>
      <c r="N1355" s="1" t="s">
        <v>771</v>
      </c>
      <c r="O1355" s="1" t="s">
        <v>772</v>
      </c>
      <c r="P1355" s="1" t="s">
        <v>804</v>
      </c>
      <c r="R1355" s="1" t="s">
        <v>773</v>
      </c>
      <c r="S1355" s="1" t="s">
        <v>447</v>
      </c>
      <c r="U1355" s="1" t="s">
        <v>775</v>
      </c>
      <c r="V1355" s="1" t="s">
        <v>774</v>
      </c>
      <c r="W1355" s="1" t="s">
        <v>52</v>
      </c>
      <c r="X1355" s="1" t="s">
        <v>108</v>
      </c>
    </row>
    <row r="1356" spans="1:24" s="1" customFormat="1" ht="58" hidden="1" x14ac:dyDescent="0.35">
      <c r="A1356" s="1" t="s">
        <v>219</v>
      </c>
      <c r="B1356" s="1" t="str">
        <f>+VLOOKUP(BD_fire_disturbances10[[#This Row],[Propiedad]],Tabla2[],2,0)</f>
        <v>Química</v>
      </c>
      <c r="C1356" s="1" t="str">
        <f>+VLOOKUP(BD_fire_disturbances10[[#This Row],[Evaluación post incendio]],Tabla5[],2,0)</f>
        <v>Efecto a corto plazo</v>
      </c>
      <c r="D1356" s="6" t="s">
        <v>220</v>
      </c>
      <c r="E1356" s="1" t="s">
        <v>1602</v>
      </c>
      <c r="F1356" s="9" t="s">
        <v>1694</v>
      </c>
      <c r="G1356" s="9" t="str">
        <f>+VLOOKUP(BD_fire_disturbances10[[#This Row],[Cod_Koppen]],Tabla8[],2,0)</f>
        <v>Templado o mesotérmico</v>
      </c>
      <c r="H1356" s="9" t="s">
        <v>1678</v>
      </c>
      <c r="I1356" s="1" t="s">
        <v>63</v>
      </c>
      <c r="J1356" s="24" t="s">
        <v>1769</v>
      </c>
      <c r="K1356" s="1" t="s">
        <v>200</v>
      </c>
      <c r="L1356" s="1" t="s">
        <v>317</v>
      </c>
      <c r="N1356" s="1" t="s">
        <v>771</v>
      </c>
      <c r="O1356" s="1" t="s">
        <v>772</v>
      </c>
      <c r="P1356" s="1" t="s">
        <v>705</v>
      </c>
      <c r="R1356" s="1" t="s">
        <v>773</v>
      </c>
      <c r="S1356" s="1" t="s">
        <v>447</v>
      </c>
      <c r="U1356" s="1" t="s">
        <v>775</v>
      </c>
      <c r="V1356" s="1" t="s">
        <v>774</v>
      </c>
      <c r="W1356" s="1" t="s">
        <v>52</v>
      </c>
      <c r="X1356" s="1" t="s">
        <v>108</v>
      </c>
    </row>
    <row r="1357" spans="1:24" s="1" customFormat="1" ht="58" hidden="1" x14ac:dyDescent="0.35">
      <c r="A1357" s="1" t="s">
        <v>219</v>
      </c>
      <c r="B1357" s="1" t="str">
        <f>+VLOOKUP(BD_fire_disturbances10[[#This Row],[Propiedad]],Tabla2[],2,0)</f>
        <v>Química</v>
      </c>
      <c r="C1357" s="1" t="str">
        <f>+VLOOKUP(BD_fire_disturbances10[[#This Row],[Evaluación post incendio]],Tabla5[],2,0)</f>
        <v>Efecto a corto plazo</v>
      </c>
      <c r="D1357" s="6" t="s">
        <v>220</v>
      </c>
      <c r="E1357" s="1" t="s">
        <v>1602</v>
      </c>
      <c r="F1357" s="9" t="s">
        <v>1694</v>
      </c>
      <c r="G1357" s="9" t="str">
        <f>+VLOOKUP(BD_fire_disturbances10[[#This Row],[Cod_Koppen]],Tabla8[],2,0)</f>
        <v>Templado o mesotérmico</v>
      </c>
      <c r="H1357" s="9" t="s">
        <v>1678</v>
      </c>
      <c r="I1357" s="1" t="s">
        <v>63</v>
      </c>
      <c r="J1357" s="24" t="s">
        <v>1769</v>
      </c>
      <c r="K1357" s="1" t="s">
        <v>200</v>
      </c>
      <c r="L1357" s="1" t="s">
        <v>317</v>
      </c>
      <c r="N1357" s="1" t="s">
        <v>771</v>
      </c>
      <c r="O1357" s="1" t="s">
        <v>772</v>
      </c>
      <c r="P1357" s="1" t="s">
        <v>705</v>
      </c>
      <c r="R1357" s="1" t="s">
        <v>773</v>
      </c>
      <c r="S1357" s="1" t="s">
        <v>447</v>
      </c>
      <c r="U1357" s="1" t="s">
        <v>775</v>
      </c>
      <c r="V1357" s="1" t="s">
        <v>774</v>
      </c>
      <c r="W1357" s="1" t="s">
        <v>52</v>
      </c>
      <c r="X1357" s="1" t="s">
        <v>108</v>
      </c>
    </row>
    <row r="1358" spans="1:24" s="1" customFormat="1" ht="58" hidden="1" x14ac:dyDescent="0.35">
      <c r="A1358" s="1" t="s">
        <v>219</v>
      </c>
      <c r="B1358" s="1" t="str">
        <f>+VLOOKUP(BD_fire_disturbances10[[#This Row],[Propiedad]],Tabla2[],2,0)</f>
        <v>Química</v>
      </c>
      <c r="C1358" s="1" t="str">
        <f>+VLOOKUP(BD_fire_disturbances10[[#This Row],[Evaluación post incendio]],Tabla5[],2,0)</f>
        <v>Efecto a corto plazo</v>
      </c>
      <c r="D1358" s="6" t="s">
        <v>220</v>
      </c>
      <c r="E1358" s="1" t="s">
        <v>1602</v>
      </c>
      <c r="F1358" s="9" t="s">
        <v>1694</v>
      </c>
      <c r="G1358" s="9" t="str">
        <f>+VLOOKUP(BD_fire_disturbances10[[#This Row],[Cod_Koppen]],Tabla8[],2,0)</f>
        <v>Templado o mesotérmico</v>
      </c>
      <c r="H1358" s="9" t="s">
        <v>1678</v>
      </c>
      <c r="I1358" s="1" t="s">
        <v>63</v>
      </c>
      <c r="J1358" s="24" t="s">
        <v>1769</v>
      </c>
      <c r="K1358" s="1" t="s">
        <v>200</v>
      </c>
      <c r="L1358" s="1" t="s">
        <v>317</v>
      </c>
      <c r="N1358" s="1" t="s">
        <v>771</v>
      </c>
      <c r="O1358" s="1" t="s">
        <v>772</v>
      </c>
      <c r="P1358" s="1" t="s">
        <v>804</v>
      </c>
      <c r="R1358" s="1" t="s">
        <v>773</v>
      </c>
      <c r="S1358" s="1" t="s">
        <v>447</v>
      </c>
      <c r="U1358" s="1" t="s">
        <v>775</v>
      </c>
      <c r="V1358" s="1" t="s">
        <v>774</v>
      </c>
      <c r="W1358" s="1" t="s">
        <v>42</v>
      </c>
      <c r="X1358" s="1" t="s">
        <v>12</v>
      </c>
    </row>
    <row r="1359" spans="1:24" s="1" customFormat="1" ht="58" hidden="1" x14ac:dyDescent="0.35">
      <c r="A1359" s="1" t="s">
        <v>219</v>
      </c>
      <c r="B1359" s="1" t="str">
        <f>+VLOOKUP(BD_fire_disturbances10[[#This Row],[Propiedad]],Tabla2[],2,0)</f>
        <v>Química</v>
      </c>
      <c r="C1359" s="1" t="str">
        <f>+VLOOKUP(BD_fire_disturbances10[[#This Row],[Evaluación post incendio]],Tabla5[],2,0)</f>
        <v>Efecto a corto plazo</v>
      </c>
      <c r="D1359" s="6" t="s">
        <v>220</v>
      </c>
      <c r="E1359" s="1" t="s">
        <v>1602</v>
      </c>
      <c r="F1359" s="9" t="s">
        <v>1694</v>
      </c>
      <c r="G1359" s="9" t="str">
        <f>+VLOOKUP(BD_fire_disturbances10[[#This Row],[Cod_Koppen]],Tabla8[],2,0)</f>
        <v>Templado o mesotérmico</v>
      </c>
      <c r="H1359" s="9" t="s">
        <v>1678</v>
      </c>
      <c r="I1359" s="1" t="s">
        <v>63</v>
      </c>
      <c r="J1359" s="24" t="s">
        <v>1769</v>
      </c>
      <c r="K1359" s="1" t="s">
        <v>200</v>
      </c>
      <c r="L1359" s="1" t="s">
        <v>317</v>
      </c>
      <c r="N1359" s="1" t="s">
        <v>771</v>
      </c>
      <c r="O1359" s="1" t="s">
        <v>772</v>
      </c>
      <c r="P1359" s="1" t="s">
        <v>804</v>
      </c>
      <c r="R1359" s="1" t="s">
        <v>773</v>
      </c>
      <c r="S1359" s="1" t="s">
        <v>447</v>
      </c>
      <c r="U1359" s="1" t="s">
        <v>775</v>
      </c>
      <c r="V1359" s="1" t="s">
        <v>774</v>
      </c>
      <c r="W1359" s="1" t="s">
        <v>42</v>
      </c>
      <c r="X1359" s="1" t="s">
        <v>108</v>
      </c>
    </row>
    <row r="1360" spans="1:24" s="1" customFormat="1" ht="58" hidden="1" x14ac:dyDescent="0.35">
      <c r="A1360" s="1" t="s">
        <v>219</v>
      </c>
      <c r="B1360" s="1" t="str">
        <f>+VLOOKUP(BD_fire_disturbances10[[#This Row],[Propiedad]],Tabla2[],2,0)</f>
        <v>Química</v>
      </c>
      <c r="C1360" s="1" t="str">
        <f>+VLOOKUP(BD_fire_disturbances10[[#This Row],[Evaluación post incendio]],Tabla5[],2,0)</f>
        <v>Efecto a corto plazo</v>
      </c>
      <c r="D1360" s="6" t="s">
        <v>220</v>
      </c>
      <c r="E1360" s="1" t="s">
        <v>1602</v>
      </c>
      <c r="F1360" s="9" t="s">
        <v>1694</v>
      </c>
      <c r="G1360" s="9" t="str">
        <f>+VLOOKUP(BD_fire_disturbances10[[#This Row],[Cod_Koppen]],Tabla8[],2,0)</f>
        <v>Templado o mesotérmico</v>
      </c>
      <c r="H1360" s="9" t="s">
        <v>1678</v>
      </c>
      <c r="I1360" s="1" t="s">
        <v>63</v>
      </c>
      <c r="J1360" s="24" t="s">
        <v>1769</v>
      </c>
      <c r="K1360" s="1" t="s">
        <v>200</v>
      </c>
      <c r="L1360" s="1" t="s">
        <v>317</v>
      </c>
      <c r="N1360" s="1" t="s">
        <v>771</v>
      </c>
      <c r="O1360" s="1" t="s">
        <v>772</v>
      </c>
      <c r="P1360" s="1" t="s">
        <v>705</v>
      </c>
      <c r="R1360" s="1" t="s">
        <v>773</v>
      </c>
      <c r="S1360" s="1" t="s">
        <v>447</v>
      </c>
      <c r="U1360" s="1" t="s">
        <v>775</v>
      </c>
      <c r="V1360" s="1" t="s">
        <v>774</v>
      </c>
      <c r="W1360" s="1" t="s">
        <v>42</v>
      </c>
      <c r="X1360" s="1" t="s">
        <v>108</v>
      </c>
    </row>
    <row r="1361" spans="1:24" s="1" customFormat="1" ht="58" hidden="1" x14ac:dyDescent="0.35">
      <c r="A1361" s="1" t="s">
        <v>219</v>
      </c>
      <c r="B1361" s="1" t="str">
        <f>+VLOOKUP(BD_fire_disturbances10[[#This Row],[Propiedad]],Tabla2[],2,0)</f>
        <v>Física</v>
      </c>
      <c r="C1361" s="1" t="str">
        <f>+VLOOKUP(BD_fire_disturbances10[[#This Row],[Evaluación post incendio]],Tabla5[],2,0)</f>
        <v>Efecto a corto plazo</v>
      </c>
      <c r="D1361" s="6" t="s">
        <v>220</v>
      </c>
      <c r="E1361" s="1" t="s">
        <v>1602</v>
      </c>
      <c r="F1361" s="9" t="s">
        <v>1694</v>
      </c>
      <c r="G1361" s="9" t="str">
        <f>+VLOOKUP(BD_fire_disturbances10[[#This Row],[Cod_Koppen]],Tabla8[],2,0)</f>
        <v>Templado o mesotérmico</v>
      </c>
      <c r="H1361" s="9" t="s">
        <v>1678</v>
      </c>
      <c r="I1361" s="1" t="s">
        <v>63</v>
      </c>
      <c r="J1361" s="24" t="s">
        <v>1769</v>
      </c>
      <c r="K1361" s="1" t="s">
        <v>200</v>
      </c>
      <c r="L1361" s="1" t="s">
        <v>317</v>
      </c>
      <c r="N1361" s="1" t="s">
        <v>771</v>
      </c>
      <c r="O1361" s="1" t="s">
        <v>772</v>
      </c>
      <c r="P1361" s="1" t="s">
        <v>804</v>
      </c>
      <c r="R1361" s="1" t="s">
        <v>773</v>
      </c>
      <c r="S1361" s="1" t="s">
        <v>447</v>
      </c>
      <c r="U1361" s="1" t="s">
        <v>775</v>
      </c>
      <c r="V1361" s="1" t="s">
        <v>774</v>
      </c>
      <c r="W1361" s="1" t="s">
        <v>1024</v>
      </c>
      <c r="X1361" s="1" t="s">
        <v>12</v>
      </c>
    </row>
    <row r="1362" spans="1:24" s="1" customFormat="1" ht="58" hidden="1" x14ac:dyDescent="0.35">
      <c r="A1362" s="1" t="s">
        <v>219</v>
      </c>
      <c r="B1362" s="1" t="str">
        <f>+VLOOKUP(BD_fire_disturbances10[[#This Row],[Propiedad]],Tabla2[],2,0)</f>
        <v>Física</v>
      </c>
      <c r="C1362" s="1" t="str">
        <f>+VLOOKUP(BD_fire_disturbances10[[#This Row],[Evaluación post incendio]],Tabla5[],2,0)</f>
        <v>Efecto a corto plazo</v>
      </c>
      <c r="D1362" s="6" t="s">
        <v>220</v>
      </c>
      <c r="E1362" s="1" t="s">
        <v>1602</v>
      </c>
      <c r="F1362" s="9" t="s">
        <v>1694</v>
      </c>
      <c r="G1362" s="9" t="str">
        <f>+VLOOKUP(BD_fire_disturbances10[[#This Row],[Cod_Koppen]],Tabla8[],2,0)</f>
        <v>Templado o mesotérmico</v>
      </c>
      <c r="H1362" s="9" t="s">
        <v>1678</v>
      </c>
      <c r="I1362" s="1" t="s">
        <v>63</v>
      </c>
      <c r="J1362" s="24" t="s">
        <v>1769</v>
      </c>
      <c r="K1362" s="1" t="s">
        <v>200</v>
      </c>
      <c r="L1362" s="1" t="s">
        <v>317</v>
      </c>
      <c r="N1362" s="1" t="s">
        <v>771</v>
      </c>
      <c r="O1362" s="1" t="s">
        <v>772</v>
      </c>
      <c r="P1362" s="1" t="s">
        <v>804</v>
      </c>
      <c r="R1362" s="1" t="s">
        <v>773</v>
      </c>
      <c r="S1362" s="1" t="s">
        <v>447</v>
      </c>
      <c r="U1362" s="1" t="s">
        <v>775</v>
      </c>
      <c r="V1362" s="1" t="s">
        <v>774</v>
      </c>
      <c r="W1362" s="1" t="s">
        <v>1024</v>
      </c>
      <c r="X1362" s="1" t="s">
        <v>108</v>
      </c>
    </row>
    <row r="1363" spans="1:24" s="1" customFormat="1" ht="58" hidden="1" x14ac:dyDescent="0.35">
      <c r="A1363" s="1" t="s">
        <v>219</v>
      </c>
      <c r="B1363" s="1" t="str">
        <f>+VLOOKUP(BD_fire_disturbances10[[#This Row],[Propiedad]],Tabla2[],2,0)</f>
        <v>Física</v>
      </c>
      <c r="C1363" s="1" t="str">
        <f>+VLOOKUP(BD_fire_disturbances10[[#This Row],[Evaluación post incendio]],Tabla5[],2,0)</f>
        <v>Efecto a corto plazo</v>
      </c>
      <c r="D1363" s="6" t="s">
        <v>220</v>
      </c>
      <c r="E1363" s="1" t="s">
        <v>1602</v>
      </c>
      <c r="F1363" s="9" t="s">
        <v>1694</v>
      </c>
      <c r="G1363" s="9" t="str">
        <f>+VLOOKUP(BD_fire_disturbances10[[#This Row],[Cod_Koppen]],Tabla8[],2,0)</f>
        <v>Templado o mesotérmico</v>
      </c>
      <c r="H1363" s="9" t="s">
        <v>1678</v>
      </c>
      <c r="I1363" s="1" t="s">
        <v>63</v>
      </c>
      <c r="J1363" s="24" t="s">
        <v>1769</v>
      </c>
      <c r="K1363" s="1" t="s">
        <v>200</v>
      </c>
      <c r="L1363" s="1" t="s">
        <v>317</v>
      </c>
      <c r="N1363" s="1" t="s">
        <v>771</v>
      </c>
      <c r="O1363" s="1" t="s">
        <v>772</v>
      </c>
      <c r="P1363" s="1" t="s">
        <v>705</v>
      </c>
      <c r="R1363" s="1" t="s">
        <v>773</v>
      </c>
      <c r="S1363" s="1" t="s">
        <v>447</v>
      </c>
      <c r="U1363" s="1" t="s">
        <v>775</v>
      </c>
      <c r="V1363" s="1" t="s">
        <v>774</v>
      </c>
      <c r="W1363" s="1" t="s">
        <v>1024</v>
      </c>
      <c r="X1363" s="1" t="s">
        <v>108</v>
      </c>
    </row>
    <row r="1364" spans="1:24" s="1" customFormat="1" ht="29" hidden="1" x14ac:dyDescent="0.35">
      <c r="A1364" s="1" t="s">
        <v>197</v>
      </c>
      <c r="B1364" s="1" t="str">
        <f>+VLOOKUP(BD_fire_disturbances10[[#This Row],[Propiedad]],Tabla2[],2,0)</f>
        <v>Biológica</v>
      </c>
      <c r="C1364" s="1" t="str">
        <f>+VLOOKUP(BD_fire_disturbances10[[#This Row],[Evaluación post incendio]],Tabla5[],2,0)</f>
        <v>Efecto a corto plazo</v>
      </c>
      <c r="D1364" s="6" t="s">
        <v>198</v>
      </c>
      <c r="E1364" s="1" t="s">
        <v>1602</v>
      </c>
      <c r="F1364" s="1" t="s">
        <v>1636</v>
      </c>
      <c r="G1364" s="1" t="str">
        <f>+VLOOKUP(BD_fire_disturbances10[[#This Row],[Cod_Koppen]],Tabla8[],2,0)</f>
        <v>Templado o mesotérmico</v>
      </c>
      <c r="H1364" s="1" t="s">
        <v>1635</v>
      </c>
      <c r="I1364" s="1" t="s">
        <v>63</v>
      </c>
      <c r="J1364" s="24" t="s">
        <v>1769</v>
      </c>
      <c r="K1364" s="1" t="s">
        <v>432</v>
      </c>
      <c r="L1364" s="1" t="s">
        <v>478</v>
      </c>
      <c r="N1364" s="1" t="s">
        <v>918</v>
      </c>
      <c r="P1364" s="1" t="s">
        <v>842</v>
      </c>
      <c r="R1364" s="1" t="s">
        <v>919</v>
      </c>
      <c r="S1364" s="1" t="s">
        <v>1280</v>
      </c>
      <c r="T1364" s="1" t="s">
        <v>344</v>
      </c>
      <c r="U1364" s="1" t="s">
        <v>927</v>
      </c>
      <c r="V1364" s="1" t="s">
        <v>920</v>
      </c>
      <c r="W1364" s="1" t="s">
        <v>28</v>
      </c>
      <c r="X1364" s="1" t="s">
        <v>12</v>
      </c>
    </row>
    <row r="1365" spans="1:24" s="1" customFormat="1" ht="29" hidden="1" x14ac:dyDescent="0.35">
      <c r="A1365" s="1" t="s">
        <v>197</v>
      </c>
      <c r="B1365" s="1" t="str">
        <f>+VLOOKUP(BD_fire_disturbances10[[#This Row],[Propiedad]],Tabla2[],2,0)</f>
        <v>Biológica</v>
      </c>
      <c r="C1365" s="1" t="str">
        <f>+VLOOKUP(BD_fire_disturbances10[[#This Row],[Evaluación post incendio]],Tabla5[],2,0)</f>
        <v>Efecto a corto plazo</v>
      </c>
      <c r="D1365" s="6" t="s">
        <v>198</v>
      </c>
      <c r="E1365" s="1" t="s">
        <v>1602</v>
      </c>
      <c r="F1365" s="1" t="s">
        <v>1636</v>
      </c>
      <c r="G1365" s="1" t="str">
        <f>+VLOOKUP(BD_fire_disturbances10[[#This Row],[Cod_Koppen]],Tabla8[],2,0)</f>
        <v>Templado o mesotérmico</v>
      </c>
      <c r="H1365" s="1" t="s">
        <v>1635</v>
      </c>
      <c r="I1365" s="1" t="s">
        <v>63</v>
      </c>
      <c r="J1365" s="24" t="s">
        <v>1769</v>
      </c>
      <c r="K1365" s="1" t="s">
        <v>176</v>
      </c>
      <c r="L1365" s="1" t="s">
        <v>478</v>
      </c>
      <c r="N1365" s="1" t="s">
        <v>918</v>
      </c>
      <c r="P1365" s="1" t="s">
        <v>842</v>
      </c>
      <c r="R1365" s="1" t="s">
        <v>919</v>
      </c>
      <c r="S1365" s="1" t="s">
        <v>1280</v>
      </c>
      <c r="T1365" s="1" t="s">
        <v>344</v>
      </c>
      <c r="U1365" s="1" t="s">
        <v>931</v>
      </c>
      <c r="V1365" s="1" t="s">
        <v>920</v>
      </c>
      <c r="W1365" s="1" t="s">
        <v>28</v>
      </c>
      <c r="X1365" s="1" t="s">
        <v>12</v>
      </c>
    </row>
    <row r="1366" spans="1:24" s="1" customFormat="1" ht="29" hidden="1" x14ac:dyDescent="0.35">
      <c r="A1366" s="1" t="s">
        <v>197</v>
      </c>
      <c r="B1366" s="1" t="str">
        <f>+VLOOKUP(BD_fire_disturbances10[[#This Row],[Propiedad]],Tabla2[],2,0)</f>
        <v>Biológica</v>
      </c>
      <c r="C1366" s="1" t="str">
        <f>+VLOOKUP(BD_fire_disturbances10[[#This Row],[Evaluación post incendio]],Tabla5[],2,0)</f>
        <v>Efecto a corto plazo</v>
      </c>
      <c r="D1366" s="6" t="s">
        <v>198</v>
      </c>
      <c r="E1366" s="1" t="s">
        <v>1602</v>
      </c>
      <c r="F1366" s="1" t="s">
        <v>1636</v>
      </c>
      <c r="G1366" s="1" t="str">
        <f>+VLOOKUP(BD_fire_disturbances10[[#This Row],[Cod_Koppen]],Tabla8[],2,0)</f>
        <v>Templado o mesotérmico</v>
      </c>
      <c r="H1366" s="1" t="s">
        <v>1635</v>
      </c>
      <c r="I1366" s="1" t="s">
        <v>63</v>
      </c>
      <c r="J1366" s="24" t="s">
        <v>1769</v>
      </c>
      <c r="K1366" s="1" t="s">
        <v>432</v>
      </c>
      <c r="L1366" s="1" t="s">
        <v>478</v>
      </c>
      <c r="N1366" s="1" t="s">
        <v>918</v>
      </c>
      <c r="P1366" s="1" t="s">
        <v>842</v>
      </c>
      <c r="R1366" s="1" t="s">
        <v>919</v>
      </c>
      <c r="S1366" s="1" t="s">
        <v>1280</v>
      </c>
      <c r="T1366" s="1" t="s">
        <v>344</v>
      </c>
      <c r="U1366" s="1" t="s">
        <v>924</v>
      </c>
      <c r="V1366" s="1" t="s">
        <v>920</v>
      </c>
      <c r="W1366" s="1" t="s">
        <v>639</v>
      </c>
      <c r="X1366" s="1" t="s">
        <v>12</v>
      </c>
    </row>
    <row r="1367" spans="1:24" s="1" customFormat="1" ht="29" hidden="1" x14ac:dyDescent="0.35">
      <c r="A1367" s="1" t="s">
        <v>197</v>
      </c>
      <c r="B1367" s="1" t="str">
        <f>+VLOOKUP(BD_fire_disturbances10[[#This Row],[Propiedad]],Tabla2[],2,0)</f>
        <v>Biológica</v>
      </c>
      <c r="C1367" s="1" t="str">
        <f>+VLOOKUP(BD_fire_disturbances10[[#This Row],[Evaluación post incendio]],Tabla5[],2,0)</f>
        <v>Efecto a corto plazo</v>
      </c>
      <c r="D1367" s="6" t="s">
        <v>198</v>
      </c>
      <c r="E1367" s="1" t="s">
        <v>1602</v>
      </c>
      <c r="F1367" s="1" t="s">
        <v>1636</v>
      </c>
      <c r="G1367" s="1" t="str">
        <f>+VLOOKUP(BD_fire_disturbances10[[#This Row],[Cod_Koppen]],Tabla8[],2,0)</f>
        <v>Templado o mesotérmico</v>
      </c>
      <c r="H1367" s="1" t="s">
        <v>1635</v>
      </c>
      <c r="I1367" s="1" t="s">
        <v>63</v>
      </c>
      <c r="J1367" s="24" t="s">
        <v>1769</v>
      </c>
      <c r="K1367" s="1" t="s">
        <v>176</v>
      </c>
      <c r="L1367" s="1" t="s">
        <v>478</v>
      </c>
      <c r="N1367" s="1" t="s">
        <v>918</v>
      </c>
      <c r="P1367" s="1" t="s">
        <v>842</v>
      </c>
      <c r="R1367" s="1" t="s">
        <v>919</v>
      </c>
      <c r="S1367" s="1" t="s">
        <v>1280</v>
      </c>
      <c r="T1367" s="1" t="s">
        <v>344</v>
      </c>
      <c r="U1367" s="1" t="s">
        <v>927</v>
      </c>
      <c r="V1367" s="1" t="s">
        <v>920</v>
      </c>
      <c r="W1367" s="1" t="s">
        <v>639</v>
      </c>
      <c r="X1367" s="1" t="s">
        <v>12</v>
      </c>
    </row>
    <row r="1368" spans="1:24" s="1" customFormat="1" ht="29" hidden="1" x14ac:dyDescent="0.35">
      <c r="A1368" s="1" t="s">
        <v>197</v>
      </c>
      <c r="B1368" s="1" t="str">
        <f>+VLOOKUP(BD_fire_disturbances10[[#This Row],[Propiedad]],Tabla2[],2,0)</f>
        <v>Química</v>
      </c>
      <c r="C1368" s="1" t="str">
        <f>+VLOOKUP(BD_fire_disturbances10[[#This Row],[Evaluación post incendio]],Tabla5[],2,0)</f>
        <v>Efecto a corto plazo</v>
      </c>
      <c r="D1368" s="6" t="s">
        <v>198</v>
      </c>
      <c r="E1368" s="1" t="s">
        <v>1602</v>
      </c>
      <c r="F1368" s="1" t="s">
        <v>1636</v>
      </c>
      <c r="G1368" s="1" t="str">
        <f>+VLOOKUP(BD_fire_disturbances10[[#This Row],[Cod_Koppen]],Tabla8[],2,0)</f>
        <v>Templado o mesotérmico</v>
      </c>
      <c r="H1368" s="1" t="s">
        <v>1635</v>
      </c>
      <c r="I1368" s="1" t="s">
        <v>63</v>
      </c>
      <c r="J1368" s="24" t="s">
        <v>1769</v>
      </c>
      <c r="K1368" s="1" t="s">
        <v>432</v>
      </c>
      <c r="L1368" s="1" t="s">
        <v>478</v>
      </c>
      <c r="N1368" s="1" t="s">
        <v>918</v>
      </c>
      <c r="P1368" s="1" t="s">
        <v>842</v>
      </c>
      <c r="R1368" s="1" t="s">
        <v>919</v>
      </c>
      <c r="S1368" s="1" t="s">
        <v>1280</v>
      </c>
      <c r="T1368" s="1" t="s">
        <v>344</v>
      </c>
      <c r="U1368" s="1" t="s">
        <v>926</v>
      </c>
      <c r="V1368" s="1" t="s">
        <v>920</v>
      </c>
      <c r="W1368" s="1" t="s">
        <v>53</v>
      </c>
      <c r="X1368" s="1" t="s">
        <v>12</v>
      </c>
    </row>
    <row r="1369" spans="1:24" s="1" customFormat="1" ht="29" hidden="1" x14ac:dyDescent="0.35">
      <c r="A1369" s="1" t="s">
        <v>197</v>
      </c>
      <c r="B1369" s="1" t="str">
        <f>+VLOOKUP(BD_fire_disturbances10[[#This Row],[Propiedad]],Tabla2[],2,0)</f>
        <v>Química</v>
      </c>
      <c r="C1369" s="1" t="str">
        <f>+VLOOKUP(BD_fire_disturbances10[[#This Row],[Evaluación post incendio]],Tabla5[],2,0)</f>
        <v>Efecto a corto plazo</v>
      </c>
      <c r="D1369" s="6" t="s">
        <v>198</v>
      </c>
      <c r="E1369" s="1" t="s">
        <v>1602</v>
      </c>
      <c r="F1369" s="1" t="s">
        <v>1636</v>
      </c>
      <c r="G1369" s="1" t="str">
        <f>+VLOOKUP(BD_fire_disturbances10[[#This Row],[Cod_Koppen]],Tabla8[],2,0)</f>
        <v>Templado o mesotérmico</v>
      </c>
      <c r="H1369" s="1" t="s">
        <v>1635</v>
      </c>
      <c r="I1369" s="1" t="s">
        <v>63</v>
      </c>
      <c r="J1369" s="24" t="s">
        <v>1769</v>
      </c>
      <c r="K1369" s="1" t="s">
        <v>176</v>
      </c>
      <c r="L1369" s="1" t="s">
        <v>478</v>
      </c>
      <c r="N1369" s="1" t="s">
        <v>918</v>
      </c>
      <c r="P1369" s="1" t="s">
        <v>842</v>
      </c>
      <c r="R1369" s="1" t="s">
        <v>919</v>
      </c>
      <c r="S1369" s="1" t="s">
        <v>1280</v>
      </c>
      <c r="T1369" s="1" t="s">
        <v>344</v>
      </c>
      <c r="U1369" s="1" t="s">
        <v>929</v>
      </c>
      <c r="V1369" s="1" t="s">
        <v>920</v>
      </c>
      <c r="W1369" s="1" t="s">
        <v>53</v>
      </c>
      <c r="X1369" s="1" t="s">
        <v>12</v>
      </c>
    </row>
    <row r="1370" spans="1:24" s="1" customFormat="1" ht="29" hidden="1" x14ac:dyDescent="0.35">
      <c r="A1370" s="1" t="s">
        <v>197</v>
      </c>
      <c r="B1370" s="1" t="str">
        <f>+VLOOKUP(BD_fire_disturbances10[[#This Row],[Propiedad]],Tabla2[],2,0)</f>
        <v>Química</v>
      </c>
      <c r="C1370" s="1" t="str">
        <f>+VLOOKUP(BD_fire_disturbances10[[#This Row],[Evaluación post incendio]],Tabla5[],2,0)</f>
        <v>Efecto a corto plazo</v>
      </c>
      <c r="D1370" s="6" t="s">
        <v>198</v>
      </c>
      <c r="E1370" s="1" t="s">
        <v>1602</v>
      </c>
      <c r="F1370" s="1" t="s">
        <v>1636</v>
      </c>
      <c r="G1370" s="1" t="str">
        <f>+VLOOKUP(BD_fire_disturbances10[[#This Row],[Cod_Koppen]],Tabla8[],2,0)</f>
        <v>Templado o mesotérmico</v>
      </c>
      <c r="H1370" s="1" t="s">
        <v>1635</v>
      </c>
      <c r="I1370" s="1" t="s">
        <v>63</v>
      </c>
      <c r="J1370" s="24" t="s">
        <v>1769</v>
      </c>
      <c r="K1370" s="1" t="s">
        <v>176</v>
      </c>
      <c r="L1370" s="1" t="s">
        <v>478</v>
      </c>
      <c r="N1370" s="1" t="s">
        <v>918</v>
      </c>
      <c r="P1370" s="1" t="s">
        <v>842</v>
      </c>
      <c r="R1370" s="1" t="s">
        <v>919</v>
      </c>
      <c r="S1370" s="1" t="s">
        <v>1280</v>
      </c>
      <c r="T1370" s="1" t="s">
        <v>344</v>
      </c>
      <c r="U1370" s="1" t="s">
        <v>930</v>
      </c>
      <c r="V1370" s="1" t="s">
        <v>920</v>
      </c>
      <c r="W1370" s="1" t="s">
        <v>52</v>
      </c>
      <c r="X1370" s="1" t="s">
        <v>218</v>
      </c>
    </row>
    <row r="1371" spans="1:24" s="1" customFormat="1" ht="29" hidden="1" x14ac:dyDescent="0.35">
      <c r="A1371" s="1" t="s">
        <v>197</v>
      </c>
      <c r="B1371" s="1" t="str">
        <f>+VLOOKUP(BD_fire_disturbances10[[#This Row],[Propiedad]],Tabla2[],2,0)</f>
        <v>Química</v>
      </c>
      <c r="C1371" s="1" t="str">
        <f>+VLOOKUP(BD_fire_disturbances10[[#This Row],[Evaluación post incendio]],Tabla5[],2,0)</f>
        <v>Efecto a corto plazo</v>
      </c>
      <c r="D1371" s="6" t="s">
        <v>198</v>
      </c>
      <c r="E1371" s="1" t="s">
        <v>1602</v>
      </c>
      <c r="F1371" s="1" t="s">
        <v>1636</v>
      </c>
      <c r="G1371" s="1" t="str">
        <f>+VLOOKUP(BD_fire_disturbances10[[#This Row],[Cod_Koppen]],Tabla8[],2,0)</f>
        <v>Templado o mesotérmico</v>
      </c>
      <c r="H1371" s="1" t="s">
        <v>1635</v>
      </c>
      <c r="I1371" s="1" t="s">
        <v>63</v>
      </c>
      <c r="J1371" s="24" t="s">
        <v>1769</v>
      </c>
      <c r="K1371" s="1" t="s">
        <v>176</v>
      </c>
      <c r="L1371" s="1" t="s">
        <v>478</v>
      </c>
      <c r="N1371" s="1" t="s">
        <v>918</v>
      </c>
      <c r="P1371" s="1" t="s">
        <v>842</v>
      </c>
      <c r="R1371" s="1" t="s">
        <v>919</v>
      </c>
      <c r="S1371" s="1" t="s">
        <v>1280</v>
      </c>
      <c r="T1371" s="1" t="s">
        <v>344</v>
      </c>
      <c r="U1371" s="1" t="s">
        <v>927</v>
      </c>
      <c r="V1371" s="1" t="s">
        <v>920</v>
      </c>
      <c r="W1371" s="1" t="s">
        <v>52</v>
      </c>
      <c r="X1371" s="1" t="s">
        <v>108</v>
      </c>
    </row>
    <row r="1372" spans="1:24" s="1" customFormat="1" ht="29" hidden="1" x14ac:dyDescent="0.35">
      <c r="A1372" s="1" t="s">
        <v>197</v>
      </c>
      <c r="B1372" s="1" t="str">
        <f>+VLOOKUP(BD_fire_disturbances10[[#This Row],[Propiedad]],Tabla2[],2,0)</f>
        <v>Química</v>
      </c>
      <c r="C1372" s="1" t="str">
        <f>+VLOOKUP(BD_fire_disturbances10[[#This Row],[Evaluación post incendio]],Tabla5[],2,0)</f>
        <v>Efecto a corto plazo</v>
      </c>
      <c r="D1372" s="6" t="s">
        <v>198</v>
      </c>
      <c r="E1372" s="1" t="s">
        <v>1602</v>
      </c>
      <c r="F1372" s="1" t="s">
        <v>1636</v>
      </c>
      <c r="G1372" s="1" t="str">
        <f>+VLOOKUP(BD_fire_disturbances10[[#This Row],[Cod_Koppen]],Tabla8[],2,0)</f>
        <v>Templado o mesotérmico</v>
      </c>
      <c r="H1372" s="1" t="s">
        <v>1635</v>
      </c>
      <c r="I1372" s="1" t="s">
        <v>63</v>
      </c>
      <c r="J1372" s="24" t="s">
        <v>1769</v>
      </c>
      <c r="K1372" s="1" t="s">
        <v>432</v>
      </c>
      <c r="L1372" s="1" t="s">
        <v>478</v>
      </c>
      <c r="N1372" s="1" t="s">
        <v>918</v>
      </c>
      <c r="P1372" s="1" t="s">
        <v>842</v>
      </c>
      <c r="R1372" s="1" t="s">
        <v>919</v>
      </c>
      <c r="S1372" s="1" t="s">
        <v>1280</v>
      </c>
      <c r="T1372" s="1" t="s">
        <v>344</v>
      </c>
      <c r="U1372" s="1" t="s">
        <v>925</v>
      </c>
      <c r="V1372" s="1" t="s">
        <v>920</v>
      </c>
      <c r="W1372" s="1" t="s">
        <v>42</v>
      </c>
      <c r="X1372" s="1" t="s">
        <v>12</v>
      </c>
    </row>
    <row r="1373" spans="1:24" s="1" customFormat="1" ht="29" hidden="1" x14ac:dyDescent="0.35">
      <c r="A1373" s="1" t="s">
        <v>197</v>
      </c>
      <c r="B1373" s="1" t="str">
        <f>+VLOOKUP(BD_fire_disturbances10[[#This Row],[Propiedad]],Tabla2[],2,0)</f>
        <v>Química</v>
      </c>
      <c r="C1373" s="1" t="str">
        <f>+VLOOKUP(BD_fire_disturbances10[[#This Row],[Evaluación post incendio]],Tabla5[],2,0)</f>
        <v>Efecto a corto plazo</v>
      </c>
      <c r="D1373" s="6" t="s">
        <v>198</v>
      </c>
      <c r="E1373" s="1" t="s">
        <v>1602</v>
      </c>
      <c r="F1373" s="1" t="s">
        <v>1636</v>
      </c>
      <c r="G1373" s="1" t="str">
        <f>+VLOOKUP(BD_fire_disturbances10[[#This Row],[Cod_Koppen]],Tabla8[],2,0)</f>
        <v>Templado o mesotérmico</v>
      </c>
      <c r="H1373" s="1" t="s">
        <v>1635</v>
      </c>
      <c r="I1373" s="1" t="s">
        <v>63</v>
      </c>
      <c r="J1373" s="24" t="s">
        <v>1769</v>
      </c>
      <c r="K1373" s="1" t="s">
        <v>176</v>
      </c>
      <c r="L1373" s="1" t="s">
        <v>478</v>
      </c>
      <c r="N1373" s="1" t="s">
        <v>918</v>
      </c>
      <c r="P1373" s="1" t="s">
        <v>842</v>
      </c>
      <c r="R1373" s="1" t="s">
        <v>919</v>
      </c>
      <c r="S1373" s="1" t="s">
        <v>1280</v>
      </c>
      <c r="T1373" s="1" t="s">
        <v>344</v>
      </c>
      <c r="U1373" s="1" t="s">
        <v>928</v>
      </c>
      <c r="V1373" s="1" t="s">
        <v>920</v>
      </c>
      <c r="W1373" s="1" t="s">
        <v>42</v>
      </c>
      <c r="X1373" s="1" t="s">
        <v>12</v>
      </c>
    </row>
    <row r="1374" spans="1:24" s="1" customFormat="1" ht="29" hidden="1" x14ac:dyDescent="0.35">
      <c r="A1374" s="1" t="s">
        <v>162</v>
      </c>
      <c r="B1374" s="1" t="str">
        <f>+VLOOKUP(BD_fire_disturbances10[[#This Row],[Propiedad]],Tabla2[],2,0)</f>
        <v>Biológica</v>
      </c>
      <c r="C1374" s="1" t="str">
        <f>+VLOOKUP(BD_fire_disturbances10[[#This Row],[Evaluación post incendio]],Tabla5[],2,0)</f>
        <v>Efecto inmediato</v>
      </c>
      <c r="D1374" s="6" t="s">
        <v>163</v>
      </c>
      <c r="E1374" s="1" t="s">
        <v>1604</v>
      </c>
      <c r="F1374" s="1" t="s">
        <v>1636</v>
      </c>
      <c r="G1374" s="1" t="str">
        <f>+VLOOKUP(BD_fire_disturbances10[[#This Row],[Cod_Koppen]],Tabla8[],2,0)</f>
        <v>Templado o mesotérmico</v>
      </c>
      <c r="H1374" s="1" t="s">
        <v>1635</v>
      </c>
      <c r="I1374" s="1" t="s">
        <v>63</v>
      </c>
      <c r="J1374" s="24" t="s">
        <v>1769</v>
      </c>
      <c r="K1374" s="1" t="s">
        <v>200</v>
      </c>
      <c r="L1374" s="1" t="s">
        <v>317</v>
      </c>
      <c r="N1374" s="1" t="s">
        <v>956</v>
      </c>
      <c r="P1374" s="1" t="s">
        <v>513</v>
      </c>
      <c r="R1374" s="1" t="s">
        <v>1737</v>
      </c>
      <c r="S1374" s="1" t="s">
        <v>447</v>
      </c>
      <c r="W1374" s="1" t="s">
        <v>28</v>
      </c>
      <c r="X1374" s="1" t="s">
        <v>12</v>
      </c>
    </row>
    <row r="1375" spans="1:24" s="1" customFormat="1" ht="29" hidden="1" x14ac:dyDescent="0.35">
      <c r="A1375" s="1" t="s">
        <v>162</v>
      </c>
      <c r="B1375" s="1" t="str">
        <f>+VLOOKUP(BD_fire_disturbances10[[#This Row],[Propiedad]],Tabla2[],2,0)</f>
        <v>Biológica</v>
      </c>
      <c r="C1375" s="1" t="str">
        <f>+VLOOKUP(BD_fire_disturbances10[[#This Row],[Evaluación post incendio]],Tabla5[],2,0)</f>
        <v>Efecto a corto plazo</v>
      </c>
      <c r="D1375" s="6" t="s">
        <v>163</v>
      </c>
      <c r="E1375" s="1" t="s">
        <v>1604</v>
      </c>
      <c r="F1375" s="1" t="s">
        <v>1636</v>
      </c>
      <c r="G1375" s="1" t="str">
        <f>+VLOOKUP(BD_fire_disturbances10[[#This Row],[Cod_Koppen]],Tabla8[],2,0)</f>
        <v>Templado o mesotérmico</v>
      </c>
      <c r="H1375" s="1" t="s">
        <v>1635</v>
      </c>
      <c r="I1375" s="1" t="s">
        <v>63</v>
      </c>
      <c r="J1375" s="24" t="s">
        <v>1769</v>
      </c>
      <c r="K1375" s="1" t="s">
        <v>200</v>
      </c>
      <c r="L1375" s="1" t="s">
        <v>317</v>
      </c>
      <c r="N1375" s="1" t="s">
        <v>956</v>
      </c>
      <c r="P1375" s="1" t="s">
        <v>842</v>
      </c>
      <c r="R1375" s="1" t="s">
        <v>1737</v>
      </c>
      <c r="S1375" s="1" t="s">
        <v>447</v>
      </c>
      <c r="W1375" s="1" t="s">
        <v>959</v>
      </c>
      <c r="X1375" s="1" t="s">
        <v>108</v>
      </c>
    </row>
    <row r="1376" spans="1:24" s="1" customFormat="1" ht="29" hidden="1" x14ac:dyDescent="0.35">
      <c r="A1376" s="1" t="s">
        <v>162</v>
      </c>
      <c r="B1376" s="1" t="str">
        <f>+VLOOKUP(BD_fire_disturbances10[[#This Row],[Propiedad]],Tabla2[],2,0)</f>
        <v>Biológica</v>
      </c>
      <c r="C1376" s="1" t="str">
        <f>+VLOOKUP(BD_fire_disturbances10[[#This Row],[Evaluación post incendio]],Tabla5[],2,0)</f>
        <v>Efecto a corto plazo</v>
      </c>
      <c r="D1376" s="6" t="s">
        <v>163</v>
      </c>
      <c r="E1376" s="1" t="s">
        <v>1604</v>
      </c>
      <c r="F1376" s="1" t="s">
        <v>1636</v>
      </c>
      <c r="G1376" s="1" t="str">
        <f>+VLOOKUP(BD_fire_disturbances10[[#This Row],[Cod_Koppen]],Tabla8[],2,0)</f>
        <v>Templado o mesotérmico</v>
      </c>
      <c r="H1376" s="1" t="s">
        <v>1635</v>
      </c>
      <c r="I1376" s="1" t="s">
        <v>63</v>
      </c>
      <c r="J1376" s="24" t="s">
        <v>1769</v>
      </c>
      <c r="K1376" s="1" t="s">
        <v>200</v>
      </c>
      <c r="L1376" s="1" t="s">
        <v>308</v>
      </c>
      <c r="N1376" s="1" t="s">
        <v>956</v>
      </c>
      <c r="P1376" s="1" t="s">
        <v>842</v>
      </c>
      <c r="R1376" s="1" t="s">
        <v>1737</v>
      </c>
      <c r="S1376" s="1" t="s">
        <v>447</v>
      </c>
      <c r="W1376" s="1" t="s">
        <v>958</v>
      </c>
      <c r="X1376" s="1" t="s">
        <v>218</v>
      </c>
    </row>
    <row r="1377" spans="1:24" s="1" customFormat="1" ht="29" hidden="1" x14ac:dyDescent="0.35">
      <c r="A1377" s="1" t="s">
        <v>162</v>
      </c>
      <c r="B1377" s="1" t="str">
        <f>+VLOOKUP(BD_fire_disturbances10[[#This Row],[Propiedad]],Tabla2[],2,0)</f>
        <v>Química</v>
      </c>
      <c r="C1377" s="1" t="str">
        <f>+VLOOKUP(BD_fire_disturbances10[[#This Row],[Evaluación post incendio]],Tabla5[],2,0)</f>
        <v>Efecto a corto plazo</v>
      </c>
      <c r="D1377" s="6" t="s">
        <v>163</v>
      </c>
      <c r="E1377" s="1" t="s">
        <v>1604</v>
      </c>
      <c r="F1377" s="1" t="s">
        <v>1636</v>
      </c>
      <c r="G1377" s="1" t="str">
        <f>+VLOOKUP(BD_fire_disturbances10[[#This Row],[Cod_Koppen]],Tabla8[],2,0)</f>
        <v>Templado o mesotérmico</v>
      </c>
      <c r="H1377" s="1" t="s">
        <v>1635</v>
      </c>
      <c r="I1377" s="1" t="s">
        <v>63</v>
      </c>
      <c r="J1377" s="24" t="s">
        <v>1769</v>
      </c>
      <c r="K1377" s="1" t="s">
        <v>200</v>
      </c>
      <c r="L1377" s="1" t="s">
        <v>317</v>
      </c>
      <c r="N1377" s="1" t="s">
        <v>956</v>
      </c>
      <c r="P1377" s="1" t="s">
        <v>842</v>
      </c>
      <c r="R1377" s="1" t="s">
        <v>1737</v>
      </c>
      <c r="S1377" s="1" t="s">
        <v>447</v>
      </c>
      <c r="W1377" s="1" t="s">
        <v>1030</v>
      </c>
      <c r="X1377" s="1" t="s">
        <v>218</v>
      </c>
    </row>
    <row r="1378" spans="1:24" s="1" customFormat="1" ht="29" hidden="1" x14ac:dyDescent="0.35">
      <c r="A1378" s="1" t="s">
        <v>162</v>
      </c>
      <c r="B1378" s="1" t="str">
        <f>+VLOOKUP(BD_fire_disturbances10[[#This Row],[Propiedad]],Tabla2[],2,0)</f>
        <v>Química</v>
      </c>
      <c r="C1378" s="1" t="str">
        <f>+VLOOKUP(BD_fire_disturbances10[[#This Row],[Evaluación post incendio]],Tabla5[],2,0)</f>
        <v>Efecto inmediato</v>
      </c>
      <c r="D1378" s="6" t="s">
        <v>163</v>
      </c>
      <c r="E1378" s="1" t="s">
        <v>1604</v>
      </c>
      <c r="F1378" s="1" t="s">
        <v>1636</v>
      </c>
      <c r="G1378" s="1" t="str">
        <f>+VLOOKUP(BD_fire_disturbances10[[#This Row],[Cod_Koppen]],Tabla8[],2,0)</f>
        <v>Templado o mesotérmico</v>
      </c>
      <c r="H1378" s="1" t="s">
        <v>1635</v>
      </c>
      <c r="I1378" s="1" t="s">
        <v>63</v>
      </c>
      <c r="J1378" s="24" t="s">
        <v>1769</v>
      </c>
      <c r="K1378" s="1" t="s">
        <v>200</v>
      </c>
      <c r="L1378" s="1" t="s">
        <v>317</v>
      </c>
      <c r="N1378" s="1" t="s">
        <v>956</v>
      </c>
      <c r="P1378" s="1" t="s">
        <v>513</v>
      </c>
      <c r="R1378" s="1" t="s">
        <v>1737</v>
      </c>
      <c r="S1378" s="1" t="s">
        <v>447</v>
      </c>
      <c r="W1378" s="1" t="s">
        <v>1030</v>
      </c>
      <c r="X1378" s="1" t="s">
        <v>108</v>
      </c>
    </row>
    <row r="1379" spans="1:24" s="1" customFormat="1" ht="29" hidden="1" x14ac:dyDescent="0.35">
      <c r="A1379" s="1" t="s">
        <v>162</v>
      </c>
      <c r="B1379" s="1" t="str">
        <f>+VLOOKUP(BD_fire_disturbances10[[#This Row],[Propiedad]],Tabla2[],2,0)</f>
        <v>Química</v>
      </c>
      <c r="C1379" s="1" t="str">
        <f>+VLOOKUP(BD_fire_disturbances10[[#This Row],[Evaluación post incendio]],Tabla5[],2,0)</f>
        <v>Efecto a medio plazo</v>
      </c>
      <c r="D1379" s="6" t="s">
        <v>163</v>
      </c>
      <c r="E1379" s="1" t="s">
        <v>1604</v>
      </c>
      <c r="F1379" s="1" t="s">
        <v>1636</v>
      </c>
      <c r="G1379" s="1" t="str">
        <f>+VLOOKUP(BD_fire_disturbances10[[#This Row],[Cod_Koppen]],Tabla8[],2,0)</f>
        <v>Templado o mesotérmico</v>
      </c>
      <c r="H1379" s="1" t="s">
        <v>1635</v>
      </c>
      <c r="I1379" s="1" t="s">
        <v>63</v>
      </c>
      <c r="J1379" s="24" t="s">
        <v>1769</v>
      </c>
      <c r="K1379" s="1" t="s">
        <v>200</v>
      </c>
      <c r="L1379" s="1" t="s">
        <v>317</v>
      </c>
      <c r="N1379" s="1" t="s">
        <v>956</v>
      </c>
      <c r="P1379" s="1" t="s">
        <v>846</v>
      </c>
      <c r="R1379" s="1" t="s">
        <v>1737</v>
      </c>
      <c r="S1379" s="1" t="s">
        <v>447</v>
      </c>
      <c r="W1379" s="1" t="s">
        <v>1029</v>
      </c>
      <c r="X1379" s="1" t="s">
        <v>218</v>
      </c>
    </row>
    <row r="1380" spans="1:24" s="1" customFormat="1" ht="29" hidden="1" x14ac:dyDescent="0.35">
      <c r="A1380" s="1" t="s">
        <v>162</v>
      </c>
      <c r="B1380" s="1" t="str">
        <f>+VLOOKUP(BD_fire_disturbances10[[#This Row],[Propiedad]],Tabla2[],2,0)</f>
        <v>Química</v>
      </c>
      <c r="C1380" s="1" t="str">
        <f>+VLOOKUP(BD_fire_disturbances10[[#This Row],[Evaluación post incendio]],Tabla5[],2,0)</f>
        <v>Efecto a corto plazo</v>
      </c>
      <c r="D1380" s="6" t="s">
        <v>163</v>
      </c>
      <c r="E1380" s="1" t="s">
        <v>1604</v>
      </c>
      <c r="F1380" s="1" t="s">
        <v>1636</v>
      </c>
      <c r="G1380" s="1" t="str">
        <f>+VLOOKUP(BD_fire_disturbances10[[#This Row],[Cod_Koppen]],Tabla8[],2,0)</f>
        <v>Templado o mesotérmico</v>
      </c>
      <c r="H1380" s="1" t="s">
        <v>1635</v>
      </c>
      <c r="I1380" s="1" t="s">
        <v>63</v>
      </c>
      <c r="J1380" s="24" t="s">
        <v>1769</v>
      </c>
      <c r="K1380" s="1" t="s">
        <v>200</v>
      </c>
      <c r="L1380" s="1" t="s">
        <v>317</v>
      </c>
      <c r="N1380" s="1" t="s">
        <v>956</v>
      </c>
      <c r="P1380" s="1" t="s">
        <v>842</v>
      </c>
      <c r="R1380" s="1" t="s">
        <v>1737</v>
      </c>
      <c r="S1380" s="1" t="s">
        <v>447</v>
      </c>
      <c r="W1380" s="1" t="s">
        <v>1029</v>
      </c>
      <c r="X1380" s="1" t="s">
        <v>108</v>
      </c>
    </row>
    <row r="1381" spans="1:24" s="1" customFormat="1" ht="29" hidden="1" x14ac:dyDescent="0.35">
      <c r="A1381" s="1" t="s">
        <v>162</v>
      </c>
      <c r="B1381" s="1" t="str">
        <f>+VLOOKUP(BD_fire_disturbances10[[#This Row],[Propiedad]],Tabla2[],2,0)</f>
        <v>Química</v>
      </c>
      <c r="C1381" s="1" t="str">
        <f>+VLOOKUP(BD_fire_disturbances10[[#This Row],[Evaluación post incendio]],Tabla5[],2,0)</f>
        <v>Efecto inmediato</v>
      </c>
      <c r="D1381" s="6" t="s">
        <v>163</v>
      </c>
      <c r="E1381" s="1" t="s">
        <v>1604</v>
      </c>
      <c r="F1381" s="1" t="s">
        <v>1636</v>
      </c>
      <c r="G1381" s="1" t="str">
        <f>+VLOOKUP(BD_fire_disturbances10[[#This Row],[Cod_Koppen]],Tabla8[],2,0)</f>
        <v>Templado o mesotérmico</v>
      </c>
      <c r="H1381" s="1" t="s">
        <v>1635</v>
      </c>
      <c r="I1381" s="1" t="s">
        <v>63</v>
      </c>
      <c r="J1381" s="24" t="s">
        <v>1769</v>
      </c>
      <c r="K1381" s="1" t="s">
        <v>200</v>
      </c>
      <c r="L1381" s="1" t="s">
        <v>317</v>
      </c>
      <c r="N1381" s="1" t="s">
        <v>956</v>
      </c>
      <c r="P1381" s="1" t="s">
        <v>513</v>
      </c>
      <c r="R1381" s="1" t="s">
        <v>957</v>
      </c>
      <c r="S1381" s="1" t="s">
        <v>447</v>
      </c>
      <c r="W1381" s="1" t="s">
        <v>42</v>
      </c>
      <c r="X1381" s="1" t="s">
        <v>12</v>
      </c>
    </row>
    <row r="1382" spans="1:24" s="1" customFormat="1" ht="43.5" hidden="1" x14ac:dyDescent="0.35">
      <c r="A1382" s="1" t="s">
        <v>172</v>
      </c>
      <c r="B1382" s="1" t="str">
        <f>+VLOOKUP(BD_fire_disturbances10[[#This Row],[Propiedad]],Tabla2[],2,0)</f>
        <v>Biológica</v>
      </c>
      <c r="C1382" s="1" t="str">
        <f>+VLOOKUP(BD_fire_disturbances10[[#This Row],[Evaluación post incendio]],Tabla5[],2,0)</f>
        <v>Efecto inmediato</v>
      </c>
      <c r="D1382" s="6" t="s">
        <v>1354</v>
      </c>
      <c r="E1382" s="1" t="s">
        <v>76</v>
      </c>
      <c r="F1382" s="1" t="s">
        <v>1636</v>
      </c>
      <c r="G1382" s="1" t="str">
        <f>+VLOOKUP(BD_fire_disturbances10[[#This Row],[Cod_Koppen]],Tabla8[],2,0)</f>
        <v>Templado o mesotérmico</v>
      </c>
      <c r="H1382" s="1" t="s">
        <v>1635</v>
      </c>
      <c r="I1382" s="1" t="s">
        <v>63</v>
      </c>
      <c r="J1382" s="24" t="s">
        <v>1769</v>
      </c>
      <c r="K1382" s="1" t="s">
        <v>176</v>
      </c>
      <c r="L1382" s="1" t="s">
        <v>455</v>
      </c>
      <c r="N1382" s="1" t="s">
        <v>960</v>
      </c>
      <c r="O1382" s="1" t="s">
        <v>964</v>
      </c>
      <c r="P1382" s="1" t="s">
        <v>513</v>
      </c>
      <c r="R1382" s="1" t="s">
        <v>961</v>
      </c>
      <c r="S1382" s="1" t="s">
        <v>359</v>
      </c>
      <c r="U1382" s="1" t="s">
        <v>963</v>
      </c>
      <c r="V1382" s="1" t="s">
        <v>962</v>
      </c>
      <c r="W1382" s="1" t="s">
        <v>639</v>
      </c>
      <c r="X1382" s="1" t="s">
        <v>12</v>
      </c>
    </row>
    <row r="1383" spans="1:24" s="1" customFormat="1" ht="43.5" hidden="1" x14ac:dyDescent="0.35">
      <c r="A1383" s="1" t="s">
        <v>172</v>
      </c>
      <c r="B1383" s="1" t="str">
        <f>+VLOOKUP(BD_fire_disturbances10[[#This Row],[Propiedad]],Tabla2[],2,0)</f>
        <v>Biológica</v>
      </c>
      <c r="C1383" s="1" t="str">
        <f>+VLOOKUP(BD_fire_disturbances10[[#This Row],[Evaluación post incendio]],Tabla5[],2,0)</f>
        <v>Efecto inmediato</v>
      </c>
      <c r="D1383" s="6" t="s">
        <v>1354</v>
      </c>
      <c r="E1383" s="1" t="s">
        <v>76</v>
      </c>
      <c r="F1383" s="1" t="s">
        <v>1636</v>
      </c>
      <c r="G1383" s="1" t="str">
        <f>+VLOOKUP(BD_fire_disturbances10[[#This Row],[Cod_Koppen]],Tabla8[],2,0)</f>
        <v>Templado o mesotérmico</v>
      </c>
      <c r="H1383" s="1" t="s">
        <v>1635</v>
      </c>
      <c r="I1383" s="1" t="s">
        <v>63</v>
      </c>
      <c r="J1383" s="24" t="s">
        <v>1769</v>
      </c>
      <c r="K1383" s="1" t="s">
        <v>200</v>
      </c>
      <c r="L1383" s="1" t="s">
        <v>455</v>
      </c>
      <c r="N1383" s="1" t="s">
        <v>960</v>
      </c>
      <c r="O1383" s="1" t="s">
        <v>964</v>
      </c>
      <c r="P1383" s="1" t="s">
        <v>513</v>
      </c>
      <c r="R1383" s="1" t="s">
        <v>961</v>
      </c>
      <c r="S1383" s="1" t="s">
        <v>359</v>
      </c>
      <c r="U1383" s="1" t="s">
        <v>963</v>
      </c>
      <c r="V1383" s="1" t="s">
        <v>962</v>
      </c>
      <c r="W1383" s="1" t="s">
        <v>639</v>
      </c>
      <c r="X1383" s="1" t="s">
        <v>12</v>
      </c>
    </row>
    <row r="1384" spans="1:24" s="1" customFormat="1" ht="43.5" hidden="1" x14ac:dyDescent="0.35">
      <c r="A1384" s="1" t="s">
        <v>172</v>
      </c>
      <c r="B1384" s="1" t="str">
        <f>+VLOOKUP(BD_fire_disturbances10[[#This Row],[Propiedad]],Tabla2[],2,0)</f>
        <v>Química</v>
      </c>
      <c r="C1384" s="1" t="str">
        <f>+VLOOKUP(BD_fire_disturbances10[[#This Row],[Evaluación post incendio]],Tabla5[],2,0)</f>
        <v>Efecto inmediato</v>
      </c>
      <c r="D1384" s="6" t="s">
        <v>1354</v>
      </c>
      <c r="E1384" s="1" t="s">
        <v>76</v>
      </c>
      <c r="F1384" s="1" t="s">
        <v>1636</v>
      </c>
      <c r="G1384" s="1" t="str">
        <f>+VLOOKUP(BD_fire_disturbances10[[#This Row],[Cod_Koppen]],Tabla8[],2,0)</f>
        <v>Templado o mesotérmico</v>
      </c>
      <c r="H1384" s="1" t="s">
        <v>1635</v>
      </c>
      <c r="I1384" s="1" t="s">
        <v>63</v>
      </c>
      <c r="J1384" s="24" t="s">
        <v>1769</v>
      </c>
      <c r="K1384" s="1" t="s">
        <v>176</v>
      </c>
      <c r="L1384" s="1" t="s">
        <v>455</v>
      </c>
      <c r="N1384" s="1" t="s">
        <v>960</v>
      </c>
      <c r="O1384" s="1" t="s">
        <v>964</v>
      </c>
      <c r="P1384" s="1" t="s">
        <v>513</v>
      </c>
      <c r="R1384" s="1" t="s">
        <v>961</v>
      </c>
      <c r="S1384" s="1" t="s">
        <v>359</v>
      </c>
      <c r="U1384" s="1" t="s">
        <v>963</v>
      </c>
      <c r="V1384" s="1" t="s">
        <v>962</v>
      </c>
      <c r="W1384" s="1" t="s">
        <v>540</v>
      </c>
      <c r="X1384" s="1" t="s">
        <v>108</v>
      </c>
    </row>
    <row r="1385" spans="1:24" s="1" customFormat="1" ht="43.5" hidden="1" x14ac:dyDescent="0.35">
      <c r="A1385" s="1" t="s">
        <v>172</v>
      </c>
      <c r="B1385" s="1" t="str">
        <f>+VLOOKUP(BD_fire_disturbances10[[#This Row],[Propiedad]],Tabla2[],2,0)</f>
        <v>Química</v>
      </c>
      <c r="C1385" s="1" t="str">
        <f>+VLOOKUP(BD_fire_disturbances10[[#This Row],[Evaluación post incendio]],Tabla5[],2,0)</f>
        <v>Efecto inmediato</v>
      </c>
      <c r="D1385" s="6" t="s">
        <v>1354</v>
      </c>
      <c r="E1385" s="1" t="s">
        <v>76</v>
      </c>
      <c r="F1385" s="1" t="s">
        <v>1636</v>
      </c>
      <c r="G1385" s="1" t="str">
        <f>+VLOOKUP(BD_fire_disturbances10[[#This Row],[Cod_Koppen]],Tabla8[],2,0)</f>
        <v>Templado o mesotérmico</v>
      </c>
      <c r="H1385" s="1" t="s">
        <v>1635</v>
      </c>
      <c r="I1385" s="1" t="s">
        <v>63</v>
      </c>
      <c r="J1385" s="24" t="s">
        <v>1769</v>
      </c>
      <c r="K1385" s="1" t="s">
        <v>200</v>
      </c>
      <c r="L1385" s="1" t="s">
        <v>455</v>
      </c>
      <c r="N1385" s="1" t="s">
        <v>960</v>
      </c>
      <c r="O1385" s="1" t="s">
        <v>964</v>
      </c>
      <c r="P1385" s="1" t="s">
        <v>513</v>
      </c>
      <c r="R1385" s="1" t="s">
        <v>961</v>
      </c>
      <c r="S1385" s="1" t="s">
        <v>359</v>
      </c>
      <c r="U1385" s="1" t="s">
        <v>963</v>
      </c>
      <c r="V1385" s="1" t="s">
        <v>962</v>
      </c>
      <c r="W1385" s="1" t="s">
        <v>540</v>
      </c>
      <c r="X1385" s="1" t="s">
        <v>108</v>
      </c>
    </row>
    <row r="1386" spans="1:24" s="1" customFormat="1" ht="43.5" hidden="1" x14ac:dyDescent="0.35">
      <c r="A1386" s="1" t="s">
        <v>172</v>
      </c>
      <c r="B1386" s="1" t="str">
        <f>+VLOOKUP(BD_fire_disturbances10[[#This Row],[Propiedad]],Tabla2[],2,0)</f>
        <v>Química</v>
      </c>
      <c r="C1386" s="1" t="str">
        <f>+VLOOKUP(BD_fire_disturbances10[[#This Row],[Evaluación post incendio]],Tabla5[],2,0)</f>
        <v>Efecto inmediato</v>
      </c>
      <c r="D1386" s="6" t="s">
        <v>1354</v>
      </c>
      <c r="E1386" s="1" t="s">
        <v>76</v>
      </c>
      <c r="F1386" s="1" t="s">
        <v>1636</v>
      </c>
      <c r="G1386" s="1" t="str">
        <f>+VLOOKUP(BD_fire_disturbances10[[#This Row],[Cod_Koppen]],Tabla8[],2,0)</f>
        <v>Templado o mesotérmico</v>
      </c>
      <c r="H1386" s="1" t="s">
        <v>1635</v>
      </c>
      <c r="I1386" s="1" t="s">
        <v>63</v>
      </c>
      <c r="J1386" s="24" t="s">
        <v>1769</v>
      </c>
      <c r="K1386" s="1" t="s">
        <v>176</v>
      </c>
      <c r="L1386" s="1" t="s">
        <v>455</v>
      </c>
      <c r="N1386" s="1" t="s">
        <v>960</v>
      </c>
      <c r="O1386" s="1" t="s">
        <v>964</v>
      </c>
      <c r="P1386" s="1" t="s">
        <v>513</v>
      </c>
      <c r="R1386" s="1" t="s">
        <v>961</v>
      </c>
      <c r="S1386" s="1" t="s">
        <v>359</v>
      </c>
      <c r="U1386" s="1" t="s">
        <v>963</v>
      </c>
      <c r="V1386" s="1" t="s">
        <v>962</v>
      </c>
      <c r="W1386" s="1" t="s">
        <v>707</v>
      </c>
      <c r="X1386" s="1" t="s">
        <v>218</v>
      </c>
    </row>
    <row r="1387" spans="1:24" s="1" customFormat="1" ht="43.5" hidden="1" x14ac:dyDescent="0.35">
      <c r="A1387" s="1" t="s">
        <v>172</v>
      </c>
      <c r="B1387" s="1" t="str">
        <f>+VLOOKUP(BD_fire_disturbances10[[#This Row],[Propiedad]],Tabla2[],2,0)</f>
        <v>Química</v>
      </c>
      <c r="C1387" s="1" t="str">
        <f>+VLOOKUP(BD_fire_disturbances10[[#This Row],[Evaluación post incendio]],Tabla5[],2,0)</f>
        <v>Efecto inmediato</v>
      </c>
      <c r="D1387" s="6" t="s">
        <v>1354</v>
      </c>
      <c r="E1387" s="1" t="s">
        <v>76</v>
      </c>
      <c r="F1387" s="1" t="s">
        <v>1636</v>
      </c>
      <c r="G1387" s="1" t="str">
        <f>+VLOOKUP(BD_fire_disturbances10[[#This Row],[Cod_Koppen]],Tabla8[],2,0)</f>
        <v>Templado o mesotérmico</v>
      </c>
      <c r="H1387" s="1" t="s">
        <v>1635</v>
      </c>
      <c r="I1387" s="1" t="s">
        <v>63</v>
      </c>
      <c r="J1387" s="24" t="s">
        <v>1769</v>
      </c>
      <c r="K1387" s="1" t="s">
        <v>200</v>
      </c>
      <c r="L1387" s="1" t="s">
        <v>455</v>
      </c>
      <c r="N1387" s="1" t="s">
        <v>960</v>
      </c>
      <c r="O1387" s="1" t="s">
        <v>964</v>
      </c>
      <c r="P1387" s="1" t="s">
        <v>513</v>
      </c>
      <c r="R1387" s="1" t="s">
        <v>961</v>
      </c>
      <c r="S1387" s="1" t="s">
        <v>359</v>
      </c>
      <c r="U1387" s="1" t="s">
        <v>963</v>
      </c>
      <c r="V1387" s="1" t="s">
        <v>962</v>
      </c>
      <c r="W1387" s="1" t="s">
        <v>707</v>
      </c>
      <c r="X1387" s="1" t="s">
        <v>218</v>
      </c>
    </row>
    <row r="1388" spans="1:24" s="1" customFormat="1" ht="43.5" hidden="1" x14ac:dyDescent="0.35">
      <c r="A1388" s="1" t="s">
        <v>172</v>
      </c>
      <c r="B1388" s="1" t="str">
        <f>+VLOOKUP(BD_fire_disturbances10[[#This Row],[Propiedad]],Tabla2[],2,0)</f>
        <v>Química</v>
      </c>
      <c r="C1388" s="1" t="str">
        <f>+VLOOKUP(BD_fire_disturbances10[[#This Row],[Evaluación post incendio]],Tabla5[],2,0)</f>
        <v>Efecto inmediato</v>
      </c>
      <c r="D1388" s="6" t="s">
        <v>1354</v>
      </c>
      <c r="E1388" s="1" t="s">
        <v>76</v>
      </c>
      <c r="F1388" s="1" t="s">
        <v>1636</v>
      </c>
      <c r="G1388" s="1" t="str">
        <f>+VLOOKUP(BD_fire_disturbances10[[#This Row],[Cod_Koppen]],Tabla8[],2,0)</f>
        <v>Templado o mesotérmico</v>
      </c>
      <c r="H1388" s="1" t="s">
        <v>1635</v>
      </c>
      <c r="I1388" s="1" t="s">
        <v>63</v>
      </c>
      <c r="J1388" s="24" t="s">
        <v>1769</v>
      </c>
      <c r="K1388" s="1" t="s">
        <v>200</v>
      </c>
      <c r="L1388" s="1" t="s">
        <v>455</v>
      </c>
      <c r="N1388" s="1" t="s">
        <v>960</v>
      </c>
      <c r="O1388" s="1" t="s">
        <v>964</v>
      </c>
      <c r="P1388" s="1" t="s">
        <v>513</v>
      </c>
      <c r="R1388" s="1" t="s">
        <v>961</v>
      </c>
      <c r="S1388" s="1" t="s">
        <v>359</v>
      </c>
      <c r="U1388" s="1" t="s">
        <v>963</v>
      </c>
      <c r="V1388" s="1" t="s">
        <v>962</v>
      </c>
      <c r="W1388" s="1" t="s">
        <v>148</v>
      </c>
      <c r="X1388" s="1" t="s">
        <v>218</v>
      </c>
    </row>
    <row r="1389" spans="1:24" s="1" customFormat="1" ht="43.5" hidden="1" x14ac:dyDescent="0.35">
      <c r="A1389" s="1" t="s">
        <v>172</v>
      </c>
      <c r="B1389" s="1" t="str">
        <f>+VLOOKUP(BD_fire_disturbances10[[#This Row],[Propiedad]],Tabla2[],2,0)</f>
        <v>Química</v>
      </c>
      <c r="C1389" s="1" t="str">
        <f>+VLOOKUP(BD_fire_disturbances10[[#This Row],[Evaluación post incendio]],Tabla5[],2,0)</f>
        <v>Efecto inmediato</v>
      </c>
      <c r="D1389" s="6" t="s">
        <v>1354</v>
      </c>
      <c r="E1389" s="1" t="s">
        <v>76</v>
      </c>
      <c r="F1389" s="1" t="s">
        <v>1636</v>
      </c>
      <c r="G1389" s="1" t="str">
        <f>+VLOOKUP(BD_fire_disturbances10[[#This Row],[Cod_Koppen]],Tabla8[],2,0)</f>
        <v>Templado o mesotérmico</v>
      </c>
      <c r="H1389" s="1" t="s">
        <v>1635</v>
      </c>
      <c r="I1389" s="1" t="s">
        <v>63</v>
      </c>
      <c r="J1389" s="24" t="s">
        <v>1769</v>
      </c>
      <c r="K1389" s="1" t="s">
        <v>176</v>
      </c>
      <c r="L1389" s="1" t="s">
        <v>455</v>
      </c>
      <c r="N1389" s="1" t="s">
        <v>960</v>
      </c>
      <c r="O1389" s="1" t="s">
        <v>964</v>
      </c>
      <c r="P1389" s="1" t="s">
        <v>513</v>
      </c>
      <c r="R1389" s="1" t="s">
        <v>961</v>
      </c>
      <c r="S1389" s="1" t="s">
        <v>359</v>
      </c>
      <c r="U1389" s="1" t="s">
        <v>963</v>
      </c>
      <c r="V1389" s="1" t="s">
        <v>962</v>
      </c>
      <c r="W1389" s="1" t="s">
        <v>148</v>
      </c>
      <c r="X1389" s="1" t="s">
        <v>108</v>
      </c>
    </row>
    <row r="1390" spans="1:24" s="1" customFormat="1" ht="43.5" hidden="1" x14ac:dyDescent="0.35">
      <c r="A1390" s="1" t="s">
        <v>172</v>
      </c>
      <c r="B1390" s="1" t="str">
        <f>+VLOOKUP(BD_fire_disturbances10[[#This Row],[Propiedad]],Tabla2[],2,0)</f>
        <v>Química</v>
      </c>
      <c r="C1390" s="1" t="str">
        <f>+VLOOKUP(BD_fire_disturbances10[[#This Row],[Evaluación post incendio]],Tabla5[],2,0)</f>
        <v>Efecto inmediato</v>
      </c>
      <c r="D1390" s="6" t="s">
        <v>1354</v>
      </c>
      <c r="E1390" s="1" t="s">
        <v>76</v>
      </c>
      <c r="F1390" s="1" t="s">
        <v>1636</v>
      </c>
      <c r="G1390" s="1" t="str">
        <f>+VLOOKUP(BD_fire_disturbances10[[#This Row],[Cod_Koppen]],Tabla8[],2,0)</f>
        <v>Templado o mesotérmico</v>
      </c>
      <c r="H1390" s="1" t="s">
        <v>1635</v>
      </c>
      <c r="I1390" s="1" t="s">
        <v>63</v>
      </c>
      <c r="J1390" s="24" t="s">
        <v>1769</v>
      </c>
      <c r="K1390" s="1" t="s">
        <v>200</v>
      </c>
      <c r="L1390" s="1" t="s">
        <v>455</v>
      </c>
      <c r="N1390" s="1" t="s">
        <v>960</v>
      </c>
      <c r="O1390" s="1" t="s">
        <v>964</v>
      </c>
      <c r="P1390" s="1" t="s">
        <v>513</v>
      </c>
      <c r="R1390" s="1" t="s">
        <v>961</v>
      </c>
      <c r="S1390" s="1" t="s">
        <v>359</v>
      </c>
      <c r="U1390" s="1" t="s">
        <v>963</v>
      </c>
      <c r="V1390" s="1" t="s">
        <v>962</v>
      </c>
      <c r="W1390" s="1" t="s">
        <v>173</v>
      </c>
      <c r="X1390" s="1" t="s">
        <v>218</v>
      </c>
    </row>
    <row r="1391" spans="1:24" s="1" customFormat="1" ht="43.5" hidden="1" x14ac:dyDescent="0.35">
      <c r="A1391" s="1" t="s">
        <v>172</v>
      </c>
      <c r="B1391" s="1" t="str">
        <f>+VLOOKUP(BD_fire_disturbances10[[#This Row],[Propiedad]],Tabla2[],2,0)</f>
        <v>Química</v>
      </c>
      <c r="C1391" s="1" t="str">
        <f>+VLOOKUP(BD_fire_disturbances10[[#This Row],[Evaluación post incendio]],Tabla5[],2,0)</f>
        <v>Efecto inmediato</v>
      </c>
      <c r="D1391" s="6" t="s">
        <v>1354</v>
      </c>
      <c r="E1391" s="1" t="s">
        <v>76</v>
      </c>
      <c r="F1391" s="1" t="s">
        <v>1636</v>
      </c>
      <c r="G1391" s="1" t="str">
        <f>+VLOOKUP(BD_fire_disturbances10[[#This Row],[Cod_Koppen]],Tabla8[],2,0)</f>
        <v>Templado o mesotérmico</v>
      </c>
      <c r="H1391" s="1" t="s">
        <v>1635</v>
      </c>
      <c r="I1391" s="1" t="s">
        <v>63</v>
      </c>
      <c r="J1391" s="24" t="s">
        <v>1769</v>
      </c>
      <c r="K1391" s="1" t="s">
        <v>176</v>
      </c>
      <c r="L1391" s="1" t="s">
        <v>455</v>
      </c>
      <c r="N1391" s="1" t="s">
        <v>960</v>
      </c>
      <c r="O1391" s="1" t="s">
        <v>964</v>
      </c>
      <c r="P1391" s="1" t="s">
        <v>513</v>
      </c>
      <c r="R1391" s="1" t="s">
        <v>961</v>
      </c>
      <c r="S1391" s="1" t="s">
        <v>359</v>
      </c>
      <c r="U1391" s="1" t="s">
        <v>963</v>
      </c>
      <c r="V1391" s="1" t="s">
        <v>962</v>
      </c>
      <c r="W1391" s="1" t="s">
        <v>173</v>
      </c>
      <c r="X1391" s="1" t="s">
        <v>218</v>
      </c>
    </row>
    <row r="1392" spans="1:24" s="1" customFormat="1" ht="43.5" hidden="1" x14ac:dyDescent="0.35">
      <c r="A1392" s="1" t="s">
        <v>172</v>
      </c>
      <c r="B1392" s="1" t="str">
        <f>+VLOOKUP(BD_fire_disturbances10[[#This Row],[Propiedad]],Tabla2[],2,0)</f>
        <v>Química</v>
      </c>
      <c r="C1392" s="1" t="str">
        <f>+VLOOKUP(BD_fire_disturbances10[[#This Row],[Evaluación post incendio]],Tabla5[],2,0)</f>
        <v>Efecto inmediato</v>
      </c>
      <c r="D1392" s="6" t="s">
        <v>1354</v>
      </c>
      <c r="E1392" s="1" t="s">
        <v>76</v>
      </c>
      <c r="F1392" s="1" t="s">
        <v>1636</v>
      </c>
      <c r="G1392" s="1" t="str">
        <f>+VLOOKUP(BD_fire_disturbances10[[#This Row],[Cod_Koppen]],Tabla8[],2,0)</f>
        <v>Templado o mesotérmico</v>
      </c>
      <c r="H1392" s="1" t="s">
        <v>1635</v>
      </c>
      <c r="I1392" s="1" t="s">
        <v>63</v>
      </c>
      <c r="J1392" s="24" t="s">
        <v>1769</v>
      </c>
      <c r="K1392" s="1" t="s">
        <v>200</v>
      </c>
      <c r="L1392" s="1" t="s">
        <v>455</v>
      </c>
      <c r="N1392" s="1" t="s">
        <v>960</v>
      </c>
      <c r="O1392" s="1" t="s">
        <v>964</v>
      </c>
      <c r="P1392" s="1" t="s">
        <v>513</v>
      </c>
      <c r="R1392" s="1" t="s">
        <v>961</v>
      </c>
      <c r="S1392" s="1" t="s">
        <v>359</v>
      </c>
      <c r="U1392" s="1" t="s">
        <v>963</v>
      </c>
      <c r="V1392" s="1" t="s">
        <v>962</v>
      </c>
      <c r="W1392" s="1" t="s">
        <v>173</v>
      </c>
      <c r="X1392" s="1" t="s">
        <v>218</v>
      </c>
    </row>
    <row r="1393" spans="1:24" s="1" customFormat="1" ht="43.5" hidden="1" x14ac:dyDescent="0.35">
      <c r="A1393" s="1" t="s">
        <v>172</v>
      </c>
      <c r="B1393" s="1" t="str">
        <f>+VLOOKUP(BD_fire_disturbances10[[#This Row],[Propiedad]],Tabla2[],2,0)</f>
        <v>Química</v>
      </c>
      <c r="C1393" s="1" t="str">
        <f>+VLOOKUP(BD_fire_disturbances10[[#This Row],[Evaluación post incendio]],Tabla5[],2,0)</f>
        <v>Efecto inmediato</v>
      </c>
      <c r="D1393" s="6" t="s">
        <v>1354</v>
      </c>
      <c r="E1393" s="1" t="s">
        <v>76</v>
      </c>
      <c r="F1393" s="1" t="s">
        <v>1636</v>
      </c>
      <c r="G1393" s="1" t="str">
        <f>+VLOOKUP(BD_fire_disturbances10[[#This Row],[Cod_Koppen]],Tabla8[],2,0)</f>
        <v>Templado o mesotérmico</v>
      </c>
      <c r="H1393" s="1" t="s">
        <v>1635</v>
      </c>
      <c r="I1393" s="1" t="s">
        <v>63</v>
      </c>
      <c r="J1393" s="24" t="s">
        <v>1769</v>
      </c>
      <c r="K1393" s="1" t="s">
        <v>176</v>
      </c>
      <c r="L1393" s="1" t="s">
        <v>455</v>
      </c>
      <c r="N1393" s="1" t="s">
        <v>960</v>
      </c>
      <c r="O1393" s="1" t="s">
        <v>964</v>
      </c>
      <c r="P1393" s="1" t="s">
        <v>513</v>
      </c>
      <c r="R1393" s="1" t="s">
        <v>961</v>
      </c>
      <c r="S1393" s="1" t="s">
        <v>359</v>
      </c>
      <c r="U1393" s="1" t="s">
        <v>963</v>
      </c>
      <c r="V1393" s="1" t="s">
        <v>962</v>
      </c>
      <c r="W1393" s="1" t="s">
        <v>173</v>
      </c>
      <c r="X1393" s="1" t="s">
        <v>108</v>
      </c>
    </row>
    <row r="1394" spans="1:24" s="1" customFormat="1" ht="43.5" hidden="1" x14ac:dyDescent="0.35">
      <c r="A1394" s="1" t="s">
        <v>172</v>
      </c>
      <c r="B1394" s="1" t="str">
        <f>+VLOOKUP(BD_fire_disturbances10[[#This Row],[Propiedad]],Tabla2[],2,0)</f>
        <v>Química</v>
      </c>
      <c r="C1394" s="1" t="str">
        <f>+VLOOKUP(BD_fire_disturbances10[[#This Row],[Evaluación post incendio]],Tabla5[],2,0)</f>
        <v>Efecto inmediato</v>
      </c>
      <c r="D1394" s="6" t="s">
        <v>1354</v>
      </c>
      <c r="E1394" s="1" t="s">
        <v>76</v>
      </c>
      <c r="F1394" s="1" t="s">
        <v>1636</v>
      </c>
      <c r="G1394" s="1" t="str">
        <f>+VLOOKUP(BD_fire_disturbances10[[#This Row],[Cod_Koppen]],Tabla8[],2,0)</f>
        <v>Templado o mesotérmico</v>
      </c>
      <c r="H1394" s="1" t="s">
        <v>1635</v>
      </c>
      <c r="I1394" s="1" t="s">
        <v>63</v>
      </c>
      <c r="J1394" s="24" t="s">
        <v>1769</v>
      </c>
      <c r="K1394" s="1" t="s">
        <v>176</v>
      </c>
      <c r="L1394" s="1" t="s">
        <v>455</v>
      </c>
      <c r="N1394" s="1" t="s">
        <v>960</v>
      </c>
      <c r="O1394" s="1" t="s">
        <v>964</v>
      </c>
      <c r="P1394" s="1" t="s">
        <v>513</v>
      </c>
      <c r="R1394" s="1" t="s">
        <v>961</v>
      </c>
      <c r="S1394" s="1" t="s">
        <v>359</v>
      </c>
      <c r="U1394" s="1" t="s">
        <v>963</v>
      </c>
      <c r="V1394" s="1" t="s">
        <v>962</v>
      </c>
      <c r="W1394" s="1" t="s">
        <v>52</v>
      </c>
      <c r="X1394" s="1" t="s">
        <v>108</v>
      </c>
    </row>
    <row r="1395" spans="1:24" s="1" customFormat="1" ht="43.5" hidden="1" x14ac:dyDescent="0.35">
      <c r="A1395" s="1" t="s">
        <v>172</v>
      </c>
      <c r="B1395" s="1" t="str">
        <f>+VLOOKUP(BD_fire_disturbances10[[#This Row],[Propiedad]],Tabla2[],2,0)</f>
        <v>Química</v>
      </c>
      <c r="C1395" s="1" t="str">
        <f>+VLOOKUP(BD_fire_disturbances10[[#This Row],[Evaluación post incendio]],Tabla5[],2,0)</f>
        <v>Efecto inmediato</v>
      </c>
      <c r="D1395" s="6" t="s">
        <v>1354</v>
      </c>
      <c r="E1395" s="1" t="s">
        <v>76</v>
      </c>
      <c r="F1395" s="1" t="s">
        <v>1636</v>
      </c>
      <c r="G1395" s="1" t="str">
        <f>+VLOOKUP(BD_fire_disturbances10[[#This Row],[Cod_Koppen]],Tabla8[],2,0)</f>
        <v>Templado o mesotérmico</v>
      </c>
      <c r="H1395" s="1" t="s">
        <v>1635</v>
      </c>
      <c r="I1395" s="1" t="s">
        <v>63</v>
      </c>
      <c r="J1395" s="24" t="s">
        <v>1769</v>
      </c>
      <c r="K1395" s="1" t="s">
        <v>200</v>
      </c>
      <c r="L1395" s="1" t="s">
        <v>455</v>
      </c>
      <c r="N1395" s="1" t="s">
        <v>960</v>
      </c>
      <c r="O1395" s="1" t="s">
        <v>964</v>
      </c>
      <c r="P1395" s="1" t="s">
        <v>513</v>
      </c>
      <c r="R1395" s="1" t="s">
        <v>961</v>
      </c>
      <c r="S1395" s="1" t="s">
        <v>359</v>
      </c>
      <c r="U1395" s="1" t="s">
        <v>963</v>
      </c>
      <c r="V1395" s="1" t="s">
        <v>962</v>
      </c>
      <c r="W1395" s="1" t="s">
        <v>52</v>
      </c>
      <c r="X1395" s="1" t="s">
        <v>108</v>
      </c>
    </row>
    <row r="1396" spans="1:24" s="1" customFormat="1" ht="43.5" hidden="1" x14ac:dyDescent="0.35">
      <c r="A1396" s="1" t="s">
        <v>172</v>
      </c>
      <c r="B1396" s="1" t="str">
        <f>+VLOOKUP(BD_fire_disturbances10[[#This Row],[Propiedad]],Tabla2[],2,0)</f>
        <v>Química</v>
      </c>
      <c r="C1396" s="1" t="str">
        <f>+VLOOKUP(BD_fire_disturbances10[[#This Row],[Evaluación post incendio]],Tabla5[],2,0)</f>
        <v>Efecto inmediato</v>
      </c>
      <c r="D1396" s="6" t="s">
        <v>1354</v>
      </c>
      <c r="E1396" s="1" t="s">
        <v>76</v>
      </c>
      <c r="F1396" s="1" t="s">
        <v>1636</v>
      </c>
      <c r="G1396" s="1" t="str">
        <f>+VLOOKUP(BD_fire_disturbances10[[#This Row],[Cod_Koppen]],Tabla8[],2,0)</f>
        <v>Templado o mesotérmico</v>
      </c>
      <c r="H1396" s="1" t="s">
        <v>1635</v>
      </c>
      <c r="I1396" s="1" t="s">
        <v>63</v>
      </c>
      <c r="J1396" s="24" t="s">
        <v>1769</v>
      </c>
      <c r="K1396" s="1" t="s">
        <v>200</v>
      </c>
      <c r="L1396" s="1" t="s">
        <v>455</v>
      </c>
      <c r="N1396" s="1" t="s">
        <v>960</v>
      </c>
      <c r="O1396" s="1" t="s">
        <v>964</v>
      </c>
      <c r="P1396" s="1" t="s">
        <v>513</v>
      </c>
      <c r="R1396" s="1" t="s">
        <v>961</v>
      </c>
      <c r="S1396" s="1" t="s">
        <v>359</v>
      </c>
      <c r="U1396" s="1" t="s">
        <v>963</v>
      </c>
      <c r="V1396" s="1" t="s">
        <v>962</v>
      </c>
      <c r="W1396" s="1" t="s">
        <v>123</v>
      </c>
      <c r="X1396" s="1" t="s">
        <v>12</v>
      </c>
    </row>
    <row r="1397" spans="1:24" s="1" customFormat="1" ht="43.5" hidden="1" x14ac:dyDescent="0.35">
      <c r="A1397" s="1" t="s">
        <v>172</v>
      </c>
      <c r="B1397" s="1" t="str">
        <f>+VLOOKUP(BD_fire_disturbances10[[#This Row],[Propiedad]],Tabla2[],2,0)</f>
        <v>Química</v>
      </c>
      <c r="C1397" s="1" t="str">
        <f>+VLOOKUP(BD_fire_disturbances10[[#This Row],[Evaluación post incendio]],Tabla5[],2,0)</f>
        <v>Efecto inmediato</v>
      </c>
      <c r="D1397" s="6" t="s">
        <v>1354</v>
      </c>
      <c r="E1397" s="1" t="s">
        <v>76</v>
      </c>
      <c r="F1397" s="1" t="s">
        <v>1636</v>
      </c>
      <c r="G1397" s="1" t="str">
        <f>+VLOOKUP(BD_fire_disturbances10[[#This Row],[Cod_Koppen]],Tabla8[],2,0)</f>
        <v>Templado o mesotérmico</v>
      </c>
      <c r="H1397" s="1" t="s">
        <v>1635</v>
      </c>
      <c r="I1397" s="1" t="s">
        <v>63</v>
      </c>
      <c r="J1397" s="24" t="s">
        <v>1769</v>
      </c>
      <c r="K1397" s="1" t="s">
        <v>176</v>
      </c>
      <c r="L1397" s="1" t="s">
        <v>455</v>
      </c>
      <c r="N1397" s="1" t="s">
        <v>960</v>
      </c>
      <c r="O1397" s="1" t="s">
        <v>964</v>
      </c>
      <c r="P1397" s="1" t="s">
        <v>513</v>
      </c>
      <c r="R1397" s="1" t="s">
        <v>961</v>
      </c>
      <c r="S1397" s="1" t="s">
        <v>359</v>
      </c>
      <c r="U1397" s="1" t="s">
        <v>963</v>
      </c>
      <c r="V1397" s="1" t="s">
        <v>962</v>
      </c>
      <c r="W1397" s="1" t="s">
        <v>123</v>
      </c>
      <c r="X1397" s="1" t="s">
        <v>108</v>
      </c>
    </row>
    <row r="1398" spans="1:24" s="1" customFormat="1" ht="43.5" hidden="1" x14ac:dyDescent="0.35">
      <c r="A1398" s="1" t="s">
        <v>98</v>
      </c>
      <c r="B1398" s="1" t="str">
        <f>+VLOOKUP(BD_fire_disturbances10[[#This Row],[Propiedad]],Tabla2[],2,0)</f>
        <v>Biológica</v>
      </c>
      <c r="C1398" s="1" t="s">
        <v>450</v>
      </c>
      <c r="D1398" s="6" t="s">
        <v>99</v>
      </c>
      <c r="E1398" s="1" t="s">
        <v>1602</v>
      </c>
      <c r="F1398" s="1" t="s">
        <v>1636</v>
      </c>
      <c r="G1398" s="1" t="str">
        <f>+VLOOKUP(BD_fire_disturbances10[[#This Row],[Cod_Koppen]],Tabla8[],2,0)</f>
        <v>Templado o mesotérmico</v>
      </c>
      <c r="H1398" s="1" t="s">
        <v>1635</v>
      </c>
      <c r="I1398" s="1" t="s">
        <v>63</v>
      </c>
      <c r="J1398" s="24" t="s">
        <v>1769</v>
      </c>
      <c r="K1398" s="1" t="s">
        <v>176</v>
      </c>
      <c r="N1398" s="1" t="s">
        <v>679</v>
      </c>
      <c r="P1398" s="1" t="s">
        <v>513</v>
      </c>
      <c r="S1398" s="1" t="s">
        <v>447</v>
      </c>
      <c r="W1398" s="1" t="s">
        <v>633</v>
      </c>
      <c r="X1398" s="1" t="s">
        <v>12</v>
      </c>
    </row>
    <row r="1399" spans="1:24" s="1" customFormat="1" ht="43.5" hidden="1" x14ac:dyDescent="0.35">
      <c r="A1399" s="1" t="s">
        <v>98</v>
      </c>
      <c r="B1399" s="1" t="str">
        <f>+VLOOKUP(BD_fire_disturbances10[[#This Row],[Propiedad]],Tabla2[],2,0)</f>
        <v>Biológica</v>
      </c>
      <c r="C1399" s="1" t="str">
        <f>+VLOOKUP(BD_fire_disturbances10[[#This Row],[Evaluación post incendio]],Tabla5[],2,0)</f>
        <v>Efecto inmediato</v>
      </c>
      <c r="D1399" s="6" t="s">
        <v>99</v>
      </c>
      <c r="E1399" s="1" t="s">
        <v>1602</v>
      </c>
      <c r="F1399" s="1" t="s">
        <v>1636</v>
      </c>
      <c r="G1399" s="1" t="str">
        <f>+VLOOKUP(BD_fire_disturbances10[[#This Row],[Cod_Koppen]],Tabla8[],2,0)</f>
        <v>Templado o mesotérmico</v>
      </c>
      <c r="H1399" s="1" t="s">
        <v>1635</v>
      </c>
      <c r="I1399" s="1" t="s">
        <v>63</v>
      </c>
      <c r="J1399" s="24" t="s">
        <v>1769</v>
      </c>
      <c r="K1399" s="1" t="s">
        <v>432</v>
      </c>
      <c r="N1399" s="1" t="s">
        <v>679</v>
      </c>
      <c r="P1399" s="1" t="s">
        <v>513</v>
      </c>
      <c r="S1399" s="1" t="s">
        <v>447</v>
      </c>
      <c r="W1399" s="1" t="s">
        <v>633</v>
      </c>
      <c r="X1399" s="1" t="s">
        <v>12</v>
      </c>
    </row>
    <row r="1400" spans="1:24" s="1" customFormat="1" ht="43.5" hidden="1" x14ac:dyDescent="0.35">
      <c r="A1400" s="1" t="s">
        <v>98</v>
      </c>
      <c r="B1400" s="1" t="str">
        <f>+VLOOKUP(BD_fire_disturbances10[[#This Row],[Propiedad]],Tabla2[],2,0)</f>
        <v>Biológica</v>
      </c>
      <c r="C1400" s="1" t="s">
        <v>450</v>
      </c>
      <c r="D1400" s="6" t="s">
        <v>99</v>
      </c>
      <c r="E1400" s="1" t="s">
        <v>1602</v>
      </c>
      <c r="F1400" s="1" t="s">
        <v>1636</v>
      </c>
      <c r="G1400" s="1" t="str">
        <f>+VLOOKUP(BD_fire_disturbances10[[#This Row],[Cod_Koppen]],Tabla8[],2,0)</f>
        <v>Templado o mesotérmico</v>
      </c>
      <c r="H1400" s="1" t="s">
        <v>1635</v>
      </c>
      <c r="I1400" s="1" t="s">
        <v>63</v>
      </c>
      <c r="J1400" s="24" t="s">
        <v>1769</v>
      </c>
      <c r="K1400" s="1" t="s">
        <v>176</v>
      </c>
      <c r="N1400" s="1" t="s">
        <v>679</v>
      </c>
      <c r="P1400" s="1" t="s">
        <v>513</v>
      </c>
      <c r="S1400" s="1" t="s">
        <v>447</v>
      </c>
      <c r="W1400" s="1" t="s">
        <v>14</v>
      </c>
      <c r="X1400" s="1" t="s">
        <v>12</v>
      </c>
    </row>
    <row r="1401" spans="1:24" s="1" customFormat="1" ht="43.5" hidden="1" x14ac:dyDescent="0.35">
      <c r="A1401" s="1" t="s">
        <v>98</v>
      </c>
      <c r="B1401" s="1" t="str">
        <f>+VLOOKUP(BD_fire_disturbances10[[#This Row],[Propiedad]],Tabla2[],2,0)</f>
        <v>Biológica</v>
      </c>
      <c r="C1401" s="1" t="str">
        <f>+VLOOKUP(BD_fire_disturbances10[[#This Row],[Evaluación post incendio]],Tabla5[],2,0)</f>
        <v>Efecto inmediato</v>
      </c>
      <c r="D1401" s="6" t="s">
        <v>99</v>
      </c>
      <c r="E1401" s="1" t="s">
        <v>1602</v>
      </c>
      <c r="F1401" s="1" t="s">
        <v>1636</v>
      </c>
      <c r="G1401" s="1" t="str">
        <f>+VLOOKUP(BD_fire_disturbances10[[#This Row],[Cod_Koppen]],Tabla8[],2,0)</f>
        <v>Templado o mesotérmico</v>
      </c>
      <c r="H1401" s="1" t="s">
        <v>1635</v>
      </c>
      <c r="I1401" s="1" t="s">
        <v>63</v>
      </c>
      <c r="J1401" s="24" t="s">
        <v>1769</v>
      </c>
      <c r="K1401" s="1" t="s">
        <v>432</v>
      </c>
      <c r="N1401" s="1" t="s">
        <v>679</v>
      </c>
      <c r="P1401" s="1" t="s">
        <v>513</v>
      </c>
      <c r="S1401" s="1" t="s">
        <v>447</v>
      </c>
      <c r="W1401" s="1" t="s">
        <v>14</v>
      </c>
      <c r="X1401" s="1" t="s">
        <v>12</v>
      </c>
    </row>
    <row r="1402" spans="1:24" s="1" customFormat="1" ht="43.5" hidden="1" x14ac:dyDescent="0.35">
      <c r="A1402" s="1" t="s">
        <v>98</v>
      </c>
      <c r="B1402" s="1" t="str">
        <f>+VLOOKUP(BD_fire_disturbances10[[#This Row],[Propiedad]],Tabla2[],2,0)</f>
        <v>Biológica</v>
      </c>
      <c r="C1402" s="1" t="str">
        <f>+VLOOKUP(BD_fire_disturbances10[[#This Row],[Evaluación post incendio]],Tabla5[],2,0)</f>
        <v>Efecto inmediato</v>
      </c>
      <c r="D1402" s="6" t="s">
        <v>684</v>
      </c>
      <c r="E1402" s="1" t="s">
        <v>1602</v>
      </c>
      <c r="F1402" s="1" t="s">
        <v>1636</v>
      </c>
      <c r="G1402" s="1" t="str">
        <f>+VLOOKUP(BD_fire_disturbances10[[#This Row],[Cod_Koppen]],Tabla8[],2,0)</f>
        <v>Templado o mesotérmico</v>
      </c>
      <c r="H1402" s="1" t="s">
        <v>1635</v>
      </c>
      <c r="I1402" s="1" t="s">
        <v>63</v>
      </c>
      <c r="J1402" s="24" t="s">
        <v>1769</v>
      </c>
      <c r="K1402" s="1" t="s">
        <v>432</v>
      </c>
      <c r="N1402" s="1" t="s">
        <v>679</v>
      </c>
      <c r="P1402" s="1" t="s">
        <v>513</v>
      </c>
      <c r="S1402" s="1" t="s">
        <v>447</v>
      </c>
      <c r="W1402" s="1" t="s">
        <v>28</v>
      </c>
      <c r="X1402" s="1" t="s">
        <v>12</v>
      </c>
    </row>
    <row r="1403" spans="1:24" s="1" customFormat="1" ht="43.5" hidden="1" x14ac:dyDescent="0.35">
      <c r="A1403" s="1" t="s">
        <v>98</v>
      </c>
      <c r="B1403" s="1" t="str">
        <f>+VLOOKUP(BD_fire_disturbances10[[#This Row],[Propiedad]],Tabla2[],2,0)</f>
        <v>Biológica</v>
      </c>
      <c r="C1403" s="1" t="str">
        <f>+VLOOKUP(BD_fire_disturbances10[[#This Row],[Evaluación post incendio]],Tabla5[],2,0)</f>
        <v>Efecto inmediato</v>
      </c>
      <c r="D1403" s="6" t="s">
        <v>683</v>
      </c>
      <c r="E1403" s="1" t="s">
        <v>1602</v>
      </c>
      <c r="F1403" s="1" t="s">
        <v>1636</v>
      </c>
      <c r="G1403" s="1" t="str">
        <f>+VLOOKUP(BD_fire_disturbances10[[#This Row],[Cod_Koppen]],Tabla8[],2,0)</f>
        <v>Templado o mesotérmico</v>
      </c>
      <c r="H1403" s="1" t="s">
        <v>1635</v>
      </c>
      <c r="I1403" s="1" t="s">
        <v>63</v>
      </c>
      <c r="J1403" s="24" t="s">
        <v>1769</v>
      </c>
      <c r="K1403" s="1" t="s">
        <v>432</v>
      </c>
      <c r="N1403" s="1" t="s">
        <v>679</v>
      </c>
      <c r="P1403" s="1" t="s">
        <v>513</v>
      </c>
      <c r="S1403" s="1" t="s">
        <v>447</v>
      </c>
      <c r="W1403" s="1" t="s">
        <v>639</v>
      </c>
      <c r="X1403" s="1" t="s">
        <v>12</v>
      </c>
    </row>
    <row r="1404" spans="1:24" s="1" customFormat="1" ht="43.5" hidden="1" x14ac:dyDescent="0.35">
      <c r="A1404" s="1" t="s">
        <v>98</v>
      </c>
      <c r="B1404" s="1" t="str">
        <f>+VLOOKUP(BD_fire_disturbances10[[#This Row],[Propiedad]],Tabla2[],2,0)</f>
        <v>Química</v>
      </c>
      <c r="C1404" s="1" t="str">
        <f>+VLOOKUP(BD_fire_disturbances10[[#This Row],[Evaluación post incendio]],Tabla5[],2,0)</f>
        <v>Efecto inmediato</v>
      </c>
      <c r="D1404" s="6" t="s">
        <v>99</v>
      </c>
      <c r="E1404" s="1" t="s">
        <v>1602</v>
      </c>
      <c r="F1404" s="1" t="s">
        <v>1636</v>
      </c>
      <c r="G1404" s="1" t="str">
        <f>+VLOOKUP(BD_fire_disturbances10[[#This Row],[Cod_Koppen]],Tabla8[],2,0)</f>
        <v>Templado o mesotérmico</v>
      </c>
      <c r="H1404" s="1" t="s">
        <v>1635</v>
      </c>
      <c r="I1404" s="1" t="s">
        <v>63</v>
      </c>
      <c r="J1404" s="24" t="s">
        <v>1769</v>
      </c>
      <c r="K1404" s="1" t="s">
        <v>432</v>
      </c>
      <c r="N1404" s="1" t="s">
        <v>679</v>
      </c>
      <c r="P1404" s="1" t="s">
        <v>513</v>
      </c>
      <c r="S1404" s="1" t="s">
        <v>447</v>
      </c>
      <c r="W1404" s="1" t="s">
        <v>34</v>
      </c>
      <c r="X1404" s="1" t="s">
        <v>218</v>
      </c>
    </row>
    <row r="1405" spans="1:24" s="1" customFormat="1" ht="43.5" hidden="1" x14ac:dyDescent="0.35">
      <c r="A1405" s="1" t="s">
        <v>98</v>
      </c>
      <c r="B1405" s="1" t="str">
        <f>+VLOOKUP(BD_fire_disturbances10[[#This Row],[Propiedad]],Tabla2[],2,0)</f>
        <v>Química</v>
      </c>
      <c r="C1405" s="1" t="str">
        <f>+VLOOKUP(BD_fire_disturbances10[[#This Row],[Evaluación post incendio]],Tabla5[],2,0)</f>
        <v>Efecto inmediato</v>
      </c>
      <c r="D1405" s="6" t="s">
        <v>99</v>
      </c>
      <c r="E1405" s="1" t="s">
        <v>1602</v>
      </c>
      <c r="F1405" s="1" t="s">
        <v>1636</v>
      </c>
      <c r="G1405" s="1" t="str">
        <f>+VLOOKUP(BD_fire_disturbances10[[#This Row],[Cod_Koppen]],Tabla8[],2,0)</f>
        <v>Templado o mesotérmico</v>
      </c>
      <c r="H1405" s="1" t="s">
        <v>1635</v>
      </c>
      <c r="I1405" s="1" t="s">
        <v>63</v>
      </c>
      <c r="J1405" s="24" t="s">
        <v>1769</v>
      </c>
      <c r="K1405" s="1" t="s">
        <v>432</v>
      </c>
      <c r="N1405" s="1" t="s">
        <v>679</v>
      </c>
      <c r="P1405" s="1" t="s">
        <v>513</v>
      </c>
      <c r="S1405" s="1" t="s">
        <v>447</v>
      </c>
      <c r="W1405" s="1" t="s">
        <v>52</v>
      </c>
      <c r="X1405" s="1" t="s">
        <v>218</v>
      </c>
    </row>
    <row r="1406" spans="1:24" s="1" customFormat="1" ht="43.5" hidden="1" x14ac:dyDescent="0.35">
      <c r="A1406" s="1" t="s">
        <v>98</v>
      </c>
      <c r="B1406" s="1" t="str">
        <f>+VLOOKUP(BD_fire_disturbances10[[#This Row],[Propiedad]],Tabla2[],2,0)</f>
        <v>Física</v>
      </c>
      <c r="C1406" s="1" t="str">
        <f>+VLOOKUP(BD_fire_disturbances10[[#This Row],[Evaluación post incendio]],Tabla5[],2,0)</f>
        <v>Efecto inmediato</v>
      </c>
      <c r="D1406" s="6" t="s">
        <v>685</v>
      </c>
      <c r="E1406" s="1" t="s">
        <v>1602</v>
      </c>
      <c r="F1406" s="1" t="s">
        <v>1636</v>
      </c>
      <c r="G1406" s="1" t="str">
        <f>+VLOOKUP(BD_fire_disturbances10[[#This Row],[Cod_Koppen]],Tabla8[],2,0)</f>
        <v>Templado o mesotérmico</v>
      </c>
      <c r="H1406" s="1" t="s">
        <v>1635</v>
      </c>
      <c r="I1406" s="1" t="s">
        <v>63</v>
      </c>
      <c r="J1406" s="24" t="s">
        <v>1769</v>
      </c>
      <c r="K1406" s="1" t="s">
        <v>109</v>
      </c>
      <c r="N1406" s="1" t="s">
        <v>679</v>
      </c>
      <c r="P1406" s="1" t="s">
        <v>513</v>
      </c>
      <c r="S1406" s="1" t="s">
        <v>447</v>
      </c>
      <c r="W1406" s="1" t="s">
        <v>682</v>
      </c>
      <c r="X1406" s="1" t="s">
        <v>12</v>
      </c>
    </row>
    <row r="1407" spans="1:24" s="1" customFormat="1" ht="58" hidden="1" x14ac:dyDescent="0.35">
      <c r="A1407" s="1" t="s">
        <v>32</v>
      </c>
      <c r="B1407" s="1" t="str">
        <f>+VLOOKUP(BD_fire_disturbances10[[#This Row],[Propiedad]],Tabla2[],2,0)</f>
        <v>Biológica</v>
      </c>
      <c r="C1407" s="1" t="str">
        <f>+VLOOKUP(BD_fire_disturbances10[[#This Row],[Evaluación post incendio]],Tabla5[],2,0)</f>
        <v>Efecto a medio plazo</v>
      </c>
      <c r="D1407" s="6" t="s">
        <v>33</v>
      </c>
      <c r="E1407" s="1" t="s">
        <v>1602</v>
      </c>
      <c r="F1407" s="1" t="s">
        <v>1636</v>
      </c>
      <c r="G1407" s="1" t="str">
        <f>+VLOOKUP(BD_fire_disturbances10[[#This Row],[Cod_Koppen]],Tabla8[],2,0)</f>
        <v>Templado o mesotérmico</v>
      </c>
      <c r="H1407" s="1" t="s">
        <v>1635</v>
      </c>
      <c r="I1407" s="1" t="s">
        <v>63</v>
      </c>
      <c r="J1407" s="24" t="s">
        <v>1769</v>
      </c>
      <c r="K1407" s="1" t="s">
        <v>200</v>
      </c>
      <c r="N1407" s="1" t="s">
        <v>701</v>
      </c>
      <c r="O1407" s="1" t="s">
        <v>702</v>
      </c>
      <c r="P1407" s="1" t="s">
        <v>300</v>
      </c>
      <c r="S1407" s="1" t="s">
        <v>359</v>
      </c>
      <c r="T1407" s="1" t="s">
        <v>995</v>
      </c>
      <c r="U1407" s="1" t="s">
        <v>687</v>
      </c>
      <c r="V1407" s="1" t="s">
        <v>689</v>
      </c>
      <c r="W1407" s="1" t="s">
        <v>633</v>
      </c>
      <c r="X1407" s="1" t="s">
        <v>12</v>
      </c>
    </row>
    <row r="1408" spans="1:24" s="1" customFormat="1" ht="58" hidden="1" x14ac:dyDescent="0.35">
      <c r="A1408" s="1" t="s">
        <v>32</v>
      </c>
      <c r="B1408" s="1" t="str">
        <f>+VLOOKUP(BD_fire_disturbances10[[#This Row],[Propiedad]],Tabla2[],2,0)</f>
        <v>Biológica</v>
      </c>
      <c r="C1408" s="1" t="str">
        <f>+VLOOKUP(BD_fire_disturbances10[[#This Row],[Evaluación post incendio]],Tabla5[],2,0)</f>
        <v>Efecto a medio plazo</v>
      </c>
      <c r="D1408" s="6" t="s">
        <v>33</v>
      </c>
      <c r="E1408" s="1" t="s">
        <v>1602</v>
      </c>
      <c r="F1408" s="1" t="s">
        <v>1636</v>
      </c>
      <c r="G1408" s="1" t="str">
        <f>+VLOOKUP(BD_fire_disturbances10[[#This Row],[Cod_Koppen]],Tabla8[],2,0)</f>
        <v>Templado o mesotérmico</v>
      </c>
      <c r="H1408" s="1" t="s">
        <v>1635</v>
      </c>
      <c r="I1408" s="1" t="s">
        <v>63</v>
      </c>
      <c r="J1408" s="24" t="s">
        <v>1769</v>
      </c>
      <c r="K1408" s="1" t="s">
        <v>690</v>
      </c>
      <c r="N1408" s="1" t="s">
        <v>701</v>
      </c>
      <c r="O1408" s="1" t="s">
        <v>702</v>
      </c>
      <c r="P1408" s="1" t="s">
        <v>300</v>
      </c>
      <c r="S1408" s="1" t="s">
        <v>359</v>
      </c>
      <c r="T1408" s="1" t="s">
        <v>995</v>
      </c>
      <c r="U1408" s="1" t="s">
        <v>687</v>
      </c>
      <c r="V1408" s="1" t="s">
        <v>689</v>
      </c>
      <c r="W1408" s="1" t="s">
        <v>633</v>
      </c>
      <c r="X1408" s="1" t="s">
        <v>12</v>
      </c>
    </row>
    <row r="1409" spans="1:24" s="1" customFormat="1" ht="58" hidden="1" x14ac:dyDescent="0.35">
      <c r="A1409" s="1" t="s">
        <v>32</v>
      </c>
      <c r="B1409" s="1" t="str">
        <f>+VLOOKUP(BD_fire_disturbances10[[#This Row],[Propiedad]],Tabla2[],2,0)</f>
        <v>Biológica</v>
      </c>
      <c r="C1409" s="1" t="str">
        <f>+VLOOKUP(BD_fire_disturbances10[[#This Row],[Evaluación post incendio]],Tabla5[],2,0)</f>
        <v>Efecto a medio plazo</v>
      </c>
      <c r="D1409" s="6" t="s">
        <v>33</v>
      </c>
      <c r="E1409" s="1" t="s">
        <v>1602</v>
      </c>
      <c r="F1409" s="1" t="s">
        <v>1636</v>
      </c>
      <c r="G1409" s="1" t="str">
        <f>+VLOOKUP(BD_fire_disturbances10[[#This Row],[Cod_Koppen]],Tabla8[],2,0)</f>
        <v>Templado o mesotérmico</v>
      </c>
      <c r="H1409" s="1" t="s">
        <v>1635</v>
      </c>
      <c r="I1409" s="1" t="s">
        <v>63</v>
      </c>
      <c r="J1409" s="24" t="s">
        <v>1769</v>
      </c>
      <c r="K1409" s="1" t="s">
        <v>200</v>
      </c>
      <c r="N1409" s="1" t="s">
        <v>701</v>
      </c>
      <c r="O1409" s="1" t="s">
        <v>702</v>
      </c>
      <c r="P1409" s="1" t="s">
        <v>300</v>
      </c>
      <c r="S1409" s="1" t="s">
        <v>359</v>
      </c>
      <c r="T1409" s="1" t="s">
        <v>995</v>
      </c>
      <c r="U1409" s="1" t="s">
        <v>687</v>
      </c>
      <c r="V1409" s="1" t="s">
        <v>689</v>
      </c>
      <c r="W1409" s="1" t="s">
        <v>14</v>
      </c>
      <c r="X1409" s="1" t="s">
        <v>12</v>
      </c>
    </row>
    <row r="1410" spans="1:24" s="1" customFormat="1" ht="58" hidden="1" x14ac:dyDescent="0.35">
      <c r="A1410" s="1" t="s">
        <v>32</v>
      </c>
      <c r="B1410" s="1" t="str">
        <f>+VLOOKUP(BD_fire_disturbances10[[#This Row],[Propiedad]],Tabla2[],2,0)</f>
        <v>Biológica</v>
      </c>
      <c r="C1410" s="1" t="s">
        <v>451</v>
      </c>
      <c r="D1410" s="6" t="s">
        <v>33</v>
      </c>
      <c r="E1410" s="1" t="s">
        <v>1602</v>
      </c>
      <c r="F1410" s="1" t="s">
        <v>1636</v>
      </c>
      <c r="G1410" s="1" t="str">
        <f>+VLOOKUP(BD_fire_disturbances10[[#This Row],[Cod_Koppen]],Tabla8[],2,0)</f>
        <v>Templado o mesotérmico</v>
      </c>
      <c r="H1410" s="1" t="s">
        <v>1635</v>
      </c>
      <c r="I1410" s="1" t="s">
        <v>63</v>
      </c>
      <c r="J1410" s="24" t="s">
        <v>1769</v>
      </c>
      <c r="K1410" s="1" t="s">
        <v>690</v>
      </c>
      <c r="N1410" s="1" t="s">
        <v>701</v>
      </c>
      <c r="O1410" s="1" t="s">
        <v>702</v>
      </c>
      <c r="P1410" s="1" t="s">
        <v>300</v>
      </c>
      <c r="S1410" s="1" t="s">
        <v>359</v>
      </c>
      <c r="T1410" s="1" t="s">
        <v>995</v>
      </c>
      <c r="U1410" s="1" t="s">
        <v>687</v>
      </c>
      <c r="V1410" s="1" t="s">
        <v>689</v>
      </c>
      <c r="W1410" s="1" t="s">
        <v>14</v>
      </c>
      <c r="X1410" s="1" t="s">
        <v>12</v>
      </c>
    </row>
    <row r="1411" spans="1:24" s="1" customFormat="1" ht="58" hidden="1" x14ac:dyDescent="0.35">
      <c r="A1411" s="1" t="s">
        <v>32</v>
      </c>
      <c r="B1411" s="1" t="str">
        <f>+VLOOKUP(BD_fire_disturbances10[[#This Row],[Propiedad]],Tabla2[],2,0)</f>
        <v>Biológica</v>
      </c>
      <c r="C1411" s="1" t="str">
        <f>+VLOOKUP(BD_fire_disturbances10[[#This Row],[Evaluación post incendio]],Tabla5[],2,0)</f>
        <v>Efecto a medio plazo</v>
      </c>
      <c r="D1411" s="6" t="s">
        <v>33</v>
      </c>
      <c r="E1411" s="1" t="s">
        <v>1602</v>
      </c>
      <c r="F1411" s="1" t="s">
        <v>1636</v>
      </c>
      <c r="G1411" s="1" t="str">
        <f>+VLOOKUP(BD_fire_disturbances10[[#This Row],[Cod_Koppen]],Tabla8[],2,0)</f>
        <v>Templado o mesotérmico</v>
      </c>
      <c r="H1411" s="1" t="s">
        <v>1635</v>
      </c>
      <c r="I1411" s="1" t="s">
        <v>63</v>
      </c>
      <c r="J1411" s="24" t="s">
        <v>1769</v>
      </c>
      <c r="K1411" s="1" t="s">
        <v>690</v>
      </c>
      <c r="N1411" s="1" t="s">
        <v>701</v>
      </c>
      <c r="O1411" s="1" t="s">
        <v>702</v>
      </c>
      <c r="P1411" s="1" t="s">
        <v>300</v>
      </c>
      <c r="S1411" s="1" t="s">
        <v>359</v>
      </c>
      <c r="T1411" s="1" t="s">
        <v>995</v>
      </c>
      <c r="U1411" s="1" t="s">
        <v>687</v>
      </c>
      <c r="V1411" s="1" t="s">
        <v>689</v>
      </c>
      <c r="W1411" s="1" t="s">
        <v>28</v>
      </c>
      <c r="X1411" s="1" t="s">
        <v>108</v>
      </c>
    </row>
    <row r="1412" spans="1:24" s="1" customFormat="1" ht="58" hidden="1" x14ac:dyDescent="0.35">
      <c r="A1412" s="1" t="s">
        <v>32</v>
      </c>
      <c r="B1412" s="1" t="str">
        <f>+VLOOKUP(BD_fire_disturbances10[[#This Row],[Propiedad]],Tabla2[],2,0)</f>
        <v>Biológica</v>
      </c>
      <c r="C1412" s="1" t="str">
        <f>+VLOOKUP(BD_fire_disturbances10[[#This Row],[Evaluación post incendio]],Tabla5[],2,0)</f>
        <v>Efecto a medio plazo</v>
      </c>
      <c r="D1412" s="6" t="s">
        <v>33</v>
      </c>
      <c r="E1412" s="1" t="s">
        <v>1602</v>
      </c>
      <c r="F1412" s="1" t="s">
        <v>1636</v>
      </c>
      <c r="G1412" s="1" t="str">
        <f>+VLOOKUP(BD_fire_disturbances10[[#This Row],[Cod_Koppen]],Tabla8[],2,0)</f>
        <v>Templado o mesotérmico</v>
      </c>
      <c r="H1412" s="1" t="s">
        <v>1635</v>
      </c>
      <c r="I1412" s="1" t="s">
        <v>63</v>
      </c>
      <c r="J1412" s="24" t="s">
        <v>1769</v>
      </c>
      <c r="K1412" s="1" t="s">
        <v>200</v>
      </c>
      <c r="N1412" s="1" t="s">
        <v>701</v>
      </c>
      <c r="O1412" s="1" t="s">
        <v>702</v>
      </c>
      <c r="P1412" s="1" t="s">
        <v>300</v>
      </c>
      <c r="S1412" s="1" t="s">
        <v>359</v>
      </c>
      <c r="T1412" s="1" t="s">
        <v>995</v>
      </c>
      <c r="U1412" s="1" t="s">
        <v>687</v>
      </c>
      <c r="V1412" s="1" t="s">
        <v>689</v>
      </c>
      <c r="W1412" s="1" t="s">
        <v>28</v>
      </c>
      <c r="X1412" s="1" t="s">
        <v>108</v>
      </c>
    </row>
    <row r="1413" spans="1:24" s="1" customFormat="1" ht="58" hidden="1" x14ac:dyDescent="0.35">
      <c r="A1413" s="1" t="s">
        <v>32</v>
      </c>
      <c r="B1413" s="1" t="str">
        <f>+VLOOKUP(BD_fire_disturbances10[[#This Row],[Propiedad]],Tabla2[],2,0)</f>
        <v>Biológica</v>
      </c>
      <c r="C1413" s="1" t="s">
        <v>451</v>
      </c>
      <c r="D1413" s="6" t="s">
        <v>33</v>
      </c>
      <c r="E1413" s="1" t="s">
        <v>1602</v>
      </c>
      <c r="F1413" s="1" t="s">
        <v>1636</v>
      </c>
      <c r="G1413" s="1" t="str">
        <f>+VLOOKUP(BD_fire_disturbances10[[#This Row],[Cod_Koppen]],Tabla8[],2,0)</f>
        <v>Templado o mesotérmico</v>
      </c>
      <c r="H1413" s="1" t="s">
        <v>1635</v>
      </c>
      <c r="I1413" s="1" t="s">
        <v>63</v>
      </c>
      <c r="J1413" s="24" t="s">
        <v>1769</v>
      </c>
      <c r="K1413" s="1" t="s">
        <v>690</v>
      </c>
      <c r="N1413" s="1" t="s">
        <v>701</v>
      </c>
      <c r="O1413" s="1" t="s">
        <v>702</v>
      </c>
      <c r="P1413" s="1" t="s">
        <v>300</v>
      </c>
      <c r="S1413" s="1" t="s">
        <v>359</v>
      </c>
      <c r="T1413" s="1" t="s">
        <v>995</v>
      </c>
      <c r="U1413" s="1" t="s">
        <v>687</v>
      </c>
      <c r="V1413" s="1" t="s">
        <v>689</v>
      </c>
      <c r="W1413" s="1" t="s">
        <v>639</v>
      </c>
      <c r="X1413" s="1" t="s">
        <v>108</v>
      </c>
    </row>
    <row r="1414" spans="1:24" s="1" customFormat="1" ht="58" hidden="1" x14ac:dyDescent="0.35">
      <c r="A1414" s="1" t="s">
        <v>32</v>
      </c>
      <c r="B1414" s="1" t="str">
        <f>+VLOOKUP(BD_fire_disturbances10[[#This Row],[Propiedad]],Tabla2[],2,0)</f>
        <v>Biológica</v>
      </c>
      <c r="C1414" s="1" t="str">
        <f>+VLOOKUP(BD_fire_disturbances10[[#This Row],[Evaluación post incendio]],Tabla5[],2,0)</f>
        <v>Efecto a medio plazo</v>
      </c>
      <c r="D1414" s="6" t="s">
        <v>33</v>
      </c>
      <c r="E1414" s="1" t="s">
        <v>1602</v>
      </c>
      <c r="F1414" s="1" t="s">
        <v>1636</v>
      </c>
      <c r="G1414" s="1" t="str">
        <f>+VLOOKUP(BD_fire_disturbances10[[#This Row],[Cod_Koppen]],Tabla8[],2,0)</f>
        <v>Templado o mesotérmico</v>
      </c>
      <c r="H1414" s="1" t="s">
        <v>1635</v>
      </c>
      <c r="I1414" s="1" t="s">
        <v>63</v>
      </c>
      <c r="J1414" s="24" t="s">
        <v>1769</v>
      </c>
      <c r="K1414" s="1" t="s">
        <v>200</v>
      </c>
      <c r="N1414" s="1" t="s">
        <v>701</v>
      </c>
      <c r="O1414" s="1" t="s">
        <v>702</v>
      </c>
      <c r="P1414" s="1" t="s">
        <v>300</v>
      </c>
      <c r="S1414" s="1" t="s">
        <v>359</v>
      </c>
      <c r="T1414" s="1" t="s">
        <v>995</v>
      </c>
      <c r="U1414" s="1" t="s">
        <v>687</v>
      </c>
      <c r="V1414" s="1" t="s">
        <v>689</v>
      </c>
      <c r="W1414" s="1" t="s">
        <v>639</v>
      </c>
      <c r="X1414" s="1" t="s">
        <v>108</v>
      </c>
    </row>
    <row r="1415" spans="1:24" s="1" customFormat="1" ht="58" hidden="1" x14ac:dyDescent="0.35">
      <c r="A1415" s="1" t="s">
        <v>32</v>
      </c>
      <c r="B1415" s="1" t="str">
        <f>+VLOOKUP(BD_fire_disturbances10[[#This Row],[Propiedad]],Tabla2[],2,0)</f>
        <v>Biológica</v>
      </c>
      <c r="C1415" s="1" t="str">
        <f>+VLOOKUP(BD_fire_disturbances10[[#This Row],[Evaluación post incendio]],Tabla5[],2,0)</f>
        <v>Efecto a medio plazo</v>
      </c>
      <c r="D1415" s="6" t="s">
        <v>33</v>
      </c>
      <c r="E1415" s="1" t="s">
        <v>1602</v>
      </c>
      <c r="F1415" s="1" t="s">
        <v>1636</v>
      </c>
      <c r="G1415" s="1" t="str">
        <f>+VLOOKUP(BD_fire_disturbances10[[#This Row],[Cod_Koppen]],Tabla8[],2,0)</f>
        <v>Templado o mesotérmico</v>
      </c>
      <c r="H1415" s="1" t="s">
        <v>1635</v>
      </c>
      <c r="I1415" s="1" t="s">
        <v>63</v>
      </c>
      <c r="J1415" s="24" t="s">
        <v>1769</v>
      </c>
      <c r="K1415" s="1" t="s">
        <v>200</v>
      </c>
      <c r="N1415" s="1" t="s">
        <v>701</v>
      </c>
      <c r="O1415" s="1" t="s">
        <v>702</v>
      </c>
      <c r="P1415" s="1" t="s">
        <v>300</v>
      </c>
      <c r="S1415" s="1" t="s">
        <v>359</v>
      </c>
      <c r="T1415" s="1" t="s">
        <v>995</v>
      </c>
      <c r="U1415" s="1" t="s">
        <v>687</v>
      </c>
      <c r="V1415" s="1" t="s">
        <v>689</v>
      </c>
      <c r="W1415" s="1" t="s">
        <v>1032</v>
      </c>
      <c r="X1415" s="1" t="s">
        <v>12</v>
      </c>
    </row>
    <row r="1416" spans="1:24" s="1" customFormat="1" ht="58" hidden="1" x14ac:dyDescent="0.35">
      <c r="A1416" s="1" t="s">
        <v>32</v>
      </c>
      <c r="B1416" s="1" t="str">
        <f>+VLOOKUP(BD_fire_disturbances10[[#This Row],[Propiedad]],Tabla2[],2,0)</f>
        <v>Biológica</v>
      </c>
      <c r="C1416" s="1" t="str">
        <f>+VLOOKUP(BD_fire_disturbances10[[#This Row],[Evaluación post incendio]],Tabla5[],2,0)</f>
        <v>Efecto a medio plazo</v>
      </c>
      <c r="D1416" s="6" t="s">
        <v>33</v>
      </c>
      <c r="E1416" s="1" t="s">
        <v>1602</v>
      </c>
      <c r="F1416" s="1" t="s">
        <v>1636</v>
      </c>
      <c r="G1416" s="1" t="str">
        <f>+VLOOKUP(BD_fire_disturbances10[[#This Row],[Cod_Koppen]],Tabla8[],2,0)</f>
        <v>Templado o mesotérmico</v>
      </c>
      <c r="H1416" s="1" t="s">
        <v>1635</v>
      </c>
      <c r="I1416" s="1" t="s">
        <v>63</v>
      </c>
      <c r="J1416" s="24" t="s">
        <v>1769</v>
      </c>
      <c r="K1416" s="1" t="s">
        <v>690</v>
      </c>
      <c r="N1416" s="1" t="s">
        <v>701</v>
      </c>
      <c r="O1416" s="1" t="s">
        <v>702</v>
      </c>
      <c r="P1416" s="1" t="s">
        <v>300</v>
      </c>
      <c r="S1416" s="1" t="s">
        <v>359</v>
      </c>
      <c r="T1416" s="1" t="s">
        <v>995</v>
      </c>
      <c r="U1416" s="1" t="s">
        <v>687</v>
      </c>
      <c r="V1416" s="1" t="s">
        <v>689</v>
      </c>
      <c r="W1416" s="1" t="s">
        <v>1032</v>
      </c>
      <c r="X1416" s="1" t="s">
        <v>12</v>
      </c>
    </row>
    <row r="1417" spans="1:24" s="1" customFormat="1" ht="58" hidden="1" x14ac:dyDescent="0.35">
      <c r="A1417" s="1" t="s">
        <v>32</v>
      </c>
      <c r="B1417" s="1" t="str">
        <f>+VLOOKUP(BD_fire_disturbances10[[#This Row],[Propiedad]],Tabla2[],2,0)</f>
        <v>Química</v>
      </c>
      <c r="C1417" s="1" t="str">
        <f>+VLOOKUP(BD_fire_disturbances10[[#This Row],[Evaluación post incendio]],Tabla5[],2,0)</f>
        <v>Efecto a medio plazo</v>
      </c>
      <c r="D1417" s="6" t="s">
        <v>33</v>
      </c>
      <c r="E1417" s="1" t="s">
        <v>1602</v>
      </c>
      <c r="F1417" s="1" t="s">
        <v>1636</v>
      </c>
      <c r="G1417" s="1" t="str">
        <f>+VLOOKUP(BD_fire_disturbances10[[#This Row],[Cod_Koppen]],Tabla8[],2,0)</f>
        <v>Templado o mesotérmico</v>
      </c>
      <c r="H1417" s="1" t="s">
        <v>1635</v>
      </c>
      <c r="I1417" s="1" t="s">
        <v>63</v>
      </c>
      <c r="J1417" s="24" t="s">
        <v>1769</v>
      </c>
      <c r="K1417" s="1" t="s">
        <v>200</v>
      </c>
      <c r="N1417" s="1" t="s">
        <v>701</v>
      </c>
      <c r="O1417" s="1" t="s">
        <v>702</v>
      </c>
      <c r="P1417" s="1" t="s">
        <v>300</v>
      </c>
      <c r="S1417" s="1" t="s">
        <v>359</v>
      </c>
      <c r="T1417" s="1" t="s">
        <v>995</v>
      </c>
      <c r="U1417" s="1" t="s">
        <v>687</v>
      </c>
      <c r="V1417" s="1" t="s">
        <v>689</v>
      </c>
      <c r="W1417" s="1" t="s">
        <v>34</v>
      </c>
      <c r="X1417" s="1" t="s">
        <v>218</v>
      </c>
    </row>
    <row r="1418" spans="1:24" s="1" customFormat="1" ht="58" hidden="1" x14ac:dyDescent="0.35">
      <c r="A1418" s="1" t="s">
        <v>32</v>
      </c>
      <c r="B1418" s="1" t="str">
        <f>+VLOOKUP(BD_fire_disturbances10[[#This Row],[Propiedad]],Tabla2[],2,0)</f>
        <v>Química</v>
      </c>
      <c r="C1418" s="1" t="str">
        <f>+VLOOKUP(BD_fire_disturbances10[[#This Row],[Evaluación post incendio]],Tabla5[],2,0)</f>
        <v>Efecto a medio plazo</v>
      </c>
      <c r="D1418" s="6" t="s">
        <v>33</v>
      </c>
      <c r="E1418" s="1" t="s">
        <v>1602</v>
      </c>
      <c r="F1418" s="1" t="s">
        <v>1636</v>
      </c>
      <c r="G1418" s="1" t="str">
        <f>+VLOOKUP(BD_fire_disturbances10[[#This Row],[Cod_Koppen]],Tabla8[],2,0)</f>
        <v>Templado o mesotérmico</v>
      </c>
      <c r="H1418" s="1" t="s">
        <v>1635</v>
      </c>
      <c r="I1418" s="1" t="s">
        <v>63</v>
      </c>
      <c r="J1418" s="24" t="s">
        <v>1769</v>
      </c>
      <c r="K1418" s="1" t="s">
        <v>690</v>
      </c>
      <c r="N1418" s="1" t="s">
        <v>701</v>
      </c>
      <c r="O1418" s="1" t="s">
        <v>702</v>
      </c>
      <c r="P1418" s="1" t="s">
        <v>300</v>
      </c>
      <c r="S1418" s="1" t="s">
        <v>359</v>
      </c>
      <c r="T1418" s="1" t="s">
        <v>995</v>
      </c>
      <c r="U1418" s="1" t="s">
        <v>687</v>
      </c>
      <c r="V1418" s="1" t="s">
        <v>689</v>
      </c>
      <c r="W1418" s="1" t="s">
        <v>34</v>
      </c>
      <c r="X1418" s="1" t="s">
        <v>218</v>
      </c>
    </row>
    <row r="1419" spans="1:24" s="1" customFormat="1" ht="58" hidden="1" x14ac:dyDescent="0.35">
      <c r="A1419" s="1" t="s">
        <v>32</v>
      </c>
      <c r="B1419" s="1" t="str">
        <f>+VLOOKUP(BD_fire_disturbances10[[#This Row],[Propiedad]],Tabla2[],2,0)</f>
        <v>Química</v>
      </c>
      <c r="C1419" s="1" t="s">
        <v>451</v>
      </c>
      <c r="D1419" s="6" t="s">
        <v>33</v>
      </c>
      <c r="E1419" s="1" t="s">
        <v>1602</v>
      </c>
      <c r="F1419" s="1" t="s">
        <v>1636</v>
      </c>
      <c r="G1419" s="1" t="str">
        <f>+VLOOKUP(BD_fire_disturbances10[[#This Row],[Cod_Koppen]],Tabla8[],2,0)</f>
        <v>Templado o mesotérmico</v>
      </c>
      <c r="H1419" s="1" t="s">
        <v>1635</v>
      </c>
      <c r="I1419" s="1" t="s">
        <v>63</v>
      </c>
      <c r="J1419" s="24" t="s">
        <v>1769</v>
      </c>
      <c r="K1419" s="1" t="s">
        <v>690</v>
      </c>
      <c r="N1419" s="1" t="s">
        <v>701</v>
      </c>
      <c r="O1419" s="1" t="s">
        <v>702</v>
      </c>
      <c r="P1419" s="1" t="s">
        <v>300</v>
      </c>
      <c r="S1419" s="1" t="s">
        <v>359</v>
      </c>
      <c r="T1419" s="1" t="s">
        <v>995</v>
      </c>
      <c r="U1419" s="1" t="s">
        <v>687</v>
      </c>
      <c r="V1419" s="1" t="s">
        <v>689</v>
      </c>
      <c r="W1419" s="1" t="s">
        <v>707</v>
      </c>
      <c r="X1419" s="1" t="s">
        <v>108</v>
      </c>
    </row>
    <row r="1420" spans="1:24" s="1" customFormat="1" ht="58" hidden="1" x14ac:dyDescent="0.35">
      <c r="A1420" s="1" t="s">
        <v>32</v>
      </c>
      <c r="B1420" s="1" t="str">
        <f>+VLOOKUP(BD_fire_disturbances10[[#This Row],[Propiedad]],Tabla2[],2,0)</f>
        <v>Química</v>
      </c>
      <c r="C1420" s="1" t="str">
        <f>+VLOOKUP(BD_fire_disturbances10[[#This Row],[Evaluación post incendio]],Tabla5[],2,0)</f>
        <v>Efecto a medio plazo</v>
      </c>
      <c r="D1420" s="6" t="s">
        <v>33</v>
      </c>
      <c r="E1420" s="1" t="s">
        <v>1602</v>
      </c>
      <c r="F1420" s="1" t="s">
        <v>1636</v>
      </c>
      <c r="G1420" s="1" t="str">
        <f>+VLOOKUP(BD_fire_disturbances10[[#This Row],[Cod_Koppen]],Tabla8[],2,0)</f>
        <v>Templado o mesotérmico</v>
      </c>
      <c r="H1420" s="1" t="s">
        <v>1635</v>
      </c>
      <c r="I1420" s="1" t="s">
        <v>63</v>
      </c>
      <c r="J1420" s="24" t="s">
        <v>1769</v>
      </c>
      <c r="K1420" s="1" t="s">
        <v>200</v>
      </c>
      <c r="N1420" s="1" t="s">
        <v>701</v>
      </c>
      <c r="O1420" s="1" t="s">
        <v>702</v>
      </c>
      <c r="P1420" s="1" t="s">
        <v>300</v>
      </c>
      <c r="S1420" s="1" t="s">
        <v>359</v>
      </c>
      <c r="T1420" s="1" t="s">
        <v>995</v>
      </c>
      <c r="U1420" s="1" t="s">
        <v>687</v>
      </c>
      <c r="V1420" s="1" t="s">
        <v>689</v>
      </c>
      <c r="W1420" s="1" t="s">
        <v>707</v>
      </c>
      <c r="X1420" s="1" t="s">
        <v>108</v>
      </c>
    </row>
    <row r="1421" spans="1:24" s="1" customFormat="1" ht="58" hidden="1" x14ac:dyDescent="0.35">
      <c r="A1421" s="1" t="s">
        <v>32</v>
      </c>
      <c r="B1421" s="1" t="str">
        <f>+VLOOKUP(BD_fire_disturbances10[[#This Row],[Propiedad]],Tabla2[],2,0)</f>
        <v>Química</v>
      </c>
      <c r="C1421" s="1" t="str">
        <f>+VLOOKUP(BD_fire_disturbances10[[#This Row],[Evaluación post incendio]],Tabla5[],2,0)</f>
        <v>Efecto a medio plazo</v>
      </c>
      <c r="D1421" s="6" t="s">
        <v>33</v>
      </c>
      <c r="E1421" s="1" t="s">
        <v>1602</v>
      </c>
      <c r="F1421" s="1" t="s">
        <v>1636</v>
      </c>
      <c r="G1421" s="1" t="str">
        <f>+VLOOKUP(BD_fire_disturbances10[[#This Row],[Cod_Koppen]],Tabla8[],2,0)</f>
        <v>Templado o mesotérmico</v>
      </c>
      <c r="H1421" s="1" t="s">
        <v>1635</v>
      </c>
      <c r="I1421" s="1" t="s">
        <v>63</v>
      </c>
      <c r="J1421" s="24" t="s">
        <v>1769</v>
      </c>
      <c r="K1421" s="1" t="s">
        <v>200</v>
      </c>
      <c r="N1421" s="1" t="s">
        <v>701</v>
      </c>
      <c r="O1421" s="1" t="s">
        <v>702</v>
      </c>
      <c r="P1421" s="1" t="s">
        <v>300</v>
      </c>
      <c r="S1421" s="1" t="s">
        <v>359</v>
      </c>
      <c r="T1421" s="1" t="s">
        <v>995</v>
      </c>
      <c r="U1421" s="1" t="s">
        <v>687</v>
      </c>
      <c r="V1421" s="1" t="s">
        <v>689</v>
      </c>
      <c r="W1421" s="1" t="s">
        <v>52</v>
      </c>
      <c r="X1421" s="1" t="s">
        <v>108</v>
      </c>
    </row>
    <row r="1422" spans="1:24" s="1" customFormat="1" ht="58" hidden="1" x14ac:dyDescent="0.35">
      <c r="A1422" s="1" t="s">
        <v>32</v>
      </c>
      <c r="B1422" s="1" t="str">
        <f>+VLOOKUP(BD_fire_disturbances10[[#This Row],[Propiedad]],Tabla2[],2,0)</f>
        <v>Química</v>
      </c>
      <c r="C1422" s="1" t="s">
        <v>451</v>
      </c>
      <c r="D1422" s="6" t="s">
        <v>33</v>
      </c>
      <c r="E1422" s="1" t="s">
        <v>1602</v>
      </c>
      <c r="F1422" s="1" t="s">
        <v>1636</v>
      </c>
      <c r="G1422" s="1" t="str">
        <f>+VLOOKUP(BD_fire_disturbances10[[#This Row],[Cod_Koppen]],Tabla8[],2,0)</f>
        <v>Templado o mesotérmico</v>
      </c>
      <c r="H1422" s="1" t="s">
        <v>1635</v>
      </c>
      <c r="I1422" s="1" t="s">
        <v>63</v>
      </c>
      <c r="J1422" s="24" t="s">
        <v>1769</v>
      </c>
      <c r="K1422" s="1" t="s">
        <v>690</v>
      </c>
      <c r="N1422" s="1" t="s">
        <v>701</v>
      </c>
      <c r="O1422" s="1" t="s">
        <v>702</v>
      </c>
      <c r="P1422" s="1" t="s">
        <v>300</v>
      </c>
      <c r="S1422" s="1" t="s">
        <v>359</v>
      </c>
      <c r="T1422" s="1" t="s">
        <v>995</v>
      </c>
      <c r="U1422" s="1" t="s">
        <v>687</v>
      </c>
      <c r="V1422" s="1" t="s">
        <v>689</v>
      </c>
      <c r="W1422" s="1" t="s">
        <v>52</v>
      </c>
      <c r="X1422" s="1" t="s">
        <v>108</v>
      </c>
    </row>
    <row r="1423" spans="1:24" s="1" customFormat="1" ht="58" hidden="1" x14ac:dyDescent="0.35">
      <c r="A1423" s="1" t="s">
        <v>32</v>
      </c>
      <c r="B1423" s="1" t="str">
        <f>+VLOOKUP(BD_fire_disturbances10[[#This Row],[Propiedad]],Tabla2[],2,0)</f>
        <v>Química</v>
      </c>
      <c r="C1423" s="1" t="str">
        <f>+VLOOKUP(BD_fire_disturbances10[[#This Row],[Evaluación post incendio]],Tabla5[],2,0)</f>
        <v>Efecto a medio plazo</v>
      </c>
      <c r="D1423" s="6" t="s">
        <v>33</v>
      </c>
      <c r="E1423" s="1" t="s">
        <v>1602</v>
      </c>
      <c r="F1423" s="1" t="s">
        <v>1636</v>
      </c>
      <c r="G1423" s="1" t="str">
        <f>+VLOOKUP(BD_fire_disturbances10[[#This Row],[Cod_Koppen]],Tabla8[],2,0)</f>
        <v>Templado o mesotérmico</v>
      </c>
      <c r="H1423" s="1" t="s">
        <v>1635</v>
      </c>
      <c r="I1423" s="1" t="s">
        <v>63</v>
      </c>
      <c r="J1423" s="24" t="s">
        <v>1769</v>
      </c>
      <c r="K1423" s="1" t="s">
        <v>200</v>
      </c>
      <c r="N1423" s="1" t="s">
        <v>701</v>
      </c>
      <c r="O1423" s="1" t="s">
        <v>702</v>
      </c>
      <c r="P1423" s="1" t="s">
        <v>300</v>
      </c>
      <c r="S1423" s="1" t="s">
        <v>359</v>
      </c>
      <c r="T1423" s="1" t="s">
        <v>995</v>
      </c>
      <c r="U1423" s="1" t="s">
        <v>687</v>
      </c>
      <c r="V1423" s="1" t="s">
        <v>689</v>
      </c>
      <c r="W1423" s="1" t="s">
        <v>21</v>
      </c>
      <c r="X1423" s="1" t="s">
        <v>12</v>
      </c>
    </row>
    <row r="1424" spans="1:24" s="1" customFormat="1" ht="58" hidden="1" x14ac:dyDescent="0.35">
      <c r="A1424" s="1" t="s">
        <v>32</v>
      </c>
      <c r="B1424" s="1" t="str">
        <f>+VLOOKUP(BD_fire_disturbances10[[#This Row],[Propiedad]],Tabla2[],2,0)</f>
        <v>Química</v>
      </c>
      <c r="C1424" s="1" t="s">
        <v>451</v>
      </c>
      <c r="D1424" s="6" t="s">
        <v>33</v>
      </c>
      <c r="E1424" s="1" t="s">
        <v>1602</v>
      </c>
      <c r="F1424" s="1" t="s">
        <v>1636</v>
      </c>
      <c r="G1424" s="1" t="str">
        <f>+VLOOKUP(BD_fire_disturbances10[[#This Row],[Cod_Koppen]],Tabla8[],2,0)</f>
        <v>Templado o mesotérmico</v>
      </c>
      <c r="H1424" s="1" t="s">
        <v>1635</v>
      </c>
      <c r="I1424" s="1" t="s">
        <v>63</v>
      </c>
      <c r="J1424" s="24" t="s">
        <v>1769</v>
      </c>
      <c r="K1424" s="1" t="s">
        <v>690</v>
      </c>
      <c r="N1424" s="1" t="s">
        <v>701</v>
      </c>
      <c r="O1424" s="1" t="s">
        <v>702</v>
      </c>
      <c r="P1424" s="1" t="s">
        <v>300</v>
      </c>
      <c r="S1424" s="1" t="s">
        <v>359</v>
      </c>
      <c r="T1424" s="1" t="s">
        <v>995</v>
      </c>
      <c r="U1424" s="1" t="s">
        <v>687</v>
      </c>
      <c r="V1424" s="1" t="s">
        <v>689</v>
      </c>
      <c r="W1424" s="1" t="s">
        <v>21</v>
      </c>
      <c r="X1424" s="1" t="s">
        <v>12</v>
      </c>
    </row>
    <row r="1425" spans="1:24" s="1" customFormat="1" ht="58" hidden="1" x14ac:dyDescent="0.35">
      <c r="A1425" s="1" t="s">
        <v>32</v>
      </c>
      <c r="B1425" s="1" t="str">
        <f>+VLOOKUP(BD_fire_disturbances10[[#This Row],[Propiedad]],Tabla2[],2,0)</f>
        <v>Química</v>
      </c>
      <c r="C1425" s="1" t="s">
        <v>451</v>
      </c>
      <c r="D1425" s="6" t="s">
        <v>33</v>
      </c>
      <c r="E1425" s="1" t="s">
        <v>1602</v>
      </c>
      <c r="F1425" s="1" t="s">
        <v>1636</v>
      </c>
      <c r="G1425" s="1" t="str">
        <f>+VLOOKUP(BD_fire_disturbances10[[#This Row],[Cod_Koppen]],Tabla8[],2,0)</f>
        <v>Templado o mesotérmico</v>
      </c>
      <c r="H1425" s="1" t="s">
        <v>1635</v>
      </c>
      <c r="I1425" s="1" t="s">
        <v>63</v>
      </c>
      <c r="J1425" s="24" t="s">
        <v>1769</v>
      </c>
      <c r="K1425" s="1" t="s">
        <v>690</v>
      </c>
      <c r="N1425" s="1" t="s">
        <v>701</v>
      </c>
      <c r="O1425" s="1" t="s">
        <v>702</v>
      </c>
      <c r="P1425" s="1" t="s">
        <v>300</v>
      </c>
      <c r="S1425" s="1" t="s">
        <v>359</v>
      </c>
      <c r="T1425" s="1" t="s">
        <v>995</v>
      </c>
      <c r="U1425" s="1" t="s">
        <v>687</v>
      </c>
      <c r="V1425" s="1" t="s">
        <v>689</v>
      </c>
      <c r="W1425" s="1" t="s">
        <v>42</v>
      </c>
      <c r="X1425" s="1" t="s">
        <v>108</v>
      </c>
    </row>
    <row r="1426" spans="1:24" s="1" customFormat="1" ht="58" hidden="1" x14ac:dyDescent="0.35">
      <c r="A1426" s="1" t="s">
        <v>32</v>
      </c>
      <c r="B1426" s="1" t="str">
        <f>+VLOOKUP(BD_fire_disturbances10[[#This Row],[Propiedad]],Tabla2[],2,0)</f>
        <v>Química</v>
      </c>
      <c r="C1426" s="1" t="str">
        <f>+VLOOKUP(BD_fire_disturbances10[[#This Row],[Evaluación post incendio]],Tabla5[],2,0)</f>
        <v>Efecto a medio plazo</v>
      </c>
      <c r="D1426" s="6" t="s">
        <v>33</v>
      </c>
      <c r="E1426" s="1" t="s">
        <v>1602</v>
      </c>
      <c r="F1426" s="1" t="s">
        <v>1636</v>
      </c>
      <c r="G1426" s="1" t="str">
        <f>+VLOOKUP(BD_fire_disturbances10[[#This Row],[Cod_Koppen]],Tabla8[],2,0)</f>
        <v>Templado o mesotérmico</v>
      </c>
      <c r="H1426" s="1" t="s">
        <v>1635</v>
      </c>
      <c r="I1426" s="1" t="s">
        <v>63</v>
      </c>
      <c r="J1426" s="24" t="s">
        <v>1769</v>
      </c>
      <c r="K1426" s="1" t="s">
        <v>200</v>
      </c>
      <c r="N1426" s="1" t="s">
        <v>701</v>
      </c>
      <c r="O1426" s="1" t="s">
        <v>702</v>
      </c>
      <c r="P1426" s="1" t="s">
        <v>300</v>
      </c>
      <c r="S1426" s="1" t="s">
        <v>359</v>
      </c>
      <c r="T1426" s="1" t="s">
        <v>995</v>
      </c>
      <c r="U1426" s="1" t="s">
        <v>687</v>
      </c>
      <c r="V1426" s="1" t="s">
        <v>689</v>
      </c>
      <c r="W1426" s="1" t="s">
        <v>42</v>
      </c>
      <c r="X1426" s="1" t="s">
        <v>108</v>
      </c>
    </row>
    <row r="1427" spans="1:24" s="1" customFormat="1" ht="43.5" hidden="1" x14ac:dyDescent="0.35">
      <c r="A1427" s="1" t="s">
        <v>1414</v>
      </c>
      <c r="B1427" s="1" t="str">
        <f>+VLOOKUP(BD_fire_disturbances10[[#This Row],[Propiedad]],Tabla2[],2,0)</f>
        <v>Biológica</v>
      </c>
      <c r="C1427" s="1" t="str">
        <f>+VLOOKUP(BD_fire_disturbances10[[#This Row],[Evaluación post incendio]],Tabla5[],2,0)</f>
        <v>No específico</v>
      </c>
      <c r="D1427" s="6" t="s">
        <v>178</v>
      </c>
      <c r="E1427" s="1" t="s">
        <v>1602</v>
      </c>
      <c r="F1427" s="1" t="s">
        <v>1608</v>
      </c>
      <c r="G1427" s="1" t="str">
        <f>+VLOOKUP(BD_fire_disturbances10[[#This Row],[Cod_Koppen]],Tabla8[],2,0)</f>
        <v>Templado o mesotérmico</v>
      </c>
      <c r="H1427" s="1" t="s">
        <v>1334</v>
      </c>
      <c r="I1427" s="1" t="s">
        <v>63</v>
      </c>
      <c r="J1427" s="24" t="s">
        <v>1769</v>
      </c>
      <c r="K1427" s="1" t="s">
        <v>200</v>
      </c>
      <c r="L1427" s="1" t="s">
        <v>317</v>
      </c>
      <c r="N1427" s="1" t="s">
        <v>859</v>
      </c>
      <c r="P1427" s="1" t="s">
        <v>447</v>
      </c>
      <c r="S1427" s="1" t="s">
        <v>447</v>
      </c>
      <c r="W1427" s="1" t="s">
        <v>526</v>
      </c>
      <c r="X1427" s="1" t="s">
        <v>218</v>
      </c>
    </row>
    <row r="1428" spans="1:24" s="1" customFormat="1" ht="43.5" hidden="1" x14ac:dyDescent="0.35">
      <c r="A1428" s="1" t="s">
        <v>1414</v>
      </c>
      <c r="B1428" s="1" t="str">
        <f>+VLOOKUP(BD_fire_disturbances10[[#This Row],[Propiedad]],Tabla2[],2,0)</f>
        <v>Química</v>
      </c>
      <c r="C1428" s="1" t="str">
        <f>+VLOOKUP(BD_fire_disturbances10[[#This Row],[Evaluación post incendio]],Tabla5[],2,0)</f>
        <v>No específico</v>
      </c>
      <c r="D1428" s="6" t="s">
        <v>178</v>
      </c>
      <c r="E1428" s="1" t="s">
        <v>1602</v>
      </c>
      <c r="F1428" s="1" t="s">
        <v>1608</v>
      </c>
      <c r="G1428" s="1" t="str">
        <f>+VLOOKUP(BD_fire_disturbances10[[#This Row],[Cod_Koppen]],Tabla8[],2,0)</f>
        <v>Templado o mesotérmico</v>
      </c>
      <c r="H1428" s="1" t="s">
        <v>1334</v>
      </c>
      <c r="I1428" s="1" t="s">
        <v>63</v>
      </c>
      <c r="J1428" s="24" t="s">
        <v>1769</v>
      </c>
      <c r="K1428" s="1" t="s">
        <v>200</v>
      </c>
      <c r="L1428" s="1" t="s">
        <v>317</v>
      </c>
      <c r="N1428" s="1" t="s">
        <v>859</v>
      </c>
      <c r="P1428" s="1" t="s">
        <v>447</v>
      </c>
      <c r="S1428" s="1" t="s">
        <v>447</v>
      </c>
      <c r="W1428" s="1" t="s">
        <v>1030</v>
      </c>
      <c r="X1428" s="1" t="s">
        <v>218</v>
      </c>
    </row>
    <row r="1429" spans="1:24" s="1" customFormat="1" ht="43.5" hidden="1" x14ac:dyDescent="0.35">
      <c r="A1429" s="1" t="s">
        <v>1414</v>
      </c>
      <c r="B1429" s="1" t="str">
        <f>+VLOOKUP(BD_fire_disturbances10[[#This Row],[Propiedad]],Tabla2[],2,0)</f>
        <v>Química</v>
      </c>
      <c r="C1429" s="1" t="str">
        <f>+VLOOKUP(BD_fire_disturbances10[[#This Row],[Evaluación post incendio]],Tabla5[],2,0)</f>
        <v>No específico</v>
      </c>
      <c r="D1429" s="6" t="s">
        <v>178</v>
      </c>
      <c r="E1429" s="1" t="s">
        <v>1602</v>
      </c>
      <c r="F1429" s="1" t="s">
        <v>1608</v>
      </c>
      <c r="G1429" s="1" t="str">
        <f>+VLOOKUP(BD_fire_disturbances10[[#This Row],[Cod_Koppen]],Tabla8[],2,0)</f>
        <v>Templado o mesotérmico</v>
      </c>
      <c r="H1429" s="1" t="s">
        <v>1334</v>
      </c>
      <c r="I1429" s="1" t="s">
        <v>63</v>
      </c>
      <c r="J1429" s="24" t="s">
        <v>1769</v>
      </c>
      <c r="K1429" s="1" t="s">
        <v>200</v>
      </c>
      <c r="L1429" s="1" t="s">
        <v>316</v>
      </c>
      <c r="N1429" s="1" t="s">
        <v>859</v>
      </c>
      <c r="P1429" s="1" t="s">
        <v>447</v>
      </c>
      <c r="S1429" s="1" t="s">
        <v>447</v>
      </c>
      <c r="W1429" s="1" t="s">
        <v>1030</v>
      </c>
      <c r="X1429" s="1" t="s">
        <v>218</v>
      </c>
    </row>
    <row r="1430" spans="1:24" s="1" customFormat="1" ht="43.5" hidden="1" x14ac:dyDescent="0.35">
      <c r="A1430" s="1" t="s">
        <v>1414</v>
      </c>
      <c r="B1430" s="1" t="str">
        <f>+VLOOKUP(BD_fire_disturbances10[[#This Row],[Propiedad]],Tabla2[],2,0)</f>
        <v>Química</v>
      </c>
      <c r="C1430" s="1" t="str">
        <f>+VLOOKUP(BD_fire_disturbances10[[#This Row],[Evaluación post incendio]],Tabla5[],2,0)</f>
        <v>No específico</v>
      </c>
      <c r="D1430" s="6" t="s">
        <v>178</v>
      </c>
      <c r="E1430" s="1" t="s">
        <v>1602</v>
      </c>
      <c r="F1430" s="1" t="s">
        <v>1608</v>
      </c>
      <c r="G1430" s="1" t="str">
        <f>+VLOOKUP(BD_fire_disturbances10[[#This Row],[Cod_Koppen]],Tabla8[],2,0)</f>
        <v>Templado o mesotérmico</v>
      </c>
      <c r="H1430" s="1" t="s">
        <v>1334</v>
      </c>
      <c r="I1430" s="1" t="s">
        <v>63</v>
      </c>
      <c r="J1430" s="24" t="s">
        <v>1769</v>
      </c>
      <c r="K1430" s="1" t="s">
        <v>200</v>
      </c>
      <c r="L1430" s="1" t="s">
        <v>316</v>
      </c>
      <c r="N1430" s="1" t="s">
        <v>859</v>
      </c>
      <c r="P1430" s="1" t="s">
        <v>447</v>
      </c>
      <c r="S1430" s="1" t="s">
        <v>447</v>
      </c>
      <c r="W1430" s="1" t="s">
        <v>1029</v>
      </c>
      <c r="X1430" s="1" t="s">
        <v>218</v>
      </c>
    </row>
    <row r="1431" spans="1:24" s="1" customFormat="1" ht="43.5" hidden="1" x14ac:dyDescent="0.35">
      <c r="A1431" s="1" t="s">
        <v>1414</v>
      </c>
      <c r="B1431" s="1" t="str">
        <f>+VLOOKUP(BD_fire_disturbances10[[#This Row],[Propiedad]],Tabla2[],2,0)</f>
        <v>Química</v>
      </c>
      <c r="C1431" s="1" t="str">
        <f>+VLOOKUP(BD_fire_disturbances10[[#This Row],[Evaluación post incendio]],Tabla5[],2,0)</f>
        <v>No específico</v>
      </c>
      <c r="D1431" s="6" t="s">
        <v>178</v>
      </c>
      <c r="E1431" s="1" t="s">
        <v>1602</v>
      </c>
      <c r="F1431" s="1" t="s">
        <v>1608</v>
      </c>
      <c r="G1431" s="1" t="str">
        <f>+VLOOKUP(BD_fire_disturbances10[[#This Row],[Cod_Koppen]],Tabla8[],2,0)</f>
        <v>Templado o mesotérmico</v>
      </c>
      <c r="H1431" s="1" t="s">
        <v>1334</v>
      </c>
      <c r="I1431" s="1" t="s">
        <v>63</v>
      </c>
      <c r="J1431" s="24" t="s">
        <v>1769</v>
      </c>
      <c r="K1431" s="1" t="s">
        <v>200</v>
      </c>
      <c r="L1431" s="1" t="s">
        <v>317</v>
      </c>
      <c r="N1431" s="1" t="s">
        <v>859</v>
      </c>
      <c r="P1431" s="1" t="s">
        <v>447</v>
      </c>
      <c r="S1431" s="1" t="s">
        <v>447</v>
      </c>
      <c r="W1431" s="1" t="s">
        <v>1029</v>
      </c>
      <c r="X1431" s="1" t="s">
        <v>108</v>
      </c>
    </row>
    <row r="1432" spans="1:24" s="1" customFormat="1" ht="43.5" hidden="1" x14ac:dyDescent="0.35">
      <c r="A1432" s="1" t="s">
        <v>1414</v>
      </c>
      <c r="B1432" s="1" t="str">
        <f>+VLOOKUP(BD_fire_disturbances10[[#This Row],[Propiedad]],Tabla2[],2,0)</f>
        <v>Química</v>
      </c>
      <c r="C1432" s="1" t="str">
        <f>+VLOOKUP(BD_fire_disturbances10[[#This Row],[Evaluación post incendio]],Tabla5[],2,0)</f>
        <v>No específico</v>
      </c>
      <c r="D1432" s="6" t="s">
        <v>178</v>
      </c>
      <c r="E1432" s="1" t="s">
        <v>1602</v>
      </c>
      <c r="F1432" s="1" t="s">
        <v>1608</v>
      </c>
      <c r="G1432" s="1" t="str">
        <f>+VLOOKUP(BD_fire_disturbances10[[#This Row],[Cod_Koppen]],Tabla8[],2,0)</f>
        <v>Templado o mesotérmico</v>
      </c>
      <c r="H1432" s="1" t="s">
        <v>1334</v>
      </c>
      <c r="I1432" s="1" t="s">
        <v>63</v>
      </c>
      <c r="J1432" s="24" t="s">
        <v>1769</v>
      </c>
      <c r="K1432" s="1" t="s">
        <v>200</v>
      </c>
      <c r="L1432" s="1" t="s">
        <v>317</v>
      </c>
      <c r="N1432" s="1" t="s">
        <v>859</v>
      </c>
      <c r="P1432" s="1" t="s">
        <v>447</v>
      </c>
      <c r="S1432" s="1" t="s">
        <v>447</v>
      </c>
      <c r="W1432" s="1" t="s">
        <v>42</v>
      </c>
      <c r="X1432" s="1" t="s">
        <v>218</v>
      </c>
    </row>
    <row r="1433" spans="1:24" s="1" customFormat="1" ht="58" hidden="1" x14ac:dyDescent="0.35">
      <c r="A1433" s="1" t="s">
        <v>227</v>
      </c>
      <c r="B1433" s="1" t="str">
        <f>+VLOOKUP(BD_fire_disturbances10[[#This Row],[Propiedad]],Tabla2[],2,0)</f>
        <v>Química</v>
      </c>
      <c r="C1433" s="1" t="str">
        <f>+VLOOKUP(BD_fire_disturbances10[[#This Row],[Evaluación post incendio]],Tabla5[],2,0)</f>
        <v>Efecto inmediato</v>
      </c>
      <c r="D1433" s="6" t="s">
        <v>228</v>
      </c>
      <c r="E1433" s="1" t="s">
        <v>1602</v>
      </c>
      <c r="F1433" s="1" t="s">
        <v>1636</v>
      </c>
      <c r="G1433" s="1" t="str">
        <f>+VLOOKUP(BD_fire_disturbances10[[#This Row],[Cod_Koppen]],Tabla8[],2,0)</f>
        <v>Templado o mesotérmico</v>
      </c>
      <c r="H1433" s="1" t="s">
        <v>1635</v>
      </c>
      <c r="I1433" s="1" t="s">
        <v>63</v>
      </c>
      <c r="J1433" s="24" t="s">
        <v>1769</v>
      </c>
      <c r="K1433" s="1" t="s">
        <v>432</v>
      </c>
      <c r="L1433" s="1" t="s">
        <v>478</v>
      </c>
      <c r="N1433" s="1" t="s">
        <v>555</v>
      </c>
      <c r="P1433" s="1" t="s">
        <v>513</v>
      </c>
      <c r="R1433" s="1" t="s">
        <v>1134</v>
      </c>
      <c r="S1433" s="1" t="s">
        <v>447</v>
      </c>
      <c r="U1433" s="1" t="s">
        <v>454</v>
      </c>
      <c r="V1433" s="1" t="s">
        <v>1138</v>
      </c>
      <c r="W1433" s="1" t="s">
        <v>34</v>
      </c>
      <c r="X1433" s="1" t="s">
        <v>218</v>
      </c>
    </row>
    <row r="1434" spans="1:24" s="1" customFormat="1" ht="58" hidden="1" x14ac:dyDescent="0.35">
      <c r="A1434" s="1" t="s">
        <v>227</v>
      </c>
      <c r="B1434" s="1" t="str">
        <f>+VLOOKUP(BD_fire_disturbances10[[#This Row],[Propiedad]],Tabla2[],2,0)</f>
        <v>Química</v>
      </c>
      <c r="C1434" s="1" t="str">
        <f>+VLOOKUP(BD_fire_disturbances10[[#This Row],[Evaluación post incendio]],Tabla5[],2,0)</f>
        <v>Efecto a corto plazo</v>
      </c>
      <c r="D1434" s="6" t="s">
        <v>228</v>
      </c>
      <c r="E1434" s="1" t="s">
        <v>1602</v>
      </c>
      <c r="F1434" s="1" t="s">
        <v>1636</v>
      </c>
      <c r="G1434" s="1" t="str">
        <f>+VLOOKUP(BD_fire_disturbances10[[#This Row],[Cod_Koppen]],Tabla8[],2,0)</f>
        <v>Templado o mesotérmico</v>
      </c>
      <c r="H1434" s="1" t="s">
        <v>1635</v>
      </c>
      <c r="I1434" s="1" t="s">
        <v>63</v>
      </c>
      <c r="J1434" s="24" t="s">
        <v>1769</v>
      </c>
      <c r="K1434" s="1" t="s">
        <v>432</v>
      </c>
      <c r="L1434" s="1" t="s">
        <v>478</v>
      </c>
      <c r="N1434" s="1" t="s">
        <v>555</v>
      </c>
      <c r="P1434" s="1" t="s">
        <v>842</v>
      </c>
      <c r="R1434" s="1" t="s">
        <v>1137</v>
      </c>
      <c r="S1434" s="1" t="s">
        <v>447</v>
      </c>
      <c r="U1434" s="1" t="s">
        <v>454</v>
      </c>
      <c r="V1434" s="1" t="s">
        <v>1138</v>
      </c>
      <c r="W1434" s="1" t="s">
        <v>34</v>
      </c>
      <c r="X1434" s="1" t="s">
        <v>218</v>
      </c>
    </row>
    <row r="1435" spans="1:24" s="1" customFormat="1" ht="58" hidden="1" x14ac:dyDescent="0.35">
      <c r="A1435" s="1" t="s">
        <v>227</v>
      </c>
      <c r="B1435" s="1" t="str">
        <f>+VLOOKUP(BD_fire_disturbances10[[#This Row],[Propiedad]],Tabla2[],2,0)</f>
        <v>Química</v>
      </c>
      <c r="C1435" s="1" t="str">
        <f>+VLOOKUP(BD_fire_disturbances10[[#This Row],[Evaluación post incendio]],Tabla5[],2,0)</f>
        <v>Efecto a corto plazo</v>
      </c>
      <c r="D1435" s="6" t="s">
        <v>228</v>
      </c>
      <c r="E1435" s="1" t="s">
        <v>1602</v>
      </c>
      <c r="F1435" s="1" t="s">
        <v>1636</v>
      </c>
      <c r="G1435" s="1" t="str">
        <f>+VLOOKUP(BD_fire_disturbances10[[#This Row],[Cod_Koppen]],Tabla8[],2,0)</f>
        <v>Templado o mesotérmico</v>
      </c>
      <c r="H1435" s="1" t="s">
        <v>1635</v>
      </c>
      <c r="I1435" s="1" t="s">
        <v>63</v>
      </c>
      <c r="J1435" s="24" t="s">
        <v>1769</v>
      </c>
      <c r="K1435" s="1" t="s">
        <v>432</v>
      </c>
      <c r="L1435" s="1" t="s">
        <v>478</v>
      </c>
      <c r="N1435" s="1" t="s">
        <v>555</v>
      </c>
      <c r="P1435" s="1" t="s">
        <v>852</v>
      </c>
      <c r="R1435" s="1" t="s">
        <v>1135</v>
      </c>
      <c r="S1435" s="1" t="s">
        <v>447</v>
      </c>
      <c r="U1435" s="1" t="s">
        <v>454</v>
      </c>
      <c r="V1435" s="1" t="s">
        <v>1138</v>
      </c>
      <c r="W1435" s="1" t="s">
        <v>34</v>
      </c>
      <c r="X1435" s="1" t="s">
        <v>108</v>
      </c>
    </row>
    <row r="1436" spans="1:24" s="1" customFormat="1" ht="58" hidden="1" x14ac:dyDescent="0.35">
      <c r="A1436" s="1" t="s">
        <v>227</v>
      </c>
      <c r="B1436" s="1" t="str">
        <f>+VLOOKUP(BD_fire_disturbances10[[#This Row],[Propiedad]],Tabla2[],2,0)</f>
        <v>Química</v>
      </c>
      <c r="C1436" s="1" t="str">
        <f>+VLOOKUP(BD_fire_disturbances10[[#This Row],[Evaluación post incendio]],Tabla5[],2,0)</f>
        <v>Efecto a corto plazo</v>
      </c>
      <c r="D1436" s="6" t="s">
        <v>228</v>
      </c>
      <c r="E1436" s="1" t="s">
        <v>1602</v>
      </c>
      <c r="F1436" s="1" t="s">
        <v>1636</v>
      </c>
      <c r="G1436" s="1" t="str">
        <f>+VLOOKUP(BD_fire_disturbances10[[#This Row],[Cod_Koppen]],Tabla8[],2,0)</f>
        <v>Templado o mesotérmico</v>
      </c>
      <c r="H1436" s="1" t="s">
        <v>1635</v>
      </c>
      <c r="I1436" s="1" t="s">
        <v>63</v>
      </c>
      <c r="J1436" s="24" t="s">
        <v>1769</v>
      </c>
      <c r="K1436" s="1" t="s">
        <v>432</v>
      </c>
      <c r="L1436" s="1" t="s">
        <v>478</v>
      </c>
      <c r="N1436" s="1" t="s">
        <v>555</v>
      </c>
      <c r="P1436" s="1" t="s">
        <v>770</v>
      </c>
      <c r="R1436" s="1" t="s">
        <v>1136</v>
      </c>
      <c r="S1436" s="1" t="s">
        <v>447</v>
      </c>
      <c r="U1436" s="1" t="s">
        <v>454</v>
      </c>
      <c r="V1436" s="1" t="s">
        <v>1138</v>
      </c>
      <c r="W1436" s="1" t="s">
        <v>34</v>
      </c>
      <c r="X1436" s="1" t="s">
        <v>108</v>
      </c>
    </row>
    <row r="1437" spans="1:24" s="1" customFormat="1" ht="58" hidden="1" x14ac:dyDescent="0.35">
      <c r="A1437" s="1" t="s">
        <v>227</v>
      </c>
      <c r="B1437" s="1" t="str">
        <f>+VLOOKUP(BD_fire_disturbances10[[#This Row],[Propiedad]],Tabla2[],2,0)</f>
        <v>Química</v>
      </c>
      <c r="C1437" s="1" t="str">
        <f>+VLOOKUP(BD_fire_disturbances10[[#This Row],[Evaluación post incendio]],Tabla5[],2,0)</f>
        <v>Efecto inmediato</v>
      </c>
      <c r="D1437" s="6" t="s">
        <v>228</v>
      </c>
      <c r="E1437" s="1" t="s">
        <v>1602</v>
      </c>
      <c r="F1437" s="1" t="s">
        <v>1636</v>
      </c>
      <c r="G1437" s="1" t="str">
        <f>+VLOOKUP(BD_fire_disturbances10[[#This Row],[Cod_Koppen]],Tabla8[],2,0)</f>
        <v>Templado o mesotérmico</v>
      </c>
      <c r="H1437" s="1" t="s">
        <v>1635</v>
      </c>
      <c r="I1437" s="1" t="s">
        <v>63</v>
      </c>
      <c r="J1437" s="24" t="s">
        <v>1769</v>
      </c>
      <c r="K1437" s="1" t="s">
        <v>432</v>
      </c>
      <c r="L1437" s="1" t="s">
        <v>478</v>
      </c>
      <c r="N1437" s="1" t="s">
        <v>555</v>
      </c>
      <c r="P1437" s="1" t="s">
        <v>513</v>
      </c>
      <c r="R1437" s="1" t="s">
        <v>1130</v>
      </c>
      <c r="S1437" s="1" t="s">
        <v>447</v>
      </c>
      <c r="U1437" s="1" t="s">
        <v>454</v>
      </c>
      <c r="V1437" s="1" t="s">
        <v>1138</v>
      </c>
      <c r="W1437" s="1" t="s">
        <v>121</v>
      </c>
      <c r="X1437" s="1" t="s">
        <v>218</v>
      </c>
    </row>
    <row r="1438" spans="1:24" s="1" customFormat="1" ht="58" hidden="1" x14ac:dyDescent="0.35">
      <c r="A1438" s="1" t="s">
        <v>227</v>
      </c>
      <c r="B1438" s="1" t="str">
        <f>+VLOOKUP(BD_fire_disturbances10[[#This Row],[Propiedad]],Tabla2[],2,0)</f>
        <v>Química</v>
      </c>
      <c r="C1438" s="1" t="str">
        <f>+VLOOKUP(BD_fire_disturbances10[[#This Row],[Evaluación post incendio]],Tabla5[],2,0)</f>
        <v>Efecto a corto plazo</v>
      </c>
      <c r="D1438" s="6" t="s">
        <v>228</v>
      </c>
      <c r="E1438" s="1" t="s">
        <v>1602</v>
      </c>
      <c r="F1438" s="1" t="s">
        <v>1636</v>
      </c>
      <c r="G1438" s="1" t="str">
        <f>+VLOOKUP(BD_fire_disturbances10[[#This Row],[Cod_Koppen]],Tabla8[],2,0)</f>
        <v>Templado o mesotérmico</v>
      </c>
      <c r="H1438" s="1" t="s">
        <v>1635</v>
      </c>
      <c r="I1438" s="1" t="s">
        <v>63</v>
      </c>
      <c r="J1438" s="24" t="s">
        <v>1769</v>
      </c>
      <c r="K1438" s="1" t="s">
        <v>432</v>
      </c>
      <c r="L1438" s="1" t="s">
        <v>478</v>
      </c>
      <c r="N1438" s="1" t="s">
        <v>555</v>
      </c>
      <c r="P1438" s="1" t="s">
        <v>852</v>
      </c>
      <c r="R1438" s="1" t="s">
        <v>1131</v>
      </c>
      <c r="S1438" s="1" t="s">
        <v>447</v>
      </c>
      <c r="U1438" s="1" t="s">
        <v>454</v>
      </c>
      <c r="V1438" s="1" t="s">
        <v>1138</v>
      </c>
      <c r="W1438" s="1" t="s">
        <v>121</v>
      </c>
      <c r="X1438" s="1" t="s">
        <v>108</v>
      </c>
    </row>
    <row r="1439" spans="1:24" s="1" customFormat="1" ht="58" hidden="1" x14ac:dyDescent="0.35">
      <c r="A1439" s="1" t="s">
        <v>227</v>
      </c>
      <c r="B1439" s="1" t="str">
        <f>+VLOOKUP(BD_fire_disturbances10[[#This Row],[Propiedad]],Tabla2[],2,0)</f>
        <v>Química</v>
      </c>
      <c r="C1439" s="1" t="str">
        <f>+VLOOKUP(BD_fire_disturbances10[[#This Row],[Evaluación post incendio]],Tabla5[],2,0)</f>
        <v>Efecto a corto plazo</v>
      </c>
      <c r="D1439" s="6" t="s">
        <v>228</v>
      </c>
      <c r="E1439" s="1" t="s">
        <v>1602</v>
      </c>
      <c r="F1439" s="1" t="s">
        <v>1636</v>
      </c>
      <c r="G1439" s="1" t="str">
        <f>+VLOOKUP(BD_fire_disturbances10[[#This Row],[Cod_Koppen]],Tabla8[],2,0)</f>
        <v>Templado o mesotérmico</v>
      </c>
      <c r="H1439" s="1" t="s">
        <v>1635</v>
      </c>
      <c r="I1439" s="1" t="s">
        <v>63</v>
      </c>
      <c r="J1439" s="24" t="s">
        <v>1769</v>
      </c>
      <c r="K1439" s="1" t="s">
        <v>432</v>
      </c>
      <c r="L1439" s="1" t="s">
        <v>478</v>
      </c>
      <c r="N1439" s="1" t="s">
        <v>555</v>
      </c>
      <c r="P1439" s="1" t="s">
        <v>770</v>
      </c>
      <c r="R1439" s="1" t="s">
        <v>1132</v>
      </c>
      <c r="S1439" s="1" t="s">
        <v>447</v>
      </c>
      <c r="U1439" s="1" t="s">
        <v>454</v>
      </c>
      <c r="V1439" s="1" t="s">
        <v>1138</v>
      </c>
      <c r="W1439" s="1" t="s">
        <v>121</v>
      </c>
      <c r="X1439" s="1" t="s">
        <v>108</v>
      </c>
    </row>
    <row r="1440" spans="1:24" s="1" customFormat="1" ht="58" hidden="1" x14ac:dyDescent="0.35">
      <c r="A1440" s="1" t="s">
        <v>227</v>
      </c>
      <c r="B1440" s="1" t="str">
        <f>+VLOOKUP(BD_fire_disturbances10[[#This Row],[Propiedad]],Tabla2[],2,0)</f>
        <v>Química</v>
      </c>
      <c r="C1440" s="1" t="str">
        <f>+VLOOKUP(BD_fire_disturbances10[[#This Row],[Evaluación post incendio]],Tabla5[],2,0)</f>
        <v>Efecto a corto plazo</v>
      </c>
      <c r="D1440" s="6" t="s">
        <v>228</v>
      </c>
      <c r="E1440" s="1" t="s">
        <v>1602</v>
      </c>
      <c r="F1440" s="1" t="s">
        <v>1636</v>
      </c>
      <c r="G1440" s="1" t="str">
        <f>+VLOOKUP(BD_fire_disturbances10[[#This Row],[Cod_Koppen]],Tabla8[],2,0)</f>
        <v>Templado o mesotérmico</v>
      </c>
      <c r="H1440" s="1" t="s">
        <v>1635</v>
      </c>
      <c r="I1440" s="1" t="s">
        <v>63</v>
      </c>
      <c r="J1440" s="24" t="s">
        <v>1769</v>
      </c>
      <c r="K1440" s="1" t="s">
        <v>432</v>
      </c>
      <c r="L1440" s="1" t="s">
        <v>478</v>
      </c>
      <c r="N1440" s="1" t="s">
        <v>555</v>
      </c>
      <c r="P1440" s="1" t="s">
        <v>842</v>
      </c>
      <c r="R1440" s="1" t="s">
        <v>1133</v>
      </c>
      <c r="S1440" s="1" t="s">
        <v>447</v>
      </c>
      <c r="U1440" s="1" t="s">
        <v>454</v>
      </c>
      <c r="V1440" s="1" t="s">
        <v>1138</v>
      </c>
      <c r="W1440" s="1" t="s">
        <v>121</v>
      </c>
      <c r="X1440" s="1" t="s">
        <v>108</v>
      </c>
    </row>
    <row r="1441" spans="1:24" s="1" customFormat="1" ht="58" hidden="1" x14ac:dyDescent="0.35">
      <c r="A1441" s="1" t="s">
        <v>227</v>
      </c>
      <c r="B1441" s="1" t="str">
        <f>+VLOOKUP(BD_fire_disturbances10[[#This Row],[Propiedad]],Tabla2[],2,0)</f>
        <v>Química</v>
      </c>
      <c r="C1441" s="1" t="str">
        <f>+VLOOKUP(BD_fire_disturbances10[[#This Row],[Evaluación post incendio]],Tabla5[],2,0)</f>
        <v>Efecto a corto plazo</v>
      </c>
      <c r="D1441" s="6" t="s">
        <v>228</v>
      </c>
      <c r="E1441" s="1" t="s">
        <v>1602</v>
      </c>
      <c r="F1441" s="1" t="s">
        <v>1636</v>
      </c>
      <c r="G1441" s="1" t="str">
        <f>+VLOOKUP(BD_fire_disturbances10[[#This Row],[Cod_Koppen]],Tabla8[],2,0)</f>
        <v>Templado o mesotérmico</v>
      </c>
      <c r="H1441" s="1" t="s">
        <v>1635</v>
      </c>
      <c r="I1441" s="1" t="s">
        <v>63</v>
      </c>
      <c r="J1441" s="24" t="s">
        <v>1769</v>
      </c>
      <c r="K1441" s="1" t="s">
        <v>432</v>
      </c>
      <c r="L1441" s="1" t="s">
        <v>478</v>
      </c>
      <c r="N1441" s="1" t="s">
        <v>555</v>
      </c>
      <c r="P1441" s="1" t="s">
        <v>770</v>
      </c>
      <c r="R1441" s="1" t="s">
        <v>1124</v>
      </c>
      <c r="S1441" s="1" t="s">
        <v>447</v>
      </c>
      <c r="U1441" s="1" t="s">
        <v>454</v>
      </c>
      <c r="V1441" s="1" t="s">
        <v>1138</v>
      </c>
      <c r="W1441" s="1" t="s">
        <v>43</v>
      </c>
      <c r="X1441" s="1" t="s">
        <v>12</v>
      </c>
    </row>
    <row r="1442" spans="1:24" s="1" customFormat="1" ht="58" hidden="1" x14ac:dyDescent="0.35">
      <c r="A1442" s="1" t="s">
        <v>227</v>
      </c>
      <c r="B1442" s="1" t="str">
        <f>+VLOOKUP(BD_fire_disturbances10[[#This Row],[Propiedad]],Tabla2[],2,0)</f>
        <v>Química</v>
      </c>
      <c r="C1442" s="1" t="str">
        <f>+VLOOKUP(BD_fire_disturbances10[[#This Row],[Evaluación post incendio]],Tabla5[],2,0)</f>
        <v>Efecto a corto plazo</v>
      </c>
      <c r="D1442" s="6" t="s">
        <v>228</v>
      </c>
      <c r="E1442" s="1" t="s">
        <v>1602</v>
      </c>
      <c r="F1442" s="1" t="s">
        <v>1636</v>
      </c>
      <c r="G1442" s="1" t="str">
        <f>+VLOOKUP(BD_fire_disturbances10[[#This Row],[Cod_Koppen]],Tabla8[],2,0)</f>
        <v>Templado o mesotérmico</v>
      </c>
      <c r="H1442" s="1" t="s">
        <v>1635</v>
      </c>
      <c r="I1442" s="1" t="s">
        <v>63</v>
      </c>
      <c r="J1442" s="24" t="s">
        <v>1769</v>
      </c>
      <c r="K1442" s="1" t="s">
        <v>432</v>
      </c>
      <c r="L1442" s="1" t="s">
        <v>478</v>
      </c>
      <c r="N1442" s="1" t="s">
        <v>555</v>
      </c>
      <c r="P1442" s="1" t="s">
        <v>842</v>
      </c>
      <c r="R1442" s="1" t="s">
        <v>1125</v>
      </c>
      <c r="S1442" s="1" t="s">
        <v>447</v>
      </c>
      <c r="U1442" s="1" t="s">
        <v>454</v>
      </c>
      <c r="V1442" s="1" t="s">
        <v>1138</v>
      </c>
      <c r="W1442" s="1" t="s">
        <v>43</v>
      </c>
      <c r="X1442" s="1" t="s">
        <v>12</v>
      </c>
    </row>
    <row r="1443" spans="1:24" s="1" customFormat="1" ht="58" hidden="1" x14ac:dyDescent="0.35">
      <c r="A1443" s="1" t="s">
        <v>227</v>
      </c>
      <c r="B1443" s="1" t="str">
        <f>+VLOOKUP(BD_fire_disturbances10[[#This Row],[Propiedad]],Tabla2[],2,0)</f>
        <v>Química</v>
      </c>
      <c r="C1443" s="1" t="str">
        <f>+VLOOKUP(BD_fire_disturbances10[[#This Row],[Evaluación post incendio]],Tabla5[],2,0)</f>
        <v>Efecto inmediato</v>
      </c>
      <c r="D1443" s="6" t="s">
        <v>228</v>
      </c>
      <c r="E1443" s="1" t="s">
        <v>1602</v>
      </c>
      <c r="F1443" s="1" t="s">
        <v>1636</v>
      </c>
      <c r="G1443" s="1" t="str">
        <f>+VLOOKUP(BD_fire_disturbances10[[#This Row],[Cod_Koppen]],Tabla8[],2,0)</f>
        <v>Templado o mesotérmico</v>
      </c>
      <c r="H1443" s="1" t="s">
        <v>1635</v>
      </c>
      <c r="I1443" s="1" t="s">
        <v>63</v>
      </c>
      <c r="J1443" s="24" t="s">
        <v>1769</v>
      </c>
      <c r="K1443" s="1" t="s">
        <v>432</v>
      </c>
      <c r="L1443" s="1" t="s">
        <v>478</v>
      </c>
      <c r="N1443" s="1" t="s">
        <v>555</v>
      </c>
      <c r="P1443" s="1" t="s">
        <v>513</v>
      </c>
      <c r="R1443" s="1" t="s">
        <v>1122</v>
      </c>
      <c r="S1443" s="1" t="s">
        <v>447</v>
      </c>
      <c r="U1443" s="1" t="s">
        <v>454</v>
      </c>
      <c r="V1443" s="1" t="s">
        <v>1138</v>
      </c>
      <c r="W1443" s="1" t="s">
        <v>43</v>
      </c>
      <c r="X1443" s="1" t="s">
        <v>108</v>
      </c>
    </row>
    <row r="1444" spans="1:24" s="1" customFormat="1" ht="58" hidden="1" x14ac:dyDescent="0.35">
      <c r="A1444" s="1" t="s">
        <v>227</v>
      </c>
      <c r="B1444" s="1" t="str">
        <f>+VLOOKUP(BD_fire_disturbances10[[#This Row],[Propiedad]],Tabla2[],2,0)</f>
        <v>Química</v>
      </c>
      <c r="C1444" s="1" t="str">
        <f>+VLOOKUP(BD_fire_disturbances10[[#This Row],[Evaluación post incendio]],Tabla5[],2,0)</f>
        <v>Efecto a corto plazo</v>
      </c>
      <c r="D1444" s="6" t="s">
        <v>228</v>
      </c>
      <c r="E1444" s="1" t="s">
        <v>1602</v>
      </c>
      <c r="F1444" s="1" t="s">
        <v>1636</v>
      </c>
      <c r="G1444" s="1" t="str">
        <f>+VLOOKUP(BD_fire_disturbances10[[#This Row],[Cod_Koppen]],Tabla8[],2,0)</f>
        <v>Templado o mesotérmico</v>
      </c>
      <c r="H1444" s="1" t="s">
        <v>1635</v>
      </c>
      <c r="I1444" s="1" t="s">
        <v>63</v>
      </c>
      <c r="J1444" s="24" t="s">
        <v>1769</v>
      </c>
      <c r="K1444" s="1" t="s">
        <v>432</v>
      </c>
      <c r="L1444" s="1" t="s">
        <v>478</v>
      </c>
      <c r="N1444" s="1" t="s">
        <v>555</v>
      </c>
      <c r="P1444" s="1" t="s">
        <v>852</v>
      </c>
      <c r="R1444" s="1" t="s">
        <v>1123</v>
      </c>
      <c r="S1444" s="1" t="s">
        <v>447</v>
      </c>
      <c r="U1444" s="1" t="s">
        <v>454</v>
      </c>
      <c r="V1444" s="1" t="s">
        <v>1138</v>
      </c>
      <c r="W1444" s="1" t="s">
        <v>43</v>
      </c>
      <c r="X1444" s="1" t="s">
        <v>108</v>
      </c>
    </row>
    <row r="1445" spans="1:24" s="1" customFormat="1" ht="58" hidden="1" x14ac:dyDescent="0.35">
      <c r="A1445" s="1" t="s">
        <v>227</v>
      </c>
      <c r="B1445" s="1" t="str">
        <f>+VLOOKUP(BD_fire_disturbances10[[#This Row],[Propiedad]],Tabla2[],2,0)</f>
        <v>Química</v>
      </c>
      <c r="C1445" s="1" t="str">
        <f>+VLOOKUP(BD_fire_disturbances10[[#This Row],[Evaluación post incendio]],Tabla5[],2,0)</f>
        <v>Efecto inmediato</v>
      </c>
      <c r="D1445" s="6" t="s">
        <v>228</v>
      </c>
      <c r="E1445" s="1" t="s">
        <v>1602</v>
      </c>
      <c r="F1445" s="1" t="s">
        <v>1636</v>
      </c>
      <c r="G1445" s="1" t="str">
        <f>+VLOOKUP(BD_fire_disturbances10[[#This Row],[Cod_Koppen]],Tabla8[],2,0)</f>
        <v>Templado o mesotérmico</v>
      </c>
      <c r="H1445" s="1" t="s">
        <v>1635</v>
      </c>
      <c r="I1445" s="1" t="s">
        <v>63</v>
      </c>
      <c r="J1445" s="24" t="s">
        <v>1769</v>
      </c>
      <c r="K1445" s="1" t="s">
        <v>432</v>
      </c>
      <c r="L1445" s="1" t="s">
        <v>478</v>
      </c>
      <c r="N1445" s="1" t="s">
        <v>555</v>
      </c>
      <c r="P1445" s="1" t="s">
        <v>513</v>
      </c>
      <c r="R1445" s="1" t="s">
        <v>1126</v>
      </c>
      <c r="S1445" s="1" t="s">
        <v>447</v>
      </c>
      <c r="U1445" s="1" t="s">
        <v>454</v>
      </c>
      <c r="V1445" s="1" t="s">
        <v>1138</v>
      </c>
      <c r="W1445" s="1" t="s">
        <v>122</v>
      </c>
      <c r="X1445" s="1" t="s">
        <v>108</v>
      </c>
    </row>
    <row r="1446" spans="1:24" s="9" customFormat="1" ht="58" hidden="1" x14ac:dyDescent="0.35">
      <c r="A1446" s="1" t="s">
        <v>227</v>
      </c>
      <c r="B1446" s="1" t="str">
        <f>+VLOOKUP(BD_fire_disturbances10[[#This Row],[Propiedad]],Tabla2[],2,0)</f>
        <v>Química</v>
      </c>
      <c r="C1446" s="1" t="str">
        <f>+VLOOKUP(BD_fire_disturbances10[[#This Row],[Evaluación post incendio]],Tabla5[],2,0)</f>
        <v>Efecto a corto plazo</v>
      </c>
      <c r="D1446" s="6" t="s">
        <v>228</v>
      </c>
      <c r="E1446" s="1" t="s">
        <v>1602</v>
      </c>
      <c r="F1446" s="1" t="s">
        <v>1636</v>
      </c>
      <c r="G1446" s="1" t="str">
        <f>+VLOOKUP(BD_fire_disturbances10[[#This Row],[Cod_Koppen]],Tabla8[],2,0)</f>
        <v>Templado o mesotérmico</v>
      </c>
      <c r="H1446" s="1" t="s">
        <v>1635</v>
      </c>
      <c r="I1446" s="1" t="s">
        <v>63</v>
      </c>
      <c r="J1446" s="24" t="s">
        <v>1769</v>
      </c>
      <c r="K1446" s="1" t="s">
        <v>432</v>
      </c>
      <c r="L1446" s="1" t="s">
        <v>478</v>
      </c>
      <c r="M1446" s="1"/>
      <c r="N1446" s="1" t="s">
        <v>555</v>
      </c>
      <c r="O1446" s="1"/>
      <c r="P1446" s="1" t="s">
        <v>852</v>
      </c>
      <c r="Q1446" s="1"/>
      <c r="R1446" s="1" t="s">
        <v>1127</v>
      </c>
      <c r="S1446" s="1" t="s">
        <v>447</v>
      </c>
      <c r="T1446" s="1"/>
      <c r="U1446" s="1" t="s">
        <v>454</v>
      </c>
      <c r="V1446" s="1" t="s">
        <v>1138</v>
      </c>
      <c r="W1446" s="1" t="s">
        <v>122</v>
      </c>
      <c r="X1446" s="1" t="s">
        <v>108</v>
      </c>
    </row>
    <row r="1447" spans="1:24" s="9" customFormat="1" ht="58" hidden="1" x14ac:dyDescent="0.35">
      <c r="A1447" s="1" t="s">
        <v>227</v>
      </c>
      <c r="B1447" s="1" t="str">
        <f>+VLOOKUP(BD_fire_disturbances10[[#This Row],[Propiedad]],Tabla2[],2,0)</f>
        <v>Química</v>
      </c>
      <c r="C1447" s="1" t="str">
        <f>+VLOOKUP(BD_fire_disturbances10[[#This Row],[Evaluación post incendio]],Tabla5[],2,0)</f>
        <v>Efecto a corto plazo</v>
      </c>
      <c r="D1447" s="6" t="s">
        <v>228</v>
      </c>
      <c r="E1447" s="1" t="s">
        <v>1602</v>
      </c>
      <c r="F1447" s="1" t="s">
        <v>1636</v>
      </c>
      <c r="G1447" s="1" t="str">
        <f>+VLOOKUP(BD_fire_disturbances10[[#This Row],[Cod_Koppen]],Tabla8[],2,0)</f>
        <v>Templado o mesotérmico</v>
      </c>
      <c r="H1447" s="1" t="s">
        <v>1635</v>
      </c>
      <c r="I1447" s="1" t="s">
        <v>63</v>
      </c>
      <c r="J1447" s="24" t="s">
        <v>1769</v>
      </c>
      <c r="K1447" s="1" t="s">
        <v>432</v>
      </c>
      <c r="L1447" s="1" t="s">
        <v>478</v>
      </c>
      <c r="M1447" s="1"/>
      <c r="N1447" s="1" t="s">
        <v>555</v>
      </c>
      <c r="O1447" s="1"/>
      <c r="P1447" s="1" t="s">
        <v>770</v>
      </c>
      <c r="Q1447" s="1"/>
      <c r="R1447" s="1" t="s">
        <v>1128</v>
      </c>
      <c r="S1447" s="1" t="s">
        <v>447</v>
      </c>
      <c r="T1447" s="1"/>
      <c r="U1447" s="1" t="s">
        <v>454</v>
      </c>
      <c r="V1447" s="1" t="s">
        <v>1138</v>
      </c>
      <c r="W1447" s="1" t="s">
        <v>122</v>
      </c>
      <c r="X1447" s="1" t="s">
        <v>108</v>
      </c>
    </row>
    <row r="1448" spans="1:24" s="9" customFormat="1" ht="58" hidden="1" x14ac:dyDescent="0.35">
      <c r="A1448" s="1" t="s">
        <v>227</v>
      </c>
      <c r="B1448" s="1" t="str">
        <f>+VLOOKUP(BD_fire_disturbances10[[#This Row],[Propiedad]],Tabla2[],2,0)</f>
        <v>Química</v>
      </c>
      <c r="C1448" s="1" t="str">
        <f>+VLOOKUP(BD_fire_disturbances10[[#This Row],[Evaluación post incendio]],Tabla5[],2,0)</f>
        <v>Efecto a corto plazo</v>
      </c>
      <c r="D1448" s="6" t="s">
        <v>228</v>
      </c>
      <c r="E1448" s="1" t="s">
        <v>1602</v>
      </c>
      <c r="F1448" s="1" t="s">
        <v>1636</v>
      </c>
      <c r="G1448" s="1" t="str">
        <f>+VLOOKUP(BD_fire_disturbances10[[#This Row],[Cod_Koppen]],Tabla8[],2,0)</f>
        <v>Templado o mesotérmico</v>
      </c>
      <c r="H1448" s="1" t="s">
        <v>1635</v>
      </c>
      <c r="I1448" s="1" t="s">
        <v>63</v>
      </c>
      <c r="J1448" s="24" t="s">
        <v>1769</v>
      </c>
      <c r="K1448" s="1" t="s">
        <v>432</v>
      </c>
      <c r="L1448" s="1" t="s">
        <v>478</v>
      </c>
      <c r="M1448" s="1"/>
      <c r="N1448" s="1" t="s">
        <v>555</v>
      </c>
      <c r="O1448" s="1"/>
      <c r="P1448" s="1" t="s">
        <v>842</v>
      </c>
      <c r="Q1448" s="1"/>
      <c r="R1448" s="1" t="s">
        <v>1129</v>
      </c>
      <c r="S1448" s="1" t="s">
        <v>447</v>
      </c>
      <c r="T1448" s="1"/>
      <c r="U1448" s="1" t="s">
        <v>454</v>
      </c>
      <c r="V1448" s="1" t="s">
        <v>1138</v>
      </c>
      <c r="W1448" s="1" t="s">
        <v>122</v>
      </c>
      <c r="X1448" s="1" t="s">
        <v>108</v>
      </c>
    </row>
    <row r="1449" spans="1:24" s="9" customFormat="1" ht="58" hidden="1" x14ac:dyDescent="0.35">
      <c r="A1449" s="1" t="s">
        <v>227</v>
      </c>
      <c r="B1449" s="1" t="str">
        <f>+VLOOKUP(BD_fire_disturbances10[[#This Row],[Propiedad]],Tabla2[],2,0)</f>
        <v>Química</v>
      </c>
      <c r="C1449" s="1" t="str">
        <f>+VLOOKUP(BD_fire_disturbances10[[#This Row],[Evaluación post incendio]],Tabla5[],2,0)</f>
        <v>Efecto a corto plazo</v>
      </c>
      <c r="D1449" s="6" t="s">
        <v>228</v>
      </c>
      <c r="E1449" s="1" t="s">
        <v>1602</v>
      </c>
      <c r="F1449" s="1" t="s">
        <v>1636</v>
      </c>
      <c r="G1449" s="1" t="str">
        <f>+VLOOKUP(BD_fire_disturbances10[[#This Row],[Cod_Koppen]],Tabla8[],2,0)</f>
        <v>Templado o mesotérmico</v>
      </c>
      <c r="H1449" s="1" t="s">
        <v>1635</v>
      </c>
      <c r="I1449" s="1" t="s">
        <v>63</v>
      </c>
      <c r="J1449" s="24" t="s">
        <v>1769</v>
      </c>
      <c r="K1449" s="1" t="s">
        <v>432</v>
      </c>
      <c r="L1449" s="1" t="s">
        <v>478</v>
      </c>
      <c r="M1449" s="1"/>
      <c r="N1449" s="1" t="s">
        <v>555</v>
      </c>
      <c r="O1449" s="1"/>
      <c r="P1449" s="1" t="s">
        <v>852</v>
      </c>
      <c r="Q1449" s="1"/>
      <c r="R1449" s="1" t="s">
        <v>1119</v>
      </c>
      <c r="S1449" s="1" t="s">
        <v>447</v>
      </c>
      <c r="T1449" s="1"/>
      <c r="U1449" s="1" t="s">
        <v>454</v>
      </c>
      <c r="V1449" s="1" t="s">
        <v>1138</v>
      </c>
      <c r="W1449" s="1" t="s">
        <v>118</v>
      </c>
      <c r="X1449" s="1" t="s">
        <v>12</v>
      </c>
    </row>
    <row r="1450" spans="1:24" s="9" customFormat="1" ht="58" hidden="1" x14ac:dyDescent="0.35">
      <c r="A1450" s="1" t="s">
        <v>227</v>
      </c>
      <c r="B1450" s="1" t="str">
        <f>+VLOOKUP(BD_fire_disturbances10[[#This Row],[Propiedad]],Tabla2[],2,0)</f>
        <v>Química</v>
      </c>
      <c r="C1450" s="1" t="str">
        <f>+VLOOKUP(BD_fire_disturbances10[[#This Row],[Evaluación post incendio]],Tabla5[],2,0)</f>
        <v>Efecto a corto plazo</v>
      </c>
      <c r="D1450" s="6" t="s">
        <v>228</v>
      </c>
      <c r="E1450" s="1" t="s">
        <v>1602</v>
      </c>
      <c r="F1450" s="1" t="s">
        <v>1636</v>
      </c>
      <c r="G1450" s="1" t="str">
        <f>+VLOOKUP(BD_fire_disturbances10[[#This Row],[Cod_Koppen]],Tabla8[],2,0)</f>
        <v>Templado o mesotérmico</v>
      </c>
      <c r="H1450" s="1" t="s">
        <v>1635</v>
      </c>
      <c r="I1450" s="1" t="s">
        <v>63</v>
      </c>
      <c r="J1450" s="24" t="s">
        <v>1769</v>
      </c>
      <c r="K1450" s="1" t="s">
        <v>432</v>
      </c>
      <c r="L1450" s="1" t="s">
        <v>478</v>
      </c>
      <c r="M1450" s="1"/>
      <c r="N1450" s="1" t="s">
        <v>555</v>
      </c>
      <c r="O1450" s="1"/>
      <c r="P1450" s="1" t="s">
        <v>770</v>
      </c>
      <c r="Q1450" s="1"/>
      <c r="R1450" s="1" t="s">
        <v>1120</v>
      </c>
      <c r="S1450" s="1" t="s">
        <v>447</v>
      </c>
      <c r="T1450" s="1"/>
      <c r="U1450" s="1" t="s">
        <v>454</v>
      </c>
      <c r="V1450" s="1" t="s">
        <v>1138</v>
      </c>
      <c r="W1450" s="1" t="s">
        <v>118</v>
      </c>
      <c r="X1450" s="1" t="s">
        <v>12</v>
      </c>
    </row>
    <row r="1451" spans="1:24" s="9" customFormat="1" ht="58" hidden="1" x14ac:dyDescent="0.35">
      <c r="A1451" s="1" t="s">
        <v>227</v>
      </c>
      <c r="B1451" s="1" t="str">
        <f>+VLOOKUP(BD_fire_disturbances10[[#This Row],[Propiedad]],Tabla2[],2,0)</f>
        <v>Química</v>
      </c>
      <c r="C1451" s="1" t="str">
        <f>+VLOOKUP(BD_fire_disturbances10[[#This Row],[Evaluación post incendio]],Tabla5[],2,0)</f>
        <v>Efecto a corto plazo</v>
      </c>
      <c r="D1451" s="6" t="s">
        <v>228</v>
      </c>
      <c r="E1451" s="1" t="s">
        <v>1602</v>
      </c>
      <c r="F1451" s="1" t="s">
        <v>1636</v>
      </c>
      <c r="G1451" s="1" t="str">
        <f>+VLOOKUP(BD_fire_disturbances10[[#This Row],[Cod_Koppen]],Tabla8[],2,0)</f>
        <v>Templado o mesotérmico</v>
      </c>
      <c r="H1451" s="1" t="s">
        <v>1635</v>
      </c>
      <c r="I1451" s="1" t="s">
        <v>63</v>
      </c>
      <c r="J1451" s="24" t="s">
        <v>1769</v>
      </c>
      <c r="K1451" s="1" t="s">
        <v>432</v>
      </c>
      <c r="L1451" s="1" t="s">
        <v>478</v>
      </c>
      <c r="M1451" s="1"/>
      <c r="N1451" s="1" t="s">
        <v>555</v>
      </c>
      <c r="O1451" s="1"/>
      <c r="P1451" s="1" t="s">
        <v>842</v>
      </c>
      <c r="Q1451" s="1"/>
      <c r="R1451" s="1" t="s">
        <v>1121</v>
      </c>
      <c r="S1451" s="1" t="s">
        <v>447</v>
      </c>
      <c r="T1451" s="1"/>
      <c r="U1451" s="1" t="s">
        <v>454</v>
      </c>
      <c r="V1451" s="1" t="s">
        <v>1138</v>
      </c>
      <c r="W1451" s="1" t="s">
        <v>118</v>
      </c>
      <c r="X1451" s="1" t="s">
        <v>12</v>
      </c>
    </row>
    <row r="1452" spans="1:24" s="9" customFormat="1" ht="58" hidden="1" x14ac:dyDescent="0.35">
      <c r="A1452" s="1" t="s">
        <v>227</v>
      </c>
      <c r="B1452" s="1" t="str">
        <f>+VLOOKUP(BD_fire_disturbances10[[#This Row],[Propiedad]],Tabla2[],2,0)</f>
        <v>Química</v>
      </c>
      <c r="C1452" s="1" t="str">
        <f>+VLOOKUP(BD_fire_disturbances10[[#This Row],[Evaluación post incendio]],Tabla5[],2,0)</f>
        <v>Efecto inmediato</v>
      </c>
      <c r="D1452" s="6" t="s">
        <v>228</v>
      </c>
      <c r="E1452" s="1" t="s">
        <v>1602</v>
      </c>
      <c r="F1452" s="1" t="s">
        <v>1636</v>
      </c>
      <c r="G1452" s="1" t="str">
        <f>+VLOOKUP(BD_fire_disturbances10[[#This Row],[Cod_Koppen]],Tabla8[],2,0)</f>
        <v>Templado o mesotérmico</v>
      </c>
      <c r="H1452" s="1" t="s">
        <v>1635</v>
      </c>
      <c r="I1452" s="1" t="s">
        <v>63</v>
      </c>
      <c r="J1452" s="24" t="s">
        <v>1769</v>
      </c>
      <c r="K1452" s="1" t="s">
        <v>432</v>
      </c>
      <c r="L1452" s="1" t="s">
        <v>478</v>
      </c>
      <c r="M1452" s="1"/>
      <c r="N1452" s="1" t="s">
        <v>555</v>
      </c>
      <c r="O1452" s="1"/>
      <c r="P1452" s="1" t="s">
        <v>513</v>
      </c>
      <c r="Q1452" s="1"/>
      <c r="R1452" s="1" t="s">
        <v>1118</v>
      </c>
      <c r="S1452" s="1" t="s">
        <v>447</v>
      </c>
      <c r="T1452" s="1"/>
      <c r="U1452" s="1" t="s">
        <v>454</v>
      </c>
      <c r="V1452" s="1" t="s">
        <v>1138</v>
      </c>
      <c r="W1452" s="1" t="s">
        <v>118</v>
      </c>
      <c r="X1452" s="1" t="s">
        <v>108</v>
      </c>
    </row>
    <row r="1453" spans="1:24" s="9" customFormat="1" ht="58" hidden="1" x14ac:dyDescent="0.35">
      <c r="A1453" s="1" t="s">
        <v>227</v>
      </c>
      <c r="B1453" s="1" t="str">
        <f>+VLOOKUP(BD_fire_disturbances10[[#This Row],[Propiedad]],Tabla2[],2,0)</f>
        <v>Química</v>
      </c>
      <c r="C1453" s="1" t="str">
        <f>+VLOOKUP(BD_fire_disturbances10[[#This Row],[Evaluación post incendio]],Tabla5[],2,0)</f>
        <v>Efecto inmediato</v>
      </c>
      <c r="D1453" s="6" t="s">
        <v>228</v>
      </c>
      <c r="E1453" s="1" t="s">
        <v>1602</v>
      </c>
      <c r="F1453" s="1" t="s">
        <v>1636</v>
      </c>
      <c r="G1453" s="1" t="str">
        <f>+VLOOKUP(BD_fire_disturbances10[[#This Row],[Cod_Koppen]],Tabla8[],2,0)</f>
        <v>Templado o mesotérmico</v>
      </c>
      <c r="H1453" s="1" t="s">
        <v>1635</v>
      </c>
      <c r="I1453" s="1" t="s">
        <v>63</v>
      </c>
      <c r="J1453" s="24" t="s">
        <v>1769</v>
      </c>
      <c r="K1453" s="1" t="s">
        <v>432</v>
      </c>
      <c r="L1453" s="1" t="s">
        <v>478</v>
      </c>
      <c r="M1453" s="1"/>
      <c r="N1453" s="1" t="s">
        <v>555</v>
      </c>
      <c r="O1453" s="1"/>
      <c r="P1453" s="1" t="s">
        <v>513</v>
      </c>
      <c r="Q1453" s="1"/>
      <c r="R1453" s="1" t="s">
        <v>1110</v>
      </c>
      <c r="S1453" s="1" t="s">
        <v>447</v>
      </c>
      <c r="T1453" s="1"/>
      <c r="U1453" s="1" t="s">
        <v>454</v>
      </c>
      <c r="V1453" s="1" t="s">
        <v>1138</v>
      </c>
      <c r="W1453" s="1" t="s">
        <v>1030</v>
      </c>
      <c r="X1453" s="1" t="s">
        <v>218</v>
      </c>
    </row>
    <row r="1454" spans="1:24" s="9" customFormat="1" ht="58" hidden="1" x14ac:dyDescent="0.35">
      <c r="A1454" s="1" t="s">
        <v>227</v>
      </c>
      <c r="B1454" s="1" t="str">
        <f>+VLOOKUP(BD_fire_disturbances10[[#This Row],[Propiedad]],Tabla2[],2,0)</f>
        <v>Química</v>
      </c>
      <c r="C1454" s="1" t="str">
        <f>+VLOOKUP(BD_fire_disturbances10[[#This Row],[Evaluación post incendio]],Tabla5[],2,0)</f>
        <v>Efecto a corto plazo</v>
      </c>
      <c r="D1454" s="6" t="s">
        <v>228</v>
      </c>
      <c r="E1454" s="1" t="s">
        <v>1602</v>
      </c>
      <c r="F1454" s="1" t="s">
        <v>1636</v>
      </c>
      <c r="G1454" s="1" t="str">
        <f>+VLOOKUP(BD_fire_disturbances10[[#This Row],[Cod_Koppen]],Tabla8[],2,0)</f>
        <v>Templado o mesotérmico</v>
      </c>
      <c r="H1454" s="1" t="s">
        <v>1635</v>
      </c>
      <c r="I1454" s="1" t="s">
        <v>63</v>
      </c>
      <c r="J1454" s="24" t="s">
        <v>1769</v>
      </c>
      <c r="K1454" s="1" t="s">
        <v>432</v>
      </c>
      <c r="L1454" s="1" t="s">
        <v>478</v>
      </c>
      <c r="M1454" s="1"/>
      <c r="N1454" s="1" t="s">
        <v>555</v>
      </c>
      <c r="O1454" s="1"/>
      <c r="P1454" s="1" t="s">
        <v>852</v>
      </c>
      <c r="Q1454" s="1"/>
      <c r="R1454" s="1" t="s">
        <v>1111</v>
      </c>
      <c r="S1454" s="1" t="s">
        <v>447</v>
      </c>
      <c r="T1454" s="1"/>
      <c r="U1454" s="1" t="s">
        <v>454</v>
      </c>
      <c r="V1454" s="1" t="s">
        <v>1138</v>
      </c>
      <c r="W1454" s="1" t="s">
        <v>1030</v>
      </c>
      <c r="X1454" s="1" t="s">
        <v>218</v>
      </c>
    </row>
    <row r="1455" spans="1:24" s="9" customFormat="1" ht="58" hidden="1" x14ac:dyDescent="0.35">
      <c r="A1455" s="1" t="s">
        <v>227</v>
      </c>
      <c r="B1455" s="1" t="str">
        <f>+VLOOKUP(BD_fire_disturbances10[[#This Row],[Propiedad]],Tabla2[],2,0)</f>
        <v>Química</v>
      </c>
      <c r="C1455" s="1" t="str">
        <f>+VLOOKUP(BD_fire_disturbances10[[#This Row],[Evaluación post incendio]],Tabla5[],2,0)</f>
        <v>Efecto a corto plazo</v>
      </c>
      <c r="D1455" s="6" t="s">
        <v>228</v>
      </c>
      <c r="E1455" s="1" t="s">
        <v>1602</v>
      </c>
      <c r="F1455" s="1" t="s">
        <v>1636</v>
      </c>
      <c r="G1455" s="1" t="str">
        <f>+VLOOKUP(BD_fire_disturbances10[[#This Row],[Cod_Koppen]],Tabla8[],2,0)</f>
        <v>Templado o mesotérmico</v>
      </c>
      <c r="H1455" s="1" t="s">
        <v>1635</v>
      </c>
      <c r="I1455" s="1" t="s">
        <v>63</v>
      </c>
      <c r="J1455" s="24" t="s">
        <v>1769</v>
      </c>
      <c r="K1455" s="1" t="s">
        <v>432</v>
      </c>
      <c r="L1455" s="1" t="s">
        <v>478</v>
      </c>
      <c r="M1455" s="1"/>
      <c r="N1455" s="1" t="s">
        <v>555</v>
      </c>
      <c r="O1455" s="1"/>
      <c r="P1455" s="1" t="s">
        <v>770</v>
      </c>
      <c r="Q1455" s="1"/>
      <c r="R1455" s="1" t="s">
        <v>1112</v>
      </c>
      <c r="S1455" s="1" t="s">
        <v>447</v>
      </c>
      <c r="T1455" s="1"/>
      <c r="U1455" s="1" t="s">
        <v>454</v>
      </c>
      <c r="V1455" s="1" t="s">
        <v>1138</v>
      </c>
      <c r="W1455" s="1" t="s">
        <v>1030</v>
      </c>
      <c r="X1455" s="1" t="s">
        <v>218</v>
      </c>
    </row>
    <row r="1456" spans="1:24" s="23" customFormat="1" ht="58" hidden="1" x14ac:dyDescent="0.35">
      <c r="A1456" s="1" t="s">
        <v>227</v>
      </c>
      <c r="B1456" s="1" t="str">
        <f>+VLOOKUP(BD_fire_disturbances10[[#This Row],[Propiedad]],Tabla2[],2,0)</f>
        <v>Química</v>
      </c>
      <c r="C1456" s="1" t="str">
        <f>+VLOOKUP(BD_fire_disturbances10[[#This Row],[Evaluación post incendio]],Tabla5[],2,0)</f>
        <v>Efecto a corto plazo</v>
      </c>
      <c r="D1456" s="6" t="s">
        <v>228</v>
      </c>
      <c r="E1456" s="1" t="s">
        <v>1602</v>
      </c>
      <c r="F1456" s="1" t="s">
        <v>1636</v>
      </c>
      <c r="G1456" s="1" t="str">
        <f>+VLOOKUP(BD_fire_disturbances10[[#This Row],[Cod_Koppen]],Tabla8[],2,0)</f>
        <v>Templado o mesotérmico</v>
      </c>
      <c r="H1456" s="1" t="s">
        <v>1635</v>
      </c>
      <c r="I1456" s="1" t="s">
        <v>63</v>
      </c>
      <c r="J1456" s="24" t="s">
        <v>1769</v>
      </c>
      <c r="K1456" s="1" t="s">
        <v>432</v>
      </c>
      <c r="L1456" s="1" t="s">
        <v>478</v>
      </c>
      <c r="M1456" s="1"/>
      <c r="N1456" s="1" t="s">
        <v>555</v>
      </c>
      <c r="O1456" s="1"/>
      <c r="P1456" s="1" t="s">
        <v>842</v>
      </c>
      <c r="Q1456" s="1"/>
      <c r="R1456" s="1" t="s">
        <v>1113</v>
      </c>
      <c r="S1456" s="1" t="s">
        <v>447</v>
      </c>
      <c r="T1456" s="1"/>
      <c r="U1456" s="1" t="s">
        <v>454</v>
      </c>
      <c r="V1456" s="1" t="s">
        <v>1138</v>
      </c>
      <c r="W1456" s="1" t="s">
        <v>1030</v>
      </c>
      <c r="X1456" s="1" t="s">
        <v>218</v>
      </c>
    </row>
    <row r="1457" spans="1:24" s="23" customFormat="1" ht="58" hidden="1" x14ac:dyDescent="0.35">
      <c r="A1457" s="1" t="s">
        <v>227</v>
      </c>
      <c r="B1457" s="1" t="str">
        <f>+VLOOKUP(BD_fire_disturbances10[[#This Row],[Propiedad]],Tabla2[],2,0)</f>
        <v>Química</v>
      </c>
      <c r="C1457" s="1" t="str">
        <f>+VLOOKUP(BD_fire_disturbances10[[#This Row],[Evaluación post incendio]],Tabla5[],2,0)</f>
        <v>Efecto inmediato</v>
      </c>
      <c r="D1457" s="6" t="s">
        <v>228</v>
      </c>
      <c r="E1457" s="1" t="s">
        <v>1602</v>
      </c>
      <c r="F1457" s="1" t="s">
        <v>1636</v>
      </c>
      <c r="G1457" s="1" t="str">
        <f>+VLOOKUP(BD_fire_disturbances10[[#This Row],[Cod_Koppen]],Tabla8[],2,0)</f>
        <v>Templado o mesotérmico</v>
      </c>
      <c r="H1457" s="1" t="s">
        <v>1635</v>
      </c>
      <c r="I1457" s="1" t="s">
        <v>63</v>
      </c>
      <c r="J1457" s="24" t="s">
        <v>1769</v>
      </c>
      <c r="K1457" s="1" t="s">
        <v>432</v>
      </c>
      <c r="L1457" s="1" t="s">
        <v>478</v>
      </c>
      <c r="M1457" s="1"/>
      <c r="N1457" s="1" t="s">
        <v>555</v>
      </c>
      <c r="O1457" s="1"/>
      <c r="P1457" s="1" t="s">
        <v>513</v>
      </c>
      <c r="Q1457" s="1"/>
      <c r="R1457" s="1" t="s">
        <v>1114</v>
      </c>
      <c r="S1457" s="1" t="s">
        <v>447</v>
      </c>
      <c r="T1457" s="1"/>
      <c r="U1457" s="1" t="s">
        <v>454</v>
      </c>
      <c r="V1457" s="1" t="s">
        <v>1138</v>
      </c>
      <c r="W1457" s="1" t="s">
        <v>1029</v>
      </c>
      <c r="X1457" s="1" t="s">
        <v>218</v>
      </c>
    </row>
    <row r="1458" spans="1:24" s="1" customFormat="1" ht="58" hidden="1" x14ac:dyDescent="0.35">
      <c r="A1458" s="1" t="s">
        <v>227</v>
      </c>
      <c r="B1458" s="1" t="str">
        <f>+VLOOKUP(BD_fire_disturbances10[[#This Row],[Propiedad]],Tabla2[],2,0)</f>
        <v>Química</v>
      </c>
      <c r="C1458" s="1" t="str">
        <f>+VLOOKUP(BD_fire_disturbances10[[#This Row],[Evaluación post incendio]],Tabla5[],2,0)</f>
        <v>Efecto a corto plazo</v>
      </c>
      <c r="D1458" s="6" t="s">
        <v>228</v>
      </c>
      <c r="E1458" s="1" t="s">
        <v>1602</v>
      </c>
      <c r="F1458" s="1" t="s">
        <v>1636</v>
      </c>
      <c r="G1458" s="1" t="str">
        <f>+VLOOKUP(BD_fire_disturbances10[[#This Row],[Cod_Koppen]],Tabla8[],2,0)</f>
        <v>Templado o mesotérmico</v>
      </c>
      <c r="H1458" s="1" t="s">
        <v>1635</v>
      </c>
      <c r="I1458" s="1" t="s">
        <v>63</v>
      </c>
      <c r="J1458" s="24" t="s">
        <v>1769</v>
      </c>
      <c r="K1458" s="1" t="s">
        <v>432</v>
      </c>
      <c r="L1458" s="1" t="s">
        <v>478</v>
      </c>
      <c r="N1458" s="1" t="s">
        <v>555</v>
      </c>
      <c r="P1458" s="1" t="s">
        <v>852</v>
      </c>
      <c r="R1458" s="1" t="s">
        <v>1115</v>
      </c>
      <c r="S1458" s="1" t="s">
        <v>447</v>
      </c>
      <c r="U1458" s="1" t="s">
        <v>454</v>
      </c>
      <c r="V1458" s="1" t="s">
        <v>1138</v>
      </c>
      <c r="W1458" s="1" t="s">
        <v>1029</v>
      </c>
      <c r="X1458" s="1" t="s">
        <v>218</v>
      </c>
    </row>
    <row r="1459" spans="1:24" s="1" customFormat="1" ht="58" hidden="1" x14ac:dyDescent="0.35">
      <c r="A1459" s="1" t="s">
        <v>227</v>
      </c>
      <c r="B1459" s="1" t="str">
        <f>+VLOOKUP(BD_fire_disturbances10[[#This Row],[Propiedad]],Tabla2[],2,0)</f>
        <v>Química</v>
      </c>
      <c r="C1459" s="1" t="str">
        <f>+VLOOKUP(BD_fire_disturbances10[[#This Row],[Evaluación post incendio]],Tabla5[],2,0)</f>
        <v>Efecto a corto plazo</v>
      </c>
      <c r="D1459" s="6" t="s">
        <v>228</v>
      </c>
      <c r="E1459" s="1" t="s">
        <v>1602</v>
      </c>
      <c r="F1459" s="1" t="s">
        <v>1636</v>
      </c>
      <c r="G1459" s="1" t="str">
        <f>+VLOOKUP(BD_fire_disturbances10[[#This Row],[Cod_Koppen]],Tabla8[],2,0)</f>
        <v>Templado o mesotérmico</v>
      </c>
      <c r="H1459" s="1" t="s">
        <v>1635</v>
      </c>
      <c r="I1459" s="1" t="s">
        <v>63</v>
      </c>
      <c r="J1459" s="24" t="s">
        <v>1769</v>
      </c>
      <c r="K1459" s="1" t="s">
        <v>432</v>
      </c>
      <c r="L1459" s="1" t="s">
        <v>478</v>
      </c>
      <c r="N1459" s="1" t="s">
        <v>555</v>
      </c>
      <c r="P1459" s="1" t="s">
        <v>770</v>
      </c>
      <c r="R1459" s="1" t="s">
        <v>1116</v>
      </c>
      <c r="S1459" s="1" t="s">
        <v>447</v>
      </c>
      <c r="U1459" s="1" t="s">
        <v>454</v>
      </c>
      <c r="V1459" s="1" t="s">
        <v>1138</v>
      </c>
      <c r="W1459" s="1" t="s">
        <v>1029</v>
      </c>
      <c r="X1459" s="1" t="s">
        <v>218</v>
      </c>
    </row>
    <row r="1460" spans="1:24" s="1" customFormat="1" ht="58" hidden="1" x14ac:dyDescent="0.35">
      <c r="A1460" s="1" t="s">
        <v>227</v>
      </c>
      <c r="B1460" s="1" t="str">
        <f>+VLOOKUP(BD_fire_disturbances10[[#This Row],[Propiedad]],Tabla2[],2,0)</f>
        <v>Química</v>
      </c>
      <c r="C1460" s="1" t="str">
        <f>+VLOOKUP(BD_fire_disturbances10[[#This Row],[Evaluación post incendio]],Tabla5[],2,0)</f>
        <v>Efecto a corto plazo</v>
      </c>
      <c r="D1460" s="6" t="s">
        <v>228</v>
      </c>
      <c r="E1460" s="1" t="s">
        <v>1602</v>
      </c>
      <c r="F1460" s="1" t="s">
        <v>1636</v>
      </c>
      <c r="G1460" s="1" t="str">
        <f>+VLOOKUP(BD_fire_disturbances10[[#This Row],[Cod_Koppen]],Tabla8[],2,0)</f>
        <v>Templado o mesotérmico</v>
      </c>
      <c r="H1460" s="1" t="s">
        <v>1635</v>
      </c>
      <c r="I1460" s="1" t="s">
        <v>63</v>
      </c>
      <c r="J1460" s="24" t="s">
        <v>1769</v>
      </c>
      <c r="K1460" s="1" t="s">
        <v>432</v>
      </c>
      <c r="L1460" s="1" t="s">
        <v>478</v>
      </c>
      <c r="N1460" s="1" t="s">
        <v>555</v>
      </c>
      <c r="P1460" s="1" t="s">
        <v>842</v>
      </c>
      <c r="R1460" s="1" t="s">
        <v>1117</v>
      </c>
      <c r="S1460" s="1" t="s">
        <v>447</v>
      </c>
      <c r="U1460" s="1" t="s">
        <v>454</v>
      </c>
      <c r="V1460" s="1" t="s">
        <v>1138</v>
      </c>
      <c r="W1460" s="1" t="s">
        <v>1029</v>
      </c>
      <c r="X1460" s="1" t="s">
        <v>108</v>
      </c>
    </row>
    <row r="1461" spans="1:24" s="1" customFormat="1" ht="58" hidden="1" x14ac:dyDescent="0.35">
      <c r="A1461" s="1" t="s">
        <v>227</v>
      </c>
      <c r="B1461" s="1" t="str">
        <f>+VLOOKUP(BD_fire_disturbances10[[#This Row],[Propiedad]],Tabla2[],2,0)</f>
        <v>Química</v>
      </c>
      <c r="C1461" s="1" t="str">
        <f>+VLOOKUP(BD_fire_disturbances10[[#This Row],[Evaluación post incendio]],Tabla5[],2,0)</f>
        <v>Efecto inmediato</v>
      </c>
      <c r="D1461" s="6" t="s">
        <v>228</v>
      </c>
      <c r="E1461" s="1" t="s">
        <v>1602</v>
      </c>
      <c r="F1461" s="1" t="s">
        <v>1636</v>
      </c>
      <c r="G1461" s="1" t="str">
        <f>+VLOOKUP(BD_fire_disturbances10[[#This Row],[Cod_Koppen]],Tabla8[],2,0)</f>
        <v>Templado o mesotérmico</v>
      </c>
      <c r="H1461" s="1" t="s">
        <v>1635</v>
      </c>
      <c r="I1461" s="1" t="s">
        <v>63</v>
      </c>
      <c r="J1461" s="24" t="s">
        <v>1769</v>
      </c>
      <c r="K1461" s="1" t="s">
        <v>432</v>
      </c>
      <c r="L1461" s="1" t="s">
        <v>478</v>
      </c>
      <c r="N1461" s="1" t="s">
        <v>555</v>
      </c>
      <c r="P1461" s="1" t="s">
        <v>513</v>
      </c>
      <c r="R1461" s="1" t="s">
        <v>1106</v>
      </c>
      <c r="S1461" s="1" t="s">
        <v>447</v>
      </c>
      <c r="U1461" s="1" t="s">
        <v>454</v>
      </c>
      <c r="V1461" s="1" t="s">
        <v>1138</v>
      </c>
      <c r="W1461" s="1" t="s">
        <v>52</v>
      </c>
      <c r="X1461" s="1" t="s">
        <v>218</v>
      </c>
    </row>
    <row r="1462" spans="1:24" s="1" customFormat="1" ht="58" hidden="1" x14ac:dyDescent="0.35">
      <c r="A1462" s="1" t="s">
        <v>227</v>
      </c>
      <c r="B1462" s="1" t="str">
        <f>+VLOOKUP(BD_fire_disturbances10[[#This Row],[Propiedad]],Tabla2[],2,0)</f>
        <v>Química</v>
      </c>
      <c r="C1462" s="1" t="str">
        <f>+VLOOKUP(BD_fire_disturbances10[[#This Row],[Evaluación post incendio]],Tabla5[],2,0)</f>
        <v>Efecto a corto plazo</v>
      </c>
      <c r="D1462" s="6" t="s">
        <v>228</v>
      </c>
      <c r="E1462" s="1" t="s">
        <v>1602</v>
      </c>
      <c r="F1462" s="1" t="s">
        <v>1636</v>
      </c>
      <c r="G1462" s="1" t="str">
        <f>+VLOOKUP(BD_fire_disturbances10[[#This Row],[Cod_Koppen]],Tabla8[],2,0)</f>
        <v>Templado o mesotérmico</v>
      </c>
      <c r="H1462" s="1" t="s">
        <v>1635</v>
      </c>
      <c r="I1462" s="1" t="s">
        <v>63</v>
      </c>
      <c r="J1462" s="24" t="s">
        <v>1769</v>
      </c>
      <c r="K1462" s="1" t="s">
        <v>432</v>
      </c>
      <c r="L1462" s="1" t="s">
        <v>478</v>
      </c>
      <c r="N1462" s="1" t="s">
        <v>555</v>
      </c>
      <c r="P1462" s="1" t="s">
        <v>852</v>
      </c>
      <c r="R1462" s="1" t="s">
        <v>1107</v>
      </c>
      <c r="S1462" s="1" t="s">
        <v>447</v>
      </c>
      <c r="U1462" s="1" t="s">
        <v>454</v>
      </c>
      <c r="V1462" s="1" t="s">
        <v>1138</v>
      </c>
      <c r="W1462" s="1" t="s">
        <v>52</v>
      </c>
      <c r="X1462" s="1" t="s">
        <v>218</v>
      </c>
    </row>
    <row r="1463" spans="1:24" s="1" customFormat="1" ht="58" hidden="1" x14ac:dyDescent="0.35">
      <c r="A1463" s="1" t="s">
        <v>227</v>
      </c>
      <c r="B1463" s="1" t="str">
        <f>+VLOOKUP(BD_fire_disturbances10[[#This Row],[Propiedad]],Tabla2[],2,0)</f>
        <v>Química</v>
      </c>
      <c r="C1463" s="1" t="str">
        <f>+VLOOKUP(BD_fire_disturbances10[[#This Row],[Evaluación post incendio]],Tabla5[],2,0)</f>
        <v>Efecto a corto plazo</v>
      </c>
      <c r="D1463" s="6" t="s">
        <v>228</v>
      </c>
      <c r="E1463" s="1" t="s">
        <v>1602</v>
      </c>
      <c r="F1463" s="1" t="s">
        <v>1636</v>
      </c>
      <c r="G1463" s="1" t="str">
        <f>+VLOOKUP(BD_fire_disturbances10[[#This Row],[Cod_Koppen]],Tabla8[],2,0)</f>
        <v>Templado o mesotérmico</v>
      </c>
      <c r="H1463" s="1" t="s">
        <v>1635</v>
      </c>
      <c r="I1463" s="1" t="s">
        <v>63</v>
      </c>
      <c r="J1463" s="24" t="s">
        <v>1769</v>
      </c>
      <c r="K1463" s="1" t="s">
        <v>432</v>
      </c>
      <c r="L1463" s="1" t="s">
        <v>478</v>
      </c>
      <c r="N1463" s="1" t="s">
        <v>555</v>
      </c>
      <c r="P1463" s="1" t="s">
        <v>770</v>
      </c>
      <c r="R1463" s="1" t="s">
        <v>1108</v>
      </c>
      <c r="S1463" s="1" t="s">
        <v>447</v>
      </c>
      <c r="U1463" s="1" t="s">
        <v>454</v>
      </c>
      <c r="V1463" s="1" t="s">
        <v>1138</v>
      </c>
      <c r="W1463" s="1" t="s">
        <v>52</v>
      </c>
      <c r="X1463" s="1" t="s">
        <v>218</v>
      </c>
    </row>
    <row r="1464" spans="1:24" s="1" customFormat="1" ht="58" hidden="1" x14ac:dyDescent="0.35">
      <c r="A1464" s="1" t="s">
        <v>227</v>
      </c>
      <c r="B1464" s="1" t="str">
        <f>+VLOOKUP(BD_fire_disturbances10[[#This Row],[Propiedad]],Tabla2[],2,0)</f>
        <v>Química</v>
      </c>
      <c r="C1464" s="1" t="str">
        <f>+VLOOKUP(BD_fire_disturbances10[[#This Row],[Evaluación post incendio]],Tabla5[],2,0)</f>
        <v>Efecto a corto plazo</v>
      </c>
      <c r="D1464" s="6" t="s">
        <v>228</v>
      </c>
      <c r="E1464" s="1" t="s">
        <v>1602</v>
      </c>
      <c r="F1464" s="1" t="s">
        <v>1636</v>
      </c>
      <c r="G1464" s="1" t="str">
        <f>+VLOOKUP(BD_fire_disturbances10[[#This Row],[Cod_Koppen]],Tabla8[],2,0)</f>
        <v>Templado o mesotérmico</v>
      </c>
      <c r="H1464" s="1" t="s">
        <v>1635</v>
      </c>
      <c r="I1464" s="1" t="s">
        <v>63</v>
      </c>
      <c r="J1464" s="24" t="s">
        <v>1769</v>
      </c>
      <c r="K1464" s="1" t="s">
        <v>432</v>
      </c>
      <c r="L1464" s="1" t="s">
        <v>478</v>
      </c>
      <c r="N1464" s="1" t="s">
        <v>555</v>
      </c>
      <c r="P1464" s="1" t="s">
        <v>842</v>
      </c>
      <c r="R1464" s="1" t="s">
        <v>1109</v>
      </c>
      <c r="S1464" s="1" t="s">
        <v>447</v>
      </c>
      <c r="U1464" s="1" t="s">
        <v>454</v>
      </c>
      <c r="V1464" s="1" t="s">
        <v>1138</v>
      </c>
      <c r="W1464" s="1" t="s">
        <v>52</v>
      </c>
      <c r="X1464" s="1" t="s">
        <v>218</v>
      </c>
    </row>
    <row r="1465" spans="1:24" s="1" customFormat="1" ht="43.5" hidden="1" x14ac:dyDescent="0.35">
      <c r="A1465" s="1" t="s">
        <v>210</v>
      </c>
      <c r="B1465" s="1" t="str">
        <f>+VLOOKUP(BD_fire_disturbances10[[#This Row],[Propiedad]],Tabla2[],2,0)</f>
        <v>Biológica</v>
      </c>
      <c r="C1465" s="1" t="str">
        <f>+VLOOKUP(BD_fire_disturbances10[[#This Row],[Evaluación post incendio]],Tabla5[],2,0)</f>
        <v>Efecto a corto plazo</v>
      </c>
      <c r="D1465" s="6" t="s">
        <v>211</v>
      </c>
      <c r="E1465" s="1" t="s">
        <v>1594</v>
      </c>
      <c r="F1465" s="1" t="s">
        <v>1694</v>
      </c>
      <c r="G1465" s="1" t="str">
        <f>+VLOOKUP(BD_fire_disturbances10[[#This Row],[Cod_Koppen]],Tabla8[],2,0)</f>
        <v>Templado o mesotérmico</v>
      </c>
      <c r="H1465" s="1" t="s">
        <v>1678</v>
      </c>
      <c r="I1465" s="1" t="s">
        <v>63</v>
      </c>
      <c r="J1465" s="24" t="s">
        <v>1769</v>
      </c>
      <c r="K1465" s="1" t="s">
        <v>200</v>
      </c>
      <c r="L1465" s="1" t="s">
        <v>529</v>
      </c>
      <c r="N1465" s="1" t="s">
        <v>1168</v>
      </c>
      <c r="P1465" s="1" t="s">
        <v>842</v>
      </c>
      <c r="S1465" s="1" t="s">
        <v>447</v>
      </c>
      <c r="U1465" s="1" t="s">
        <v>1169</v>
      </c>
      <c r="V1465" s="1" t="s">
        <v>1170</v>
      </c>
      <c r="W1465" s="1" t="s">
        <v>639</v>
      </c>
      <c r="X1465" s="1" t="s">
        <v>12</v>
      </c>
    </row>
    <row r="1466" spans="1:24" s="1" customFormat="1" ht="43.5" hidden="1" x14ac:dyDescent="0.35">
      <c r="A1466" s="13" t="s">
        <v>210</v>
      </c>
      <c r="B1466" s="13" t="str">
        <f>+VLOOKUP(BD_fire_disturbances10[[#This Row],[Propiedad]],Tabla2[],2,0)</f>
        <v>Biológica</v>
      </c>
      <c r="C1466" s="13" t="str">
        <f>+VLOOKUP(BD_fire_disturbances10[[#This Row],[Evaluación post incendio]],Tabla5[],2,0)</f>
        <v>Efecto a corto plazo</v>
      </c>
      <c r="D1466" s="6" t="s">
        <v>211</v>
      </c>
      <c r="E1466" s="1" t="s">
        <v>1594</v>
      </c>
      <c r="F1466" s="1" t="s">
        <v>1694</v>
      </c>
      <c r="G1466" s="1" t="str">
        <f>+VLOOKUP(BD_fire_disturbances10[[#This Row],[Cod_Koppen]],Tabla8[],2,0)</f>
        <v>Templado o mesotérmico</v>
      </c>
      <c r="H1466" s="1" t="s">
        <v>1678</v>
      </c>
      <c r="I1466" s="13" t="s">
        <v>63</v>
      </c>
      <c r="J1466" s="24" t="s">
        <v>1769</v>
      </c>
      <c r="K1466" s="13" t="s">
        <v>176</v>
      </c>
      <c r="L1466" s="13" t="s">
        <v>529</v>
      </c>
      <c r="M1466" s="13"/>
      <c r="N1466" s="13" t="s">
        <v>1168</v>
      </c>
      <c r="O1466" s="13"/>
      <c r="P1466" s="13" t="s">
        <v>842</v>
      </c>
      <c r="Q1466" s="13"/>
      <c r="R1466" s="13"/>
      <c r="S1466" s="13" t="s">
        <v>1142</v>
      </c>
      <c r="T1466" s="13"/>
      <c r="U1466" s="13" t="s">
        <v>1169</v>
      </c>
      <c r="V1466" s="13" t="s">
        <v>1170</v>
      </c>
      <c r="W1466" s="13" t="s">
        <v>639</v>
      </c>
      <c r="X1466" s="13" t="s">
        <v>108</v>
      </c>
    </row>
    <row r="1467" spans="1:24" s="1" customFormat="1" ht="43.5" hidden="1" x14ac:dyDescent="0.35">
      <c r="A1467" s="13" t="s">
        <v>210</v>
      </c>
      <c r="B1467" s="13" t="str">
        <f>+VLOOKUP(BD_fire_disturbances10[[#This Row],[Propiedad]],Tabla2[],2,0)</f>
        <v>Biológica</v>
      </c>
      <c r="C1467" s="13" t="str">
        <f>+VLOOKUP(BD_fire_disturbances10[[#This Row],[Evaluación post incendio]],Tabla5[],2,0)</f>
        <v>Efecto a corto plazo</v>
      </c>
      <c r="D1467" s="6" t="s">
        <v>211</v>
      </c>
      <c r="E1467" s="1" t="s">
        <v>1594</v>
      </c>
      <c r="F1467" s="1" t="s">
        <v>1694</v>
      </c>
      <c r="G1467" s="1" t="str">
        <f>+VLOOKUP(BD_fire_disturbances10[[#This Row],[Cod_Koppen]],Tabla8[],2,0)</f>
        <v>Templado o mesotérmico</v>
      </c>
      <c r="H1467" s="1" t="s">
        <v>1678</v>
      </c>
      <c r="I1467" s="13" t="s">
        <v>63</v>
      </c>
      <c r="J1467" s="24" t="s">
        <v>1769</v>
      </c>
      <c r="K1467" s="13" t="s">
        <v>432</v>
      </c>
      <c r="L1467" s="13" t="s">
        <v>529</v>
      </c>
      <c r="M1467" s="13"/>
      <c r="N1467" s="13" t="s">
        <v>1168</v>
      </c>
      <c r="O1467" s="13"/>
      <c r="P1467" s="13" t="s">
        <v>842</v>
      </c>
      <c r="Q1467" s="13"/>
      <c r="R1467" s="13"/>
      <c r="S1467" s="13" t="s">
        <v>1142</v>
      </c>
      <c r="T1467" s="13"/>
      <c r="U1467" s="13" t="s">
        <v>1169</v>
      </c>
      <c r="V1467" s="13" t="s">
        <v>1170</v>
      </c>
      <c r="W1467" s="13" t="s">
        <v>639</v>
      </c>
      <c r="X1467" s="13" t="s">
        <v>108</v>
      </c>
    </row>
    <row r="1468" spans="1:24" s="1" customFormat="1" ht="43.5" hidden="1" x14ac:dyDescent="0.35">
      <c r="A1468" s="13" t="s">
        <v>210</v>
      </c>
      <c r="B1468" s="13" t="str">
        <f>+VLOOKUP(BD_fire_disturbances10[[#This Row],[Propiedad]],Tabla2[],2,0)</f>
        <v>Biológica</v>
      </c>
      <c r="C1468" s="13" t="str">
        <f>+VLOOKUP(BD_fire_disturbances10[[#This Row],[Evaluación post incendio]],Tabla5[],2,0)</f>
        <v>Efecto a corto plazo</v>
      </c>
      <c r="D1468" s="6" t="s">
        <v>211</v>
      </c>
      <c r="E1468" s="1" t="s">
        <v>1594</v>
      </c>
      <c r="F1468" s="1" t="s">
        <v>1694</v>
      </c>
      <c r="G1468" s="1" t="str">
        <f>+VLOOKUP(BD_fire_disturbances10[[#This Row],[Cod_Koppen]],Tabla8[],2,0)</f>
        <v>Templado o mesotérmico</v>
      </c>
      <c r="H1468" s="1" t="s">
        <v>1678</v>
      </c>
      <c r="I1468" s="13" t="s">
        <v>63</v>
      </c>
      <c r="J1468" s="24" t="s">
        <v>1769</v>
      </c>
      <c r="K1468" s="13" t="s">
        <v>176</v>
      </c>
      <c r="L1468" s="13" t="s">
        <v>529</v>
      </c>
      <c r="M1468" s="13"/>
      <c r="N1468" s="13" t="s">
        <v>1168</v>
      </c>
      <c r="O1468" s="13"/>
      <c r="P1468" s="13" t="s">
        <v>842</v>
      </c>
      <c r="Q1468" s="13"/>
      <c r="R1468" s="13"/>
      <c r="S1468" s="13" t="s">
        <v>1142</v>
      </c>
      <c r="T1468" s="13"/>
      <c r="U1468" s="13" t="s">
        <v>1169</v>
      </c>
      <c r="V1468" s="13" t="s">
        <v>1170</v>
      </c>
      <c r="W1468" s="13" t="s">
        <v>15</v>
      </c>
      <c r="X1468" s="13" t="s">
        <v>108</v>
      </c>
    </row>
    <row r="1469" spans="1:24" s="1" customFormat="1" ht="43.5" hidden="1" x14ac:dyDescent="0.35">
      <c r="A1469" s="13" t="s">
        <v>210</v>
      </c>
      <c r="B1469" s="13" t="str">
        <f>+VLOOKUP(BD_fire_disturbances10[[#This Row],[Propiedad]],Tabla2[],2,0)</f>
        <v>Biológica</v>
      </c>
      <c r="C1469" s="13" t="str">
        <f>+VLOOKUP(BD_fire_disturbances10[[#This Row],[Evaluación post incendio]],Tabla5[],2,0)</f>
        <v>Efecto a corto plazo</v>
      </c>
      <c r="D1469" s="6" t="s">
        <v>211</v>
      </c>
      <c r="E1469" s="1" t="s">
        <v>1594</v>
      </c>
      <c r="F1469" s="1" t="s">
        <v>1694</v>
      </c>
      <c r="G1469" s="1" t="str">
        <f>+VLOOKUP(BD_fire_disturbances10[[#This Row],[Cod_Koppen]],Tabla8[],2,0)</f>
        <v>Templado o mesotérmico</v>
      </c>
      <c r="H1469" s="1" t="s">
        <v>1678</v>
      </c>
      <c r="I1469" s="13" t="s">
        <v>63</v>
      </c>
      <c r="J1469" s="24" t="s">
        <v>1769</v>
      </c>
      <c r="K1469" s="13" t="s">
        <v>432</v>
      </c>
      <c r="L1469" s="13" t="s">
        <v>529</v>
      </c>
      <c r="M1469" s="13"/>
      <c r="N1469" s="13" t="s">
        <v>1168</v>
      </c>
      <c r="O1469" s="13"/>
      <c r="P1469" s="13" t="s">
        <v>842</v>
      </c>
      <c r="Q1469" s="13"/>
      <c r="R1469" s="13"/>
      <c r="S1469" s="13" t="s">
        <v>1142</v>
      </c>
      <c r="T1469" s="13"/>
      <c r="U1469" s="13" t="s">
        <v>1169</v>
      </c>
      <c r="V1469" s="13" t="s">
        <v>1170</v>
      </c>
      <c r="W1469" s="13" t="s">
        <v>15</v>
      </c>
      <c r="X1469" s="13" t="s">
        <v>108</v>
      </c>
    </row>
    <row r="1470" spans="1:24" s="1" customFormat="1" ht="43.5" hidden="1" x14ac:dyDescent="0.35">
      <c r="A1470" s="13" t="s">
        <v>210</v>
      </c>
      <c r="B1470" s="13" t="str">
        <f>+VLOOKUP(BD_fire_disturbances10[[#This Row],[Propiedad]],Tabla2[],2,0)</f>
        <v>Química</v>
      </c>
      <c r="C1470" s="13" t="str">
        <f>+VLOOKUP(BD_fire_disturbances10[[#This Row],[Evaluación post incendio]],Tabla5[],2,0)</f>
        <v>Efecto a corto plazo</v>
      </c>
      <c r="D1470" s="6" t="s">
        <v>211</v>
      </c>
      <c r="E1470" s="1" t="s">
        <v>1594</v>
      </c>
      <c r="F1470" s="1" t="s">
        <v>1694</v>
      </c>
      <c r="G1470" s="1" t="str">
        <f>+VLOOKUP(BD_fire_disturbances10[[#This Row],[Cod_Koppen]],Tabla8[],2,0)</f>
        <v>Templado o mesotérmico</v>
      </c>
      <c r="H1470" s="1" t="s">
        <v>1678</v>
      </c>
      <c r="I1470" s="13" t="s">
        <v>63</v>
      </c>
      <c r="J1470" s="24" t="s">
        <v>1769</v>
      </c>
      <c r="K1470" s="13" t="s">
        <v>432</v>
      </c>
      <c r="L1470" s="13" t="s">
        <v>529</v>
      </c>
      <c r="M1470" s="13"/>
      <c r="N1470" s="13" t="s">
        <v>1168</v>
      </c>
      <c r="O1470" s="13"/>
      <c r="P1470" s="13" t="s">
        <v>842</v>
      </c>
      <c r="Q1470" s="13"/>
      <c r="R1470" s="13"/>
      <c r="S1470" s="13" t="s">
        <v>1142</v>
      </c>
      <c r="T1470" s="13"/>
      <c r="U1470" s="13" t="s">
        <v>1169</v>
      </c>
      <c r="V1470" s="13" t="s">
        <v>1170</v>
      </c>
      <c r="W1470" s="13" t="s">
        <v>34</v>
      </c>
      <c r="X1470" s="13" t="s">
        <v>218</v>
      </c>
    </row>
    <row r="1471" spans="1:24" s="1" customFormat="1" ht="43.5" hidden="1" x14ac:dyDescent="0.35">
      <c r="A1471" s="13" t="s">
        <v>210</v>
      </c>
      <c r="B1471" s="13" t="str">
        <f>+VLOOKUP(BD_fire_disturbances10[[#This Row],[Propiedad]],Tabla2[],2,0)</f>
        <v>Química</v>
      </c>
      <c r="C1471" s="13" t="str">
        <f>+VLOOKUP(BD_fire_disturbances10[[#This Row],[Evaluación post incendio]],Tabla5[],2,0)</f>
        <v>Efecto a corto plazo</v>
      </c>
      <c r="D1471" s="6" t="s">
        <v>211</v>
      </c>
      <c r="E1471" s="1" t="s">
        <v>1594</v>
      </c>
      <c r="F1471" s="1" t="s">
        <v>1694</v>
      </c>
      <c r="G1471" s="1" t="str">
        <f>+VLOOKUP(BD_fire_disturbances10[[#This Row],[Cod_Koppen]],Tabla8[],2,0)</f>
        <v>Templado o mesotérmico</v>
      </c>
      <c r="H1471" s="1" t="s">
        <v>1678</v>
      </c>
      <c r="I1471" s="13" t="s">
        <v>63</v>
      </c>
      <c r="J1471" s="24" t="s">
        <v>1769</v>
      </c>
      <c r="K1471" s="13" t="s">
        <v>176</v>
      </c>
      <c r="L1471" s="13" t="s">
        <v>529</v>
      </c>
      <c r="M1471" s="13"/>
      <c r="N1471" s="13" t="s">
        <v>1168</v>
      </c>
      <c r="O1471" s="13"/>
      <c r="P1471" s="13" t="s">
        <v>842</v>
      </c>
      <c r="Q1471" s="13"/>
      <c r="R1471" s="13"/>
      <c r="S1471" s="13" t="s">
        <v>1142</v>
      </c>
      <c r="T1471" s="13"/>
      <c r="U1471" s="13" t="s">
        <v>1169</v>
      </c>
      <c r="V1471" s="13" t="s">
        <v>1170</v>
      </c>
      <c r="W1471" s="13" t="s">
        <v>34</v>
      </c>
      <c r="X1471" s="13" t="s">
        <v>108</v>
      </c>
    </row>
    <row r="1472" spans="1:24" s="1" customFormat="1" ht="43.5" hidden="1" x14ac:dyDescent="0.35">
      <c r="A1472" s="13" t="s">
        <v>210</v>
      </c>
      <c r="B1472" s="13" t="str">
        <f>+VLOOKUP(BD_fire_disturbances10[[#This Row],[Propiedad]],Tabla2[],2,0)</f>
        <v>Química</v>
      </c>
      <c r="C1472" s="13" t="str">
        <f>+VLOOKUP(BD_fire_disturbances10[[#This Row],[Evaluación post incendio]],Tabla5[],2,0)</f>
        <v>Efecto a corto plazo</v>
      </c>
      <c r="D1472" s="6" t="s">
        <v>211</v>
      </c>
      <c r="E1472" s="1" t="s">
        <v>1594</v>
      </c>
      <c r="F1472" s="1" t="s">
        <v>1694</v>
      </c>
      <c r="G1472" s="1" t="str">
        <f>+VLOOKUP(BD_fire_disturbances10[[#This Row],[Cod_Koppen]],Tabla8[],2,0)</f>
        <v>Templado o mesotérmico</v>
      </c>
      <c r="H1472" s="1" t="s">
        <v>1678</v>
      </c>
      <c r="I1472" s="13" t="s">
        <v>63</v>
      </c>
      <c r="J1472" s="24" t="s">
        <v>1769</v>
      </c>
      <c r="K1472" s="13" t="s">
        <v>432</v>
      </c>
      <c r="L1472" s="13" t="s">
        <v>529</v>
      </c>
      <c r="M1472" s="13"/>
      <c r="N1472" s="13" t="s">
        <v>1168</v>
      </c>
      <c r="O1472" s="13"/>
      <c r="P1472" s="13" t="s">
        <v>842</v>
      </c>
      <c r="Q1472" s="13"/>
      <c r="R1472" s="13"/>
      <c r="S1472" s="13" t="s">
        <v>1142</v>
      </c>
      <c r="T1472" s="13"/>
      <c r="U1472" s="13" t="s">
        <v>1169</v>
      </c>
      <c r="V1472" s="13" t="s">
        <v>1170</v>
      </c>
      <c r="W1472" s="13" t="s">
        <v>1026</v>
      </c>
      <c r="X1472" s="13" t="s">
        <v>218</v>
      </c>
    </row>
    <row r="1473" spans="1:24" s="1" customFormat="1" ht="43.5" hidden="1" x14ac:dyDescent="0.35">
      <c r="A1473" s="13" t="s">
        <v>210</v>
      </c>
      <c r="B1473" s="13" t="str">
        <f>+VLOOKUP(BD_fire_disturbances10[[#This Row],[Propiedad]],Tabla2[],2,0)</f>
        <v>Química</v>
      </c>
      <c r="C1473" s="13" t="str">
        <f>+VLOOKUP(BD_fire_disturbances10[[#This Row],[Evaluación post incendio]],Tabla5[],2,0)</f>
        <v>Efecto a corto plazo</v>
      </c>
      <c r="D1473" s="6" t="s">
        <v>211</v>
      </c>
      <c r="E1473" s="1" t="s">
        <v>1594</v>
      </c>
      <c r="F1473" s="1" t="s">
        <v>1694</v>
      </c>
      <c r="G1473" s="1" t="str">
        <f>+VLOOKUP(BD_fire_disturbances10[[#This Row],[Cod_Koppen]],Tabla8[],2,0)</f>
        <v>Templado o mesotérmico</v>
      </c>
      <c r="H1473" s="1" t="s">
        <v>1678</v>
      </c>
      <c r="I1473" s="13" t="s">
        <v>63</v>
      </c>
      <c r="J1473" s="24" t="s">
        <v>1769</v>
      </c>
      <c r="K1473" s="13" t="s">
        <v>176</v>
      </c>
      <c r="L1473" s="13" t="s">
        <v>529</v>
      </c>
      <c r="M1473" s="13"/>
      <c r="N1473" s="13" t="s">
        <v>1168</v>
      </c>
      <c r="O1473" s="13"/>
      <c r="P1473" s="13" t="s">
        <v>842</v>
      </c>
      <c r="Q1473" s="13"/>
      <c r="R1473" s="13"/>
      <c r="S1473" s="13" t="s">
        <v>1142</v>
      </c>
      <c r="T1473" s="13"/>
      <c r="U1473" s="13" t="s">
        <v>1169</v>
      </c>
      <c r="V1473" s="13" t="s">
        <v>1170</v>
      </c>
      <c r="W1473" s="13" t="s">
        <v>1026</v>
      </c>
      <c r="X1473" s="13" t="s">
        <v>108</v>
      </c>
    </row>
    <row r="1474" spans="1:24" s="1" customFormat="1" ht="43.5" hidden="1" x14ac:dyDescent="0.35">
      <c r="A1474" s="13" t="s">
        <v>210</v>
      </c>
      <c r="B1474" s="13" t="str">
        <f>+VLOOKUP(BD_fire_disturbances10[[#This Row],[Propiedad]],Tabla2[],2,0)</f>
        <v>Química</v>
      </c>
      <c r="C1474" s="13" t="str">
        <f>+VLOOKUP(BD_fire_disturbances10[[#This Row],[Evaluación post incendio]],Tabla5[],2,0)</f>
        <v>Efecto a corto plazo</v>
      </c>
      <c r="D1474" s="6" t="s">
        <v>211</v>
      </c>
      <c r="E1474" s="1" t="s">
        <v>1594</v>
      </c>
      <c r="F1474" s="1" t="s">
        <v>1694</v>
      </c>
      <c r="G1474" s="1" t="str">
        <f>+VLOOKUP(BD_fire_disturbances10[[#This Row],[Cod_Koppen]],Tabla8[],2,0)</f>
        <v>Templado o mesotérmico</v>
      </c>
      <c r="H1474" s="1" t="s">
        <v>1678</v>
      </c>
      <c r="I1474" s="13" t="s">
        <v>63</v>
      </c>
      <c r="J1474" s="24" t="s">
        <v>1769</v>
      </c>
      <c r="K1474" s="13" t="s">
        <v>432</v>
      </c>
      <c r="L1474" s="13" t="s">
        <v>529</v>
      </c>
      <c r="M1474" s="13"/>
      <c r="N1474" s="13" t="s">
        <v>1168</v>
      </c>
      <c r="O1474" s="13"/>
      <c r="P1474" s="13" t="s">
        <v>842</v>
      </c>
      <c r="Q1474" s="13"/>
      <c r="R1474" s="13"/>
      <c r="S1474" s="13" t="s">
        <v>1142</v>
      </c>
      <c r="T1474" s="13"/>
      <c r="U1474" s="13" t="s">
        <v>1169</v>
      </c>
      <c r="V1474" s="13" t="s">
        <v>1170</v>
      </c>
      <c r="W1474" s="13" t="s">
        <v>707</v>
      </c>
      <c r="X1474" s="13" t="s">
        <v>218</v>
      </c>
    </row>
    <row r="1475" spans="1:24" s="1" customFormat="1" ht="43.5" hidden="1" x14ac:dyDescent="0.35">
      <c r="A1475" s="13" t="s">
        <v>210</v>
      </c>
      <c r="B1475" s="13" t="str">
        <f>+VLOOKUP(BD_fire_disturbances10[[#This Row],[Propiedad]],Tabla2[],2,0)</f>
        <v>Química</v>
      </c>
      <c r="C1475" s="13" t="str">
        <f>+VLOOKUP(BD_fire_disturbances10[[#This Row],[Evaluación post incendio]],Tabla5[],2,0)</f>
        <v>Efecto a corto plazo</v>
      </c>
      <c r="D1475" s="6" t="s">
        <v>211</v>
      </c>
      <c r="E1475" s="1" t="s">
        <v>1594</v>
      </c>
      <c r="F1475" s="1" t="s">
        <v>1694</v>
      </c>
      <c r="G1475" s="1" t="str">
        <f>+VLOOKUP(BD_fire_disturbances10[[#This Row],[Cod_Koppen]],Tabla8[],2,0)</f>
        <v>Templado o mesotérmico</v>
      </c>
      <c r="H1475" s="1" t="s">
        <v>1678</v>
      </c>
      <c r="I1475" s="13" t="s">
        <v>63</v>
      </c>
      <c r="J1475" s="24" t="s">
        <v>1769</v>
      </c>
      <c r="K1475" s="13" t="s">
        <v>176</v>
      </c>
      <c r="L1475" s="13" t="s">
        <v>529</v>
      </c>
      <c r="M1475" s="13"/>
      <c r="N1475" s="13" t="s">
        <v>1168</v>
      </c>
      <c r="O1475" s="13"/>
      <c r="P1475" s="13" t="s">
        <v>842</v>
      </c>
      <c r="Q1475" s="13"/>
      <c r="R1475" s="13"/>
      <c r="S1475" s="13" t="s">
        <v>1142</v>
      </c>
      <c r="T1475" s="13"/>
      <c r="U1475" s="13" t="s">
        <v>1169</v>
      </c>
      <c r="V1475" s="13" t="s">
        <v>1170</v>
      </c>
      <c r="W1475" s="13" t="s">
        <v>707</v>
      </c>
      <c r="X1475" s="13" t="s">
        <v>108</v>
      </c>
    </row>
    <row r="1476" spans="1:24" s="1" customFormat="1" ht="43.5" hidden="1" x14ac:dyDescent="0.35">
      <c r="A1476" s="13" t="s">
        <v>210</v>
      </c>
      <c r="B1476" s="13" t="str">
        <f>+VLOOKUP(BD_fire_disturbances10[[#This Row],[Propiedad]],Tabla2[],2,0)</f>
        <v>Química</v>
      </c>
      <c r="C1476" s="13" t="str">
        <f>+VLOOKUP(BD_fire_disturbances10[[#This Row],[Evaluación post incendio]],Tabla5[],2,0)</f>
        <v>Efecto a corto plazo</v>
      </c>
      <c r="D1476" s="6" t="s">
        <v>211</v>
      </c>
      <c r="E1476" s="1" t="s">
        <v>1594</v>
      </c>
      <c r="F1476" s="1" t="s">
        <v>1694</v>
      </c>
      <c r="G1476" s="1" t="str">
        <f>+VLOOKUP(BD_fire_disturbances10[[#This Row],[Cod_Koppen]],Tabla8[],2,0)</f>
        <v>Templado o mesotérmico</v>
      </c>
      <c r="H1476" s="1" t="s">
        <v>1678</v>
      </c>
      <c r="I1476" s="13" t="s">
        <v>63</v>
      </c>
      <c r="J1476" s="24" t="s">
        <v>1769</v>
      </c>
      <c r="K1476" s="13" t="s">
        <v>432</v>
      </c>
      <c r="L1476" s="13" t="s">
        <v>529</v>
      </c>
      <c r="M1476" s="13"/>
      <c r="N1476" s="13" t="s">
        <v>1168</v>
      </c>
      <c r="O1476" s="13"/>
      <c r="P1476" s="13" t="s">
        <v>842</v>
      </c>
      <c r="Q1476" s="13"/>
      <c r="R1476" s="13"/>
      <c r="S1476" s="13" t="s">
        <v>1142</v>
      </c>
      <c r="T1476" s="13"/>
      <c r="U1476" s="13" t="s">
        <v>1169</v>
      </c>
      <c r="V1476" s="13" t="s">
        <v>1170</v>
      </c>
      <c r="W1476" s="13" t="s">
        <v>292</v>
      </c>
      <c r="X1476" s="13" t="s">
        <v>218</v>
      </c>
    </row>
    <row r="1477" spans="1:24" s="1" customFormat="1" ht="43.5" hidden="1" x14ac:dyDescent="0.35">
      <c r="A1477" s="13" t="s">
        <v>210</v>
      </c>
      <c r="B1477" s="13" t="str">
        <f>+VLOOKUP(BD_fire_disturbances10[[#This Row],[Propiedad]],Tabla2[],2,0)</f>
        <v>Química</v>
      </c>
      <c r="C1477" s="13" t="str">
        <f>+VLOOKUP(BD_fire_disturbances10[[#This Row],[Evaluación post incendio]],Tabla5[],2,0)</f>
        <v>Efecto a corto plazo</v>
      </c>
      <c r="D1477" s="6" t="s">
        <v>211</v>
      </c>
      <c r="E1477" s="1" t="s">
        <v>1594</v>
      </c>
      <c r="F1477" s="1" t="s">
        <v>1694</v>
      </c>
      <c r="G1477" s="1" t="str">
        <f>+VLOOKUP(BD_fire_disturbances10[[#This Row],[Cod_Koppen]],Tabla8[],2,0)</f>
        <v>Templado o mesotérmico</v>
      </c>
      <c r="H1477" s="1" t="s">
        <v>1678</v>
      </c>
      <c r="I1477" s="13" t="s">
        <v>63</v>
      </c>
      <c r="J1477" s="24" t="s">
        <v>1769</v>
      </c>
      <c r="K1477" s="13" t="s">
        <v>176</v>
      </c>
      <c r="L1477" s="13" t="s">
        <v>529</v>
      </c>
      <c r="M1477" s="13"/>
      <c r="N1477" s="13" t="s">
        <v>1168</v>
      </c>
      <c r="O1477" s="13"/>
      <c r="P1477" s="13" t="s">
        <v>842</v>
      </c>
      <c r="Q1477" s="13"/>
      <c r="R1477" s="13"/>
      <c r="S1477" s="13" t="s">
        <v>1142</v>
      </c>
      <c r="T1477" s="13"/>
      <c r="U1477" s="13" t="s">
        <v>1169</v>
      </c>
      <c r="V1477" s="13" t="s">
        <v>1170</v>
      </c>
      <c r="W1477" s="13" t="s">
        <v>292</v>
      </c>
      <c r="X1477" s="13" t="s">
        <v>108</v>
      </c>
    </row>
    <row r="1478" spans="1:24" s="1" customFormat="1" ht="43.5" hidden="1" x14ac:dyDescent="0.35">
      <c r="A1478" s="1" t="s">
        <v>210</v>
      </c>
      <c r="B1478" s="1" t="str">
        <f>+VLOOKUP(BD_fire_disturbances10[[#This Row],[Propiedad]],Tabla2[],2,0)</f>
        <v>Química</v>
      </c>
      <c r="C1478" s="1" t="str">
        <f>+VLOOKUP(BD_fire_disturbances10[[#This Row],[Evaluación post incendio]],Tabla5[],2,0)</f>
        <v>Efecto a corto plazo</v>
      </c>
      <c r="D1478" s="6" t="s">
        <v>211</v>
      </c>
      <c r="E1478" s="1" t="s">
        <v>1594</v>
      </c>
      <c r="F1478" s="1" t="s">
        <v>1694</v>
      </c>
      <c r="G1478" s="1" t="str">
        <f>+VLOOKUP(BD_fire_disturbances10[[#This Row],[Cod_Koppen]],Tabla8[],2,0)</f>
        <v>Templado o mesotérmico</v>
      </c>
      <c r="H1478" s="1" t="s">
        <v>1678</v>
      </c>
      <c r="I1478" s="1" t="s">
        <v>63</v>
      </c>
      <c r="J1478" s="24" t="s">
        <v>1769</v>
      </c>
      <c r="K1478" s="1" t="s">
        <v>200</v>
      </c>
      <c r="L1478" s="1" t="s">
        <v>529</v>
      </c>
      <c r="N1478" s="1" t="s">
        <v>1168</v>
      </c>
      <c r="P1478" s="1" t="s">
        <v>842</v>
      </c>
      <c r="S1478" s="1" t="s">
        <v>447</v>
      </c>
      <c r="U1478" s="1" t="s">
        <v>1169</v>
      </c>
      <c r="V1478" s="1" t="s">
        <v>1170</v>
      </c>
      <c r="W1478" s="1" t="s">
        <v>43</v>
      </c>
      <c r="X1478" s="1" t="s">
        <v>218</v>
      </c>
    </row>
    <row r="1479" spans="1:24" s="1" customFormat="1" ht="43.5" hidden="1" x14ac:dyDescent="0.35">
      <c r="A1479" s="13" t="s">
        <v>210</v>
      </c>
      <c r="B1479" s="13" t="str">
        <f>+VLOOKUP(BD_fire_disturbances10[[#This Row],[Propiedad]],Tabla2[],2,0)</f>
        <v>Química</v>
      </c>
      <c r="C1479" s="13" t="str">
        <f>+VLOOKUP(BD_fire_disturbances10[[#This Row],[Evaluación post incendio]],Tabla5[],2,0)</f>
        <v>Efecto a corto plazo</v>
      </c>
      <c r="D1479" s="6" t="s">
        <v>211</v>
      </c>
      <c r="E1479" s="1" t="s">
        <v>1594</v>
      </c>
      <c r="F1479" s="1" t="s">
        <v>1694</v>
      </c>
      <c r="G1479" s="1" t="str">
        <f>+VLOOKUP(BD_fire_disturbances10[[#This Row],[Cod_Koppen]],Tabla8[],2,0)</f>
        <v>Templado o mesotérmico</v>
      </c>
      <c r="H1479" s="1" t="s">
        <v>1678</v>
      </c>
      <c r="I1479" s="13" t="s">
        <v>63</v>
      </c>
      <c r="J1479" s="24" t="s">
        <v>1769</v>
      </c>
      <c r="K1479" s="13" t="s">
        <v>432</v>
      </c>
      <c r="L1479" s="13" t="s">
        <v>529</v>
      </c>
      <c r="M1479" s="13"/>
      <c r="N1479" s="13" t="s">
        <v>1168</v>
      </c>
      <c r="O1479" s="13"/>
      <c r="P1479" s="13" t="s">
        <v>842</v>
      </c>
      <c r="Q1479" s="13"/>
      <c r="R1479" s="13"/>
      <c r="S1479" s="13" t="s">
        <v>1142</v>
      </c>
      <c r="T1479" s="13"/>
      <c r="U1479" s="13" t="s">
        <v>1169</v>
      </c>
      <c r="V1479" s="13" t="s">
        <v>1170</v>
      </c>
      <c r="W1479" s="13" t="s">
        <v>43</v>
      </c>
      <c r="X1479" s="13" t="s">
        <v>218</v>
      </c>
    </row>
    <row r="1480" spans="1:24" s="1" customFormat="1" ht="43.5" hidden="1" x14ac:dyDescent="0.35">
      <c r="A1480" s="13" t="s">
        <v>210</v>
      </c>
      <c r="B1480" s="13" t="str">
        <f>+VLOOKUP(BD_fire_disturbances10[[#This Row],[Propiedad]],Tabla2[],2,0)</f>
        <v>Química</v>
      </c>
      <c r="C1480" s="13" t="str">
        <f>+VLOOKUP(BD_fire_disturbances10[[#This Row],[Evaluación post incendio]],Tabla5[],2,0)</f>
        <v>Efecto a corto plazo</v>
      </c>
      <c r="D1480" s="6" t="s">
        <v>211</v>
      </c>
      <c r="E1480" s="1" t="s">
        <v>1594</v>
      </c>
      <c r="F1480" s="1" t="s">
        <v>1694</v>
      </c>
      <c r="G1480" s="1" t="str">
        <f>+VLOOKUP(BD_fire_disturbances10[[#This Row],[Cod_Koppen]],Tabla8[],2,0)</f>
        <v>Templado o mesotérmico</v>
      </c>
      <c r="H1480" s="1" t="s">
        <v>1678</v>
      </c>
      <c r="I1480" s="13" t="s">
        <v>63</v>
      </c>
      <c r="J1480" s="24" t="s">
        <v>1769</v>
      </c>
      <c r="K1480" s="13" t="s">
        <v>176</v>
      </c>
      <c r="L1480" s="13" t="s">
        <v>529</v>
      </c>
      <c r="M1480" s="13"/>
      <c r="N1480" s="13" t="s">
        <v>1168</v>
      </c>
      <c r="O1480" s="13"/>
      <c r="P1480" s="13" t="s">
        <v>842</v>
      </c>
      <c r="Q1480" s="13"/>
      <c r="R1480" s="13"/>
      <c r="S1480" s="13" t="s">
        <v>1142</v>
      </c>
      <c r="T1480" s="13"/>
      <c r="U1480" s="13" t="s">
        <v>1169</v>
      </c>
      <c r="V1480" s="13" t="s">
        <v>1170</v>
      </c>
      <c r="W1480" s="13" t="s">
        <v>43</v>
      </c>
      <c r="X1480" s="13" t="s">
        <v>108</v>
      </c>
    </row>
    <row r="1481" spans="1:24" s="1" customFormat="1" ht="43.5" hidden="1" x14ac:dyDescent="0.35">
      <c r="A1481" s="1" t="s">
        <v>210</v>
      </c>
      <c r="B1481" s="1" t="str">
        <f>+VLOOKUP(BD_fire_disturbances10[[#This Row],[Propiedad]],Tabla2[],2,0)</f>
        <v>Química</v>
      </c>
      <c r="C1481" s="1" t="str">
        <f>+VLOOKUP(BD_fire_disturbances10[[#This Row],[Evaluación post incendio]],Tabla5[],2,0)</f>
        <v>Efecto a corto plazo</v>
      </c>
      <c r="D1481" s="6" t="s">
        <v>211</v>
      </c>
      <c r="E1481" s="1" t="s">
        <v>212</v>
      </c>
      <c r="F1481" s="1" t="s">
        <v>1694</v>
      </c>
      <c r="G1481" s="1" t="str">
        <f>+VLOOKUP(BD_fire_disturbances10[[#This Row],[Cod_Koppen]],Tabla8[],2,0)</f>
        <v>Templado o mesotérmico</v>
      </c>
      <c r="H1481" s="1" t="s">
        <v>1678</v>
      </c>
      <c r="I1481" s="1" t="s">
        <v>63</v>
      </c>
      <c r="J1481" s="24" t="s">
        <v>1769</v>
      </c>
      <c r="K1481" s="1" t="s">
        <v>200</v>
      </c>
      <c r="L1481" s="1" t="s">
        <v>529</v>
      </c>
      <c r="N1481" s="1" t="s">
        <v>1168</v>
      </c>
      <c r="P1481" s="1" t="s">
        <v>842</v>
      </c>
      <c r="S1481" s="1" t="s">
        <v>447</v>
      </c>
      <c r="U1481" s="1" t="s">
        <v>1169</v>
      </c>
      <c r="V1481" s="1" t="s">
        <v>1170</v>
      </c>
      <c r="W1481" s="1" t="s">
        <v>1029</v>
      </c>
      <c r="X1481" s="1" t="s">
        <v>218</v>
      </c>
    </row>
    <row r="1482" spans="1:24" s="1" customFormat="1" ht="43.5" hidden="1" x14ac:dyDescent="0.35">
      <c r="A1482" s="13" t="s">
        <v>210</v>
      </c>
      <c r="B1482" s="13" t="str">
        <f>+VLOOKUP(BD_fire_disturbances10[[#This Row],[Propiedad]],Tabla2[],2,0)</f>
        <v>Química</v>
      </c>
      <c r="C1482" s="13" t="str">
        <f>+VLOOKUP(BD_fire_disturbances10[[#This Row],[Evaluación post incendio]],Tabla5[],2,0)</f>
        <v>Efecto a corto plazo</v>
      </c>
      <c r="D1482" s="6" t="s">
        <v>211</v>
      </c>
      <c r="E1482" s="1" t="s">
        <v>212</v>
      </c>
      <c r="F1482" s="1" t="s">
        <v>1694</v>
      </c>
      <c r="G1482" s="1" t="str">
        <f>+VLOOKUP(BD_fire_disturbances10[[#This Row],[Cod_Koppen]],Tabla8[],2,0)</f>
        <v>Templado o mesotérmico</v>
      </c>
      <c r="H1482" s="1" t="s">
        <v>1678</v>
      </c>
      <c r="I1482" s="13" t="s">
        <v>63</v>
      </c>
      <c r="J1482" s="24" t="s">
        <v>1769</v>
      </c>
      <c r="K1482" s="13" t="s">
        <v>432</v>
      </c>
      <c r="L1482" s="13" t="s">
        <v>529</v>
      </c>
      <c r="M1482" s="13"/>
      <c r="N1482" s="13" t="s">
        <v>1168</v>
      </c>
      <c r="O1482" s="13"/>
      <c r="P1482" s="13" t="s">
        <v>842</v>
      </c>
      <c r="Q1482" s="13"/>
      <c r="R1482" s="13"/>
      <c r="S1482" s="13" t="s">
        <v>1142</v>
      </c>
      <c r="T1482" s="13"/>
      <c r="U1482" s="13" t="s">
        <v>1169</v>
      </c>
      <c r="V1482" s="13" t="s">
        <v>1170</v>
      </c>
      <c r="W1482" s="13" t="s">
        <v>1029</v>
      </c>
      <c r="X1482" s="13" t="s">
        <v>218</v>
      </c>
    </row>
    <row r="1483" spans="1:24" s="1" customFormat="1" ht="43.5" hidden="1" x14ac:dyDescent="0.35">
      <c r="A1483" s="13" t="s">
        <v>210</v>
      </c>
      <c r="B1483" s="13" t="str">
        <f>+VLOOKUP(BD_fire_disturbances10[[#This Row],[Propiedad]],Tabla2[],2,0)</f>
        <v>Química</v>
      </c>
      <c r="C1483" s="13" t="str">
        <f>+VLOOKUP(BD_fire_disturbances10[[#This Row],[Evaluación post incendio]],Tabla5[],2,0)</f>
        <v>Efecto a corto plazo</v>
      </c>
      <c r="D1483" s="6" t="s">
        <v>211</v>
      </c>
      <c r="E1483" s="1" t="s">
        <v>212</v>
      </c>
      <c r="F1483" s="1" t="s">
        <v>1694</v>
      </c>
      <c r="G1483" s="1" t="str">
        <f>+VLOOKUP(BD_fire_disturbances10[[#This Row],[Cod_Koppen]],Tabla8[],2,0)</f>
        <v>Templado o mesotérmico</v>
      </c>
      <c r="H1483" s="1" t="s">
        <v>1678</v>
      </c>
      <c r="I1483" s="13" t="s">
        <v>63</v>
      </c>
      <c r="J1483" s="24" t="s">
        <v>1769</v>
      </c>
      <c r="K1483" s="13" t="s">
        <v>176</v>
      </c>
      <c r="L1483" s="13" t="s">
        <v>529</v>
      </c>
      <c r="M1483" s="13"/>
      <c r="N1483" s="13" t="s">
        <v>1168</v>
      </c>
      <c r="O1483" s="13"/>
      <c r="P1483" s="13" t="s">
        <v>842</v>
      </c>
      <c r="Q1483" s="13"/>
      <c r="R1483" s="13"/>
      <c r="S1483" s="13" t="s">
        <v>1142</v>
      </c>
      <c r="T1483" s="13"/>
      <c r="U1483" s="13" t="s">
        <v>1169</v>
      </c>
      <c r="V1483" s="13" t="s">
        <v>1170</v>
      </c>
      <c r="W1483" s="13" t="s">
        <v>1029</v>
      </c>
      <c r="X1483" s="13" t="s">
        <v>108</v>
      </c>
    </row>
    <row r="1484" spans="1:24" s="1" customFormat="1" ht="43.5" hidden="1" x14ac:dyDescent="0.35">
      <c r="A1484" s="1" t="s">
        <v>210</v>
      </c>
      <c r="B1484" s="1" t="str">
        <f>+VLOOKUP(BD_fire_disturbances10[[#This Row],[Propiedad]],Tabla2[],2,0)</f>
        <v>Química</v>
      </c>
      <c r="C1484" s="1" t="str">
        <f>+VLOOKUP(BD_fire_disturbances10[[#This Row],[Evaluación post incendio]],Tabla5[],2,0)</f>
        <v>Efecto a corto plazo</v>
      </c>
      <c r="D1484" s="6" t="s">
        <v>211</v>
      </c>
      <c r="E1484" s="1" t="s">
        <v>212</v>
      </c>
      <c r="F1484" s="1" t="s">
        <v>1694</v>
      </c>
      <c r="G1484" s="1" t="str">
        <f>+VLOOKUP(BD_fire_disturbances10[[#This Row],[Cod_Koppen]],Tabla8[],2,0)</f>
        <v>Templado o mesotérmico</v>
      </c>
      <c r="H1484" s="1" t="s">
        <v>1678</v>
      </c>
      <c r="I1484" s="1" t="s">
        <v>63</v>
      </c>
      <c r="J1484" s="24" t="s">
        <v>1769</v>
      </c>
      <c r="K1484" s="1" t="s">
        <v>200</v>
      </c>
      <c r="L1484" s="1" t="s">
        <v>529</v>
      </c>
      <c r="N1484" s="1" t="s">
        <v>1168</v>
      </c>
      <c r="P1484" s="1" t="s">
        <v>842</v>
      </c>
      <c r="S1484" s="1" t="s">
        <v>447</v>
      </c>
      <c r="U1484" s="1" t="s">
        <v>1169</v>
      </c>
      <c r="V1484" s="1" t="s">
        <v>1170</v>
      </c>
      <c r="W1484" s="1" t="s">
        <v>52</v>
      </c>
      <c r="X1484" s="1" t="s">
        <v>218</v>
      </c>
    </row>
    <row r="1485" spans="1:24" s="1" customFormat="1" ht="43.5" hidden="1" x14ac:dyDescent="0.35">
      <c r="A1485" s="13" t="s">
        <v>210</v>
      </c>
      <c r="B1485" s="13" t="str">
        <f>+VLOOKUP(BD_fire_disturbances10[[#This Row],[Propiedad]],Tabla2[],2,0)</f>
        <v>Química</v>
      </c>
      <c r="C1485" s="13" t="str">
        <f>+VLOOKUP(BD_fire_disturbances10[[#This Row],[Evaluación post incendio]],Tabla5[],2,0)</f>
        <v>Efecto a corto plazo</v>
      </c>
      <c r="D1485" s="6" t="s">
        <v>211</v>
      </c>
      <c r="E1485" s="1" t="s">
        <v>212</v>
      </c>
      <c r="F1485" s="1" t="s">
        <v>1694</v>
      </c>
      <c r="G1485" s="1" t="str">
        <f>+VLOOKUP(BD_fire_disturbances10[[#This Row],[Cod_Koppen]],Tabla8[],2,0)</f>
        <v>Templado o mesotérmico</v>
      </c>
      <c r="H1485" s="1" t="s">
        <v>1678</v>
      </c>
      <c r="I1485" s="13" t="s">
        <v>63</v>
      </c>
      <c r="J1485" s="24" t="s">
        <v>1769</v>
      </c>
      <c r="K1485" s="13" t="s">
        <v>432</v>
      </c>
      <c r="L1485" s="13" t="s">
        <v>529</v>
      </c>
      <c r="M1485" s="13"/>
      <c r="N1485" s="13" t="s">
        <v>1168</v>
      </c>
      <c r="O1485" s="13"/>
      <c r="P1485" s="13" t="s">
        <v>842</v>
      </c>
      <c r="Q1485" s="13"/>
      <c r="R1485" s="13"/>
      <c r="S1485" s="13" t="s">
        <v>1142</v>
      </c>
      <c r="T1485" s="13"/>
      <c r="U1485" s="13" t="s">
        <v>1169</v>
      </c>
      <c r="V1485" s="13" t="s">
        <v>1170</v>
      </c>
      <c r="W1485" s="13" t="s">
        <v>52</v>
      </c>
      <c r="X1485" s="13" t="s">
        <v>218</v>
      </c>
    </row>
    <row r="1486" spans="1:24" s="1" customFormat="1" ht="43.5" hidden="1" x14ac:dyDescent="0.35">
      <c r="A1486" s="13" t="s">
        <v>210</v>
      </c>
      <c r="B1486" s="13" t="str">
        <f>+VLOOKUP(BD_fire_disturbances10[[#This Row],[Propiedad]],Tabla2[],2,0)</f>
        <v>Química</v>
      </c>
      <c r="C1486" s="13" t="str">
        <f>+VLOOKUP(BD_fire_disturbances10[[#This Row],[Evaluación post incendio]],Tabla5[],2,0)</f>
        <v>Efecto a corto plazo</v>
      </c>
      <c r="D1486" s="6" t="s">
        <v>211</v>
      </c>
      <c r="E1486" s="1" t="s">
        <v>212</v>
      </c>
      <c r="F1486" s="1" t="s">
        <v>1694</v>
      </c>
      <c r="G1486" s="1" t="str">
        <f>+VLOOKUP(BD_fire_disturbances10[[#This Row],[Cod_Koppen]],Tabla8[],2,0)</f>
        <v>Templado o mesotérmico</v>
      </c>
      <c r="H1486" s="1" t="s">
        <v>1678</v>
      </c>
      <c r="I1486" s="13" t="s">
        <v>63</v>
      </c>
      <c r="J1486" s="24" t="s">
        <v>1769</v>
      </c>
      <c r="K1486" s="13" t="s">
        <v>176</v>
      </c>
      <c r="L1486" s="13" t="s">
        <v>529</v>
      </c>
      <c r="M1486" s="13"/>
      <c r="N1486" s="13" t="s">
        <v>1168</v>
      </c>
      <c r="O1486" s="13"/>
      <c r="P1486" s="13" t="s">
        <v>842</v>
      </c>
      <c r="Q1486" s="13"/>
      <c r="R1486" s="13"/>
      <c r="S1486" s="13" t="s">
        <v>1142</v>
      </c>
      <c r="T1486" s="13"/>
      <c r="U1486" s="13" t="s">
        <v>1169</v>
      </c>
      <c r="V1486" s="13" t="s">
        <v>1170</v>
      </c>
      <c r="W1486" s="13" t="s">
        <v>52</v>
      </c>
      <c r="X1486" s="13" t="s">
        <v>108</v>
      </c>
    </row>
    <row r="1487" spans="1:24" s="1" customFormat="1" ht="43.5" hidden="1" x14ac:dyDescent="0.35">
      <c r="A1487" s="13" t="s">
        <v>210</v>
      </c>
      <c r="B1487" s="13" t="str">
        <f>+VLOOKUP(BD_fire_disturbances10[[#This Row],[Propiedad]],Tabla2[],2,0)</f>
        <v>Química</v>
      </c>
      <c r="C1487" s="13" t="str">
        <f>+VLOOKUP(BD_fire_disturbances10[[#This Row],[Evaluación post incendio]],Tabla5[],2,0)</f>
        <v>Efecto a corto plazo</v>
      </c>
      <c r="D1487" s="6" t="s">
        <v>211</v>
      </c>
      <c r="E1487" s="1" t="s">
        <v>212</v>
      </c>
      <c r="F1487" s="1" t="s">
        <v>1694</v>
      </c>
      <c r="G1487" s="1" t="str">
        <f>+VLOOKUP(BD_fire_disturbances10[[#This Row],[Cod_Koppen]],Tabla8[],2,0)</f>
        <v>Templado o mesotérmico</v>
      </c>
      <c r="H1487" s="1" t="s">
        <v>1678</v>
      </c>
      <c r="I1487" s="13" t="s">
        <v>63</v>
      </c>
      <c r="J1487" s="24" t="s">
        <v>1769</v>
      </c>
      <c r="K1487" s="13" t="s">
        <v>432</v>
      </c>
      <c r="L1487" s="13" t="s">
        <v>529</v>
      </c>
      <c r="M1487" s="13"/>
      <c r="N1487" s="13" t="s">
        <v>1168</v>
      </c>
      <c r="O1487" s="13"/>
      <c r="P1487" s="13" t="s">
        <v>842</v>
      </c>
      <c r="Q1487" s="13"/>
      <c r="R1487" s="13"/>
      <c r="S1487" s="13" t="s">
        <v>1142</v>
      </c>
      <c r="T1487" s="13"/>
      <c r="U1487" s="13" t="s">
        <v>1169</v>
      </c>
      <c r="V1487" s="13" t="s">
        <v>1170</v>
      </c>
      <c r="W1487" s="13" t="s">
        <v>123</v>
      </c>
      <c r="X1487" s="13" t="s">
        <v>218</v>
      </c>
    </row>
    <row r="1488" spans="1:24" s="1" customFormat="1" ht="43.5" hidden="1" x14ac:dyDescent="0.35">
      <c r="A1488" s="13" t="s">
        <v>210</v>
      </c>
      <c r="B1488" s="13" t="str">
        <f>+VLOOKUP(BD_fire_disturbances10[[#This Row],[Propiedad]],Tabla2[],2,0)</f>
        <v>Química</v>
      </c>
      <c r="C1488" s="13" t="str">
        <f>+VLOOKUP(BD_fire_disturbances10[[#This Row],[Evaluación post incendio]],Tabla5[],2,0)</f>
        <v>Efecto a corto plazo</v>
      </c>
      <c r="D1488" s="6" t="s">
        <v>211</v>
      </c>
      <c r="E1488" s="1" t="s">
        <v>212</v>
      </c>
      <c r="F1488" s="1" t="s">
        <v>1694</v>
      </c>
      <c r="G1488" s="1" t="str">
        <f>+VLOOKUP(BD_fire_disturbances10[[#This Row],[Cod_Koppen]],Tabla8[],2,0)</f>
        <v>Templado o mesotérmico</v>
      </c>
      <c r="H1488" s="1" t="s">
        <v>1678</v>
      </c>
      <c r="I1488" s="13" t="s">
        <v>63</v>
      </c>
      <c r="J1488" s="24" t="s">
        <v>1769</v>
      </c>
      <c r="K1488" s="13" t="s">
        <v>176</v>
      </c>
      <c r="L1488" s="13" t="s">
        <v>529</v>
      </c>
      <c r="M1488" s="13"/>
      <c r="N1488" s="13" t="s">
        <v>1168</v>
      </c>
      <c r="O1488" s="13"/>
      <c r="P1488" s="13" t="s">
        <v>842</v>
      </c>
      <c r="Q1488" s="13"/>
      <c r="R1488" s="13"/>
      <c r="S1488" s="13" t="s">
        <v>1142</v>
      </c>
      <c r="T1488" s="13"/>
      <c r="U1488" s="13" t="s">
        <v>1169</v>
      </c>
      <c r="V1488" s="13" t="s">
        <v>1170</v>
      </c>
      <c r="W1488" s="13" t="s">
        <v>123</v>
      </c>
      <c r="X1488" s="13" t="s">
        <v>108</v>
      </c>
    </row>
    <row r="1489" spans="1:24" s="1" customFormat="1" ht="43.5" hidden="1" x14ac:dyDescent="0.35">
      <c r="A1489" s="1" t="s">
        <v>210</v>
      </c>
      <c r="B1489" s="1" t="str">
        <f>+VLOOKUP(BD_fire_disturbances10[[#This Row],[Propiedad]],Tabla2[],2,0)</f>
        <v>Física</v>
      </c>
      <c r="C1489" s="1" t="str">
        <f>+VLOOKUP(BD_fire_disturbances10[[#This Row],[Evaluación post incendio]],Tabla5[],2,0)</f>
        <v>Efecto a corto plazo</v>
      </c>
      <c r="D1489" s="6" t="s">
        <v>211</v>
      </c>
      <c r="E1489" s="1" t="s">
        <v>212</v>
      </c>
      <c r="F1489" s="1" t="s">
        <v>1694</v>
      </c>
      <c r="G1489" s="1" t="str">
        <f>+VLOOKUP(BD_fire_disturbances10[[#This Row],[Cod_Koppen]],Tabla8[],2,0)</f>
        <v>Templado o mesotérmico</v>
      </c>
      <c r="H1489" s="1" t="s">
        <v>1678</v>
      </c>
      <c r="I1489" s="1" t="s">
        <v>63</v>
      </c>
      <c r="J1489" s="24" t="s">
        <v>1769</v>
      </c>
      <c r="K1489" s="1" t="s">
        <v>200</v>
      </c>
      <c r="L1489" s="1" t="s">
        <v>529</v>
      </c>
      <c r="N1489" s="1" t="s">
        <v>1168</v>
      </c>
      <c r="P1489" s="1" t="s">
        <v>842</v>
      </c>
      <c r="S1489" s="1" t="s">
        <v>447</v>
      </c>
      <c r="U1489" s="1" t="s">
        <v>1169</v>
      </c>
      <c r="V1489" s="1" t="s">
        <v>1170</v>
      </c>
      <c r="W1489" s="1" t="s">
        <v>160</v>
      </c>
      <c r="X1489" s="1" t="s">
        <v>218</v>
      </c>
    </row>
    <row r="1490" spans="1:24" s="1" customFormat="1" ht="43.5" hidden="1" x14ac:dyDescent="0.35">
      <c r="A1490" s="1" t="s">
        <v>210</v>
      </c>
      <c r="B1490" s="1" t="str">
        <f>+VLOOKUP(BD_fire_disturbances10[[#This Row],[Propiedad]],Tabla2[],2,0)</f>
        <v>Física</v>
      </c>
      <c r="C1490" s="1" t="str">
        <f>+VLOOKUP(BD_fire_disturbances10[[#This Row],[Evaluación post incendio]],Tabla5[],2,0)</f>
        <v>Efecto a corto plazo</v>
      </c>
      <c r="D1490" s="6" t="s">
        <v>211</v>
      </c>
      <c r="E1490" s="1" t="s">
        <v>212</v>
      </c>
      <c r="F1490" s="1" t="s">
        <v>1694</v>
      </c>
      <c r="G1490" s="1" t="str">
        <f>+VLOOKUP(BD_fire_disturbances10[[#This Row],[Cod_Koppen]],Tabla8[],2,0)</f>
        <v>Templado o mesotérmico</v>
      </c>
      <c r="H1490" s="1" t="s">
        <v>1678</v>
      </c>
      <c r="I1490" s="1" t="s">
        <v>63</v>
      </c>
      <c r="J1490" s="24" t="s">
        <v>1769</v>
      </c>
      <c r="K1490" s="1" t="s">
        <v>432</v>
      </c>
      <c r="L1490" s="1" t="s">
        <v>529</v>
      </c>
      <c r="N1490" s="1" t="s">
        <v>1168</v>
      </c>
      <c r="P1490" s="1" t="s">
        <v>842</v>
      </c>
      <c r="S1490" s="1" t="s">
        <v>1142</v>
      </c>
      <c r="U1490" s="1" t="s">
        <v>1169</v>
      </c>
      <c r="V1490" s="1" t="s">
        <v>1170</v>
      </c>
      <c r="W1490" s="1" t="s">
        <v>160</v>
      </c>
      <c r="X1490" s="1" t="s">
        <v>218</v>
      </c>
    </row>
    <row r="1491" spans="1:24" s="1" customFormat="1" ht="43.5" hidden="1" x14ac:dyDescent="0.35">
      <c r="A1491" s="13" t="s">
        <v>210</v>
      </c>
      <c r="B1491" s="13" t="str">
        <f>+VLOOKUP(BD_fire_disturbances10[[#This Row],[Propiedad]],Tabla2[],2,0)</f>
        <v>Física</v>
      </c>
      <c r="C1491" s="13" t="str">
        <f>+VLOOKUP(BD_fire_disturbances10[[#This Row],[Evaluación post incendio]],Tabla5[],2,0)</f>
        <v>Efecto a corto plazo</v>
      </c>
      <c r="D1491" s="6" t="s">
        <v>211</v>
      </c>
      <c r="E1491" s="1" t="s">
        <v>212</v>
      </c>
      <c r="F1491" s="1" t="s">
        <v>1694</v>
      </c>
      <c r="G1491" s="1" t="str">
        <f>+VLOOKUP(BD_fire_disturbances10[[#This Row],[Cod_Koppen]],Tabla8[],2,0)</f>
        <v>Templado o mesotérmico</v>
      </c>
      <c r="H1491" s="1" t="s">
        <v>1678</v>
      </c>
      <c r="I1491" s="13" t="s">
        <v>63</v>
      </c>
      <c r="J1491" s="24" t="s">
        <v>1769</v>
      </c>
      <c r="K1491" s="13" t="s">
        <v>176</v>
      </c>
      <c r="L1491" s="13" t="s">
        <v>529</v>
      </c>
      <c r="M1491" s="13"/>
      <c r="N1491" s="13" t="s">
        <v>1168</v>
      </c>
      <c r="O1491" s="13"/>
      <c r="P1491" s="13" t="s">
        <v>842</v>
      </c>
      <c r="Q1491" s="13"/>
      <c r="R1491" s="13"/>
      <c r="S1491" s="13" t="s">
        <v>1142</v>
      </c>
      <c r="T1491" s="13"/>
      <c r="U1491" s="13" t="s">
        <v>1169</v>
      </c>
      <c r="V1491" s="13" t="s">
        <v>1170</v>
      </c>
      <c r="W1491" s="13" t="s">
        <v>160</v>
      </c>
      <c r="X1491" s="13" t="s">
        <v>108</v>
      </c>
    </row>
    <row r="1492" spans="1:24" s="1" customFormat="1" ht="43.5" hidden="1" x14ac:dyDescent="0.35">
      <c r="A1492" s="1" t="s">
        <v>1408</v>
      </c>
      <c r="B1492" s="1" t="str">
        <f>+VLOOKUP(BD_fire_disturbances10[[#This Row],[Propiedad]],Tabla2[],2,0)</f>
        <v>Biológica</v>
      </c>
      <c r="C1492" s="1" t="str">
        <f>+VLOOKUP(BD_fire_disturbances10[[#This Row],[Evaluación post incendio]],Tabla5[],2,0)</f>
        <v>Efecto a medio plazo</v>
      </c>
      <c r="D1492" s="6" t="s">
        <v>617</v>
      </c>
      <c r="E1492" s="1" t="s">
        <v>62</v>
      </c>
      <c r="F1492" s="1" t="s">
        <v>1694</v>
      </c>
      <c r="G1492" s="1" t="str">
        <f>+VLOOKUP(BD_fire_disturbances10[[#This Row],[Cod_Koppen]],Tabla8[],2,0)</f>
        <v>Templado o mesotérmico</v>
      </c>
      <c r="H1492" s="1" t="s">
        <v>1678</v>
      </c>
      <c r="I1492" s="1" t="s">
        <v>204</v>
      </c>
      <c r="J1492" s="24" t="s">
        <v>1769</v>
      </c>
      <c r="K1492" s="1" t="s">
        <v>176</v>
      </c>
      <c r="N1492" s="1" t="s">
        <v>1035</v>
      </c>
      <c r="P1492" s="1" t="s">
        <v>300</v>
      </c>
      <c r="S1492" s="1" t="s">
        <v>447</v>
      </c>
      <c r="W1492" s="1" t="s">
        <v>619</v>
      </c>
      <c r="X1492" s="1" t="s">
        <v>108</v>
      </c>
    </row>
    <row r="1493" spans="1:24" s="1" customFormat="1" ht="43.5" hidden="1" x14ac:dyDescent="0.35">
      <c r="A1493" s="1" t="s">
        <v>1408</v>
      </c>
      <c r="B1493" s="1" t="str">
        <f>+VLOOKUP(BD_fire_disturbances10[[#This Row],[Propiedad]],Tabla2[],2,0)</f>
        <v>Biológica</v>
      </c>
      <c r="C1493" s="1" t="str">
        <f>+VLOOKUP(BD_fire_disturbances10[[#This Row],[Evaluación post incendio]],Tabla5[],2,0)</f>
        <v>Efecto a medio plazo</v>
      </c>
      <c r="D1493" s="6" t="s">
        <v>617</v>
      </c>
      <c r="E1493" s="1" t="s">
        <v>62</v>
      </c>
      <c r="F1493" s="1" t="s">
        <v>1694</v>
      </c>
      <c r="G1493" s="1" t="str">
        <f>+VLOOKUP(BD_fire_disturbances10[[#This Row],[Cod_Koppen]],Tabla8[],2,0)</f>
        <v>Templado o mesotérmico</v>
      </c>
      <c r="H1493" s="1" t="s">
        <v>1678</v>
      </c>
      <c r="I1493" s="1" t="s">
        <v>204</v>
      </c>
      <c r="J1493" s="24" t="s">
        <v>1769</v>
      </c>
      <c r="K1493" s="1" t="s">
        <v>176</v>
      </c>
      <c r="N1493" s="1" t="s">
        <v>1035</v>
      </c>
      <c r="P1493" s="1" t="s">
        <v>300</v>
      </c>
      <c r="S1493" s="1" t="s">
        <v>447</v>
      </c>
      <c r="W1493" s="1" t="s">
        <v>620</v>
      </c>
      <c r="X1493" s="1" t="s">
        <v>108</v>
      </c>
    </row>
    <row r="1494" spans="1:24" s="1" customFormat="1" ht="43.5" hidden="1" x14ac:dyDescent="0.35">
      <c r="A1494" s="1" t="s">
        <v>1408</v>
      </c>
      <c r="B1494" s="1" t="str">
        <f>+VLOOKUP(BD_fire_disturbances10[[#This Row],[Propiedad]],Tabla2[],2,0)</f>
        <v>Biológica</v>
      </c>
      <c r="C1494" s="1" t="str">
        <f>+VLOOKUP(BD_fire_disturbances10[[#This Row],[Evaluación post incendio]],Tabla5[],2,0)</f>
        <v>Efecto a medio plazo</v>
      </c>
      <c r="D1494" s="6" t="s">
        <v>617</v>
      </c>
      <c r="E1494" s="1" t="s">
        <v>62</v>
      </c>
      <c r="F1494" s="1" t="s">
        <v>1694</v>
      </c>
      <c r="G1494" s="1" t="str">
        <f>+VLOOKUP(BD_fire_disturbances10[[#This Row],[Cod_Koppen]],Tabla8[],2,0)</f>
        <v>Templado o mesotérmico</v>
      </c>
      <c r="H1494" s="1" t="s">
        <v>1678</v>
      </c>
      <c r="I1494" s="1" t="s">
        <v>204</v>
      </c>
      <c r="J1494" s="24" t="s">
        <v>1769</v>
      </c>
      <c r="K1494" s="1" t="s">
        <v>176</v>
      </c>
      <c r="N1494" s="1" t="s">
        <v>1035</v>
      </c>
      <c r="P1494" s="1" t="s">
        <v>300</v>
      </c>
      <c r="S1494" s="1" t="s">
        <v>447</v>
      </c>
      <c r="W1494" s="1" t="s">
        <v>623</v>
      </c>
      <c r="X1494" s="1" t="s">
        <v>108</v>
      </c>
    </row>
    <row r="1495" spans="1:24" s="1" customFormat="1" ht="43.5" hidden="1" x14ac:dyDescent="0.35">
      <c r="A1495" s="1" t="s">
        <v>1408</v>
      </c>
      <c r="B1495" s="1" t="str">
        <f>+VLOOKUP(BD_fire_disturbances10[[#This Row],[Propiedad]],Tabla2[],2,0)</f>
        <v>Física</v>
      </c>
      <c r="C1495" s="1" t="str">
        <f>+VLOOKUP(BD_fire_disturbances10[[#This Row],[Evaluación post incendio]],Tabla5[],2,0)</f>
        <v>Efecto a medio plazo</v>
      </c>
      <c r="D1495" s="6" t="s">
        <v>617</v>
      </c>
      <c r="E1495" s="1" t="s">
        <v>62</v>
      </c>
      <c r="F1495" s="1" t="s">
        <v>1694</v>
      </c>
      <c r="G1495" s="1" t="str">
        <f>+VLOOKUP(BD_fire_disturbances10[[#This Row],[Cod_Koppen]],Tabla8[],2,0)</f>
        <v>Templado o mesotérmico</v>
      </c>
      <c r="H1495" s="1" t="s">
        <v>1678</v>
      </c>
      <c r="I1495" s="1" t="s">
        <v>204</v>
      </c>
      <c r="J1495" s="24" t="s">
        <v>1769</v>
      </c>
      <c r="K1495" s="1" t="s">
        <v>176</v>
      </c>
      <c r="N1495" s="1" t="s">
        <v>1035</v>
      </c>
      <c r="P1495" s="1" t="s">
        <v>300</v>
      </c>
      <c r="S1495" s="1" t="s">
        <v>447</v>
      </c>
      <c r="W1495" s="1" t="s">
        <v>638</v>
      </c>
      <c r="X1495" s="1" t="s">
        <v>108</v>
      </c>
    </row>
    <row r="1496" spans="1:24" s="1" customFormat="1" ht="43.5" hidden="1" x14ac:dyDescent="0.35">
      <c r="A1496" s="1" t="s">
        <v>1408</v>
      </c>
      <c r="B1496" s="1" t="str">
        <f>+VLOOKUP(BD_fire_disturbances10[[#This Row],[Propiedad]],Tabla2[],2,0)</f>
        <v>Biológica</v>
      </c>
      <c r="C1496" s="1" t="str">
        <f>+VLOOKUP(BD_fire_disturbances10[[#This Row],[Evaluación post incendio]],Tabla5[],2,0)</f>
        <v>Efecto a medio plazo</v>
      </c>
      <c r="D1496" s="6" t="s">
        <v>617</v>
      </c>
      <c r="E1496" s="1" t="s">
        <v>62</v>
      </c>
      <c r="F1496" s="1" t="s">
        <v>1694</v>
      </c>
      <c r="G1496" s="1" t="str">
        <f>+VLOOKUP(BD_fire_disturbances10[[#This Row],[Cod_Koppen]],Tabla8[],2,0)</f>
        <v>Templado o mesotérmico</v>
      </c>
      <c r="H1496" s="1" t="s">
        <v>1678</v>
      </c>
      <c r="I1496" s="1" t="s">
        <v>87</v>
      </c>
      <c r="J1496" s="24" t="s">
        <v>1769</v>
      </c>
      <c r="K1496" s="1" t="s">
        <v>176</v>
      </c>
      <c r="N1496" s="1" t="s">
        <v>1035</v>
      </c>
      <c r="P1496" s="1" t="s">
        <v>846</v>
      </c>
      <c r="S1496" s="1" t="s">
        <v>447</v>
      </c>
      <c r="W1496" s="1" t="s">
        <v>633</v>
      </c>
      <c r="X1496" s="1" t="s">
        <v>12</v>
      </c>
    </row>
    <row r="1497" spans="1:24" s="1" customFormat="1" ht="43.5" hidden="1" x14ac:dyDescent="0.35">
      <c r="A1497" s="1" t="s">
        <v>1408</v>
      </c>
      <c r="B1497" s="1" t="str">
        <f>+VLOOKUP(BD_fire_disturbances10[[#This Row],[Propiedad]],Tabla2[],2,0)</f>
        <v>Biológica</v>
      </c>
      <c r="C1497" s="1" t="str">
        <f>+VLOOKUP(BD_fire_disturbances10[[#This Row],[Evaluación post incendio]],Tabla5[],2,0)</f>
        <v>Efecto a medio plazo</v>
      </c>
      <c r="D1497" s="6" t="s">
        <v>617</v>
      </c>
      <c r="E1497" s="1" t="s">
        <v>62</v>
      </c>
      <c r="F1497" s="1" t="s">
        <v>1694</v>
      </c>
      <c r="G1497" s="1" t="str">
        <f>+VLOOKUP(BD_fire_disturbances10[[#This Row],[Cod_Koppen]],Tabla8[],2,0)</f>
        <v>Templado o mesotérmico</v>
      </c>
      <c r="H1497" s="1" t="s">
        <v>1678</v>
      </c>
      <c r="I1497" s="1" t="s">
        <v>87</v>
      </c>
      <c r="J1497" s="24" t="s">
        <v>1769</v>
      </c>
      <c r="K1497" s="1" t="s">
        <v>176</v>
      </c>
      <c r="N1497" s="1" t="s">
        <v>1035</v>
      </c>
      <c r="P1497" s="1" t="s">
        <v>300</v>
      </c>
      <c r="S1497" s="1" t="s">
        <v>447</v>
      </c>
      <c r="W1497" s="1" t="s">
        <v>633</v>
      </c>
      <c r="X1497" s="1" t="s">
        <v>12</v>
      </c>
    </row>
    <row r="1498" spans="1:24" s="1" customFormat="1" ht="43.5" hidden="1" x14ac:dyDescent="0.35">
      <c r="A1498" s="1" t="s">
        <v>1408</v>
      </c>
      <c r="B1498" s="1" t="str">
        <f>+VLOOKUP(BD_fire_disturbances10[[#This Row],[Propiedad]],Tabla2[],2,0)</f>
        <v>Biológica</v>
      </c>
      <c r="C1498" s="1" t="str">
        <f>+VLOOKUP(BD_fire_disturbances10[[#This Row],[Evaluación post incendio]],Tabla5[],2,0)</f>
        <v>Efecto a medio plazo</v>
      </c>
      <c r="D1498" s="6" t="s">
        <v>617</v>
      </c>
      <c r="E1498" s="1" t="s">
        <v>62</v>
      </c>
      <c r="F1498" s="1" t="s">
        <v>1694</v>
      </c>
      <c r="G1498" s="1" t="str">
        <f>+VLOOKUP(BD_fire_disturbances10[[#This Row],[Cod_Koppen]],Tabla8[],2,0)</f>
        <v>Templado o mesotérmico</v>
      </c>
      <c r="H1498" s="1" t="s">
        <v>1678</v>
      </c>
      <c r="I1498" s="1" t="s">
        <v>87</v>
      </c>
      <c r="J1498" s="24" t="s">
        <v>1769</v>
      </c>
      <c r="K1498" s="1" t="s">
        <v>176</v>
      </c>
      <c r="N1498" s="1" t="s">
        <v>1035</v>
      </c>
      <c r="P1498" s="1" t="s">
        <v>300</v>
      </c>
      <c r="S1498" s="1" t="s">
        <v>447</v>
      </c>
      <c r="W1498" s="1" t="s">
        <v>633</v>
      </c>
      <c r="X1498" s="1" t="s">
        <v>108</v>
      </c>
    </row>
    <row r="1499" spans="1:24" s="1" customFormat="1" ht="43.5" hidden="1" x14ac:dyDescent="0.35">
      <c r="A1499" s="1" t="s">
        <v>1408</v>
      </c>
      <c r="B1499" s="1" t="str">
        <f>+VLOOKUP(BD_fire_disturbances10[[#This Row],[Propiedad]],Tabla2[],2,0)</f>
        <v>Biológica</v>
      </c>
      <c r="C1499" s="1" t="str">
        <f>+VLOOKUP(BD_fire_disturbances10[[#This Row],[Evaluación post incendio]],Tabla5[],2,0)</f>
        <v>Efecto a medio plazo</v>
      </c>
      <c r="D1499" s="6" t="s">
        <v>617</v>
      </c>
      <c r="E1499" s="1" t="s">
        <v>62</v>
      </c>
      <c r="F1499" s="1" t="s">
        <v>1694</v>
      </c>
      <c r="G1499" s="1" t="str">
        <f>+VLOOKUP(BD_fire_disturbances10[[#This Row],[Cod_Koppen]],Tabla8[],2,0)</f>
        <v>Templado o mesotérmico</v>
      </c>
      <c r="H1499" s="1" t="s">
        <v>1678</v>
      </c>
      <c r="I1499" s="1" t="s">
        <v>87</v>
      </c>
      <c r="J1499" s="24" t="s">
        <v>1769</v>
      </c>
      <c r="K1499" s="1" t="s">
        <v>176</v>
      </c>
      <c r="N1499" s="1" t="s">
        <v>1035</v>
      </c>
      <c r="P1499" s="1" t="s">
        <v>846</v>
      </c>
      <c r="S1499" s="1" t="s">
        <v>447</v>
      </c>
      <c r="W1499" s="1" t="s">
        <v>619</v>
      </c>
      <c r="X1499" s="1" t="s">
        <v>12</v>
      </c>
    </row>
    <row r="1500" spans="1:24" s="1" customFormat="1" ht="43.5" hidden="1" x14ac:dyDescent="0.35">
      <c r="A1500" s="1" t="s">
        <v>1408</v>
      </c>
      <c r="B1500" s="1" t="str">
        <f>+VLOOKUP(BD_fire_disturbances10[[#This Row],[Propiedad]],Tabla2[],2,0)</f>
        <v>Biológica</v>
      </c>
      <c r="C1500" s="1" t="str">
        <f>+VLOOKUP(BD_fire_disturbances10[[#This Row],[Evaluación post incendio]],Tabla5[],2,0)</f>
        <v>Efecto a medio plazo</v>
      </c>
      <c r="D1500" s="6" t="s">
        <v>617</v>
      </c>
      <c r="E1500" s="1" t="s">
        <v>62</v>
      </c>
      <c r="F1500" s="1" t="s">
        <v>1694</v>
      </c>
      <c r="G1500" s="1" t="str">
        <f>+VLOOKUP(BD_fire_disturbances10[[#This Row],[Cod_Koppen]],Tabla8[],2,0)</f>
        <v>Templado o mesotérmico</v>
      </c>
      <c r="H1500" s="1" t="s">
        <v>1678</v>
      </c>
      <c r="I1500" s="1" t="s">
        <v>87</v>
      </c>
      <c r="J1500" s="24" t="s">
        <v>1769</v>
      </c>
      <c r="K1500" s="1" t="s">
        <v>176</v>
      </c>
      <c r="N1500" s="1" t="s">
        <v>1035</v>
      </c>
      <c r="P1500" s="1" t="s">
        <v>846</v>
      </c>
      <c r="S1500" s="1" t="s">
        <v>447</v>
      </c>
      <c r="W1500" s="1" t="s">
        <v>14</v>
      </c>
      <c r="X1500" s="1" t="s">
        <v>12</v>
      </c>
    </row>
    <row r="1501" spans="1:24" s="1" customFormat="1" ht="43.5" hidden="1" x14ac:dyDescent="0.35">
      <c r="A1501" s="1" t="s">
        <v>1408</v>
      </c>
      <c r="B1501" s="1" t="str">
        <f>+VLOOKUP(BD_fire_disturbances10[[#This Row],[Propiedad]],Tabla2[],2,0)</f>
        <v>Biológica</v>
      </c>
      <c r="C1501" s="1" t="str">
        <f>+VLOOKUP(BD_fire_disturbances10[[#This Row],[Evaluación post incendio]],Tabla5[],2,0)</f>
        <v>Efecto a medio plazo</v>
      </c>
      <c r="D1501" s="6" t="s">
        <v>617</v>
      </c>
      <c r="E1501" s="1" t="s">
        <v>62</v>
      </c>
      <c r="F1501" s="1" t="s">
        <v>1694</v>
      </c>
      <c r="G1501" s="1" t="str">
        <f>+VLOOKUP(BD_fire_disturbances10[[#This Row],[Cod_Koppen]],Tabla8[],2,0)</f>
        <v>Templado o mesotérmico</v>
      </c>
      <c r="H1501" s="1" t="s">
        <v>1678</v>
      </c>
      <c r="I1501" s="1" t="s">
        <v>87</v>
      </c>
      <c r="J1501" s="24" t="s">
        <v>1769</v>
      </c>
      <c r="K1501" s="1" t="s">
        <v>176</v>
      </c>
      <c r="N1501" s="1" t="s">
        <v>1035</v>
      </c>
      <c r="P1501" s="1" t="s">
        <v>300</v>
      </c>
      <c r="S1501" s="1" t="s">
        <v>447</v>
      </c>
      <c r="W1501" s="1" t="s">
        <v>14</v>
      </c>
      <c r="X1501" s="1" t="s">
        <v>108</v>
      </c>
    </row>
    <row r="1502" spans="1:24" s="1" customFormat="1" ht="43.5" hidden="1" x14ac:dyDescent="0.35">
      <c r="A1502" s="1" t="s">
        <v>1408</v>
      </c>
      <c r="B1502" s="1" t="str">
        <f>+VLOOKUP(BD_fire_disturbances10[[#This Row],[Propiedad]],Tabla2[],2,0)</f>
        <v>Biológica</v>
      </c>
      <c r="C1502" s="1" t="str">
        <f>+VLOOKUP(BD_fire_disturbances10[[#This Row],[Evaluación post incendio]],Tabla5[],2,0)</f>
        <v>Efecto a medio plazo</v>
      </c>
      <c r="D1502" s="6" t="s">
        <v>617</v>
      </c>
      <c r="E1502" s="1" t="s">
        <v>62</v>
      </c>
      <c r="F1502" s="1" t="s">
        <v>1694</v>
      </c>
      <c r="G1502" s="1" t="str">
        <f>+VLOOKUP(BD_fire_disturbances10[[#This Row],[Cod_Koppen]],Tabla8[],2,0)</f>
        <v>Templado o mesotérmico</v>
      </c>
      <c r="H1502" s="1" t="s">
        <v>1678</v>
      </c>
      <c r="I1502" s="1" t="s">
        <v>87</v>
      </c>
      <c r="J1502" s="24" t="s">
        <v>1769</v>
      </c>
      <c r="K1502" s="1" t="s">
        <v>176</v>
      </c>
      <c r="N1502" s="1" t="s">
        <v>1035</v>
      </c>
      <c r="P1502" s="1" t="s">
        <v>846</v>
      </c>
      <c r="S1502" s="1" t="s">
        <v>447</v>
      </c>
      <c r="W1502" s="1" t="s">
        <v>620</v>
      </c>
      <c r="X1502" s="1" t="s">
        <v>12</v>
      </c>
    </row>
    <row r="1503" spans="1:24" s="1" customFormat="1" ht="43.5" hidden="1" x14ac:dyDescent="0.35">
      <c r="A1503" s="1" t="s">
        <v>1408</v>
      </c>
      <c r="B1503" s="1" t="str">
        <f>+VLOOKUP(BD_fire_disturbances10[[#This Row],[Propiedad]],Tabla2[],2,0)</f>
        <v>Biológica</v>
      </c>
      <c r="C1503" s="1" t="str">
        <f>+VLOOKUP(BD_fire_disturbances10[[#This Row],[Evaluación post incendio]],Tabla5[],2,0)</f>
        <v>Efecto a medio plazo</v>
      </c>
      <c r="D1503" s="6" t="s">
        <v>617</v>
      </c>
      <c r="E1503" s="1" t="s">
        <v>62</v>
      </c>
      <c r="F1503" s="1" t="s">
        <v>1694</v>
      </c>
      <c r="G1503" s="1" t="str">
        <f>+VLOOKUP(BD_fire_disturbances10[[#This Row],[Cod_Koppen]],Tabla8[],2,0)</f>
        <v>Templado o mesotérmico</v>
      </c>
      <c r="H1503" s="1" t="s">
        <v>1678</v>
      </c>
      <c r="I1503" s="1" t="s">
        <v>87</v>
      </c>
      <c r="J1503" s="24" t="s">
        <v>1769</v>
      </c>
      <c r="K1503" s="1" t="s">
        <v>176</v>
      </c>
      <c r="N1503" s="1" t="s">
        <v>1035</v>
      </c>
      <c r="P1503" s="1" t="s">
        <v>846</v>
      </c>
      <c r="S1503" s="1" t="s">
        <v>447</v>
      </c>
      <c r="W1503" s="1" t="s">
        <v>623</v>
      </c>
      <c r="X1503" s="1" t="s">
        <v>12</v>
      </c>
    </row>
    <row r="1504" spans="1:24" s="1" customFormat="1" ht="43.5" hidden="1" x14ac:dyDescent="0.35">
      <c r="A1504" s="1" t="s">
        <v>1408</v>
      </c>
      <c r="B1504" s="1" t="str">
        <f>+VLOOKUP(BD_fire_disturbances10[[#This Row],[Propiedad]],Tabla2[],2,0)</f>
        <v>Biológica</v>
      </c>
      <c r="C1504" s="1" t="str">
        <f>+VLOOKUP(BD_fire_disturbances10[[#This Row],[Evaluación post incendio]],Tabla5[],2,0)</f>
        <v>Efecto a medio plazo</v>
      </c>
      <c r="D1504" s="6" t="s">
        <v>617</v>
      </c>
      <c r="E1504" s="1" t="s">
        <v>62</v>
      </c>
      <c r="F1504" s="1" t="s">
        <v>1694</v>
      </c>
      <c r="G1504" s="1" t="str">
        <f>+VLOOKUP(BD_fire_disturbances10[[#This Row],[Cod_Koppen]],Tabla8[],2,0)</f>
        <v>Templado o mesotérmico</v>
      </c>
      <c r="H1504" s="1" t="s">
        <v>1678</v>
      </c>
      <c r="I1504" s="1" t="s">
        <v>87</v>
      </c>
      <c r="J1504" s="24" t="s">
        <v>1769</v>
      </c>
      <c r="K1504" s="1" t="s">
        <v>176</v>
      </c>
      <c r="N1504" s="1" t="s">
        <v>1035</v>
      </c>
      <c r="P1504" s="1" t="s">
        <v>846</v>
      </c>
      <c r="S1504" s="1" t="s">
        <v>447</v>
      </c>
      <c r="W1504" s="1" t="s">
        <v>621</v>
      </c>
      <c r="X1504" s="1" t="s">
        <v>12</v>
      </c>
    </row>
    <row r="1505" spans="1:24" s="1" customFormat="1" ht="58" hidden="1" x14ac:dyDescent="0.35">
      <c r="A1505" s="1" t="s">
        <v>1413</v>
      </c>
      <c r="B1505" s="1" t="str">
        <f>+VLOOKUP(BD_fire_disturbances10[[#This Row],[Propiedad]],Tabla2[],2,0)</f>
        <v>Química</v>
      </c>
      <c r="C1505" s="1" t="str">
        <f>+VLOOKUP(BD_fire_disturbances10[[#This Row],[Evaluación post incendio]],Tabla5[],2,0)</f>
        <v>Efecto inmediato</v>
      </c>
      <c r="D1505" s="6" t="s">
        <v>214</v>
      </c>
      <c r="E1505" s="1" t="s">
        <v>159</v>
      </c>
      <c r="F1505" s="1" t="s">
        <v>1638</v>
      </c>
      <c r="G1505" s="1" t="str">
        <f>+VLOOKUP(BD_fire_disturbances10[[#This Row],[Cod_Koppen]],Tabla8[],2,0)</f>
        <v>Seco (árido y semiárido)</v>
      </c>
      <c r="H1505" s="1" t="s">
        <v>1637</v>
      </c>
      <c r="I1505" s="1" t="s">
        <v>447</v>
      </c>
      <c r="J1505" s="24" t="s">
        <v>1769</v>
      </c>
      <c r="K1505" s="1" t="s">
        <v>24</v>
      </c>
      <c r="N1505" s="1" t="s">
        <v>1215</v>
      </c>
      <c r="P1505" s="1" t="s">
        <v>513</v>
      </c>
      <c r="S1505" s="1" t="s">
        <v>447</v>
      </c>
      <c r="W1505" s="1" t="s">
        <v>34</v>
      </c>
      <c r="X1505" s="1" t="s">
        <v>218</v>
      </c>
    </row>
    <row r="1506" spans="1:24" s="1" customFormat="1" ht="58" hidden="1" x14ac:dyDescent="0.35">
      <c r="A1506" s="1" t="s">
        <v>1413</v>
      </c>
      <c r="B1506" s="1" t="str">
        <f>+VLOOKUP(BD_fire_disturbances10[[#This Row],[Propiedad]],Tabla2[],2,0)</f>
        <v>Química</v>
      </c>
      <c r="C1506" s="1" t="str">
        <f>+VLOOKUP(BD_fire_disturbances10[[#This Row],[Evaluación post incendio]],Tabla5[],2,0)</f>
        <v>Efecto inmediato</v>
      </c>
      <c r="D1506" s="6" t="s">
        <v>1639</v>
      </c>
      <c r="E1506" s="1" t="s">
        <v>159</v>
      </c>
      <c r="F1506" s="1" t="s">
        <v>1638</v>
      </c>
      <c r="G1506" s="1" t="str">
        <f>+VLOOKUP(BD_fire_disturbances10[[#This Row],[Cod_Koppen]],Tabla8[],2,0)</f>
        <v>Seco (árido y semiárido)</v>
      </c>
      <c r="H1506" s="1" t="s">
        <v>1637</v>
      </c>
      <c r="I1506" s="1" t="s">
        <v>447</v>
      </c>
      <c r="J1506" s="24" t="s">
        <v>1769</v>
      </c>
      <c r="K1506" s="1" t="s">
        <v>24</v>
      </c>
      <c r="N1506" s="1" t="s">
        <v>1215</v>
      </c>
      <c r="P1506" s="1" t="s">
        <v>513</v>
      </c>
      <c r="S1506" s="1" t="s">
        <v>447</v>
      </c>
      <c r="W1506" s="1" t="s">
        <v>707</v>
      </c>
      <c r="X1506" s="1" t="s">
        <v>218</v>
      </c>
    </row>
    <row r="1507" spans="1:24" s="1" customFormat="1" ht="58" hidden="1" x14ac:dyDescent="0.35">
      <c r="A1507" s="1" t="s">
        <v>1413</v>
      </c>
      <c r="B1507" s="1" t="str">
        <f>+VLOOKUP(BD_fire_disturbances10[[#This Row],[Propiedad]],Tabla2[],2,0)</f>
        <v>Química</v>
      </c>
      <c r="C1507" s="1" t="str">
        <f>+VLOOKUP(BD_fire_disturbances10[[#This Row],[Evaluación post incendio]],Tabla5[],2,0)</f>
        <v>Efecto inmediato</v>
      </c>
      <c r="D1507" s="6" t="s">
        <v>1640</v>
      </c>
      <c r="E1507" s="1" t="s">
        <v>159</v>
      </c>
      <c r="F1507" s="1" t="s">
        <v>1638</v>
      </c>
      <c r="G1507" s="1" t="str">
        <f>+VLOOKUP(BD_fire_disturbances10[[#This Row],[Cod_Koppen]],Tabla8[],2,0)</f>
        <v>Seco (árido y semiárido)</v>
      </c>
      <c r="H1507" s="1" t="s">
        <v>1637</v>
      </c>
      <c r="I1507" s="1" t="s">
        <v>447</v>
      </c>
      <c r="J1507" s="24" t="s">
        <v>1769</v>
      </c>
      <c r="K1507" s="1" t="s">
        <v>24</v>
      </c>
      <c r="N1507" s="1" t="s">
        <v>1215</v>
      </c>
      <c r="P1507" s="1" t="s">
        <v>513</v>
      </c>
      <c r="S1507" s="1" t="s">
        <v>447</v>
      </c>
      <c r="W1507" s="1" t="s">
        <v>52</v>
      </c>
      <c r="X1507" s="1" t="s">
        <v>218</v>
      </c>
    </row>
    <row r="1508" spans="1:24" s="1" customFormat="1" ht="43.5" hidden="1" x14ac:dyDescent="0.35">
      <c r="A1508" s="9" t="s">
        <v>1387</v>
      </c>
      <c r="B1508" s="9" t="str">
        <f>+VLOOKUP(BD_fire_disturbances10[[#This Row],[Propiedad]],Tabla2[],2,0)</f>
        <v>Biológica</v>
      </c>
      <c r="C1508" s="9" t="str">
        <f>+VLOOKUP(BD_fire_disturbances10[[#This Row],[Evaluación post incendio]],Tabla5[],2,0)</f>
        <v>Efecto a corto plazo</v>
      </c>
      <c r="D1508" s="6" t="s">
        <v>1696</v>
      </c>
      <c r="E1508" s="9" t="s">
        <v>1595</v>
      </c>
      <c r="F1508" s="1" t="s">
        <v>1694</v>
      </c>
      <c r="G1508" s="1" t="str">
        <f>+VLOOKUP(BD_fire_disturbances10[[#This Row],[Cod_Koppen]],Tabla8[],2,0)</f>
        <v>Templado o mesotérmico</v>
      </c>
      <c r="H1508" s="1" t="s">
        <v>1678</v>
      </c>
      <c r="I1508" s="9" t="s">
        <v>266</v>
      </c>
      <c r="J1508" s="24" t="s">
        <v>1769</v>
      </c>
      <c r="K1508" s="9" t="s">
        <v>200</v>
      </c>
      <c r="L1508" s="9" t="s">
        <v>514</v>
      </c>
      <c r="M1508" s="9"/>
      <c r="N1508" s="9" t="s">
        <v>508</v>
      </c>
      <c r="O1508" s="9" t="s">
        <v>509</v>
      </c>
      <c r="P1508" s="9" t="s">
        <v>843</v>
      </c>
      <c r="Q1508" s="9"/>
      <c r="R1508" s="9" t="s">
        <v>447</v>
      </c>
      <c r="S1508" s="9" t="s">
        <v>512</v>
      </c>
      <c r="T1508" s="9"/>
      <c r="U1508" s="9" t="s">
        <v>510</v>
      </c>
      <c r="V1508" s="9" t="s">
        <v>511</v>
      </c>
      <c r="W1508" s="9" t="s">
        <v>17</v>
      </c>
      <c r="X1508" s="9" t="s">
        <v>430</v>
      </c>
    </row>
    <row r="1509" spans="1:24" s="1" customFormat="1" ht="43.5" hidden="1" x14ac:dyDescent="0.35">
      <c r="A1509" s="9" t="s">
        <v>1387</v>
      </c>
      <c r="B1509" s="9" t="str">
        <f>+VLOOKUP(BD_fire_disturbances10[[#This Row],[Propiedad]],Tabla2[],2,0)</f>
        <v>Química</v>
      </c>
      <c r="C1509" s="9" t="str">
        <f>+VLOOKUP(BD_fire_disturbances10[[#This Row],[Evaluación post incendio]],Tabla5[],2,0)</f>
        <v>Efecto a corto plazo</v>
      </c>
      <c r="D1509" s="6" t="s">
        <v>1697</v>
      </c>
      <c r="E1509" s="9" t="s">
        <v>1595</v>
      </c>
      <c r="F1509" s="1" t="s">
        <v>1694</v>
      </c>
      <c r="G1509" s="1" t="str">
        <f>+VLOOKUP(BD_fire_disturbances10[[#This Row],[Cod_Koppen]],Tabla8[],2,0)</f>
        <v>Templado o mesotérmico</v>
      </c>
      <c r="H1509" s="1" t="s">
        <v>1678</v>
      </c>
      <c r="I1509" s="9" t="s">
        <v>266</v>
      </c>
      <c r="J1509" s="24" t="s">
        <v>1769</v>
      </c>
      <c r="K1509" s="9" t="s">
        <v>200</v>
      </c>
      <c r="L1509" s="9" t="s">
        <v>514</v>
      </c>
      <c r="M1509" s="9"/>
      <c r="N1509" s="9" t="s">
        <v>508</v>
      </c>
      <c r="O1509" s="9" t="s">
        <v>509</v>
      </c>
      <c r="P1509" s="9" t="s">
        <v>843</v>
      </c>
      <c r="Q1509" s="9"/>
      <c r="R1509" s="9" t="s">
        <v>447</v>
      </c>
      <c r="S1509" s="9" t="s">
        <v>512</v>
      </c>
      <c r="T1509" s="9"/>
      <c r="U1509" s="9" t="s">
        <v>510</v>
      </c>
      <c r="V1509" s="9" t="s">
        <v>511</v>
      </c>
      <c r="W1509" s="9" t="s">
        <v>52</v>
      </c>
      <c r="X1509" s="9" t="s">
        <v>218</v>
      </c>
    </row>
    <row r="1510" spans="1:24" s="1" customFormat="1" ht="43.5" hidden="1" x14ac:dyDescent="0.35">
      <c r="A1510" s="9" t="s">
        <v>1387</v>
      </c>
      <c r="B1510" s="9" t="str">
        <f>+VLOOKUP(BD_fire_disturbances10[[#This Row],[Propiedad]],Tabla2[],2,0)</f>
        <v>Química</v>
      </c>
      <c r="C1510" s="9" t="str">
        <f>+VLOOKUP(BD_fire_disturbances10[[#This Row],[Evaluación post incendio]],Tabla5[],2,0)</f>
        <v>Efecto a corto plazo</v>
      </c>
      <c r="D1510" s="6" t="s">
        <v>1700</v>
      </c>
      <c r="E1510" s="9" t="s">
        <v>1595</v>
      </c>
      <c r="F1510" s="1" t="s">
        <v>1694</v>
      </c>
      <c r="G1510" s="1" t="str">
        <f>+VLOOKUP(BD_fire_disturbances10[[#This Row],[Cod_Koppen]],Tabla8[],2,0)</f>
        <v>Templado o mesotérmico</v>
      </c>
      <c r="H1510" s="1" t="s">
        <v>1678</v>
      </c>
      <c r="I1510" s="9" t="s">
        <v>266</v>
      </c>
      <c r="J1510" s="24" t="s">
        <v>1769</v>
      </c>
      <c r="K1510" s="9" t="s">
        <v>200</v>
      </c>
      <c r="L1510" s="9" t="s">
        <v>514</v>
      </c>
      <c r="M1510" s="9"/>
      <c r="N1510" s="9" t="s">
        <v>508</v>
      </c>
      <c r="O1510" s="9" t="s">
        <v>509</v>
      </c>
      <c r="P1510" s="9" t="s">
        <v>843</v>
      </c>
      <c r="Q1510" s="9"/>
      <c r="R1510" s="9" t="s">
        <v>447</v>
      </c>
      <c r="S1510" s="9" t="s">
        <v>512</v>
      </c>
      <c r="T1510" s="9"/>
      <c r="U1510" s="9" t="s">
        <v>510</v>
      </c>
      <c r="V1510" s="9" t="s">
        <v>511</v>
      </c>
      <c r="W1510" s="9" t="s">
        <v>21</v>
      </c>
      <c r="X1510" s="9" t="s">
        <v>108</v>
      </c>
    </row>
    <row r="1511" spans="1:24" s="1" customFormat="1" ht="29" hidden="1" x14ac:dyDescent="0.35">
      <c r="A1511" s="24" t="s">
        <v>570</v>
      </c>
      <c r="B1511" s="24" t="str">
        <f>+VLOOKUP(BD_fire_disturbances10[[#This Row],[Propiedad]],Tabla2[],2,0)</f>
        <v>Biológica</v>
      </c>
      <c r="C1511" s="24" t="str">
        <f>+VLOOKUP(BD_fire_disturbances10[[#This Row],[Evaluación post incendio]],Tabla5[],2,0)</f>
        <v>Efecto a corto plazo</v>
      </c>
      <c r="D1511" s="6" t="s">
        <v>592</v>
      </c>
      <c r="E1511" s="1" t="s">
        <v>1602</v>
      </c>
      <c r="F1511" s="1" t="s">
        <v>1694</v>
      </c>
      <c r="G1511" s="1" t="str">
        <f>+VLOOKUP(BD_fire_disturbances10[[#This Row],[Cod_Koppen]],Tabla8[],2,0)</f>
        <v>Templado o mesotérmico</v>
      </c>
      <c r="H1511" s="1" t="s">
        <v>1678</v>
      </c>
      <c r="I1511" s="24" t="s">
        <v>266</v>
      </c>
      <c r="J1511" s="24" t="s">
        <v>1769</v>
      </c>
      <c r="K1511" s="24" t="s">
        <v>432</v>
      </c>
      <c r="L1511" s="24" t="s">
        <v>317</v>
      </c>
      <c r="M1511" s="24"/>
      <c r="N1511" s="24" t="s">
        <v>572</v>
      </c>
      <c r="O1511" s="24"/>
      <c r="P1511" s="24" t="s">
        <v>841</v>
      </c>
      <c r="Q1511" s="24"/>
      <c r="R1511" s="24" t="s">
        <v>578</v>
      </c>
      <c r="S1511" s="24" t="s">
        <v>359</v>
      </c>
      <c r="T1511" s="24"/>
      <c r="U1511" s="24" t="s">
        <v>581</v>
      </c>
      <c r="V1511" s="24"/>
      <c r="W1511" s="24" t="s">
        <v>639</v>
      </c>
      <c r="X1511" s="24" t="s">
        <v>12</v>
      </c>
    </row>
    <row r="1512" spans="1:24" s="1" customFormat="1" ht="29" hidden="1" x14ac:dyDescent="0.35">
      <c r="A1512" s="24" t="s">
        <v>570</v>
      </c>
      <c r="B1512" s="24" t="str">
        <f>+VLOOKUP(BD_fire_disturbances10[[#This Row],[Propiedad]],Tabla2[],2,0)</f>
        <v>Biológica</v>
      </c>
      <c r="C1512" s="24" t="str">
        <f>+VLOOKUP(BD_fire_disturbances10[[#This Row],[Evaluación post incendio]],Tabla5[],2,0)</f>
        <v>Efecto a corto plazo</v>
      </c>
      <c r="D1512" s="6" t="s">
        <v>571</v>
      </c>
      <c r="E1512" s="1" t="s">
        <v>1602</v>
      </c>
      <c r="F1512" s="1" t="s">
        <v>1694</v>
      </c>
      <c r="G1512" s="1" t="str">
        <f>+VLOOKUP(BD_fire_disturbances10[[#This Row],[Cod_Koppen]],Tabla8[],2,0)</f>
        <v>Templado o mesotérmico</v>
      </c>
      <c r="H1512" s="1" t="s">
        <v>1678</v>
      </c>
      <c r="I1512" s="24" t="s">
        <v>266</v>
      </c>
      <c r="J1512" s="24" t="s">
        <v>1769</v>
      </c>
      <c r="K1512" s="24" t="s">
        <v>176</v>
      </c>
      <c r="L1512" s="24" t="s">
        <v>317</v>
      </c>
      <c r="M1512" s="24"/>
      <c r="N1512" s="24" t="s">
        <v>572</v>
      </c>
      <c r="O1512" s="24"/>
      <c r="P1512" s="24" t="s">
        <v>841</v>
      </c>
      <c r="Q1512" s="24"/>
      <c r="R1512" s="24" t="s">
        <v>577</v>
      </c>
      <c r="S1512" s="24" t="s">
        <v>359</v>
      </c>
      <c r="T1512" s="24"/>
      <c r="U1512" s="24" t="s">
        <v>576</v>
      </c>
      <c r="V1512" s="24"/>
      <c r="W1512" s="24" t="s">
        <v>639</v>
      </c>
      <c r="X1512" s="24" t="s">
        <v>108</v>
      </c>
    </row>
    <row r="1513" spans="1:24" s="1" customFormat="1" ht="29" hidden="1" x14ac:dyDescent="0.35">
      <c r="A1513" s="24" t="s">
        <v>570</v>
      </c>
      <c r="B1513" s="24" t="str">
        <f>+VLOOKUP(BD_fire_disturbances10[[#This Row],[Propiedad]],Tabla2[],2,0)</f>
        <v>Física</v>
      </c>
      <c r="C1513" s="24" t="str">
        <f>+VLOOKUP(BD_fire_disturbances10[[#This Row],[Evaluación post incendio]],Tabla5[],2,0)</f>
        <v>Efecto a corto plazo</v>
      </c>
      <c r="D1513" s="6" t="s">
        <v>593</v>
      </c>
      <c r="E1513" s="1" t="s">
        <v>1602</v>
      </c>
      <c r="F1513" s="1" t="s">
        <v>1694</v>
      </c>
      <c r="G1513" s="1" t="str">
        <f>+VLOOKUP(BD_fire_disturbances10[[#This Row],[Cod_Koppen]],Tabla8[],2,0)</f>
        <v>Templado o mesotérmico</v>
      </c>
      <c r="H1513" s="1" t="s">
        <v>1678</v>
      </c>
      <c r="I1513" s="24" t="s">
        <v>266</v>
      </c>
      <c r="J1513" s="24" t="s">
        <v>1769</v>
      </c>
      <c r="K1513" s="24" t="s">
        <v>432</v>
      </c>
      <c r="L1513" s="24" t="s">
        <v>317</v>
      </c>
      <c r="M1513" s="24"/>
      <c r="N1513" s="24" t="s">
        <v>572</v>
      </c>
      <c r="O1513" s="24"/>
      <c r="P1513" s="24" t="s">
        <v>841</v>
      </c>
      <c r="Q1513" s="24"/>
      <c r="R1513" s="24" t="s">
        <v>578</v>
      </c>
      <c r="S1513" s="24" t="s">
        <v>359</v>
      </c>
      <c r="T1513" s="24"/>
      <c r="U1513" s="24" t="s">
        <v>582</v>
      </c>
      <c r="V1513" s="24"/>
      <c r="W1513" s="24" t="s">
        <v>1024</v>
      </c>
      <c r="X1513" s="24" t="s">
        <v>12</v>
      </c>
    </row>
    <row r="1514" spans="1:24" s="1" customFormat="1" ht="29" hidden="1" x14ac:dyDescent="0.35">
      <c r="A1514" s="24" t="s">
        <v>570</v>
      </c>
      <c r="B1514" s="24" t="str">
        <f>+VLOOKUP(BD_fire_disturbances10[[#This Row],[Propiedad]],Tabla2[],2,0)</f>
        <v>Física</v>
      </c>
      <c r="C1514" s="24" t="str">
        <f>+VLOOKUP(BD_fire_disturbances10[[#This Row],[Evaluación post incendio]],Tabla5[],2,0)</f>
        <v>Efecto a corto plazo</v>
      </c>
      <c r="D1514" s="6" t="s">
        <v>588</v>
      </c>
      <c r="E1514" s="1" t="s">
        <v>1602</v>
      </c>
      <c r="F1514" s="1" t="s">
        <v>1694</v>
      </c>
      <c r="G1514" s="1" t="str">
        <f>+VLOOKUP(BD_fire_disturbances10[[#This Row],[Cod_Koppen]],Tabla8[],2,0)</f>
        <v>Templado o mesotérmico</v>
      </c>
      <c r="H1514" s="1" t="s">
        <v>1678</v>
      </c>
      <c r="I1514" s="24" t="s">
        <v>266</v>
      </c>
      <c r="J1514" s="24" t="s">
        <v>1769</v>
      </c>
      <c r="K1514" s="24" t="s">
        <v>176</v>
      </c>
      <c r="L1514" s="24" t="s">
        <v>317</v>
      </c>
      <c r="M1514" s="24"/>
      <c r="N1514" s="24" t="s">
        <v>572</v>
      </c>
      <c r="O1514" s="24"/>
      <c r="P1514" s="24" t="s">
        <v>841</v>
      </c>
      <c r="Q1514" s="24"/>
      <c r="R1514" s="24" t="s">
        <v>577</v>
      </c>
      <c r="S1514" s="24" t="s">
        <v>359</v>
      </c>
      <c r="T1514" s="24"/>
      <c r="U1514" s="24" t="s">
        <v>579</v>
      </c>
      <c r="V1514" s="24"/>
      <c r="W1514" s="24" t="s">
        <v>1024</v>
      </c>
      <c r="X1514" s="24" t="s">
        <v>108</v>
      </c>
    </row>
    <row r="1515" spans="1:24" s="1" customFormat="1" ht="29" hidden="1" x14ac:dyDescent="0.35">
      <c r="A1515" s="24" t="s">
        <v>570</v>
      </c>
      <c r="B1515" s="24" t="str">
        <f>+VLOOKUP(BD_fire_disturbances10[[#This Row],[Propiedad]],Tabla2[],2,0)</f>
        <v>Física</v>
      </c>
      <c r="C1515" s="24" t="str">
        <f>+VLOOKUP(BD_fire_disturbances10[[#This Row],[Evaluación post incendio]],Tabla5[],2,0)</f>
        <v>Efecto a corto plazo</v>
      </c>
      <c r="D1515" s="6" t="s">
        <v>590</v>
      </c>
      <c r="E1515" s="1" t="s">
        <v>1602</v>
      </c>
      <c r="F1515" s="1" t="s">
        <v>1694</v>
      </c>
      <c r="G1515" s="1" t="str">
        <f>+VLOOKUP(BD_fire_disturbances10[[#This Row],[Cod_Koppen]],Tabla8[],2,0)</f>
        <v>Templado o mesotérmico</v>
      </c>
      <c r="H1515" s="1" t="s">
        <v>1678</v>
      </c>
      <c r="I1515" s="24" t="s">
        <v>266</v>
      </c>
      <c r="J1515" s="24" t="s">
        <v>1769</v>
      </c>
      <c r="K1515" s="24" t="s">
        <v>176</v>
      </c>
      <c r="L1515" s="24" t="s">
        <v>317</v>
      </c>
      <c r="M1515" s="24"/>
      <c r="N1515" s="24" t="s">
        <v>572</v>
      </c>
      <c r="O1515" s="24"/>
      <c r="P1515" s="24" t="s">
        <v>841</v>
      </c>
      <c r="Q1515" s="24"/>
      <c r="R1515" s="24" t="s">
        <v>577</v>
      </c>
      <c r="S1515" s="24" t="s">
        <v>359</v>
      </c>
      <c r="T1515" s="24"/>
      <c r="U1515" s="24" t="s">
        <v>581</v>
      </c>
      <c r="V1515" s="24"/>
      <c r="W1515" s="24" t="s">
        <v>828</v>
      </c>
      <c r="X1515" s="24" t="s">
        <v>12</v>
      </c>
    </row>
    <row r="1516" spans="1:24" s="1" customFormat="1" ht="29" hidden="1" x14ac:dyDescent="0.35">
      <c r="A1516" s="24" t="s">
        <v>570</v>
      </c>
      <c r="B1516" s="24" t="str">
        <f>+VLOOKUP(BD_fire_disturbances10[[#This Row],[Propiedad]],Tabla2[],2,0)</f>
        <v>Física</v>
      </c>
      <c r="C1516" s="24" t="str">
        <f>+VLOOKUP(BD_fire_disturbances10[[#This Row],[Evaluación post incendio]],Tabla5[],2,0)</f>
        <v>Efecto a corto plazo</v>
      </c>
      <c r="D1516" s="6" t="s">
        <v>595</v>
      </c>
      <c r="E1516" s="1" t="s">
        <v>1602</v>
      </c>
      <c r="F1516" s="1" t="s">
        <v>1694</v>
      </c>
      <c r="G1516" s="1" t="str">
        <f>+VLOOKUP(BD_fire_disturbances10[[#This Row],[Cod_Koppen]],Tabla8[],2,0)</f>
        <v>Templado o mesotérmico</v>
      </c>
      <c r="H1516" s="1" t="s">
        <v>1678</v>
      </c>
      <c r="I1516" s="24" t="s">
        <v>266</v>
      </c>
      <c r="J1516" s="24" t="s">
        <v>1769</v>
      </c>
      <c r="K1516" s="24" t="s">
        <v>432</v>
      </c>
      <c r="L1516" s="24" t="s">
        <v>317</v>
      </c>
      <c r="M1516" s="24"/>
      <c r="N1516" s="24" t="s">
        <v>572</v>
      </c>
      <c r="O1516" s="24"/>
      <c r="P1516" s="24" t="s">
        <v>841</v>
      </c>
      <c r="Q1516" s="24"/>
      <c r="R1516" s="24" t="s">
        <v>578</v>
      </c>
      <c r="S1516" s="24" t="s">
        <v>359</v>
      </c>
      <c r="T1516" s="24"/>
      <c r="U1516" s="24" t="s">
        <v>586</v>
      </c>
      <c r="V1516" s="24"/>
      <c r="W1516" s="24" t="s">
        <v>828</v>
      </c>
      <c r="X1516" s="24" t="s">
        <v>12</v>
      </c>
    </row>
    <row r="1517" spans="1:24" s="1" customFormat="1" ht="29" hidden="1" x14ac:dyDescent="0.35">
      <c r="A1517" s="24" t="s">
        <v>570</v>
      </c>
      <c r="B1517" s="24" t="str">
        <f>+VLOOKUP(BD_fire_disturbances10[[#This Row],[Propiedad]],Tabla2[],2,0)</f>
        <v>Física</v>
      </c>
      <c r="C1517" s="24" t="str">
        <f>+VLOOKUP(BD_fire_disturbances10[[#This Row],[Evaluación post incendio]],Tabla5[],2,0)</f>
        <v>Efecto a corto plazo</v>
      </c>
      <c r="D1517" s="6" t="s">
        <v>591</v>
      </c>
      <c r="E1517" s="1" t="s">
        <v>1602</v>
      </c>
      <c r="F1517" s="1" t="s">
        <v>1694</v>
      </c>
      <c r="G1517" s="1" t="str">
        <f>+VLOOKUP(BD_fire_disturbances10[[#This Row],[Cod_Koppen]],Tabla8[],2,0)</f>
        <v>Templado o mesotérmico</v>
      </c>
      <c r="H1517" s="1" t="s">
        <v>1678</v>
      </c>
      <c r="I1517" s="24" t="s">
        <v>266</v>
      </c>
      <c r="J1517" s="24" t="s">
        <v>1769</v>
      </c>
      <c r="K1517" s="24" t="s">
        <v>176</v>
      </c>
      <c r="L1517" s="24" t="s">
        <v>317</v>
      </c>
      <c r="M1517" s="24"/>
      <c r="N1517" s="24" t="s">
        <v>572</v>
      </c>
      <c r="O1517" s="24"/>
      <c r="P1517" s="24" t="s">
        <v>841</v>
      </c>
      <c r="Q1517" s="24"/>
      <c r="R1517" s="24" t="s">
        <v>577</v>
      </c>
      <c r="S1517" s="24" t="s">
        <v>359</v>
      </c>
      <c r="T1517" s="24"/>
      <c r="U1517" s="24" t="s">
        <v>582</v>
      </c>
      <c r="V1517" s="24"/>
      <c r="W1517" s="24" t="s">
        <v>990</v>
      </c>
      <c r="X1517" s="24" t="s">
        <v>108</v>
      </c>
    </row>
    <row r="1518" spans="1:24" s="1" customFormat="1" ht="29" hidden="1" x14ac:dyDescent="0.35">
      <c r="A1518" s="24" t="s">
        <v>570</v>
      </c>
      <c r="B1518" s="24" t="str">
        <f>+VLOOKUP(BD_fire_disturbances10[[#This Row],[Propiedad]],Tabla2[],2,0)</f>
        <v>Física</v>
      </c>
      <c r="C1518" s="24" t="str">
        <f>+VLOOKUP(BD_fire_disturbances10[[#This Row],[Evaluación post incendio]],Tabla5[],2,0)</f>
        <v>Efecto a corto plazo</v>
      </c>
      <c r="D1518" s="6" t="s">
        <v>596</v>
      </c>
      <c r="E1518" s="1" t="s">
        <v>1602</v>
      </c>
      <c r="F1518" s="1" t="s">
        <v>1694</v>
      </c>
      <c r="G1518" s="1" t="str">
        <f>+VLOOKUP(BD_fire_disturbances10[[#This Row],[Cod_Koppen]],Tabla8[],2,0)</f>
        <v>Templado o mesotérmico</v>
      </c>
      <c r="H1518" s="1" t="s">
        <v>1678</v>
      </c>
      <c r="I1518" s="24" t="s">
        <v>266</v>
      </c>
      <c r="J1518" s="24" t="s">
        <v>1769</v>
      </c>
      <c r="K1518" s="24" t="s">
        <v>432</v>
      </c>
      <c r="L1518" s="24" t="s">
        <v>317</v>
      </c>
      <c r="M1518" s="24"/>
      <c r="N1518" s="24" t="s">
        <v>572</v>
      </c>
      <c r="O1518" s="24"/>
      <c r="P1518" s="24" t="s">
        <v>841</v>
      </c>
      <c r="Q1518" s="24"/>
      <c r="R1518" s="24" t="s">
        <v>578</v>
      </c>
      <c r="S1518" s="24" t="s">
        <v>359</v>
      </c>
      <c r="T1518" s="24"/>
      <c r="U1518" s="24" t="s">
        <v>587</v>
      </c>
      <c r="V1518" s="24"/>
      <c r="W1518" s="24" t="s">
        <v>990</v>
      </c>
      <c r="X1518" s="24" t="s">
        <v>108</v>
      </c>
    </row>
    <row r="1519" spans="1:24" s="1" customFormat="1" ht="29" hidden="1" x14ac:dyDescent="0.35">
      <c r="A1519" s="24" t="s">
        <v>570</v>
      </c>
      <c r="B1519" s="24" t="str">
        <f>+VLOOKUP(BD_fire_disturbances10[[#This Row],[Propiedad]],Tabla2[],2,0)</f>
        <v>Física</v>
      </c>
      <c r="C1519" s="24" t="str">
        <f>+VLOOKUP(BD_fire_disturbances10[[#This Row],[Evaluación post incendio]],Tabla5[],2,0)</f>
        <v>Efecto a corto plazo</v>
      </c>
      <c r="D1519" s="6" t="s">
        <v>594</v>
      </c>
      <c r="E1519" s="1" t="s">
        <v>1602</v>
      </c>
      <c r="F1519" s="1" t="s">
        <v>1694</v>
      </c>
      <c r="G1519" s="1" t="str">
        <f>+VLOOKUP(BD_fire_disturbances10[[#This Row],[Cod_Koppen]],Tabla8[],2,0)</f>
        <v>Templado o mesotérmico</v>
      </c>
      <c r="H1519" s="1" t="s">
        <v>1678</v>
      </c>
      <c r="I1519" s="24" t="s">
        <v>266</v>
      </c>
      <c r="J1519" s="24" t="s">
        <v>1769</v>
      </c>
      <c r="K1519" s="24" t="s">
        <v>432</v>
      </c>
      <c r="L1519" s="24" t="s">
        <v>317</v>
      </c>
      <c r="M1519" s="24"/>
      <c r="N1519" s="24" t="s">
        <v>572</v>
      </c>
      <c r="O1519" s="24"/>
      <c r="P1519" s="24" t="s">
        <v>841</v>
      </c>
      <c r="Q1519" s="24"/>
      <c r="R1519" s="24" t="s">
        <v>578</v>
      </c>
      <c r="S1519" s="24" t="s">
        <v>359</v>
      </c>
      <c r="T1519" s="24"/>
      <c r="U1519" s="24" t="s">
        <v>583</v>
      </c>
      <c r="V1519" s="24"/>
      <c r="W1519" s="24" t="s">
        <v>161</v>
      </c>
      <c r="X1519" s="24" t="s">
        <v>12</v>
      </c>
    </row>
    <row r="1520" spans="1:24" s="1" customFormat="1" ht="29" hidden="1" x14ac:dyDescent="0.35">
      <c r="A1520" s="24" t="s">
        <v>570</v>
      </c>
      <c r="B1520" s="24" t="str">
        <f>+VLOOKUP(BD_fire_disturbances10[[#This Row],[Propiedad]],Tabla2[],2,0)</f>
        <v>Física</v>
      </c>
      <c r="C1520" s="24" t="str">
        <f>+VLOOKUP(BD_fire_disturbances10[[#This Row],[Evaluación post incendio]],Tabla5[],2,0)</f>
        <v>Efecto a corto plazo</v>
      </c>
      <c r="D1520" s="6" t="s">
        <v>589</v>
      </c>
      <c r="E1520" s="1" t="s">
        <v>1602</v>
      </c>
      <c r="F1520" s="1" t="s">
        <v>1694</v>
      </c>
      <c r="G1520" s="1" t="str">
        <f>+VLOOKUP(BD_fire_disturbances10[[#This Row],[Cod_Koppen]],Tabla8[],2,0)</f>
        <v>Templado o mesotérmico</v>
      </c>
      <c r="H1520" s="1" t="s">
        <v>1678</v>
      </c>
      <c r="I1520" s="24" t="s">
        <v>266</v>
      </c>
      <c r="J1520" s="24" t="s">
        <v>1769</v>
      </c>
      <c r="K1520" s="24" t="s">
        <v>176</v>
      </c>
      <c r="L1520" s="24" t="s">
        <v>317</v>
      </c>
      <c r="M1520" s="24"/>
      <c r="N1520" s="24" t="s">
        <v>572</v>
      </c>
      <c r="O1520" s="24"/>
      <c r="P1520" s="24" t="s">
        <v>841</v>
      </c>
      <c r="Q1520" s="24"/>
      <c r="R1520" s="24" t="s">
        <v>577</v>
      </c>
      <c r="S1520" s="24" t="s">
        <v>359</v>
      </c>
      <c r="T1520" s="24"/>
      <c r="U1520" s="24" t="s">
        <v>580</v>
      </c>
      <c r="V1520" s="24"/>
      <c r="W1520" s="24" t="s">
        <v>161</v>
      </c>
      <c r="X1520" s="24" t="s">
        <v>108</v>
      </c>
    </row>
    <row r="1521" spans="1:24" s="1" customFormat="1" ht="58" hidden="1" x14ac:dyDescent="0.35">
      <c r="A1521" s="1" t="s">
        <v>267</v>
      </c>
      <c r="B1521" s="1" t="str">
        <f>+VLOOKUP(BD_fire_disturbances10[[#This Row],[Propiedad]],Tabla2[],2,0)</f>
        <v>Física</v>
      </c>
      <c r="C1521" s="1" t="str">
        <f>+VLOOKUP(BD_fire_disturbances10[[#This Row],[Evaluación post incendio]],Tabla5[],2,0)</f>
        <v>Efecto inmediato</v>
      </c>
      <c r="D1521" s="6" t="s">
        <v>950</v>
      </c>
      <c r="E1521" s="1" t="s">
        <v>1602</v>
      </c>
      <c r="F1521" s="1" t="s">
        <v>1694</v>
      </c>
      <c r="G1521" s="1" t="str">
        <f>+VLOOKUP(BD_fire_disturbances10[[#This Row],[Cod_Koppen]],Tabla8[],2,0)</f>
        <v>Templado o mesotérmico</v>
      </c>
      <c r="H1521" s="1" t="s">
        <v>1678</v>
      </c>
      <c r="I1521" s="1" t="s">
        <v>1767</v>
      </c>
      <c r="J1521" s="24" t="s">
        <v>1769</v>
      </c>
      <c r="K1521" s="1" t="s">
        <v>432</v>
      </c>
      <c r="L1521" s="1" t="s">
        <v>478</v>
      </c>
      <c r="N1521" s="1" t="s">
        <v>940</v>
      </c>
      <c r="O1521" s="1" t="s">
        <v>949</v>
      </c>
      <c r="P1521" s="1" t="s">
        <v>513</v>
      </c>
      <c r="R1521" s="1" t="s">
        <v>941</v>
      </c>
      <c r="S1521" s="1" t="s">
        <v>1038</v>
      </c>
      <c r="T1521" s="1" t="s">
        <v>344</v>
      </c>
      <c r="U1521" s="1" t="s">
        <v>942</v>
      </c>
      <c r="V1521" s="1" t="s">
        <v>943</v>
      </c>
      <c r="W1521" s="1" t="s">
        <v>161</v>
      </c>
      <c r="X1521" s="1" t="s">
        <v>108</v>
      </c>
    </row>
    <row r="1522" spans="1:24" s="1" customFormat="1" ht="58" hidden="1" x14ac:dyDescent="0.35">
      <c r="A1522" s="1" t="s">
        <v>267</v>
      </c>
      <c r="B1522" s="1" t="str">
        <f>+VLOOKUP(BD_fire_disturbances10[[#This Row],[Propiedad]],Tabla2[],2,0)</f>
        <v>Física</v>
      </c>
      <c r="C1522" s="1" t="str">
        <f>+VLOOKUP(BD_fire_disturbances10[[#This Row],[Evaluación post incendio]],Tabla5[],2,0)</f>
        <v>Efecto a corto plazo</v>
      </c>
      <c r="D1522" s="6" t="s">
        <v>951</v>
      </c>
      <c r="E1522" s="1" t="s">
        <v>1602</v>
      </c>
      <c r="F1522" s="1" t="s">
        <v>1694</v>
      </c>
      <c r="G1522" s="1" t="str">
        <f>+VLOOKUP(BD_fire_disturbances10[[#This Row],[Cod_Koppen]],Tabla8[],2,0)</f>
        <v>Templado o mesotérmico</v>
      </c>
      <c r="H1522" s="1" t="s">
        <v>1678</v>
      </c>
      <c r="I1522" s="1" t="s">
        <v>1767</v>
      </c>
      <c r="J1522" s="24" t="s">
        <v>1769</v>
      </c>
      <c r="K1522" s="1" t="s">
        <v>432</v>
      </c>
      <c r="L1522" s="1" t="s">
        <v>478</v>
      </c>
      <c r="N1522" s="1" t="s">
        <v>940</v>
      </c>
      <c r="O1522" s="1" t="s">
        <v>949</v>
      </c>
      <c r="P1522" s="1" t="s">
        <v>769</v>
      </c>
      <c r="R1522" s="1" t="s">
        <v>941</v>
      </c>
      <c r="S1522" s="1" t="s">
        <v>1038</v>
      </c>
      <c r="T1522" s="1" t="s">
        <v>344</v>
      </c>
      <c r="U1522" s="1" t="s">
        <v>942</v>
      </c>
      <c r="V1522" s="1" t="s">
        <v>943</v>
      </c>
      <c r="W1522" s="1" t="s">
        <v>161</v>
      </c>
      <c r="X1522" s="1" t="s">
        <v>108</v>
      </c>
    </row>
    <row r="1523" spans="1:24" s="1" customFormat="1" ht="58" hidden="1" x14ac:dyDescent="0.35">
      <c r="A1523" s="1" t="s">
        <v>267</v>
      </c>
      <c r="B1523" s="1" t="str">
        <f>+VLOOKUP(BD_fire_disturbances10[[#This Row],[Propiedad]],Tabla2[],2,0)</f>
        <v>Física</v>
      </c>
      <c r="C1523" s="1" t="str">
        <f>+VLOOKUP(BD_fire_disturbances10[[#This Row],[Evaluación post incendio]],Tabla5[],2,0)</f>
        <v>Efecto a corto plazo</v>
      </c>
      <c r="D1523" s="6" t="s">
        <v>952</v>
      </c>
      <c r="E1523" s="1" t="s">
        <v>1602</v>
      </c>
      <c r="F1523" s="1" t="s">
        <v>1694</v>
      </c>
      <c r="G1523" s="1" t="str">
        <f>+VLOOKUP(BD_fire_disturbances10[[#This Row],[Cod_Koppen]],Tabla8[],2,0)</f>
        <v>Templado o mesotérmico</v>
      </c>
      <c r="H1523" s="1" t="s">
        <v>1678</v>
      </c>
      <c r="I1523" s="1" t="s">
        <v>1767</v>
      </c>
      <c r="J1523" s="24" t="s">
        <v>1769</v>
      </c>
      <c r="K1523" s="1" t="s">
        <v>432</v>
      </c>
      <c r="L1523" s="1" t="s">
        <v>478</v>
      </c>
      <c r="N1523" s="1" t="s">
        <v>940</v>
      </c>
      <c r="O1523" s="1" t="s">
        <v>949</v>
      </c>
      <c r="P1523" s="1" t="s">
        <v>770</v>
      </c>
      <c r="R1523" s="1" t="s">
        <v>941</v>
      </c>
      <c r="S1523" s="1" t="s">
        <v>1038</v>
      </c>
      <c r="T1523" s="1" t="s">
        <v>344</v>
      </c>
      <c r="U1523" s="1" t="s">
        <v>942</v>
      </c>
      <c r="V1523" s="1" t="s">
        <v>943</v>
      </c>
      <c r="W1523" s="1" t="s">
        <v>161</v>
      </c>
      <c r="X1523" s="1" t="s">
        <v>108</v>
      </c>
    </row>
    <row r="1524" spans="1:24" s="1" customFormat="1" ht="58" hidden="1" x14ac:dyDescent="0.35">
      <c r="A1524" s="1" t="s">
        <v>267</v>
      </c>
      <c r="B1524" s="1" t="str">
        <f>+VLOOKUP(BD_fire_disturbances10[[#This Row],[Propiedad]],Tabla2[],2,0)</f>
        <v>Física</v>
      </c>
      <c r="C1524" s="1" t="str">
        <f>+VLOOKUP(BD_fire_disturbances10[[#This Row],[Evaluación post incendio]],Tabla5[],2,0)</f>
        <v>Efecto a corto plazo</v>
      </c>
      <c r="D1524" s="6" t="s">
        <v>953</v>
      </c>
      <c r="E1524" s="1" t="s">
        <v>1602</v>
      </c>
      <c r="F1524" s="1" t="s">
        <v>1694</v>
      </c>
      <c r="G1524" s="1" t="str">
        <f>+VLOOKUP(BD_fire_disturbances10[[#This Row],[Cod_Koppen]],Tabla8[],2,0)</f>
        <v>Templado o mesotérmico</v>
      </c>
      <c r="H1524" s="1" t="s">
        <v>1678</v>
      </c>
      <c r="I1524" s="1" t="s">
        <v>1767</v>
      </c>
      <c r="J1524" s="24" t="s">
        <v>1769</v>
      </c>
      <c r="K1524" s="1" t="s">
        <v>432</v>
      </c>
      <c r="L1524" s="1" t="s">
        <v>478</v>
      </c>
      <c r="N1524" s="1" t="s">
        <v>940</v>
      </c>
      <c r="O1524" s="1" t="s">
        <v>949</v>
      </c>
      <c r="P1524" s="1" t="s">
        <v>842</v>
      </c>
      <c r="R1524" s="1" t="s">
        <v>941</v>
      </c>
      <c r="S1524" s="1" t="s">
        <v>1038</v>
      </c>
      <c r="T1524" s="1" t="s">
        <v>344</v>
      </c>
      <c r="U1524" s="1" t="s">
        <v>942</v>
      </c>
      <c r="V1524" s="1" t="s">
        <v>943</v>
      </c>
      <c r="W1524" s="1" t="s">
        <v>161</v>
      </c>
      <c r="X1524" s="1" t="s">
        <v>108</v>
      </c>
    </row>
    <row r="1525" spans="1:24" s="1" customFormat="1" ht="58" hidden="1" x14ac:dyDescent="0.35">
      <c r="A1525" s="1" t="s">
        <v>267</v>
      </c>
      <c r="B1525" s="1" t="str">
        <f>+VLOOKUP(BD_fire_disturbances10[[#This Row],[Propiedad]],Tabla2[],2,0)</f>
        <v>Física</v>
      </c>
      <c r="C1525" s="1" t="str">
        <f>+VLOOKUP(BD_fire_disturbances10[[#This Row],[Evaluación post incendio]],Tabla5[],2,0)</f>
        <v>Efecto a medio plazo</v>
      </c>
      <c r="D1525" s="6" t="s">
        <v>954</v>
      </c>
      <c r="E1525" s="1" t="s">
        <v>1602</v>
      </c>
      <c r="F1525" s="1" t="s">
        <v>1694</v>
      </c>
      <c r="G1525" s="1" t="str">
        <f>+VLOOKUP(BD_fire_disturbances10[[#This Row],[Cod_Koppen]],Tabla8[],2,0)</f>
        <v>Templado o mesotérmico</v>
      </c>
      <c r="H1525" s="1" t="s">
        <v>1678</v>
      </c>
      <c r="I1525" s="1" t="s">
        <v>1767</v>
      </c>
      <c r="J1525" s="24" t="s">
        <v>1769</v>
      </c>
      <c r="K1525" s="1" t="s">
        <v>432</v>
      </c>
      <c r="L1525" s="1" t="s">
        <v>478</v>
      </c>
      <c r="N1525" s="1" t="s">
        <v>940</v>
      </c>
      <c r="O1525" s="1" t="s">
        <v>949</v>
      </c>
      <c r="P1525" s="1" t="s">
        <v>846</v>
      </c>
      <c r="R1525" s="1" t="s">
        <v>941</v>
      </c>
      <c r="S1525" s="1" t="s">
        <v>1038</v>
      </c>
      <c r="T1525" s="1" t="s">
        <v>344</v>
      </c>
      <c r="U1525" s="1" t="s">
        <v>942</v>
      </c>
      <c r="V1525" s="1" t="s">
        <v>943</v>
      </c>
      <c r="W1525" s="1" t="s">
        <v>161</v>
      </c>
      <c r="X1525" s="1" t="s">
        <v>108</v>
      </c>
    </row>
    <row r="1526" spans="1:24" s="1" customFormat="1" ht="58" hidden="1" x14ac:dyDescent="0.35">
      <c r="A1526" s="1" t="s">
        <v>267</v>
      </c>
      <c r="B1526" s="1" t="str">
        <f>+VLOOKUP(BD_fire_disturbances10[[#This Row],[Propiedad]],Tabla2[],2,0)</f>
        <v>Física</v>
      </c>
      <c r="C1526" s="1" t="str">
        <f>+VLOOKUP(BD_fire_disturbances10[[#This Row],[Evaluación post incendio]],Tabla5[],2,0)</f>
        <v>Efecto inmediato</v>
      </c>
      <c r="D1526" s="6" t="s">
        <v>955</v>
      </c>
      <c r="E1526" s="1" t="s">
        <v>1602</v>
      </c>
      <c r="F1526" s="1" t="s">
        <v>1694</v>
      </c>
      <c r="G1526" s="1" t="str">
        <f>+VLOOKUP(BD_fire_disturbances10[[#This Row],[Cod_Koppen]],Tabla8[],2,0)</f>
        <v>Templado o mesotérmico</v>
      </c>
      <c r="H1526" s="1" t="s">
        <v>1678</v>
      </c>
      <c r="I1526" s="1" t="s">
        <v>1767</v>
      </c>
      <c r="J1526" s="24" t="s">
        <v>1769</v>
      </c>
      <c r="K1526" s="1" t="s">
        <v>432</v>
      </c>
      <c r="L1526" s="1" t="s">
        <v>478</v>
      </c>
      <c r="N1526" s="1" t="s">
        <v>940</v>
      </c>
      <c r="O1526" s="1" t="s">
        <v>949</v>
      </c>
      <c r="P1526" s="1" t="s">
        <v>513</v>
      </c>
      <c r="R1526" s="1" t="s">
        <v>941</v>
      </c>
      <c r="S1526" s="1" t="s">
        <v>1038</v>
      </c>
      <c r="T1526" s="1" t="s">
        <v>344</v>
      </c>
      <c r="U1526" s="1" t="s">
        <v>942</v>
      </c>
      <c r="V1526" s="1" t="s">
        <v>943</v>
      </c>
      <c r="W1526" s="1" t="s">
        <v>161</v>
      </c>
      <c r="X1526" s="1" t="s">
        <v>108</v>
      </c>
    </row>
    <row r="1527" spans="1:24" s="1" customFormat="1" ht="72.5" hidden="1" x14ac:dyDescent="0.35">
      <c r="A1527" s="1" t="s">
        <v>44</v>
      </c>
      <c r="B1527" s="1" t="str">
        <f>+VLOOKUP(BD_fire_disturbances10[[#This Row],[Propiedad]],Tabla2[],2,0)</f>
        <v>Biológica</v>
      </c>
      <c r="C1527" s="1" t="str">
        <f>+VLOOKUP(BD_fire_disturbances10[[#This Row],[Evaluación post incendio]],Tabla5[],2,0)</f>
        <v>Efecto a medio plazo</v>
      </c>
      <c r="D1527" s="6" t="s">
        <v>46</v>
      </c>
      <c r="E1527" s="1" t="s">
        <v>1602</v>
      </c>
      <c r="F1527" s="1" t="s">
        <v>1694</v>
      </c>
      <c r="G1527" s="1" t="str">
        <f>+VLOOKUP(BD_fire_disturbances10[[#This Row],[Cod_Koppen]],Tabla8[],2,0)</f>
        <v>Templado o mesotérmico</v>
      </c>
      <c r="H1527" s="1" t="s">
        <v>1678</v>
      </c>
      <c r="I1527" s="1" t="s">
        <v>63</v>
      </c>
      <c r="J1527" s="24" t="s">
        <v>1769</v>
      </c>
      <c r="K1527" s="1" t="s">
        <v>432</v>
      </c>
      <c r="L1527" s="1" t="s">
        <v>317</v>
      </c>
      <c r="N1527" s="1" t="s">
        <v>932</v>
      </c>
      <c r="P1527" s="1" t="s">
        <v>300</v>
      </c>
      <c r="R1527" s="1" t="s">
        <v>934</v>
      </c>
      <c r="S1527" s="1" t="s">
        <v>447</v>
      </c>
      <c r="T1527" s="1" t="s">
        <v>937</v>
      </c>
      <c r="U1527" s="1" t="s">
        <v>935</v>
      </c>
      <c r="V1527" s="1" t="s">
        <v>936</v>
      </c>
      <c r="W1527" s="1" t="s">
        <v>938</v>
      </c>
      <c r="X1527" s="1" t="s">
        <v>12</v>
      </c>
    </row>
    <row r="1528" spans="1:24" s="1" customFormat="1" ht="72.5" hidden="1" x14ac:dyDescent="0.35">
      <c r="A1528" s="1" t="s">
        <v>44</v>
      </c>
      <c r="B1528" s="1" t="str">
        <f>+VLOOKUP(BD_fire_disturbances10[[#This Row],[Propiedad]],Tabla2[],2,0)</f>
        <v>Biológica</v>
      </c>
      <c r="C1528" s="1" t="str">
        <f>+VLOOKUP(BD_fire_disturbances10[[#This Row],[Evaluación post incendio]],Tabla5[],2,0)</f>
        <v>Efecto a medio plazo</v>
      </c>
      <c r="D1528" s="6" t="s">
        <v>46</v>
      </c>
      <c r="E1528" s="1" t="s">
        <v>1602</v>
      </c>
      <c r="F1528" s="1" t="s">
        <v>1694</v>
      </c>
      <c r="G1528" s="1" t="str">
        <f>+VLOOKUP(BD_fire_disturbances10[[#This Row],[Cod_Koppen]],Tabla8[],2,0)</f>
        <v>Templado o mesotérmico</v>
      </c>
      <c r="H1528" s="1" t="s">
        <v>1678</v>
      </c>
      <c r="I1528" s="1" t="s">
        <v>63</v>
      </c>
      <c r="J1528" s="24" t="s">
        <v>1769</v>
      </c>
      <c r="K1528" s="1" t="s">
        <v>432</v>
      </c>
      <c r="L1528" s="1" t="s">
        <v>317</v>
      </c>
      <c r="N1528" s="1" t="s">
        <v>932</v>
      </c>
      <c r="P1528" s="1" t="s">
        <v>300</v>
      </c>
      <c r="R1528" s="1" t="s">
        <v>934</v>
      </c>
      <c r="S1528" s="1" t="s">
        <v>447</v>
      </c>
      <c r="T1528" s="1" t="s">
        <v>937</v>
      </c>
      <c r="U1528" s="1" t="s">
        <v>935</v>
      </c>
      <c r="V1528" s="1" t="s">
        <v>936</v>
      </c>
      <c r="W1528" s="1" t="s">
        <v>28</v>
      </c>
      <c r="X1528" s="1" t="s">
        <v>108</v>
      </c>
    </row>
    <row r="1529" spans="1:24" s="1" customFormat="1" ht="72.5" hidden="1" x14ac:dyDescent="0.35">
      <c r="A1529" s="1" t="s">
        <v>44</v>
      </c>
      <c r="B1529" s="1" t="str">
        <f>+VLOOKUP(BD_fire_disturbances10[[#This Row],[Propiedad]],Tabla2[],2,0)</f>
        <v>Química</v>
      </c>
      <c r="C1529" s="1" t="str">
        <f>+VLOOKUP(BD_fire_disturbances10[[#This Row],[Evaluación post incendio]],Tabla5[],2,0)</f>
        <v>Efecto a medio plazo</v>
      </c>
      <c r="D1529" s="6" t="s">
        <v>46</v>
      </c>
      <c r="E1529" s="1" t="s">
        <v>1602</v>
      </c>
      <c r="F1529" s="1" t="s">
        <v>1694</v>
      </c>
      <c r="G1529" s="1" t="str">
        <f>+VLOOKUP(BD_fire_disturbances10[[#This Row],[Cod_Koppen]],Tabla8[],2,0)</f>
        <v>Templado o mesotérmico</v>
      </c>
      <c r="H1529" s="1" t="s">
        <v>1678</v>
      </c>
      <c r="I1529" s="1" t="s">
        <v>63</v>
      </c>
      <c r="J1529" s="24" t="s">
        <v>1769</v>
      </c>
      <c r="K1529" s="1" t="s">
        <v>432</v>
      </c>
      <c r="L1529" s="1" t="s">
        <v>317</v>
      </c>
      <c r="N1529" s="1" t="s">
        <v>932</v>
      </c>
      <c r="P1529" s="1" t="s">
        <v>300</v>
      </c>
      <c r="R1529" s="1" t="s">
        <v>934</v>
      </c>
      <c r="S1529" s="1" t="s">
        <v>447</v>
      </c>
      <c r="T1529" s="1" t="s">
        <v>937</v>
      </c>
      <c r="U1529" s="1" t="s">
        <v>935</v>
      </c>
      <c r="V1529" s="1" t="s">
        <v>936</v>
      </c>
      <c r="W1529" s="1" t="s">
        <v>34</v>
      </c>
      <c r="X1529" s="1" t="s">
        <v>218</v>
      </c>
    </row>
    <row r="1530" spans="1:24" s="1" customFormat="1" ht="72.5" hidden="1" x14ac:dyDescent="0.35">
      <c r="A1530" s="1" t="s">
        <v>44</v>
      </c>
      <c r="B1530" s="1" t="str">
        <f>+VLOOKUP(BD_fire_disturbances10[[#This Row],[Propiedad]],Tabla2[],2,0)</f>
        <v>Biológica</v>
      </c>
      <c r="C1530" s="1" t="str">
        <f>+VLOOKUP(BD_fire_disturbances10[[#This Row],[Evaluación post incendio]],Tabla5[],2,0)</f>
        <v>Efecto a medio plazo</v>
      </c>
      <c r="D1530" s="6" t="s">
        <v>46</v>
      </c>
      <c r="E1530" s="1" t="s">
        <v>1602</v>
      </c>
      <c r="F1530" s="1" t="s">
        <v>1694</v>
      </c>
      <c r="G1530" s="1" t="str">
        <f>+VLOOKUP(BD_fire_disturbances10[[#This Row],[Cod_Koppen]],Tabla8[],2,0)</f>
        <v>Templado o mesotérmico</v>
      </c>
      <c r="H1530" s="1" t="s">
        <v>1678</v>
      </c>
      <c r="I1530" s="1" t="s">
        <v>63</v>
      </c>
      <c r="J1530" s="24" t="s">
        <v>1769</v>
      </c>
      <c r="K1530" s="1" t="s">
        <v>432</v>
      </c>
      <c r="L1530" s="1" t="s">
        <v>317</v>
      </c>
      <c r="N1530" s="1" t="s">
        <v>932</v>
      </c>
      <c r="P1530" s="1" t="s">
        <v>300</v>
      </c>
      <c r="R1530" s="1" t="s">
        <v>934</v>
      </c>
      <c r="S1530" s="1" t="s">
        <v>447</v>
      </c>
      <c r="T1530" s="1" t="s">
        <v>937</v>
      </c>
      <c r="U1530" s="1" t="s">
        <v>935</v>
      </c>
      <c r="V1530" s="1" t="s">
        <v>936</v>
      </c>
      <c r="W1530" s="1" t="s">
        <v>633</v>
      </c>
      <c r="X1530" s="1" t="s">
        <v>108</v>
      </c>
    </row>
    <row r="1531" spans="1:24" s="1" customFormat="1" ht="72.5" hidden="1" x14ac:dyDescent="0.35">
      <c r="A1531" s="1" t="s">
        <v>44</v>
      </c>
      <c r="B1531" s="1" t="str">
        <f>+VLOOKUP(BD_fire_disturbances10[[#This Row],[Propiedad]],Tabla2[],2,0)</f>
        <v>Biológica</v>
      </c>
      <c r="C1531" s="1" t="str">
        <f>+VLOOKUP(BD_fire_disturbances10[[#This Row],[Evaluación post incendio]],Tabla5[],2,0)</f>
        <v>Efecto a medio plazo</v>
      </c>
      <c r="D1531" s="6" t="s">
        <v>46</v>
      </c>
      <c r="E1531" s="1" t="s">
        <v>1602</v>
      </c>
      <c r="F1531" s="1" t="s">
        <v>1694</v>
      </c>
      <c r="G1531" s="1" t="str">
        <f>+VLOOKUP(BD_fire_disturbances10[[#This Row],[Cod_Koppen]],Tabla8[],2,0)</f>
        <v>Templado o mesotérmico</v>
      </c>
      <c r="H1531" s="1" t="s">
        <v>1678</v>
      </c>
      <c r="I1531" s="1" t="s">
        <v>63</v>
      </c>
      <c r="J1531" s="24" t="s">
        <v>1769</v>
      </c>
      <c r="K1531" s="1" t="s">
        <v>432</v>
      </c>
      <c r="L1531" s="1" t="s">
        <v>317</v>
      </c>
      <c r="N1531" s="1" t="s">
        <v>932</v>
      </c>
      <c r="P1531" s="1" t="s">
        <v>300</v>
      </c>
      <c r="R1531" s="1" t="s">
        <v>934</v>
      </c>
      <c r="S1531" s="1" t="s">
        <v>447</v>
      </c>
      <c r="T1531" s="1" t="s">
        <v>937</v>
      </c>
      <c r="U1531" s="1" t="s">
        <v>935</v>
      </c>
      <c r="V1531" s="1" t="s">
        <v>936</v>
      </c>
      <c r="W1531" s="1" t="s">
        <v>633</v>
      </c>
      <c r="X1531" s="1" t="s">
        <v>108</v>
      </c>
    </row>
    <row r="1532" spans="1:24" s="1" customFormat="1" ht="72.5" hidden="1" x14ac:dyDescent="0.35">
      <c r="A1532" s="1" t="s">
        <v>44</v>
      </c>
      <c r="B1532" s="1" t="str">
        <f>+VLOOKUP(BD_fire_disturbances10[[#This Row],[Propiedad]],Tabla2[],2,0)</f>
        <v>Biológica</v>
      </c>
      <c r="C1532" s="1" t="str">
        <f>+VLOOKUP(BD_fire_disturbances10[[#This Row],[Evaluación post incendio]],Tabla5[],2,0)</f>
        <v>Efecto a largo plazo</v>
      </c>
      <c r="D1532" s="6" t="s">
        <v>46</v>
      </c>
      <c r="E1532" s="1" t="s">
        <v>1602</v>
      </c>
      <c r="F1532" s="1" t="s">
        <v>1694</v>
      </c>
      <c r="G1532" s="1" t="str">
        <f>+VLOOKUP(BD_fire_disturbances10[[#This Row],[Cod_Koppen]],Tabla8[],2,0)</f>
        <v>Templado o mesotérmico</v>
      </c>
      <c r="H1532" s="1" t="s">
        <v>1678</v>
      </c>
      <c r="I1532" s="1" t="s">
        <v>63</v>
      </c>
      <c r="J1532" s="24" t="s">
        <v>1769</v>
      </c>
      <c r="K1532" s="1" t="s">
        <v>432</v>
      </c>
      <c r="L1532" s="1" t="s">
        <v>317</v>
      </c>
      <c r="N1532" s="1" t="s">
        <v>932</v>
      </c>
      <c r="P1532" s="1" t="s">
        <v>933</v>
      </c>
      <c r="R1532" s="1" t="s">
        <v>934</v>
      </c>
      <c r="S1532" s="1" t="s">
        <v>447</v>
      </c>
      <c r="T1532" s="1" t="s">
        <v>937</v>
      </c>
      <c r="U1532" s="1" t="s">
        <v>935</v>
      </c>
      <c r="V1532" s="1" t="s">
        <v>936</v>
      </c>
      <c r="W1532" s="1" t="s">
        <v>633</v>
      </c>
      <c r="X1532" s="1" t="s">
        <v>108</v>
      </c>
    </row>
    <row r="1533" spans="1:24" s="1" customFormat="1" ht="72.5" hidden="1" x14ac:dyDescent="0.35">
      <c r="A1533" s="1" t="s">
        <v>44</v>
      </c>
      <c r="B1533" s="1" t="str">
        <f>+VLOOKUP(BD_fire_disturbances10[[#This Row],[Propiedad]],Tabla2[],2,0)</f>
        <v>Biológica</v>
      </c>
      <c r="C1533" s="1" t="str">
        <f>+VLOOKUP(BD_fire_disturbances10[[#This Row],[Evaluación post incendio]],Tabla5[],2,0)</f>
        <v>Efecto a largo plazo</v>
      </c>
      <c r="D1533" s="6" t="s">
        <v>46</v>
      </c>
      <c r="E1533" s="1" t="s">
        <v>1602</v>
      </c>
      <c r="F1533" s="1" t="s">
        <v>1694</v>
      </c>
      <c r="G1533" s="1" t="str">
        <f>+VLOOKUP(BD_fire_disturbances10[[#This Row],[Cod_Koppen]],Tabla8[],2,0)</f>
        <v>Templado o mesotérmico</v>
      </c>
      <c r="H1533" s="1" t="s">
        <v>1678</v>
      </c>
      <c r="I1533" s="1" t="s">
        <v>63</v>
      </c>
      <c r="J1533" s="24" t="s">
        <v>1769</v>
      </c>
      <c r="K1533" s="1" t="s">
        <v>200</v>
      </c>
      <c r="L1533" s="1" t="s">
        <v>317</v>
      </c>
      <c r="N1533" s="1" t="s">
        <v>932</v>
      </c>
      <c r="P1533" s="1" t="s">
        <v>933</v>
      </c>
      <c r="R1533" s="1" t="s">
        <v>934</v>
      </c>
      <c r="S1533" s="1" t="s">
        <v>447</v>
      </c>
      <c r="T1533" s="1" t="s">
        <v>937</v>
      </c>
      <c r="U1533" s="1" t="s">
        <v>935</v>
      </c>
      <c r="V1533" s="1" t="s">
        <v>936</v>
      </c>
      <c r="W1533" s="1" t="s">
        <v>633</v>
      </c>
      <c r="X1533" s="1" t="s">
        <v>108</v>
      </c>
    </row>
    <row r="1534" spans="1:24" s="1" customFormat="1" ht="72.5" hidden="1" x14ac:dyDescent="0.35">
      <c r="A1534" s="1" t="s">
        <v>44</v>
      </c>
      <c r="B1534" s="1" t="str">
        <f>+VLOOKUP(BD_fire_disturbances10[[#This Row],[Propiedad]],Tabla2[],2,0)</f>
        <v>Biológica</v>
      </c>
      <c r="C1534" s="1" t="str">
        <f>+VLOOKUP(BD_fire_disturbances10[[#This Row],[Evaluación post incendio]],Tabla5[],2,0)</f>
        <v>Efecto a medio plazo</v>
      </c>
      <c r="D1534" s="6" t="s">
        <v>46</v>
      </c>
      <c r="E1534" s="1" t="s">
        <v>1602</v>
      </c>
      <c r="F1534" s="1" t="s">
        <v>1694</v>
      </c>
      <c r="G1534" s="1" t="str">
        <f>+VLOOKUP(BD_fire_disturbances10[[#This Row],[Cod_Koppen]],Tabla8[],2,0)</f>
        <v>Templado o mesotérmico</v>
      </c>
      <c r="H1534" s="1" t="s">
        <v>1678</v>
      </c>
      <c r="I1534" s="1" t="s">
        <v>63</v>
      </c>
      <c r="J1534" s="24" t="s">
        <v>1769</v>
      </c>
      <c r="K1534" s="1" t="s">
        <v>432</v>
      </c>
      <c r="L1534" s="1" t="s">
        <v>317</v>
      </c>
      <c r="N1534" s="1" t="s">
        <v>932</v>
      </c>
      <c r="P1534" s="1" t="s">
        <v>300</v>
      </c>
      <c r="R1534" s="1" t="s">
        <v>934</v>
      </c>
      <c r="S1534" s="1" t="s">
        <v>447</v>
      </c>
      <c r="T1534" s="1" t="s">
        <v>937</v>
      </c>
      <c r="U1534" s="1" t="s">
        <v>935</v>
      </c>
      <c r="V1534" s="1" t="s">
        <v>936</v>
      </c>
      <c r="W1534" s="1" t="s">
        <v>14</v>
      </c>
      <c r="X1534" s="1" t="s">
        <v>108</v>
      </c>
    </row>
    <row r="1535" spans="1:24" s="1" customFormat="1" ht="72.5" hidden="1" x14ac:dyDescent="0.35">
      <c r="A1535" s="1" t="s">
        <v>44</v>
      </c>
      <c r="B1535" s="1" t="str">
        <f>+VLOOKUP(BD_fire_disturbances10[[#This Row],[Propiedad]],Tabla2[],2,0)</f>
        <v>Biológica</v>
      </c>
      <c r="C1535" s="1" t="str">
        <f>+VLOOKUP(BD_fire_disturbances10[[#This Row],[Evaluación post incendio]],Tabla5[],2,0)</f>
        <v>Efecto a medio plazo</v>
      </c>
      <c r="D1535" s="6" t="s">
        <v>46</v>
      </c>
      <c r="E1535" s="1" t="s">
        <v>1602</v>
      </c>
      <c r="F1535" s="1" t="s">
        <v>1694</v>
      </c>
      <c r="G1535" s="1" t="str">
        <f>+VLOOKUP(BD_fire_disturbances10[[#This Row],[Cod_Koppen]],Tabla8[],2,0)</f>
        <v>Templado o mesotérmico</v>
      </c>
      <c r="H1535" s="1" t="s">
        <v>1678</v>
      </c>
      <c r="I1535" s="1" t="s">
        <v>63</v>
      </c>
      <c r="J1535" s="24" t="s">
        <v>1769</v>
      </c>
      <c r="K1535" s="1" t="s">
        <v>432</v>
      </c>
      <c r="L1535" s="1" t="s">
        <v>317</v>
      </c>
      <c r="N1535" s="1" t="s">
        <v>932</v>
      </c>
      <c r="P1535" s="1" t="s">
        <v>300</v>
      </c>
      <c r="R1535" s="1" t="s">
        <v>934</v>
      </c>
      <c r="S1535" s="1" t="s">
        <v>447</v>
      </c>
      <c r="T1535" s="1" t="s">
        <v>937</v>
      </c>
      <c r="U1535" s="1" t="s">
        <v>935</v>
      </c>
      <c r="V1535" s="1" t="s">
        <v>936</v>
      </c>
      <c r="W1535" s="1" t="s">
        <v>14</v>
      </c>
      <c r="X1535" s="1" t="s">
        <v>108</v>
      </c>
    </row>
    <row r="1536" spans="1:24" s="1" customFormat="1" ht="72.5" hidden="1" x14ac:dyDescent="0.35">
      <c r="A1536" s="1" t="s">
        <v>44</v>
      </c>
      <c r="B1536" s="1" t="str">
        <f>+VLOOKUP(BD_fire_disturbances10[[#This Row],[Propiedad]],Tabla2[],2,0)</f>
        <v>Biológica</v>
      </c>
      <c r="C1536" s="1" t="str">
        <f>+VLOOKUP(BD_fire_disturbances10[[#This Row],[Evaluación post incendio]],Tabla5[],2,0)</f>
        <v>Efecto a largo plazo</v>
      </c>
      <c r="D1536" s="6" t="s">
        <v>46</v>
      </c>
      <c r="E1536" s="1" t="s">
        <v>1602</v>
      </c>
      <c r="F1536" s="1" t="s">
        <v>1694</v>
      </c>
      <c r="G1536" s="1" t="str">
        <f>+VLOOKUP(BD_fire_disturbances10[[#This Row],[Cod_Koppen]],Tabla8[],2,0)</f>
        <v>Templado o mesotérmico</v>
      </c>
      <c r="H1536" s="1" t="s">
        <v>1678</v>
      </c>
      <c r="I1536" s="1" t="s">
        <v>63</v>
      </c>
      <c r="J1536" s="24" t="s">
        <v>1769</v>
      </c>
      <c r="K1536" s="1" t="s">
        <v>432</v>
      </c>
      <c r="L1536" s="1" t="s">
        <v>317</v>
      </c>
      <c r="N1536" s="1" t="s">
        <v>932</v>
      </c>
      <c r="P1536" s="1" t="s">
        <v>933</v>
      </c>
      <c r="R1536" s="1" t="s">
        <v>934</v>
      </c>
      <c r="S1536" s="1" t="s">
        <v>447</v>
      </c>
      <c r="T1536" s="1" t="s">
        <v>937</v>
      </c>
      <c r="U1536" s="1" t="s">
        <v>935</v>
      </c>
      <c r="V1536" s="1" t="s">
        <v>936</v>
      </c>
      <c r="W1536" s="1" t="s">
        <v>14</v>
      </c>
      <c r="X1536" s="1" t="s">
        <v>108</v>
      </c>
    </row>
    <row r="1537" spans="1:24" s="1" customFormat="1" ht="72.5" hidden="1" x14ac:dyDescent="0.35">
      <c r="A1537" s="1" t="s">
        <v>44</v>
      </c>
      <c r="B1537" s="1" t="str">
        <f>+VLOOKUP(BD_fire_disturbances10[[#This Row],[Propiedad]],Tabla2[],2,0)</f>
        <v>Biológica</v>
      </c>
      <c r="C1537" s="1" t="str">
        <f>+VLOOKUP(BD_fire_disturbances10[[#This Row],[Evaluación post incendio]],Tabla5[],2,0)</f>
        <v>Efecto a largo plazo</v>
      </c>
      <c r="D1537" s="6" t="s">
        <v>46</v>
      </c>
      <c r="E1537" s="1" t="s">
        <v>1602</v>
      </c>
      <c r="F1537" s="1" t="s">
        <v>1694</v>
      </c>
      <c r="G1537" s="1" t="str">
        <f>+VLOOKUP(BD_fire_disturbances10[[#This Row],[Cod_Koppen]],Tabla8[],2,0)</f>
        <v>Templado o mesotérmico</v>
      </c>
      <c r="H1537" s="1" t="s">
        <v>1678</v>
      </c>
      <c r="I1537" s="1" t="s">
        <v>63</v>
      </c>
      <c r="J1537" s="24" t="s">
        <v>1769</v>
      </c>
      <c r="K1537" s="1" t="s">
        <v>200</v>
      </c>
      <c r="L1537" s="1" t="s">
        <v>317</v>
      </c>
      <c r="N1537" s="1" t="s">
        <v>932</v>
      </c>
      <c r="P1537" s="1" t="s">
        <v>933</v>
      </c>
      <c r="R1537" s="1" t="s">
        <v>934</v>
      </c>
      <c r="S1537" s="1" t="s">
        <v>447</v>
      </c>
      <c r="T1537" s="1" t="s">
        <v>937</v>
      </c>
      <c r="U1537" s="1" t="s">
        <v>935</v>
      </c>
      <c r="V1537" s="1" t="s">
        <v>936</v>
      </c>
      <c r="W1537" s="1" t="s">
        <v>14</v>
      </c>
      <c r="X1537" s="1" t="s">
        <v>108</v>
      </c>
    </row>
    <row r="1538" spans="1:24" s="1" customFormat="1" ht="72.5" hidden="1" x14ac:dyDescent="0.35">
      <c r="A1538" s="1" t="s">
        <v>44</v>
      </c>
      <c r="B1538" s="1" t="str">
        <f>+VLOOKUP(BD_fire_disturbances10[[#This Row],[Propiedad]],Tabla2[],2,0)</f>
        <v>Biológica</v>
      </c>
      <c r="C1538" s="1" t="str">
        <f>+VLOOKUP(BD_fire_disturbances10[[#This Row],[Evaluación post incendio]],Tabla5[],2,0)</f>
        <v>Efecto a medio plazo</v>
      </c>
      <c r="D1538" s="6" t="s">
        <v>46</v>
      </c>
      <c r="E1538" s="1" t="s">
        <v>1602</v>
      </c>
      <c r="F1538" s="1" t="s">
        <v>1694</v>
      </c>
      <c r="G1538" s="1" t="str">
        <f>+VLOOKUP(BD_fire_disturbances10[[#This Row],[Cod_Koppen]],Tabla8[],2,0)</f>
        <v>Templado o mesotérmico</v>
      </c>
      <c r="H1538" s="1" t="s">
        <v>1678</v>
      </c>
      <c r="I1538" s="1" t="s">
        <v>63</v>
      </c>
      <c r="J1538" s="24" t="s">
        <v>1769</v>
      </c>
      <c r="K1538" s="1" t="s">
        <v>176</v>
      </c>
      <c r="L1538" s="1" t="s">
        <v>317</v>
      </c>
      <c r="N1538" s="1" t="s">
        <v>932</v>
      </c>
      <c r="P1538" s="1" t="s">
        <v>300</v>
      </c>
      <c r="R1538" s="1" t="s">
        <v>934</v>
      </c>
      <c r="S1538" s="1" t="s">
        <v>447</v>
      </c>
      <c r="T1538" s="1" t="s">
        <v>937</v>
      </c>
      <c r="U1538" s="1" t="s">
        <v>935</v>
      </c>
      <c r="V1538" s="1" t="s">
        <v>936</v>
      </c>
      <c r="W1538" s="1" t="s">
        <v>938</v>
      </c>
      <c r="X1538" s="1" t="s">
        <v>108</v>
      </c>
    </row>
    <row r="1539" spans="1:24" s="1" customFormat="1" ht="72.5" hidden="1" x14ac:dyDescent="0.35">
      <c r="A1539" s="1" t="s">
        <v>44</v>
      </c>
      <c r="B1539" s="1" t="str">
        <f>+VLOOKUP(BD_fire_disturbances10[[#This Row],[Propiedad]],Tabla2[],2,0)</f>
        <v>Biológica</v>
      </c>
      <c r="C1539" s="1" t="str">
        <f>+VLOOKUP(BD_fire_disturbances10[[#This Row],[Evaluación post incendio]],Tabla5[],2,0)</f>
        <v>Efecto a medio plazo</v>
      </c>
      <c r="D1539" s="6" t="s">
        <v>46</v>
      </c>
      <c r="E1539" s="1" t="s">
        <v>1602</v>
      </c>
      <c r="F1539" s="1" t="s">
        <v>1694</v>
      </c>
      <c r="G1539" s="1" t="str">
        <f>+VLOOKUP(BD_fire_disturbances10[[#This Row],[Cod_Koppen]],Tabla8[],2,0)</f>
        <v>Templado o mesotérmico</v>
      </c>
      <c r="H1539" s="1" t="s">
        <v>1678</v>
      </c>
      <c r="I1539" s="1" t="s">
        <v>63</v>
      </c>
      <c r="J1539" s="24" t="s">
        <v>1769</v>
      </c>
      <c r="K1539" s="1" t="s">
        <v>200</v>
      </c>
      <c r="L1539" s="1" t="s">
        <v>317</v>
      </c>
      <c r="N1539" s="1" t="s">
        <v>932</v>
      </c>
      <c r="P1539" s="1" t="s">
        <v>300</v>
      </c>
      <c r="R1539" s="1" t="s">
        <v>934</v>
      </c>
      <c r="S1539" s="1" t="s">
        <v>447</v>
      </c>
      <c r="T1539" s="1" t="s">
        <v>937</v>
      </c>
      <c r="U1539" s="1" t="s">
        <v>935</v>
      </c>
      <c r="V1539" s="1" t="s">
        <v>936</v>
      </c>
      <c r="W1539" s="1" t="s">
        <v>28</v>
      </c>
      <c r="X1539" s="1" t="s">
        <v>218</v>
      </c>
    </row>
    <row r="1540" spans="1:24" s="1" customFormat="1" ht="72.5" hidden="1" x14ac:dyDescent="0.35">
      <c r="A1540" s="1" t="s">
        <v>44</v>
      </c>
      <c r="B1540" s="1" t="str">
        <f>+VLOOKUP(BD_fire_disturbances10[[#This Row],[Propiedad]],Tabla2[],2,0)</f>
        <v>Biológica</v>
      </c>
      <c r="C1540" s="1" t="str">
        <f>+VLOOKUP(BD_fire_disturbances10[[#This Row],[Evaluación post incendio]],Tabla5[],2,0)</f>
        <v>Efecto a largo plazo</v>
      </c>
      <c r="D1540" s="6" t="s">
        <v>46</v>
      </c>
      <c r="E1540" s="1" t="s">
        <v>1602</v>
      </c>
      <c r="F1540" s="1" t="s">
        <v>1694</v>
      </c>
      <c r="G1540" s="1" t="str">
        <f>+VLOOKUP(BD_fire_disturbances10[[#This Row],[Cod_Koppen]],Tabla8[],2,0)</f>
        <v>Templado o mesotérmico</v>
      </c>
      <c r="H1540" s="1" t="s">
        <v>1678</v>
      </c>
      <c r="I1540" s="1" t="s">
        <v>63</v>
      </c>
      <c r="J1540" s="24" t="s">
        <v>1769</v>
      </c>
      <c r="K1540" s="1" t="s">
        <v>432</v>
      </c>
      <c r="L1540" s="1" t="s">
        <v>317</v>
      </c>
      <c r="N1540" s="1" t="s">
        <v>932</v>
      </c>
      <c r="P1540" s="1" t="s">
        <v>933</v>
      </c>
      <c r="R1540" s="1" t="s">
        <v>934</v>
      </c>
      <c r="S1540" s="1" t="s">
        <v>447</v>
      </c>
      <c r="T1540" s="1" t="s">
        <v>937</v>
      </c>
      <c r="U1540" s="1" t="s">
        <v>935</v>
      </c>
      <c r="V1540" s="1" t="s">
        <v>936</v>
      </c>
      <c r="W1540" s="1" t="s">
        <v>28</v>
      </c>
      <c r="X1540" s="1" t="s">
        <v>12</v>
      </c>
    </row>
    <row r="1541" spans="1:24" s="1" customFormat="1" ht="72.5" hidden="1" x14ac:dyDescent="0.35">
      <c r="A1541" s="1" t="s">
        <v>44</v>
      </c>
      <c r="B1541" s="1" t="str">
        <f>+VLOOKUP(BD_fire_disturbances10[[#This Row],[Propiedad]],Tabla2[],2,0)</f>
        <v>Biológica</v>
      </c>
      <c r="C1541" s="1" t="str">
        <f>+VLOOKUP(BD_fire_disturbances10[[#This Row],[Evaluación post incendio]],Tabla5[],2,0)</f>
        <v>Efecto a largo plazo</v>
      </c>
      <c r="D1541" s="6" t="s">
        <v>46</v>
      </c>
      <c r="E1541" s="1" t="s">
        <v>1602</v>
      </c>
      <c r="F1541" s="1" t="s">
        <v>1694</v>
      </c>
      <c r="G1541" s="1" t="str">
        <f>+VLOOKUP(BD_fire_disturbances10[[#This Row],[Cod_Koppen]],Tabla8[],2,0)</f>
        <v>Templado o mesotérmico</v>
      </c>
      <c r="H1541" s="1" t="s">
        <v>1678</v>
      </c>
      <c r="I1541" s="1" t="s">
        <v>63</v>
      </c>
      <c r="J1541" s="24" t="s">
        <v>1769</v>
      </c>
      <c r="K1541" s="1" t="s">
        <v>200</v>
      </c>
      <c r="L1541" s="1" t="s">
        <v>317</v>
      </c>
      <c r="N1541" s="1" t="s">
        <v>932</v>
      </c>
      <c r="P1541" s="1" t="s">
        <v>933</v>
      </c>
      <c r="R1541" s="1" t="s">
        <v>934</v>
      </c>
      <c r="S1541" s="1" t="s">
        <v>447</v>
      </c>
      <c r="T1541" s="1" t="s">
        <v>937</v>
      </c>
      <c r="U1541" s="1" t="s">
        <v>935</v>
      </c>
      <c r="V1541" s="1" t="s">
        <v>936</v>
      </c>
      <c r="W1541" s="1" t="s">
        <v>28</v>
      </c>
      <c r="X1541" s="1" t="s">
        <v>12</v>
      </c>
    </row>
    <row r="1542" spans="1:24" s="1" customFormat="1" ht="72.5" hidden="1" x14ac:dyDescent="0.35">
      <c r="A1542" s="1" t="s">
        <v>44</v>
      </c>
      <c r="B1542" s="1" t="str">
        <f>+VLOOKUP(BD_fire_disturbances10[[#This Row],[Propiedad]],Tabla2[],2,0)</f>
        <v>Biológica</v>
      </c>
      <c r="C1542" s="1" t="str">
        <f>+VLOOKUP(BD_fire_disturbances10[[#This Row],[Evaluación post incendio]],Tabla5[],2,0)</f>
        <v>Efecto a medio plazo</v>
      </c>
      <c r="D1542" s="6" t="s">
        <v>46</v>
      </c>
      <c r="E1542" s="1" t="s">
        <v>1602</v>
      </c>
      <c r="F1542" s="1" t="s">
        <v>1694</v>
      </c>
      <c r="G1542" s="1" t="str">
        <f>+VLOOKUP(BD_fire_disturbances10[[#This Row],[Cod_Koppen]],Tabla8[],2,0)</f>
        <v>Templado o mesotérmico</v>
      </c>
      <c r="H1542" s="1" t="s">
        <v>1678</v>
      </c>
      <c r="I1542" s="1" t="s">
        <v>63</v>
      </c>
      <c r="J1542" s="24" t="s">
        <v>1769</v>
      </c>
      <c r="K1542" s="1" t="s">
        <v>432</v>
      </c>
      <c r="L1542" s="1" t="s">
        <v>317</v>
      </c>
      <c r="N1542" s="1" t="s">
        <v>932</v>
      </c>
      <c r="P1542" s="1" t="s">
        <v>300</v>
      </c>
      <c r="R1542" s="1" t="s">
        <v>934</v>
      </c>
      <c r="S1542" s="1" t="s">
        <v>447</v>
      </c>
      <c r="T1542" s="1" t="s">
        <v>937</v>
      </c>
      <c r="U1542" s="1" t="s">
        <v>935</v>
      </c>
      <c r="V1542" s="1" t="s">
        <v>936</v>
      </c>
      <c r="W1542" s="1" t="s">
        <v>15</v>
      </c>
      <c r="X1542" s="1" t="s">
        <v>12</v>
      </c>
    </row>
    <row r="1543" spans="1:24" s="1" customFormat="1" ht="72.5" hidden="1" x14ac:dyDescent="0.35">
      <c r="A1543" s="1" t="s">
        <v>44</v>
      </c>
      <c r="B1543" s="1" t="str">
        <f>+VLOOKUP(BD_fire_disturbances10[[#This Row],[Propiedad]],Tabla2[],2,0)</f>
        <v>Biológica</v>
      </c>
      <c r="C1543" s="1" t="str">
        <f>+VLOOKUP(BD_fire_disturbances10[[#This Row],[Evaluación post incendio]],Tabla5[],2,0)</f>
        <v>Efecto a medio plazo</v>
      </c>
      <c r="D1543" s="6" t="s">
        <v>46</v>
      </c>
      <c r="E1543" s="1" t="s">
        <v>1602</v>
      </c>
      <c r="F1543" s="1" t="s">
        <v>1694</v>
      </c>
      <c r="G1543" s="1" t="str">
        <f>+VLOOKUP(BD_fire_disturbances10[[#This Row],[Cod_Koppen]],Tabla8[],2,0)</f>
        <v>Templado o mesotérmico</v>
      </c>
      <c r="H1543" s="1" t="s">
        <v>1678</v>
      </c>
      <c r="I1543" s="1" t="s">
        <v>63</v>
      </c>
      <c r="J1543" s="24" t="s">
        <v>1769</v>
      </c>
      <c r="K1543" s="1" t="s">
        <v>432</v>
      </c>
      <c r="L1543" s="1" t="s">
        <v>317</v>
      </c>
      <c r="N1543" s="1" t="s">
        <v>932</v>
      </c>
      <c r="P1543" s="1" t="s">
        <v>300</v>
      </c>
      <c r="R1543" s="1" t="s">
        <v>934</v>
      </c>
      <c r="S1543" s="1" t="s">
        <v>447</v>
      </c>
      <c r="T1543" s="1" t="s">
        <v>937</v>
      </c>
      <c r="U1543" s="1" t="s">
        <v>935</v>
      </c>
      <c r="V1543" s="1" t="s">
        <v>936</v>
      </c>
      <c r="W1543" s="1" t="s">
        <v>15</v>
      </c>
      <c r="X1543" s="1" t="s">
        <v>108</v>
      </c>
    </row>
    <row r="1544" spans="1:24" s="1" customFormat="1" ht="72.5" hidden="1" x14ac:dyDescent="0.35">
      <c r="A1544" s="1" t="s">
        <v>44</v>
      </c>
      <c r="B1544" s="1" t="str">
        <f>+VLOOKUP(BD_fire_disturbances10[[#This Row],[Propiedad]],Tabla2[],2,0)</f>
        <v>Biológica</v>
      </c>
      <c r="C1544" s="1" t="str">
        <f>+VLOOKUP(BD_fire_disturbances10[[#This Row],[Evaluación post incendio]],Tabla5[],2,0)</f>
        <v>Efecto a medio plazo</v>
      </c>
      <c r="D1544" s="6" t="s">
        <v>46</v>
      </c>
      <c r="E1544" s="1" t="s">
        <v>1602</v>
      </c>
      <c r="F1544" s="1" t="s">
        <v>1694</v>
      </c>
      <c r="G1544" s="1" t="str">
        <f>+VLOOKUP(BD_fire_disturbances10[[#This Row],[Cod_Koppen]],Tabla8[],2,0)</f>
        <v>Templado o mesotérmico</v>
      </c>
      <c r="H1544" s="1" t="s">
        <v>1678</v>
      </c>
      <c r="I1544" s="1" t="s">
        <v>63</v>
      </c>
      <c r="J1544" s="24" t="s">
        <v>1769</v>
      </c>
      <c r="K1544" s="1" t="s">
        <v>432</v>
      </c>
      <c r="L1544" s="1" t="s">
        <v>317</v>
      </c>
      <c r="N1544" s="1" t="s">
        <v>932</v>
      </c>
      <c r="P1544" s="1" t="s">
        <v>300</v>
      </c>
      <c r="R1544" s="1" t="s">
        <v>934</v>
      </c>
      <c r="S1544" s="1" t="s">
        <v>447</v>
      </c>
      <c r="T1544" s="1" t="s">
        <v>937</v>
      </c>
      <c r="U1544" s="1" t="s">
        <v>935</v>
      </c>
      <c r="V1544" s="1" t="s">
        <v>936</v>
      </c>
      <c r="W1544" s="1" t="s">
        <v>1032</v>
      </c>
      <c r="X1544" s="1" t="s">
        <v>12</v>
      </c>
    </row>
    <row r="1545" spans="1:24" s="1" customFormat="1" ht="72.5" hidden="1" x14ac:dyDescent="0.35">
      <c r="A1545" s="1" t="s">
        <v>44</v>
      </c>
      <c r="B1545" s="1" t="str">
        <f>+VLOOKUP(BD_fire_disturbances10[[#This Row],[Propiedad]],Tabla2[],2,0)</f>
        <v>Biológica</v>
      </c>
      <c r="C1545" s="1" t="str">
        <f>+VLOOKUP(BD_fire_disturbances10[[#This Row],[Evaluación post incendio]],Tabla5[],2,0)</f>
        <v>Efecto a largo plazo</v>
      </c>
      <c r="D1545" s="6" t="s">
        <v>46</v>
      </c>
      <c r="E1545" s="1" t="s">
        <v>1602</v>
      </c>
      <c r="F1545" s="1" t="s">
        <v>1694</v>
      </c>
      <c r="G1545" s="1" t="str">
        <f>+VLOOKUP(BD_fire_disturbances10[[#This Row],[Cod_Koppen]],Tabla8[],2,0)</f>
        <v>Templado o mesotérmico</v>
      </c>
      <c r="H1545" s="1" t="s">
        <v>1678</v>
      </c>
      <c r="I1545" s="1" t="s">
        <v>63</v>
      </c>
      <c r="J1545" s="24" t="s">
        <v>1769</v>
      </c>
      <c r="K1545" s="1" t="s">
        <v>432</v>
      </c>
      <c r="L1545" s="1" t="s">
        <v>317</v>
      </c>
      <c r="N1545" s="1" t="s">
        <v>932</v>
      </c>
      <c r="P1545" s="1" t="s">
        <v>933</v>
      </c>
      <c r="R1545" s="1" t="s">
        <v>934</v>
      </c>
      <c r="S1545" s="1" t="s">
        <v>447</v>
      </c>
      <c r="T1545" s="1" t="s">
        <v>937</v>
      </c>
      <c r="U1545" s="1" t="s">
        <v>935</v>
      </c>
      <c r="V1545" s="1" t="s">
        <v>936</v>
      </c>
      <c r="W1545" s="1" t="s">
        <v>1032</v>
      </c>
      <c r="X1545" s="1" t="s">
        <v>12</v>
      </c>
    </row>
    <row r="1546" spans="1:24" s="1" customFormat="1" ht="72.5" hidden="1" x14ac:dyDescent="0.35">
      <c r="A1546" s="1" t="s">
        <v>44</v>
      </c>
      <c r="B1546" s="1" t="str">
        <f>+VLOOKUP(BD_fire_disturbances10[[#This Row],[Propiedad]],Tabla2[],2,0)</f>
        <v>Biológica</v>
      </c>
      <c r="C1546" s="1" t="str">
        <f>+VLOOKUP(BD_fire_disturbances10[[#This Row],[Evaluación post incendio]],Tabla5[],2,0)</f>
        <v>Efecto a largo plazo</v>
      </c>
      <c r="D1546" s="6" t="s">
        <v>46</v>
      </c>
      <c r="E1546" s="1" t="s">
        <v>1602</v>
      </c>
      <c r="F1546" s="1" t="s">
        <v>1694</v>
      </c>
      <c r="G1546" s="1" t="str">
        <f>+VLOOKUP(BD_fire_disturbances10[[#This Row],[Cod_Koppen]],Tabla8[],2,0)</f>
        <v>Templado o mesotérmico</v>
      </c>
      <c r="H1546" s="1" t="s">
        <v>1678</v>
      </c>
      <c r="I1546" s="1" t="s">
        <v>63</v>
      </c>
      <c r="J1546" s="24" t="s">
        <v>1769</v>
      </c>
      <c r="K1546" s="1" t="s">
        <v>200</v>
      </c>
      <c r="L1546" s="1" t="s">
        <v>317</v>
      </c>
      <c r="N1546" s="1" t="s">
        <v>932</v>
      </c>
      <c r="P1546" s="1" t="s">
        <v>933</v>
      </c>
      <c r="R1546" s="1" t="s">
        <v>934</v>
      </c>
      <c r="S1546" s="1" t="s">
        <v>447</v>
      </c>
      <c r="T1546" s="1" t="s">
        <v>937</v>
      </c>
      <c r="U1546" s="1" t="s">
        <v>935</v>
      </c>
      <c r="V1546" s="1" t="s">
        <v>936</v>
      </c>
      <c r="W1546" s="1" t="s">
        <v>1032</v>
      </c>
      <c r="X1546" s="1" t="s">
        <v>12</v>
      </c>
    </row>
    <row r="1547" spans="1:24" s="1" customFormat="1" ht="72.5" hidden="1" x14ac:dyDescent="0.35">
      <c r="A1547" s="1" t="s">
        <v>44</v>
      </c>
      <c r="B1547" s="1" t="str">
        <f>+VLOOKUP(BD_fire_disturbances10[[#This Row],[Propiedad]],Tabla2[],2,0)</f>
        <v>Biológica</v>
      </c>
      <c r="C1547" s="1" t="str">
        <f>+VLOOKUP(BD_fire_disturbances10[[#This Row],[Evaluación post incendio]],Tabla5[],2,0)</f>
        <v>Efecto a medio plazo</v>
      </c>
      <c r="D1547" s="6" t="s">
        <v>46</v>
      </c>
      <c r="E1547" s="1" t="s">
        <v>1602</v>
      </c>
      <c r="F1547" s="1" t="s">
        <v>1694</v>
      </c>
      <c r="G1547" s="1" t="str">
        <f>+VLOOKUP(BD_fire_disturbances10[[#This Row],[Cod_Koppen]],Tabla8[],2,0)</f>
        <v>Templado o mesotérmico</v>
      </c>
      <c r="H1547" s="1" t="s">
        <v>1678</v>
      </c>
      <c r="I1547" s="1" t="s">
        <v>63</v>
      </c>
      <c r="J1547" s="24" t="s">
        <v>1769</v>
      </c>
      <c r="K1547" s="1" t="s">
        <v>432</v>
      </c>
      <c r="L1547" s="1" t="s">
        <v>317</v>
      </c>
      <c r="N1547" s="1" t="s">
        <v>932</v>
      </c>
      <c r="P1547" s="1" t="s">
        <v>300</v>
      </c>
      <c r="R1547" s="1" t="s">
        <v>934</v>
      </c>
      <c r="S1547" s="1" t="s">
        <v>447</v>
      </c>
      <c r="T1547" s="1" t="s">
        <v>937</v>
      </c>
      <c r="U1547" s="1" t="s">
        <v>935</v>
      </c>
      <c r="V1547" s="1" t="s">
        <v>936</v>
      </c>
      <c r="W1547" s="1" t="s">
        <v>1032</v>
      </c>
      <c r="X1547" s="1" t="s">
        <v>108</v>
      </c>
    </row>
    <row r="1548" spans="1:24" s="1" customFormat="1" ht="72.5" hidden="1" x14ac:dyDescent="0.35">
      <c r="A1548" s="1" t="s">
        <v>44</v>
      </c>
      <c r="B1548" s="1" t="str">
        <f>+VLOOKUP(BD_fire_disturbances10[[#This Row],[Propiedad]],Tabla2[],2,0)</f>
        <v>Química</v>
      </c>
      <c r="C1548" s="1" t="str">
        <f>+VLOOKUP(BD_fire_disturbances10[[#This Row],[Evaluación post incendio]],Tabla5[],2,0)</f>
        <v>Efecto a medio plazo</v>
      </c>
      <c r="D1548" s="6" t="s">
        <v>46</v>
      </c>
      <c r="E1548" s="1" t="s">
        <v>1602</v>
      </c>
      <c r="F1548" s="1" t="s">
        <v>1694</v>
      </c>
      <c r="G1548" s="1" t="str">
        <f>+VLOOKUP(BD_fire_disturbances10[[#This Row],[Cod_Koppen]],Tabla8[],2,0)</f>
        <v>Templado o mesotérmico</v>
      </c>
      <c r="H1548" s="1" t="s">
        <v>1678</v>
      </c>
      <c r="I1548" s="1" t="s">
        <v>63</v>
      </c>
      <c r="J1548" s="24" t="s">
        <v>1769</v>
      </c>
      <c r="K1548" s="1" t="s">
        <v>939</v>
      </c>
      <c r="L1548" s="1" t="s">
        <v>317</v>
      </c>
      <c r="N1548" s="1" t="s">
        <v>932</v>
      </c>
      <c r="P1548" s="1" t="s">
        <v>300</v>
      </c>
      <c r="R1548" s="1" t="s">
        <v>934</v>
      </c>
      <c r="S1548" s="1" t="s">
        <v>447</v>
      </c>
      <c r="T1548" s="1" t="s">
        <v>937</v>
      </c>
      <c r="U1548" s="1" t="s">
        <v>935</v>
      </c>
      <c r="V1548" s="1" t="s">
        <v>936</v>
      </c>
      <c r="W1548" s="1" t="s">
        <v>34</v>
      </c>
      <c r="X1548" s="1" t="s">
        <v>218</v>
      </c>
    </row>
    <row r="1549" spans="1:24" s="1" customFormat="1" ht="58" hidden="1" x14ac:dyDescent="0.35">
      <c r="A1549" s="1" t="s">
        <v>267</v>
      </c>
      <c r="B1549" s="1" t="str">
        <f>+VLOOKUP(BD_fire_disturbances10[[#This Row],[Propiedad]],Tabla2[],2,0)</f>
        <v>Física</v>
      </c>
      <c r="C1549" s="1" t="str">
        <f>+VLOOKUP(BD_fire_disturbances10[[#This Row],[Evaluación post incendio]],Tabla5[],2,0)</f>
        <v>Efecto inmediato</v>
      </c>
      <c r="D1549" s="6" t="s">
        <v>268</v>
      </c>
      <c r="E1549" s="1" t="s">
        <v>1602</v>
      </c>
      <c r="F1549" s="1" t="s">
        <v>1694</v>
      </c>
      <c r="G1549" s="1" t="str">
        <f>+VLOOKUP(BD_fire_disturbances10[[#This Row],[Cod_Koppen]],Tabla8[],2,0)</f>
        <v>Templado o mesotérmico</v>
      </c>
      <c r="H1549" s="1" t="s">
        <v>1678</v>
      </c>
      <c r="I1549" s="1" t="s">
        <v>63</v>
      </c>
      <c r="J1549" s="24" t="s">
        <v>1769</v>
      </c>
      <c r="K1549" s="1" t="s">
        <v>432</v>
      </c>
      <c r="L1549" s="1" t="s">
        <v>478</v>
      </c>
      <c r="N1549" s="1" t="s">
        <v>940</v>
      </c>
      <c r="O1549" s="1" t="s">
        <v>949</v>
      </c>
      <c r="P1549" s="1" t="s">
        <v>513</v>
      </c>
      <c r="R1549" s="1" t="s">
        <v>941</v>
      </c>
      <c r="S1549" s="1" t="s">
        <v>1038</v>
      </c>
      <c r="T1549" s="1" t="s">
        <v>344</v>
      </c>
      <c r="U1549" s="1" t="s">
        <v>942</v>
      </c>
      <c r="V1549" s="1" t="s">
        <v>943</v>
      </c>
      <c r="W1549" s="1" t="s">
        <v>161</v>
      </c>
      <c r="X1549" s="1" t="s">
        <v>218</v>
      </c>
    </row>
    <row r="1550" spans="1:24" s="1" customFormat="1" ht="58" hidden="1" x14ac:dyDescent="0.35">
      <c r="A1550" s="1" t="s">
        <v>267</v>
      </c>
      <c r="B1550" s="1" t="str">
        <f>+VLOOKUP(BD_fire_disturbances10[[#This Row],[Propiedad]],Tabla2[],2,0)</f>
        <v>Física</v>
      </c>
      <c r="C1550" s="1" t="str">
        <f>+VLOOKUP(BD_fire_disturbances10[[#This Row],[Evaluación post incendio]],Tabla5[],2,0)</f>
        <v>Efecto a corto plazo</v>
      </c>
      <c r="D1550" s="6" t="s">
        <v>945</v>
      </c>
      <c r="E1550" s="1" t="s">
        <v>1602</v>
      </c>
      <c r="F1550" s="1" t="s">
        <v>1694</v>
      </c>
      <c r="G1550" s="1" t="str">
        <f>+VLOOKUP(BD_fire_disturbances10[[#This Row],[Cod_Koppen]],Tabla8[],2,0)</f>
        <v>Templado o mesotérmico</v>
      </c>
      <c r="H1550" s="1" t="s">
        <v>1678</v>
      </c>
      <c r="I1550" s="1" t="s">
        <v>63</v>
      </c>
      <c r="J1550" s="24" t="s">
        <v>1769</v>
      </c>
      <c r="K1550" s="1" t="s">
        <v>432</v>
      </c>
      <c r="L1550" s="1" t="s">
        <v>478</v>
      </c>
      <c r="N1550" s="1" t="s">
        <v>940</v>
      </c>
      <c r="O1550" s="1" t="s">
        <v>949</v>
      </c>
      <c r="P1550" s="1" t="s">
        <v>769</v>
      </c>
      <c r="R1550" s="1" t="s">
        <v>941</v>
      </c>
      <c r="S1550" s="1" t="s">
        <v>1038</v>
      </c>
      <c r="T1550" s="1" t="s">
        <v>344</v>
      </c>
      <c r="U1550" s="1" t="s">
        <v>942</v>
      </c>
      <c r="V1550" s="1" t="s">
        <v>943</v>
      </c>
      <c r="W1550" s="1" t="s">
        <v>161</v>
      </c>
      <c r="X1550" s="1" t="s">
        <v>218</v>
      </c>
    </row>
    <row r="1551" spans="1:24" s="1" customFormat="1" ht="58" hidden="1" x14ac:dyDescent="0.35">
      <c r="A1551" s="1" t="s">
        <v>267</v>
      </c>
      <c r="B1551" s="1" t="str">
        <f>+VLOOKUP(BD_fire_disturbances10[[#This Row],[Propiedad]],Tabla2[],2,0)</f>
        <v>Física</v>
      </c>
      <c r="C1551" s="1" t="str">
        <f>+VLOOKUP(BD_fire_disturbances10[[#This Row],[Evaluación post incendio]],Tabla5[],2,0)</f>
        <v>Efecto a corto plazo</v>
      </c>
      <c r="D1551" s="6" t="s">
        <v>946</v>
      </c>
      <c r="E1551" s="1" t="s">
        <v>1602</v>
      </c>
      <c r="F1551" s="1" t="s">
        <v>1694</v>
      </c>
      <c r="G1551" s="1" t="str">
        <f>+VLOOKUP(BD_fire_disturbances10[[#This Row],[Cod_Koppen]],Tabla8[],2,0)</f>
        <v>Templado o mesotérmico</v>
      </c>
      <c r="H1551" s="1" t="s">
        <v>1678</v>
      </c>
      <c r="I1551" s="1" t="s">
        <v>63</v>
      </c>
      <c r="J1551" s="24" t="s">
        <v>1769</v>
      </c>
      <c r="K1551" s="1" t="s">
        <v>432</v>
      </c>
      <c r="L1551" s="1" t="s">
        <v>478</v>
      </c>
      <c r="N1551" s="1" t="s">
        <v>940</v>
      </c>
      <c r="O1551" s="1" t="s">
        <v>949</v>
      </c>
      <c r="P1551" s="1" t="s">
        <v>770</v>
      </c>
      <c r="R1551" s="1" t="s">
        <v>941</v>
      </c>
      <c r="S1551" s="1" t="s">
        <v>1038</v>
      </c>
      <c r="T1551" s="1" t="s">
        <v>344</v>
      </c>
      <c r="U1551" s="1" t="s">
        <v>942</v>
      </c>
      <c r="V1551" s="1" t="s">
        <v>943</v>
      </c>
      <c r="W1551" s="1" t="s">
        <v>161</v>
      </c>
      <c r="X1551" s="1" t="s">
        <v>218</v>
      </c>
    </row>
    <row r="1552" spans="1:24" s="1" customFormat="1" ht="58" hidden="1" x14ac:dyDescent="0.35">
      <c r="A1552" s="1" t="s">
        <v>267</v>
      </c>
      <c r="B1552" s="1" t="str">
        <f>+VLOOKUP(BD_fire_disturbances10[[#This Row],[Propiedad]],Tabla2[],2,0)</f>
        <v>Física</v>
      </c>
      <c r="C1552" s="1" t="str">
        <f>+VLOOKUP(BD_fire_disturbances10[[#This Row],[Evaluación post incendio]],Tabla5[],2,0)</f>
        <v>Efecto a corto plazo</v>
      </c>
      <c r="D1552" s="6" t="s">
        <v>947</v>
      </c>
      <c r="E1552" s="1" t="s">
        <v>1602</v>
      </c>
      <c r="F1552" s="1" t="s">
        <v>1694</v>
      </c>
      <c r="G1552" s="1" t="str">
        <f>+VLOOKUP(BD_fire_disturbances10[[#This Row],[Cod_Koppen]],Tabla8[],2,0)</f>
        <v>Templado o mesotérmico</v>
      </c>
      <c r="H1552" s="1" t="s">
        <v>1678</v>
      </c>
      <c r="I1552" s="1" t="s">
        <v>63</v>
      </c>
      <c r="J1552" s="24" t="s">
        <v>1769</v>
      </c>
      <c r="K1552" s="1" t="s">
        <v>432</v>
      </c>
      <c r="L1552" s="1" t="s">
        <v>478</v>
      </c>
      <c r="N1552" s="1" t="s">
        <v>940</v>
      </c>
      <c r="O1552" s="1" t="s">
        <v>949</v>
      </c>
      <c r="P1552" s="1" t="s">
        <v>842</v>
      </c>
      <c r="R1552" s="1" t="s">
        <v>941</v>
      </c>
      <c r="S1552" s="1" t="s">
        <v>1038</v>
      </c>
      <c r="T1552" s="1" t="s">
        <v>344</v>
      </c>
      <c r="U1552" s="1" t="s">
        <v>942</v>
      </c>
      <c r="V1552" s="1" t="s">
        <v>943</v>
      </c>
      <c r="W1552" s="1" t="s">
        <v>161</v>
      </c>
      <c r="X1552" s="1" t="s">
        <v>218</v>
      </c>
    </row>
    <row r="1553" spans="1:24" s="1" customFormat="1" ht="58" hidden="1" x14ac:dyDescent="0.35">
      <c r="A1553" s="13" t="s">
        <v>267</v>
      </c>
      <c r="B1553" s="13" t="str">
        <f>+VLOOKUP(BD_fire_disturbances10[[#This Row],[Propiedad]],Tabla2[],2,0)</f>
        <v>Física</v>
      </c>
      <c r="C1553" s="13" t="str">
        <f>+VLOOKUP(BD_fire_disturbances10[[#This Row],[Evaluación post incendio]],Tabla5[],2,0)</f>
        <v>Efecto a medio plazo</v>
      </c>
      <c r="D1553" s="6" t="s">
        <v>948</v>
      </c>
      <c r="E1553" s="1" t="s">
        <v>1602</v>
      </c>
      <c r="F1553" s="1" t="s">
        <v>1694</v>
      </c>
      <c r="G1553" s="1" t="str">
        <f>+VLOOKUP(BD_fire_disturbances10[[#This Row],[Cod_Koppen]],Tabla8[],2,0)</f>
        <v>Templado o mesotérmico</v>
      </c>
      <c r="H1553" s="1" t="s">
        <v>1678</v>
      </c>
      <c r="I1553" s="13" t="s">
        <v>63</v>
      </c>
      <c r="J1553" s="24" t="s">
        <v>1769</v>
      </c>
      <c r="K1553" s="13" t="s">
        <v>432</v>
      </c>
      <c r="L1553" s="13" t="s">
        <v>478</v>
      </c>
      <c r="M1553" s="13"/>
      <c r="N1553" s="13" t="s">
        <v>940</v>
      </c>
      <c r="O1553" s="13" t="s">
        <v>949</v>
      </c>
      <c r="P1553" s="13" t="s">
        <v>846</v>
      </c>
      <c r="Q1553" s="13"/>
      <c r="R1553" s="13" t="s">
        <v>941</v>
      </c>
      <c r="S1553" s="13" t="s">
        <v>1038</v>
      </c>
      <c r="T1553" s="13" t="s">
        <v>344</v>
      </c>
      <c r="U1553" s="13" t="s">
        <v>942</v>
      </c>
      <c r="V1553" s="13" t="s">
        <v>943</v>
      </c>
      <c r="W1553" s="13" t="s">
        <v>161</v>
      </c>
      <c r="X1553" s="13" t="s">
        <v>218</v>
      </c>
    </row>
    <row r="1554" spans="1:24" s="1" customFormat="1" ht="58" hidden="1" x14ac:dyDescent="0.35">
      <c r="A1554" s="1" t="s">
        <v>655</v>
      </c>
      <c r="B1554" s="1" t="str">
        <f>+VLOOKUP(BD_fire_disturbances10[[#This Row],[Propiedad]],Tabla2[],2,0)</f>
        <v>Biológica</v>
      </c>
      <c r="C1554" s="1" t="str">
        <f>+VLOOKUP(BD_fire_disturbances10[[#This Row],[Evaluación post incendio]],Tabla5[],2,0)</f>
        <v>Efecto inmediato</v>
      </c>
      <c r="D1554" s="6" t="s">
        <v>664</v>
      </c>
      <c r="E1554" s="1" t="s">
        <v>1602</v>
      </c>
      <c r="F1554" s="1" t="s">
        <v>1608</v>
      </c>
      <c r="G1554" s="1" t="str">
        <f>+VLOOKUP(BD_fire_disturbances10[[#This Row],[Cod_Koppen]],Tabla8[],2,0)</f>
        <v>Templado o mesotérmico</v>
      </c>
      <c r="H1554" s="1" t="s">
        <v>1334</v>
      </c>
      <c r="I1554" s="1" t="s">
        <v>1767</v>
      </c>
      <c r="J1554" s="24" t="s">
        <v>1769</v>
      </c>
      <c r="K1554" s="1" t="s">
        <v>432</v>
      </c>
      <c r="L1554" s="1" t="s">
        <v>317</v>
      </c>
      <c r="N1554" s="1" t="s">
        <v>965</v>
      </c>
      <c r="P1554" s="1" t="s">
        <v>513</v>
      </c>
      <c r="S1554" s="1" t="s">
        <v>1142</v>
      </c>
      <c r="W1554" s="1" t="s">
        <v>633</v>
      </c>
      <c r="X1554" s="1" t="s">
        <v>12</v>
      </c>
    </row>
    <row r="1555" spans="1:24" s="1" customFormat="1" ht="58" hidden="1" x14ac:dyDescent="0.35">
      <c r="A1555" s="1" t="s">
        <v>655</v>
      </c>
      <c r="B1555" s="1" t="str">
        <f>+VLOOKUP(BD_fire_disturbances10[[#This Row],[Propiedad]],Tabla2[],2,0)</f>
        <v>Biológica</v>
      </c>
      <c r="C1555" s="1" t="str">
        <f>+VLOOKUP(BD_fire_disturbances10[[#This Row],[Evaluación post incendio]],Tabla5[],2,0)</f>
        <v>Efecto inmediato</v>
      </c>
      <c r="D1555" s="6" t="s">
        <v>664</v>
      </c>
      <c r="E1555" s="1" t="s">
        <v>1602</v>
      </c>
      <c r="F1555" s="1" t="s">
        <v>1694</v>
      </c>
      <c r="G1555" s="1" t="str">
        <f>+VLOOKUP(BD_fire_disturbances10[[#This Row],[Cod_Koppen]],Tabla8[],2,0)</f>
        <v>Templado o mesotérmico</v>
      </c>
      <c r="H1555" s="1" t="s">
        <v>1678</v>
      </c>
      <c r="I1555" s="1" t="s">
        <v>1767</v>
      </c>
      <c r="J1555" s="24" t="s">
        <v>1769</v>
      </c>
      <c r="K1555" s="1" t="s">
        <v>200</v>
      </c>
      <c r="L1555" s="1" t="s">
        <v>317</v>
      </c>
      <c r="N1555" s="1" t="s">
        <v>965</v>
      </c>
      <c r="P1555" s="1" t="s">
        <v>513</v>
      </c>
      <c r="S1555" s="1" t="s">
        <v>1142</v>
      </c>
      <c r="W1555" s="1" t="s">
        <v>633</v>
      </c>
      <c r="X1555" s="1" t="s">
        <v>12</v>
      </c>
    </row>
    <row r="1556" spans="1:24" s="1" customFormat="1" ht="58" hidden="1" x14ac:dyDescent="0.35">
      <c r="A1556" s="1" t="s">
        <v>655</v>
      </c>
      <c r="B1556" s="1" t="str">
        <f>+VLOOKUP(BD_fire_disturbances10[[#This Row],[Propiedad]],Tabla2[],2,0)</f>
        <v>Biológica</v>
      </c>
      <c r="C1556" s="1" t="str">
        <f>+VLOOKUP(BD_fire_disturbances10[[#This Row],[Evaluación post incendio]],Tabla5[],2,0)</f>
        <v>Efecto inmediato</v>
      </c>
      <c r="D1556" s="6" t="s">
        <v>664</v>
      </c>
      <c r="E1556" s="1" t="s">
        <v>1602</v>
      </c>
      <c r="F1556" s="1" t="s">
        <v>1694</v>
      </c>
      <c r="G1556" s="1" t="str">
        <f>+VLOOKUP(BD_fire_disturbances10[[#This Row],[Cod_Koppen]],Tabla8[],2,0)</f>
        <v>Templado o mesotérmico</v>
      </c>
      <c r="H1556" s="1" t="s">
        <v>1678</v>
      </c>
      <c r="I1556" s="1" t="s">
        <v>1767</v>
      </c>
      <c r="J1556" s="24" t="s">
        <v>1769</v>
      </c>
      <c r="K1556" s="1" t="s">
        <v>176</v>
      </c>
      <c r="L1556" s="1" t="s">
        <v>317</v>
      </c>
      <c r="N1556" s="1" t="s">
        <v>965</v>
      </c>
      <c r="P1556" s="1" t="s">
        <v>513</v>
      </c>
      <c r="S1556" s="1" t="s">
        <v>1142</v>
      </c>
      <c r="W1556" s="1" t="s">
        <v>633</v>
      </c>
      <c r="X1556" s="1" t="s">
        <v>108</v>
      </c>
    </row>
    <row r="1557" spans="1:24" s="1" customFormat="1" ht="58" hidden="1" x14ac:dyDescent="0.35">
      <c r="A1557" s="1" t="s">
        <v>655</v>
      </c>
      <c r="B1557" s="1" t="str">
        <f>+VLOOKUP(BD_fire_disturbances10[[#This Row],[Propiedad]],Tabla2[],2,0)</f>
        <v>Biológica</v>
      </c>
      <c r="C1557" s="1" t="str">
        <f>+VLOOKUP(BD_fire_disturbances10[[#This Row],[Evaluación post incendio]],Tabla5[],2,0)</f>
        <v>Efecto inmediato</v>
      </c>
      <c r="D1557" s="6" t="s">
        <v>664</v>
      </c>
      <c r="E1557" s="1" t="s">
        <v>1602</v>
      </c>
      <c r="F1557" s="1" t="s">
        <v>1694</v>
      </c>
      <c r="G1557" s="1" t="str">
        <f>+VLOOKUP(BD_fire_disturbances10[[#This Row],[Cod_Koppen]],Tabla8[],2,0)</f>
        <v>Templado o mesotérmico</v>
      </c>
      <c r="H1557" s="1" t="s">
        <v>1678</v>
      </c>
      <c r="I1557" s="1" t="s">
        <v>1767</v>
      </c>
      <c r="J1557" s="24" t="s">
        <v>1769</v>
      </c>
      <c r="K1557" s="1" t="s">
        <v>432</v>
      </c>
      <c r="L1557" s="1" t="s">
        <v>317</v>
      </c>
      <c r="N1557" s="1" t="s">
        <v>965</v>
      </c>
      <c r="P1557" s="1" t="s">
        <v>513</v>
      </c>
      <c r="S1557" s="1" t="s">
        <v>1142</v>
      </c>
      <c r="W1557" s="1" t="s">
        <v>1204</v>
      </c>
      <c r="X1557" s="1" t="s">
        <v>12</v>
      </c>
    </row>
    <row r="1558" spans="1:24" s="1" customFormat="1" ht="58" hidden="1" x14ac:dyDescent="0.35">
      <c r="A1558" s="1" t="s">
        <v>655</v>
      </c>
      <c r="B1558" s="1" t="str">
        <f>+VLOOKUP(BD_fire_disturbances10[[#This Row],[Propiedad]],Tabla2[],2,0)</f>
        <v>Biológica</v>
      </c>
      <c r="C1558" s="1" t="str">
        <f>+VLOOKUP(BD_fire_disturbances10[[#This Row],[Evaluación post incendio]],Tabla5[],2,0)</f>
        <v>Efecto inmediato</v>
      </c>
      <c r="D1558" s="6" t="s">
        <v>664</v>
      </c>
      <c r="E1558" s="1" t="s">
        <v>1602</v>
      </c>
      <c r="F1558" s="1" t="s">
        <v>1694</v>
      </c>
      <c r="G1558" s="1" t="str">
        <f>+VLOOKUP(BD_fire_disturbances10[[#This Row],[Cod_Koppen]],Tabla8[],2,0)</f>
        <v>Templado o mesotérmico</v>
      </c>
      <c r="H1558" s="1" t="s">
        <v>1678</v>
      </c>
      <c r="I1558" s="1" t="s">
        <v>1767</v>
      </c>
      <c r="J1558" s="24" t="s">
        <v>1769</v>
      </c>
      <c r="K1558" s="1" t="s">
        <v>200</v>
      </c>
      <c r="L1558" s="1" t="s">
        <v>317</v>
      </c>
      <c r="N1558" s="1" t="s">
        <v>965</v>
      </c>
      <c r="P1558" s="1" t="s">
        <v>513</v>
      </c>
      <c r="S1558" s="1" t="s">
        <v>1142</v>
      </c>
      <c r="W1558" s="1" t="s">
        <v>1204</v>
      </c>
      <c r="X1558" s="1" t="s">
        <v>12</v>
      </c>
    </row>
    <row r="1559" spans="1:24" s="1" customFormat="1" ht="58" hidden="1" x14ac:dyDescent="0.35">
      <c r="A1559" s="1" t="s">
        <v>655</v>
      </c>
      <c r="B1559" s="1" t="str">
        <f>+VLOOKUP(BD_fire_disturbances10[[#This Row],[Propiedad]],Tabla2[],2,0)</f>
        <v>Biológica</v>
      </c>
      <c r="C1559" s="1" t="str">
        <f>+VLOOKUP(BD_fire_disturbances10[[#This Row],[Evaluación post incendio]],Tabla5[],2,0)</f>
        <v>Efecto inmediato</v>
      </c>
      <c r="D1559" s="6" t="s">
        <v>664</v>
      </c>
      <c r="E1559" s="1" t="s">
        <v>1602</v>
      </c>
      <c r="F1559" s="1" t="s">
        <v>1694</v>
      </c>
      <c r="G1559" s="1" t="str">
        <f>+VLOOKUP(BD_fire_disturbances10[[#This Row],[Cod_Koppen]],Tabla8[],2,0)</f>
        <v>Templado o mesotérmico</v>
      </c>
      <c r="H1559" s="1" t="s">
        <v>1678</v>
      </c>
      <c r="I1559" s="1" t="s">
        <v>1767</v>
      </c>
      <c r="J1559" s="24" t="s">
        <v>1769</v>
      </c>
      <c r="K1559" s="1" t="s">
        <v>176</v>
      </c>
      <c r="L1559" s="1" t="s">
        <v>317</v>
      </c>
      <c r="N1559" s="1" t="s">
        <v>965</v>
      </c>
      <c r="P1559" s="1" t="s">
        <v>513</v>
      </c>
      <c r="S1559" s="1" t="s">
        <v>1142</v>
      </c>
      <c r="W1559" s="1" t="s">
        <v>1204</v>
      </c>
      <c r="X1559" s="1" t="s">
        <v>108</v>
      </c>
    </row>
    <row r="1560" spans="1:24" s="1" customFormat="1" ht="58" hidden="1" x14ac:dyDescent="0.35">
      <c r="A1560" s="1" t="s">
        <v>655</v>
      </c>
      <c r="B1560" s="1" t="str">
        <f>+VLOOKUP(BD_fire_disturbances10[[#This Row],[Propiedad]],Tabla2[],2,0)</f>
        <v>Biológica</v>
      </c>
      <c r="C1560" s="1" t="str">
        <f>+VLOOKUP(BD_fire_disturbances10[[#This Row],[Evaluación post incendio]],Tabla5[],2,0)</f>
        <v>Efecto inmediato</v>
      </c>
      <c r="D1560" s="6" t="s">
        <v>664</v>
      </c>
      <c r="E1560" s="1" t="s">
        <v>1602</v>
      </c>
      <c r="F1560" s="1" t="s">
        <v>1694</v>
      </c>
      <c r="G1560" s="1" t="str">
        <f>+VLOOKUP(BD_fire_disturbances10[[#This Row],[Cod_Koppen]],Tabla8[],2,0)</f>
        <v>Templado o mesotérmico</v>
      </c>
      <c r="H1560" s="1" t="s">
        <v>1678</v>
      </c>
      <c r="I1560" s="1" t="s">
        <v>1767</v>
      </c>
      <c r="J1560" s="24" t="s">
        <v>1769</v>
      </c>
      <c r="K1560" s="1" t="s">
        <v>200</v>
      </c>
      <c r="L1560" s="1" t="s">
        <v>317</v>
      </c>
      <c r="N1560" s="1" t="s">
        <v>965</v>
      </c>
      <c r="P1560" s="1" t="s">
        <v>513</v>
      </c>
      <c r="S1560" s="1" t="s">
        <v>1142</v>
      </c>
      <c r="W1560" s="1" t="s">
        <v>1025</v>
      </c>
      <c r="X1560" s="1" t="s">
        <v>12</v>
      </c>
    </row>
    <row r="1561" spans="1:24" s="1" customFormat="1" ht="58" hidden="1" x14ac:dyDescent="0.35">
      <c r="A1561" s="1" t="s">
        <v>655</v>
      </c>
      <c r="B1561" s="1" t="str">
        <f>+VLOOKUP(BD_fire_disturbances10[[#This Row],[Propiedad]],Tabla2[],2,0)</f>
        <v>Biológica</v>
      </c>
      <c r="C1561" s="1" t="str">
        <f>+VLOOKUP(BD_fire_disturbances10[[#This Row],[Evaluación post incendio]],Tabla5[],2,0)</f>
        <v>Efecto inmediato</v>
      </c>
      <c r="D1561" s="6" t="s">
        <v>664</v>
      </c>
      <c r="E1561" s="1" t="s">
        <v>1602</v>
      </c>
      <c r="F1561" s="1" t="s">
        <v>1694</v>
      </c>
      <c r="G1561" s="1" t="str">
        <f>+VLOOKUP(BD_fire_disturbances10[[#This Row],[Cod_Koppen]],Tabla8[],2,0)</f>
        <v>Templado o mesotérmico</v>
      </c>
      <c r="H1561" s="1" t="s">
        <v>1678</v>
      </c>
      <c r="I1561" s="1" t="s">
        <v>1767</v>
      </c>
      <c r="J1561" s="24" t="s">
        <v>1769</v>
      </c>
      <c r="K1561" s="1" t="s">
        <v>176</v>
      </c>
      <c r="L1561" s="1" t="s">
        <v>317</v>
      </c>
      <c r="N1561" s="1" t="s">
        <v>965</v>
      </c>
      <c r="P1561" s="1" t="s">
        <v>513</v>
      </c>
      <c r="S1561" s="1" t="s">
        <v>1142</v>
      </c>
      <c r="W1561" s="1" t="s">
        <v>1025</v>
      </c>
      <c r="X1561" s="1" t="s">
        <v>108</v>
      </c>
    </row>
    <row r="1562" spans="1:24" s="1" customFormat="1" ht="58" hidden="1" x14ac:dyDescent="0.35">
      <c r="A1562" s="1" t="s">
        <v>655</v>
      </c>
      <c r="B1562" s="1" t="str">
        <f>+VLOOKUP(BD_fire_disturbances10[[#This Row],[Propiedad]],Tabla2[],2,0)</f>
        <v>Biológica</v>
      </c>
      <c r="C1562" s="1" t="str">
        <f>+VLOOKUP(BD_fire_disturbances10[[#This Row],[Evaluación post incendio]],Tabla5[],2,0)</f>
        <v>Efecto inmediato</v>
      </c>
      <c r="D1562" s="6" t="s">
        <v>664</v>
      </c>
      <c r="E1562" s="1" t="s">
        <v>1602</v>
      </c>
      <c r="F1562" s="1" t="s">
        <v>1694</v>
      </c>
      <c r="G1562" s="1" t="str">
        <f>+VLOOKUP(BD_fire_disturbances10[[#This Row],[Cod_Koppen]],Tabla8[],2,0)</f>
        <v>Templado o mesotérmico</v>
      </c>
      <c r="H1562" s="1" t="s">
        <v>1678</v>
      </c>
      <c r="I1562" s="1" t="s">
        <v>1767</v>
      </c>
      <c r="J1562" s="24" t="s">
        <v>1769</v>
      </c>
      <c r="K1562" s="1" t="s">
        <v>432</v>
      </c>
      <c r="L1562" s="1" t="s">
        <v>317</v>
      </c>
      <c r="N1562" s="1" t="s">
        <v>965</v>
      </c>
      <c r="P1562" s="1" t="s">
        <v>513</v>
      </c>
      <c r="S1562" s="1" t="s">
        <v>1142</v>
      </c>
      <c r="W1562" s="1" t="s">
        <v>1025</v>
      </c>
      <c r="X1562" s="1" t="s">
        <v>108</v>
      </c>
    </row>
    <row r="1563" spans="1:24" s="1" customFormat="1" ht="58" hidden="1" x14ac:dyDescent="0.35">
      <c r="A1563" s="1" t="s">
        <v>655</v>
      </c>
      <c r="B1563" s="1" t="str">
        <f>+VLOOKUP(BD_fire_disturbances10[[#This Row],[Propiedad]],Tabla2[],2,0)</f>
        <v>Biológica</v>
      </c>
      <c r="C1563" s="1" t="str">
        <f>+VLOOKUP(BD_fire_disturbances10[[#This Row],[Evaluación post incendio]],Tabla5[],2,0)</f>
        <v>Efecto inmediato</v>
      </c>
      <c r="D1563" s="6" t="s">
        <v>664</v>
      </c>
      <c r="E1563" s="1" t="s">
        <v>1602</v>
      </c>
      <c r="F1563" s="1" t="s">
        <v>1694</v>
      </c>
      <c r="G1563" s="1" t="str">
        <f>+VLOOKUP(BD_fire_disturbances10[[#This Row],[Cod_Koppen]],Tabla8[],2,0)</f>
        <v>Templado o mesotérmico</v>
      </c>
      <c r="H1563" s="1" t="s">
        <v>1678</v>
      </c>
      <c r="I1563" s="1" t="s">
        <v>1767</v>
      </c>
      <c r="J1563" s="24" t="s">
        <v>1769</v>
      </c>
      <c r="K1563" s="1" t="s">
        <v>432</v>
      </c>
      <c r="L1563" s="1" t="s">
        <v>317</v>
      </c>
      <c r="N1563" s="1" t="s">
        <v>965</v>
      </c>
      <c r="P1563" s="1" t="s">
        <v>513</v>
      </c>
      <c r="S1563" s="1" t="s">
        <v>1142</v>
      </c>
      <c r="W1563" s="1" t="s">
        <v>28</v>
      </c>
      <c r="X1563" s="1" t="s">
        <v>12</v>
      </c>
    </row>
    <row r="1564" spans="1:24" s="1" customFormat="1" ht="58" hidden="1" x14ac:dyDescent="0.35">
      <c r="A1564" s="1" t="s">
        <v>655</v>
      </c>
      <c r="B1564" s="1" t="str">
        <f>+VLOOKUP(BD_fire_disturbances10[[#This Row],[Propiedad]],Tabla2[],2,0)</f>
        <v>Biológica</v>
      </c>
      <c r="C1564" s="1" t="str">
        <f>+VLOOKUP(BD_fire_disturbances10[[#This Row],[Evaluación post incendio]],Tabla5[],2,0)</f>
        <v>Efecto inmediato</v>
      </c>
      <c r="D1564" s="6" t="s">
        <v>664</v>
      </c>
      <c r="E1564" s="1" t="s">
        <v>1602</v>
      </c>
      <c r="F1564" s="1" t="s">
        <v>1694</v>
      </c>
      <c r="G1564" s="1" t="str">
        <f>+VLOOKUP(BD_fire_disturbances10[[#This Row],[Cod_Koppen]],Tabla8[],2,0)</f>
        <v>Templado o mesotérmico</v>
      </c>
      <c r="H1564" s="1" t="s">
        <v>1678</v>
      </c>
      <c r="I1564" s="1" t="s">
        <v>1767</v>
      </c>
      <c r="J1564" s="24" t="s">
        <v>1769</v>
      </c>
      <c r="K1564" s="1" t="s">
        <v>200</v>
      </c>
      <c r="L1564" s="1" t="s">
        <v>317</v>
      </c>
      <c r="N1564" s="1" t="s">
        <v>965</v>
      </c>
      <c r="P1564" s="1" t="s">
        <v>513</v>
      </c>
      <c r="S1564" s="1" t="s">
        <v>1142</v>
      </c>
      <c r="W1564" s="1" t="s">
        <v>28</v>
      </c>
      <c r="X1564" s="1" t="s">
        <v>12</v>
      </c>
    </row>
    <row r="1565" spans="1:24" s="1" customFormat="1" ht="58" hidden="1" x14ac:dyDescent="0.35">
      <c r="A1565" s="1" t="s">
        <v>655</v>
      </c>
      <c r="B1565" s="1" t="str">
        <f>+VLOOKUP(BD_fire_disturbances10[[#This Row],[Propiedad]],Tabla2[],2,0)</f>
        <v>Biológica</v>
      </c>
      <c r="C1565" s="1" t="str">
        <f>+VLOOKUP(BD_fire_disturbances10[[#This Row],[Evaluación post incendio]],Tabla5[],2,0)</f>
        <v>Efecto inmediato</v>
      </c>
      <c r="D1565" s="6" t="s">
        <v>664</v>
      </c>
      <c r="E1565" s="1" t="s">
        <v>1602</v>
      </c>
      <c r="F1565" s="1" t="s">
        <v>1694</v>
      </c>
      <c r="G1565" s="1" t="str">
        <f>+VLOOKUP(BD_fire_disturbances10[[#This Row],[Cod_Koppen]],Tabla8[],2,0)</f>
        <v>Templado o mesotérmico</v>
      </c>
      <c r="H1565" s="1" t="s">
        <v>1678</v>
      </c>
      <c r="I1565" s="1" t="s">
        <v>1767</v>
      </c>
      <c r="J1565" s="24" t="s">
        <v>1769</v>
      </c>
      <c r="K1565" s="1" t="s">
        <v>176</v>
      </c>
      <c r="L1565" s="1" t="s">
        <v>317</v>
      </c>
      <c r="N1565" s="1" t="s">
        <v>965</v>
      </c>
      <c r="P1565" s="1" t="s">
        <v>513</v>
      </c>
      <c r="S1565" s="1" t="s">
        <v>1142</v>
      </c>
      <c r="W1565" s="1" t="s">
        <v>28</v>
      </c>
      <c r="X1565" s="1" t="s">
        <v>108</v>
      </c>
    </row>
    <row r="1566" spans="1:24" s="1" customFormat="1" ht="58" hidden="1" x14ac:dyDescent="0.35">
      <c r="A1566" s="1" t="s">
        <v>655</v>
      </c>
      <c r="B1566" s="1" t="str">
        <f>+VLOOKUP(BD_fire_disturbances10[[#This Row],[Propiedad]],Tabla2[],2,0)</f>
        <v>Biológica</v>
      </c>
      <c r="C1566" s="1" t="str">
        <f>+VLOOKUP(BD_fire_disturbances10[[#This Row],[Evaluación post incendio]],Tabla5[],2,0)</f>
        <v>Efecto inmediato</v>
      </c>
      <c r="D1566" s="6" t="s">
        <v>664</v>
      </c>
      <c r="E1566" s="1" t="s">
        <v>1602</v>
      </c>
      <c r="F1566" s="1" t="s">
        <v>1694</v>
      </c>
      <c r="G1566" s="1" t="str">
        <f>+VLOOKUP(BD_fire_disturbances10[[#This Row],[Cod_Koppen]],Tabla8[],2,0)</f>
        <v>Templado o mesotérmico</v>
      </c>
      <c r="H1566" s="1" t="s">
        <v>1678</v>
      </c>
      <c r="I1566" s="1" t="s">
        <v>1767</v>
      </c>
      <c r="J1566" s="24" t="s">
        <v>1769</v>
      </c>
      <c r="K1566" s="1" t="s">
        <v>176</v>
      </c>
      <c r="L1566" s="1" t="s">
        <v>317</v>
      </c>
      <c r="N1566" s="1" t="s">
        <v>965</v>
      </c>
      <c r="P1566" s="1" t="s">
        <v>513</v>
      </c>
      <c r="S1566" s="1" t="s">
        <v>1142</v>
      </c>
      <c r="W1566" s="1" t="s">
        <v>639</v>
      </c>
      <c r="X1566" s="1" t="s">
        <v>12</v>
      </c>
    </row>
    <row r="1567" spans="1:24" s="1" customFormat="1" ht="58" hidden="1" x14ac:dyDescent="0.35">
      <c r="A1567" s="1" t="s">
        <v>655</v>
      </c>
      <c r="B1567" s="1" t="str">
        <f>+VLOOKUP(BD_fire_disturbances10[[#This Row],[Propiedad]],Tabla2[],2,0)</f>
        <v>Biológica</v>
      </c>
      <c r="C1567" s="1" t="str">
        <f>+VLOOKUP(BD_fire_disturbances10[[#This Row],[Evaluación post incendio]],Tabla5[],2,0)</f>
        <v>Efecto inmediato</v>
      </c>
      <c r="D1567" s="6" t="s">
        <v>664</v>
      </c>
      <c r="E1567" s="1" t="s">
        <v>1602</v>
      </c>
      <c r="F1567" s="1" t="s">
        <v>1694</v>
      </c>
      <c r="G1567" s="1" t="str">
        <f>+VLOOKUP(BD_fire_disturbances10[[#This Row],[Cod_Koppen]],Tabla8[],2,0)</f>
        <v>Templado o mesotérmico</v>
      </c>
      <c r="H1567" s="1" t="s">
        <v>1678</v>
      </c>
      <c r="I1567" s="1" t="s">
        <v>1767</v>
      </c>
      <c r="J1567" s="24" t="s">
        <v>1769</v>
      </c>
      <c r="K1567" s="1" t="s">
        <v>432</v>
      </c>
      <c r="L1567" s="1" t="s">
        <v>317</v>
      </c>
      <c r="N1567" s="1" t="s">
        <v>965</v>
      </c>
      <c r="P1567" s="1" t="s">
        <v>513</v>
      </c>
      <c r="S1567" s="1" t="s">
        <v>1142</v>
      </c>
      <c r="W1567" s="1" t="s">
        <v>639</v>
      </c>
      <c r="X1567" s="1" t="s">
        <v>12</v>
      </c>
    </row>
    <row r="1568" spans="1:24" s="1" customFormat="1" ht="58" hidden="1" x14ac:dyDescent="0.35">
      <c r="A1568" s="1" t="s">
        <v>655</v>
      </c>
      <c r="B1568" s="1" t="str">
        <f>+VLOOKUP(BD_fire_disturbances10[[#This Row],[Propiedad]],Tabla2[],2,0)</f>
        <v>Biológica</v>
      </c>
      <c r="C1568" s="1" t="str">
        <f>+VLOOKUP(BD_fire_disturbances10[[#This Row],[Evaluación post incendio]],Tabla5[],2,0)</f>
        <v>Efecto inmediato</v>
      </c>
      <c r="D1568" s="6" t="s">
        <v>664</v>
      </c>
      <c r="E1568" s="1" t="s">
        <v>1602</v>
      </c>
      <c r="F1568" s="1" t="s">
        <v>1694</v>
      </c>
      <c r="G1568" s="1" t="str">
        <f>+VLOOKUP(BD_fire_disturbances10[[#This Row],[Cod_Koppen]],Tabla8[],2,0)</f>
        <v>Templado o mesotérmico</v>
      </c>
      <c r="H1568" s="1" t="s">
        <v>1678</v>
      </c>
      <c r="I1568" s="1" t="s">
        <v>1767</v>
      </c>
      <c r="J1568" s="24" t="s">
        <v>1769</v>
      </c>
      <c r="K1568" s="1" t="s">
        <v>200</v>
      </c>
      <c r="L1568" s="1" t="s">
        <v>317</v>
      </c>
      <c r="N1568" s="1" t="s">
        <v>965</v>
      </c>
      <c r="P1568" s="1" t="s">
        <v>513</v>
      </c>
      <c r="S1568" s="1" t="s">
        <v>1142</v>
      </c>
      <c r="W1568" s="1" t="s">
        <v>639</v>
      </c>
      <c r="X1568" s="1" t="s">
        <v>12</v>
      </c>
    </row>
    <row r="1569" spans="1:24" s="1" customFormat="1" ht="58" hidden="1" x14ac:dyDescent="0.35">
      <c r="A1569" s="1" t="s">
        <v>655</v>
      </c>
      <c r="B1569" s="1" t="str">
        <f>+VLOOKUP(BD_fire_disturbances10[[#This Row],[Propiedad]],Tabla2[],2,0)</f>
        <v>Química</v>
      </c>
      <c r="C1569" s="1" t="str">
        <f>+VLOOKUP(BD_fire_disturbances10[[#This Row],[Evaluación post incendio]],Tabla5[],2,0)</f>
        <v>Efecto inmediato</v>
      </c>
      <c r="D1569" s="6" t="s">
        <v>664</v>
      </c>
      <c r="E1569" s="1" t="s">
        <v>1602</v>
      </c>
      <c r="F1569" s="1" t="s">
        <v>1694</v>
      </c>
      <c r="G1569" s="1" t="str">
        <f>+VLOOKUP(BD_fire_disturbances10[[#This Row],[Cod_Koppen]],Tabla8[],2,0)</f>
        <v>Templado o mesotérmico</v>
      </c>
      <c r="H1569" s="1" t="s">
        <v>1678</v>
      </c>
      <c r="I1569" s="1" t="s">
        <v>1767</v>
      </c>
      <c r="J1569" s="24" t="s">
        <v>1769</v>
      </c>
      <c r="K1569" s="1" t="s">
        <v>432</v>
      </c>
      <c r="L1569" s="1" t="s">
        <v>317</v>
      </c>
      <c r="N1569" s="1" t="s">
        <v>965</v>
      </c>
      <c r="P1569" s="1" t="s">
        <v>513</v>
      </c>
      <c r="S1569" s="1" t="s">
        <v>1142</v>
      </c>
      <c r="W1569" s="1" t="s">
        <v>34</v>
      </c>
      <c r="X1569" s="1" t="s">
        <v>218</v>
      </c>
    </row>
    <row r="1570" spans="1:24" s="1" customFormat="1" ht="58" hidden="1" x14ac:dyDescent="0.35">
      <c r="A1570" s="1" t="s">
        <v>655</v>
      </c>
      <c r="B1570" s="1" t="str">
        <f>+VLOOKUP(BD_fire_disturbances10[[#This Row],[Propiedad]],Tabla2[],2,0)</f>
        <v>Química</v>
      </c>
      <c r="C1570" s="1" t="str">
        <f>+VLOOKUP(BD_fire_disturbances10[[#This Row],[Evaluación post incendio]],Tabla5[],2,0)</f>
        <v>Efecto inmediato</v>
      </c>
      <c r="D1570" s="6" t="s">
        <v>664</v>
      </c>
      <c r="E1570" s="1" t="s">
        <v>1602</v>
      </c>
      <c r="F1570" s="1" t="s">
        <v>1694</v>
      </c>
      <c r="G1570" s="1" t="str">
        <f>+VLOOKUP(BD_fire_disturbances10[[#This Row],[Cod_Koppen]],Tabla8[],2,0)</f>
        <v>Templado o mesotérmico</v>
      </c>
      <c r="H1570" s="1" t="s">
        <v>1678</v>
      </c>
      <c r="I1570" s="1" t="s">
        <v>1767</v>
      </c>
      <c r="J1570" s="24" t="s">
        <v>1769</v>
      </c>
      <c r="K1570" s="1" t="s">
        <v>200</v>
      </c>
      <c r="L1570" s="1" t="s">
        <v>317</v>
      </c>
      <c r="N1570" s="1" t="s">
        <v>965</v>
      </c>
      <c r="P1570" s="1" t="s">
        <v>513</v>
      </c>
      <c r="S1570" s="1" t="s">
        <v>1142</v>
      </c>
      <c r="W1570" s="1" t="s">
        <v>34</v>
      </c>
      <c r="X1570" s="1" t="s">
        <v>218</v>
      </c>
    </row>
    <row r="1571" spans="1:24" s="1" customFormat="1" ht="58" hidden="1" x14ac:dyDescent="0.35">
      <c r="A1571" s="1" t="s">
        <v>655</v>
      </c>
      <c r="B1571" s="1" t="str">
        <f>+VLOOKUP(BD_fire_disturbances10[[#This Row],[Propiedad]],Tabla2[],2,0)</f>
        <v>Química</v>
      </c>
      <c r="C1571" s="1" t="str">
        <f>+VLOOKUP(BD_fire_disturbances10[[#This Row],[Evaluación post incendio]],Tabla5[],2,0)</f>
        <v>Efecto inmediato</v>
      </c>
      <c r="D1571" s="6" t="s">
        <v>664</v>
      </c>
      <c r="E1571" s="1" t="s">
        <v>1602</v>
      </c>
      <c r="F1571" s="1" t="s">
        <v>1694</v>
      </c>
      <c r="G1571" s="1" t="str">
        <f>+VLOOKUP(BD_fire_disturbances10[[#This Row],[Cod_Koppen]],Tabla8[],2,0)</f>
        <v>Templado o mesotérmico</v>
      </c>
      <c r="H1571" s="1" t="s">
        <v>1678</v>
      </c>
      <c r="I1571" s="1" t="s">
        <v>1767</v>
      </c>
      <c r="J1571" s="24" t="s">
        <v>1769</v>
      </c>
      <c r="K1571" s="1" t="s">
        <v>176</v>
      </c>
      <c r="L1571" s="1" t="s">
        <v>317</v>
      </c>
      <c r="N1571" s="1" t="s">
        <v>965</v>
      </c>
      <c r="P1571" s="1" t="s">
        <v>513</v>
      </c>
      <c r="S1571" s="1" t="s">
        <v>1142</v>
      </c>
      <c r="W1571" s="1" t="s">
        <v>34</v>
      </c>
      <c r="X1571" s="1" t="s">
        <v>108</v>
      </c>
    </row>
    <row r="1572" spans="1:24" s="1" customFormat="1" ht="58" hidden="1" x14ac:dyDescent="0.35">
      <c r="A1572" s="1" t="s">
        <v>655</v>
      </c>
      <c r="B1572" s="1" t="str">
        <f>+VLOOKUP(BD_fire_disturbances10[[#This Row],[Propiedad]],Tabla2[],2,0)</f>
        <v>Química</v>
      </c>
      <c r="C1572" s="1" t="str">
        <f>+VLOOKUP(BD_fire_disturbances10[[#This Row],[Evaluación post incendio]],Tabla5[],2,0)</f>
        <v>Efecto inmediato</v>
      </c>
      <c r="D1572" s="6" t="s">
        <v>664</v>
      </c>
      <c r="E1572" s="1" t="s">
        <v>1602</v>
      </c>
      <c r="F1572" s="1" t="s">
        <v>1694</v>
      </c>
      <c r="G1572" s="1" t="str">
        <f>+VLOOKUP(BD_fire_disturbances10[[#This Row],[Cod_Koppen]],Tabla8[],2,0)</f>
        <v>Templado o mesotérmico</v>
      </c>
      <c r="H1572" s="1" t="s">
        <v>1678</v>
      </c>
      <c r="I1572" s="1" t="s">
        <v>1767</v>
      </c>
      <c r="J1572" s="24" t="s">
        <v>1769</v>
      </c>
      <c r="K1572" s="1" t="s">
        <v>200</v>
      </c>
      <c r="L1572" s="1" t="s">
        <v>317</v>
      </c>
      <c r="N1572" s="1" t="s">
        <v>965</v>
      </c>
      <c r="P1572" s="1" t="s">
        <v>513</v>
      </c>
      <c r="S1572" s="1" t="s">
        <v>1142</v>
      </c>
      <c r="W1572" s="1" t="s">
        <v>663</v>
      </c>
      <c r="X1572" s="1" t="s">
        <v>218</v>
      </c>
    </row>
    <row r="1573" spans="1:24" s="1" customFormat="1" ht="58" hidden="1" x14ac:dyDescent="0.35">
      <c r="A1573" s="1" t="s">
        <v>655</v>
      </c>
      <c r="B1573" s="1" t="str">
        <f>+VLOOKUP(BD_fire_disturbances10[[#This Row],[Propiedad]],Tabla2[],2,0)</f>
        <v>Química</v>
      </c>
      <c r="C1573" s="1" t="str">
        <f>+VLOOKUP(BD_fire_disturbances10[[#This Row],[Evaluación post incendio]],Tabla5[],2,0)</f>
        <v>Efecto inmediato</v>
      </c>
      <c r="D1573" s="6" t="s">
        <v>664</v>
      </c>
      <c r="E1573" s="1" t="s">
        <v>1602</v>
      </c>
      <c r="F1573" s="1" t="s">
        <v>1694</v>
      </c>
      <c r="G1573" s="1" t="str">
        <f>+VLOOKUP(BD_fire_disturbances10[[#This Row],[Cod_Koppen]],Tabla8[],2,0)</f>
        <v>Templado o mesotérmico</v>
      </c>
      <c r="H1573" s="1" t="s">
        <v>1678</v>
      </c>
      <c r="I1573" s="1" t="s">
        <v>1767</v>
      </c>
      <c r="J1573" s="24" t="s">
        <v>1769</v>
      </c>
      <c r="K1573" s="1" t="s">
        <v>176</v>
      </c>
      <c r="L1573" s="1" t="s">
        <v>317</v>
      </c>
      <c r="N1573" s="1" t="s">
        <v>965</v>
      </c>
      <c r="P1573" s="1" t="s">
        <v>513</v>
      </c>
      <c r="S1573" s="1" t="s">
        <v>1142</v>
      </c>
      <c r="W1573" s="1" t="s">
        <v>663</v>
      </c>
      <c r="X1573" s="1" t="s">
        <v>108</v>
      </c>
    </row>
    <row r="1574" spans="1:24" s="1" customFormat="1" ht="58" hidden="1" x14ac:dyDescent="0.35">
      <c r="A1574" s="1" t="s">
        <v>655</v>
      </c>
      <c r="B1574" s="1" t="str">
        <f>+VLOOKUP(BD_fire_disturbances10[[#This Row],[Propiedad]],Tabla2[],2,0)</f>
        <v>Química</v>
      </c>
      <c r="C1574" s="1" t="str">
        <f>+VLOOKUP(BD_fire_disturbances10[[#This Row],[Evaluación post incendio]],Tabla5[],2,0)</f>
        <v>Efecto inmediato</v>
      </c>
      <c r="D1574" s="6" t="s">
        <v>664</v>
      </c>
      <c r="E1574" s="1" t="s">
        <v>1602</v>
      </c>
      <c r="F1574" s="1" t="s">
        <v>1694</v>
      </c>
      <c r="G1574" s="1" t="str">
        <f>+VLOOKUP(BD_fire_disturbances10[[#This Row],[Cod_Koppen]],Tabla8[],2,0)</f>
        <v>Templado o mesotérmico</v>
      </c>
      <c r="H1574" s="1" t="s">
        <v>1678</v>
      </c>
      <c r="I1574" s="1" t="s">
        <v>1767</v>
      </c>
      <c r="J1574" s="24" t="s">
        <v>1769</v>
      </c>
      <c r="K1574" s="1" t="s">
        <v>432</v>
      </c>
      <c r="L1574" s="1" t="s">
        <v>317</v>
      </c>
      <c r="N1574" s="1" t="s">
        <v>965</v>
      </c>
      <c r="P1574" s="1" t="s">
        <v>513</v>
      </c>
      <c r="S1574" s="1" t="s">
        <v>1142</v>
      </c>
      <c r="W1574" s="1" t="s">
        <v>663</v>
      </c>
      <c r="X1574" s="1" t="s">
        <v>108</v>
      </c>
    </row>
    <row r="1575" spans="1:24" s="1" customFormat="1" ht="58" hidden="1" x14ac:dyDescent="0.35">
      <c r="A1575" s="1" t="s">
        <v>655</v>
      </c>
      <c r="B1575" s="1" t="str">
        <f>+VLOOKUP(BD_fire_disturbances10[[#This Row],[Propiedad]],Tabla2[],2,0)</f>
        <v>Química</v>
      </c>
      <c r="C1575" s="1" t="str">
        <f>+VLOOKUP(BD_fire_disturbances10[[#This Row],[Evaluación post incendio]],Tabla5[],2,0)</f>
        <v>Efecto inmediato</v>
      </c>
      <c r="D1575" s="6" t="s">
        <v>664</v>
      </c>
      <c r="E1575" s="1" t="s">
        <v>1602</v>
      </c>
      <c r="F1575" s="1" t="s">
        <v>1694</v>
      </c>
      <c r="G1575" s="1" t="str">
        <f>+VLOOKUP(BD_fire_disturbances10[[#This Row],[Cod_Koppen]],Tabla8[],2,0)</f>
        <v>Templado o mesotérmico</v>
      </c>
      <c r="H1575" s="1" t="s">
        <v>1678</v>
      </c>
      <c r="I1575" s="1" t="s">
        <v>1767</v>
      </c>
      <c r="J1575" s="24" t="s">
        <v>1769</v>
      </c>
      <c r="K1575" s="1" t="s">
        <v>200</v>
      </c>
      <c r="L1575" s="1" t="s">
        <v>317</v>
      </c>
      <c r="N1575" s="1" t="s">
        <v>965</v>
      </c>
      <c r="P1575" s="1" t="s">
        <v>513</v>
      </c>
      <c r="S1575" s="1" t="s">
        <v>1142</v>
      </c>
      <c r="W1575" s="1" t="s">
        <v>53</v>
      </c>
      <c r="X1575" s="1" t="s">
        <v>12</v>
      </c>
    </row>
    <row r="1576" spans="1:24" s="1" customFormat="1" ht="58" hidden="1" x14ac:dyDescent="0.35">
      <c r="A1576" s="1" t="s">
        <v>655</v>
      </c>
      <c r="B1576" s="1" t="str">
        <f>+VLOOKUP(BD_fire_disturbances10[[#This Row],[Propiedad]],Tabla2[],2,0)</f>
        <v>Química</v>
      </c>
      <c r="C1576" s="1" t="str">
        <f>+VLOOKUP(BD_fire_disturbances10[[#This Row],[Evaluación post incendio]],Tabla5[],2,0)</f>
        <v>Efecto inmediato</v>
      </c>
      <c r="D1576" s="6" t="s">
        <v>664</v>
      </c>
      <c r="E1576" s="1" t="s">
        <v>1602</v>
      </c>
      <c r="F1576" s="1" t="s">
        <v>1694</v>
      </c>
      <c r="G1576" s="1" t="str">
        <f>+VLOOKUP(BD_fire_disturbances10[[#This Row],[Cod_Koppen]],Tabla8[],2,0)</f>
        <v>Templado o mesotérmico</v>
      </c>
      <c r="H1576" s="1" t="s">
        <v>1678</v>
      </c>
      <c r="I1576" s="1" t="s">
        <v>1767</v>
      </c>
      <c r="J1576" s="24" t="s">
        <v>1769</v>
      </c>
      <c r="K1576" s="1" t="s">
        <v>176</v>
      </c>
      <c r="L1576" s="1" t="s">
        <v>317</v>
      </c>
      <c r="N1576" s="1" t="s">
        <v>965</v>
      </c>
      <c r="P1576" s="1" t="s">
        <v>513</v>
      </c>
      <c r="S1576" s="1" t="s">
        <v>1142</v>
      </c>
      <c r="W1576" s="1" t="s">
        <v>53</v>
      </c>
      <c r="X1576" s="1" t="s">
        <v>108</v>
      </c>
    </row>
    <row r="1577" spans="1:24" s="1" customFormat="1" ht="58" hidden="1" x14ac:dyDescent="0.35">
      <c r="A1577" s="1" t="s">
        <v>655</v>
      </c>
      <c r="B1577" s="1" t="str">
        <f>+VLOOKUP(BD_fire_disturbances10[[#This Row],[Propiedad]],Tabla2[],2,0)</f>
        <v>Química</v>
      </c>
      <c r="C1577" s="1" t="str">
        <f>+VLOOKUP(BD_fire_disturbances10[[#This Row],[Evaluación post incendio]],Tabla5[],2,0)</f>
        <v>Efecto inmediato</v>
      </c>
      <c r="D1577" s="6" t="s">
        <v>664</v>
      </c>
      <c r="E1577" s="1" t="s">
        <v>1602</v>
      </c>
      <c r="F1577" s="1" t="s">
        <v>1694</v>
      </c>
      <c r="G1577" s="1" t="str">
        <f>+VLOOKUP(BD_fire_disturbances10[[#This Row],[Cod_Koppen]],Tabla8[],2,0)</f>
        <v>Templado o mesotérmico</v>
      </c>
      <c r="H1577" s="1" t="s">
        <v>1678</v>
      </c>
      <c r="I1577" s="1" t="s">
        <v>1767</v>
      </c>
      <c r="J1577" s="24" t="s">
        <v>1769</v>
      </c>
      <c r="K1577" s="1" t="s">
        <v>432</v>
      </c>
      <c r="L1577" s="1" t="s">
        <v>317</v>
      </c>
      <c r="N1577" s="1" t="s">
        <v>965</v>
      </c>
      <c r="P1577" s="1" t="s">
        <v>513</v>
      </c>
      <c r="S1577" s="1" t="s">
        <v>1142</v>
      </c>
      <c r="W1577" s="1" t="s">
        <v>53</v>
      </c>
      <c r="X1577" s="1" t="s">
        <v>108</v>
      </c>
    </row>
    <row r="1578" spans="1:24" s="1" customFormat="1" ht="58" hidden="1" x14ac:dyDescent="0.35">
      <c r="A1578" s="1" t="s">
        <v>655</v>
      </c>
      <c r="B1578" s="1" t="str">
        <f>+VLOOKUP(BD_fire_disturbances10[[#This Row],[Propiedad]],Tabla2[],2,0)</f>
        <v>Biológica</v>
      </c>
      <c r="C1578" s="1" t="str">
        <f>+VLOOKUP(BD_fire_disturbances10[[#This Row],[Evaluación post incendio]],Tabla5[],2,0)</f>
        <v>Efecto inmediato</v>
      </c>
      <c r="D1578" s="6" t="s">
        <v>664</v>
      </c>
      <c r="E1578" s="1" t="s">
        <v>1602</v>
      </c>
      <c r="F1578" s="1" t="s">
        <v>1694</v>
      </c>
      <c r="G1578" s="1" t="str">
        <f>+VLOOKUP(BD_fire_disturbances10[[#This Row],[Cod_Koppen]],Tabla8[],2,0)</f>
        <v>Templado o mesotérmico</v>
      </c>
      <c r="H1578" s="1" t="s">
        <v>1678</v>
      </c>
      <c r="I1578" s="1" t="s">
        <v>1767</v>
      </c>
      <c r="J1578" s="24" t="s">
        <v>1769</v>
      </c>
      <c r="K1578" s="1" t="s">
        <v>432</v>
      </c>
      <c r="L1578" s="1" t="s">
        <v>317</v>
      </c>
      <c r="N1578" s="1" t="s">
        <v>965</v>
      </c>
      <c r="P1578" s="1" t="s">
        <v>513</v>
      </c>
      <c r="S1578" s="1" t="s">
        <v>1142</v>
      </c>
      <c r="W1578" s="1" t="s">
        <v>526</v>
      </c>
      <c r="X1578" s="1" t="s">
        <v>12</v>
      </c>
    </row>
    <row r="1579" spans="1:24" s="1" customFormat="1" ht="58" hidden="1" x14ac:dyDescent="0.35">
      <c r="A1579" s="1" t="s">
        <v>655</v>
      </c>
      <c r="B1579" s="1" t="str">
        <f>+VLOOKUP(BD_fire_disturbances10[[#This Row],[Propiedad]],Tabla2[],2,0)</f>
        <v>Biológica</v>
      </c>
      <c r="C1579" s="1" t="str">
        <f>+VLOOKUP(BD_fire_disturbances10[[#This Row],[Evaluación post incendio]],Tabla5[],2,0)</f>
        <v>Efecto inmediato</v>
      </c>
      <c r="D1579" s="6" t="s">
        <v>664</v>
      </c>
      <c r="E1579" s="1" t="s">
        <v>1602</v>
      </c>
      <c r="F1579" s="1" t="s">
        <v>1694</v>
      </c>
      <c r="G1579" s="1" t="str">
        <f>+VLOOKUP(BD_fire_disturbances10[[#This Row],[Cod_Koppen]],Tabla8[],2,0)</f>
        <v>Templado o mesotérmico</v>
      </c>
      <c r="H1579" s="1" t="s">
        <v>1678</v>
      </c>
      <c r="I1579" s="1" t="s">
        <v>1767</v>
      </c>
      <c r="J1579" s="24" t="s">
        <v>1769</v>
      </c>
      <c r="K1579" s="1" t="s">
        <v>200</v>
      </c>
      <c r="L1579" s="1" t="s">
        <v>317</v>
      </c>
      <c r="N1579" s="1" t="s">
        <v>965</v>
      </c>
      <c r="P1579" s="1" t="s">
        <v>513</v>
      </c>
      <c r="S1579" s="1" t="s">
        <v>1142</v>
      </c>
      <c r="W1579" s="1" t="s">
        <v>526</v>
      </c>
      <c r="X1579" s="1" t="s">
        <v>12</v>
      </c>
    </row>
    <row r="1580" spans="1:24" s="1" customFormat="1" ht="58" hidden="1" x14ac:dyDescent="0.35">
      <c r="A1580" s="1" t="s">
        <v>655</v>
      </c>
      <c r="B1580" s="1" t="str">
        <f>+VLOOKUP(BD_fire_disturbances10[[#This Row],[Propiedad]],Tabla2[],2,0)</f>
        <v>Biológica</v>
      </c>
      <c r="C1580" s="1" t="str">
        <f>+VLOOKUP(BD_fire_disturbances10[[#This Row],[Evaluación post incendio]],Tabla5[],2,0)</f>
        <v>Efecto inmediato</v>
      </c>
      <c r="D1580" s="6" t="s">
        <v>664</v>
      </c>
      <c r="E1580" s="1" t="s">
        <v>1602</v>
      </c>
      <c r="F1580" s="1" t="s">
        <v>1694</v>
      </c>
      <c r="G1580" s="1" t="str">
        <f>+VLOOKUP(BD_fire_disturbances10[[#This Row],[Cod_Koppen]],Tabla8[],2,0)</f>
        <v>Templado o mesotérmico</v>
      </c>
      <c r="H1580" s="1" t="s">
        <v>1678</v>
      </c>
      <c r="I1580" s="1" t="s">
        <v>1767</v>
      </c>
      <c r="J1580" s="24" t="s">
        <v>1769</v>
      </c>
      <c r="K1580" s="1" t="s">
        <v>176</v>
      </c>
      <c r="L1580" s="1" t="s">
        <v>317</v>
      </c>
      <c r="N1580" s="1" t="s">
        <v>965</v>
      </c>
      <c r="P1580" s="1" t="s">
        <v>513</v>
      </c>
      <c r="S1580" s="1" t="s">
        <v>1142</v>
      </c>
      <c r="W1580" s="1" t="s">
        <v>526</v>
      </c>
      <c r="X1580" s="1" t="s">
        <v>108</v>
      </c>
    </row>
    <row r="1581" spans="1:24" s="1" customFormat="1" ht="58" hidden="1" x14ac:dyDescent="0.35">
      <c r="A1581" s="1" t="s">
        <v>655</v>
      </c>
      <c r="B1581" s="1" t="str">
        <f>+VLOOKUP(BD_fire_disturbances10[[#This Row],[Propiedad]],Tabla2[],2,0)</f>
        <v>Química</v>
      </c>
      <c r="C1581" s="1" t="str">
        <f>+VLOOKUP(BD_fire_disturbances10[[#This Row],[Evaluación post incendio]],Tabla5[],2,0)</f>
        <v>Efecto inmediato</v>
      </c>
      <c r="D1581" s="6" t="s">
        <v>664</v>
      </c>
      <c r="E1581" s="1" t="s">
        <v>1602</v>
      </c>
      <c r="F1581" s="1" t="s">
        <v>1694</v>
      </c>
      <c r="G1581" s="1" t="str">
        <f>+VLOOKUP(BD_fire_disturbances10[[#This Row],[Cod_Koppen]],Tabla8[],2,0)</f>
        <v>Templado o mesotérmico</v>
      </c>
      <c r="H1581" s="1" t="s">
        <v>1678</v>
      </c>
      <c r="I1581" s="1" t="s">
        <v>1767</v>
      </c>
      <c r="J1581" s="24" t="s">
        <v>1769</v>
      </c>
      <c r="K1581" s="1" t="s">
        <v>432</v>
      </c>
      <c r="L1581" s="1" t="s">
        <v>317</v>
      </c>
      <c r="N1581" s="1" t="s">
        <v>965</v>
      </c>
      <c r="P1581" s="1" t="s">
        <v>513</v>
      </c>
      <c r="S1581" s="1" t="s">
        <v>1142</v>
      </c>
      <c r="W1581" s="1" t="s">
        <v>1030</v>
      </c>
      <c r="X1581" s="1" t="s">
        <v>218</v>
      </c>
    </row>
    <row r="1582" spans="1:24" s="1" customFormat="1" ht="58" hidden="1" x14ac:dyDescent="0.35">
      <c r="A1582" s="1" t="s">
        <v>655</v>
      </c>
      <c r="B1582" s="1" t="str">
        <f>+VLOOKUP(BD_fire_disturbances10[[#This Row],[Propiedad]],Tabla2[],2,0)</f>
        <v>Química</v>
      </c>
      <c r="C1582" s="1" t="str">
        <f>+VLOOKUP(BD_fire_disturbances10[[#This Row],[Evaluación post incendio]],Tabla5[],2,0)</f>
        <v>Efecto inmediato</v>
      </c>
      <c r="D1582" s="6" t="s">
        <v>664</v>
      </c>
      <c r="E1582" s="1" t="s">
        <v>1602</v>
      </c>
      <c r="F1582" s="1" t="s">
        <v>1694</v>
      </c>
      <c r="G1582" s="1" t="str">
        <f>+VLOOKUP(BD_fire_disturbances10[[#This Row],[Cod_Koppen]],Tabla8[],2,0)</f>
        <v>Templado o mesotérmico</v>
      </c>
      <c r="H1582" s="1" t="s">
        <v>1678</v>
      </c>
      <c r="I1582" s="1" t="s">
        <v>1767</v>
      </c>
      <c r="J1582" s="24" t="s">
        <v>1769</v>
      </c>
      <c r="K1582" s="1" t="s">
        <v>200</v>
      </c>
      <c r="L1582" s="1" t="s">
        <v>317</v>
      </c>
      <c r="N1582" s="1" t="s">
        <v>965</v>
      </c>
      <c r="P1582" s="1" t="s">
        <v>513</v>
      </c>
      <c r="S1582" s="1" t="s">
        <v>1142</v>
      </c>
      <c r="W1582" s="1" t="s">
        <v>1030</v>
      </c>
      <c r="X1582" s="1" t="s">
        <v>218</v>
      </c>
    </row>
    <row r="1583" spans="1:24" s="1" customFormat="1" ht="58" hidden="1" x14ac:dyDescent="0.35">
      <c r="A1583" s="1" t="s">
        <v>655</v>
      </c>
      <c r="B1583" s="1" t="str">
        <f>+VLOOKUP(BD_fire_disturbances10[[#This Row],[Propiedad]],Tabla2[],2,0)</f>
        <v>Química</v>
      </c>
      <c r="C1583" s="1" t="str">
        <f>+VLOOKUP(BD_fire_disturbances10[[#This Row],[Evaluación post incendio]],Tabla5[],2,0)</f>
        <v>Efecto inmediato</v>
      </c>
      <c r="D1583" s="6" t="s">
        <v>664</v>
      </c>
      <c r="E1583" s="1" t="s">
        <v>1602</v>
      </c>
      <c r="F1583" s="1" t="s">
        <v>1694</v>
      </c>
      <c r="G1583" s="1" t="str">
        <f>+VLOOKUP(BD_fire_disturbances10[[#This Row],[Cod_Koppen]],Tabla8[],2,0)</f>
        <v>Templado o mesotérmico</v>
      </c>
      <c r="H1583" s="1" t="s">
        <v>1678</v>
      </c>
      <c r="I1583" s="1" t="s">
        <v>1767</v>
      </c>
      <c r="J1583" s="24" t="s">
        <v>1769</v>
      </c>
      <c r="K1583" s="1" t="s">
        <v>176</v>
      </c>
      <c r="L1583" s="1" t="s">
        <v>317</v>
      </c>
      <c r="N1583" s="1" t="s">
        <v>965</v>
      </c>
      <c r="P1583" s="1" t="s">
        <v>513</v>
      </c>
      <c r="S1583" s="1" t="s">
        <v>1142</v>
      </c>
      <c r="W1583" s="1" t="s">
        <v>1030</v>
      </c>
      <c r="X1583" s="1" t="s">
        <v>108</v>
      </c>
    </row>
    <row r="1584" spans="1:24" s="1" customFormat="1" ht="58" hidden="1" x14ac:dyDescent="0.35">
      <c r="A1584" s="1" t="s">
        <v>655</v>
      </c>
      <c r="B1584" s="1" t="str">
        <f>+VLOOKUP(BD_fire_disturbances10[[#This Row],[Propiedad]],Tabla2[],2,0)</f>
        <v>Química</v>
      </c>
      <c r="C1584" s="1" t="str">
        <f>+VLOOKUP(BD_fire_disturbances10[[#This Row],[Evaluación post incendio]],Tabla5[],2,0)</f>
        <v>Efecto inmediato</v>
      </c>
      <c r="D1584" s="6" t="s">
        <v>664</v>
      </c>
      <c r="E1584" s="1" t="s">
        <v>1602</v>
      </c>
      <c r="F1584" s="1" t="s">
        <v>1694</v>
      </c>
      <c r="G1584" s="1" t="str">
        <f>+VLOOKUP(BD_fire_disturbances10[[#This Row],[Cod_Koppen]],Tabla8[],2,0)</f>
        <v>Templado o mesotérmico</v>
      </c>
      <c r="H1584" s="1" t="s">
        <v>1678</v>
      </c>
      <c r="I1584" s="1" t="s">
        <v>1767</v>
      </c>
      <c r="J1584" s="24" t="s">
        <v>1769</v>
      </c>
      <c r="K1584" s="1" t="s">
        <v>176</v>
      </c>
      <c r="L1584" s="1" t="s">
        <v>317</v>
      </c>
      <c r="N1584" s="1" t="s">
        <v>965</v>
      </c>
      <c r="P1584" s="1" t="s">
        <v>513</v>
      </c>
      <c r="S1584" s="1" t="s">
        <v>1142</v>
      </c>
      <c r="W1584" s="1" t="s">
        <v>613</v>
      </c>
      <c r="X1584" s="1" t="s">
        <v>108</v>
      </c>
    </row>
    <row r="1585" spans="1:24" s="1" customFormat="1" ht="58" hidden="1" x14ac:dyDescent="0.35">
      <c r="A1585" s="1" t="s">
        <v>655</v>
      </c>
      <c r="B1585" s="1" t="str">
        <f>+VLOOKUP(BD_fire_disturbances10[[#This Row],[Propiedad]],Tabla2[],2,0)</f>
        <v>Química</v>
      </c>
      <c r="C1585" s="1" t="str">
        <f>+VLOOKUP(BD_fire_disturbances10[[#This Row],[Evaluación post incendio]],Tabla5[],2,0)</f>
        <v>Efecto inmediato</v>
      </c>
      <c r="D1585" s="6" t="s">
        <v>664</v>
      </c>
      <c r="E1585" s="1" t="s">
        <v>1602</v>
      </c>
      <c r="F1585" s="1" t="s">
        <v>1694</v>
      </c>
      <c r="G1585" s="1" t="str">
        <f>+VLOOKUP(BD_fire_disturbances10[[#This Row],[Cod_Koppen]],Tabla8[],2,0)</f>
        <v>Templado o mesotérmico</v>
      </c>
      <c r="H1585" s="1" t="s">
        <v>1678</v>
      </c>
      <c r="I1585" s="1" t="s">
        <v>1767</v>
      </c>
      <c r="J1585" s="24" t="s">
        <v>1769</v>
      </c>
      <c r="K1585" s="1" t="s">
        <v>432</v>
      </c>
      <c r="L1585" s="1" t="s">
        <v>317</v>
      </c>
      <c r="N1585" s="1" t="s">
        <v>965</v>
      </c>
      <c r="P1585" s="1" t="s">
        <v>513</v>
      </c>
      <c r="S1585" s="1" t="s">
        <v>1142</v>
      </c>
      <c r="W1585" s="1" t="s">
        <v>613</v>
      </c>
      <c r="X1585" s="1" t="s">
        <v>108</v>
      </c>
    </row>
    <row r="1586" spans="1:24" s="1" customFormat="1" ht="58" hidden="1" x14ac:dyDescent="0.35">
      <c r="A1586" s="1" t="s">
        <v>655</v>
      </c>
      <c r="B1586" s="1" t="str">
        <f>+VLOOKUP(BD_fire_disturbances10[[#This Row],[Propiedad]],Tabla2[],2,0)</f>
        <v>Química</v>
      </c>
      <c r="C1586" s="1" t="str">
        <f>+VLOOKUP(BD_fire_disturbances10[[#This Row],[Evaluación post incendio]],Tabla5[],2,0)</f>
        <v>Efecto inmediato</v>
      </c>
      <c r="D1586" s="6" t="s">
        <v>664</v>
      </c>
      <c r="E1586" s="1" t="s">
        <v>1602</v>
      </c>
      <c r="F1586" s="1" t="s">
        <v>1694</v>
      </c>
      <c r="G1586" s="1" t="str">
        <f>+VLOOKUP(BD_fire_disturbances10[[#This Row],[Cod_Koppen]],Tabla8[],2,0)</f>
        <v>Templado o mesotérmico</v>
      </c>
      <c r="H1586" s="1" t="s">
        <v>1678</v>
      </c>
      <c r="I1586" s="1" t="s">
        <v>1767</v>
      </c>
      <c r="J1586" s="24" t="s">
        <v>1769</v>
      </c>
      <c r="K1586" s="1" t="s">
        <v>200</v>
      </c>
      <c r="L1586" s="1" t="s">
        <v>317</v>
      </c>
      <c r="N1586" s="1" t="s">
        <v>965</v>
      </c>
      <c r="P1586" s="1" t="s">
        <v>513</v>
      </c>
      <c r="S1586" s="1" t="s">
        <v>1142</v>
      </c>
      <c r="W1586" s="1" t="s">
        <v>613</v>
      </c>
      <c r="X1586" s="1" t="s">
        <v>108</v>
      </c>
    </row>
    <row r="1587" spans="1:24" s="1" customFormat="1" ht="58" hidden="1" x14ac:dyDescent="0.35">
      <c r="A1587" s="1" t="s">
        <v>655</v>
      </c>
      <c r="B1587" s="1" t="str">
        <f>+VLOOKUP(BD_fire_disturbances10[[#This Row],[Propiedad]],Tabla2[],2,0)</f>
        <v>Química</v>
      </c>
      <c r="C1587" s="1" t="str">
        <f>+VLOOKUP(BD_fire_disturbances10[[#This Row],[Evaluación post incendio]],Tabla5[],2,0)</f>
        <v>Efecto inmediato</v>
      </c>
      <c r="D1587" s="6" t="s">
        <v>664</v>
      </c>
      <c r="E1587" s="1" t="s">
        <v>1602</v>
      </c>
      <c r="F1587" s="1" t="s">
        <v>1694</v>
      </c>
      <c r="G1587" s="1" t="str">
        <f>+VLOOKUP(BD_fire_disturbances10[[#This Row],[Cod_Koppen]],Tabla8[],2,0)</f>
        <v>Templado o mesotérmico</v>
      </c>
      <c r="H1587" s="1" t="s">
        <v>1678</v>
      </c>
      <c r="I1587" s="1" t="s">
        <v>1767</v>
      </c>
      <c r="J1587" s="24" t="s">
        <v>1769</v>
      </c>
      <c r="K1587" s="1" t="s">
        <v>200</v>
      </c>
      <c r="L1587" s="1" t="s">
        <v>317</v>
      </c>
      <c r="N1587" s="1" t="s">
        <v>965</v>
      </c>
      <c r="P1587" s="1" t="s">
        <v>513</v>
      </c>
      <c r="S1587" s="1" t="s">
        <v>1142</v>
      </c>
      <c r="W1587" s="1" t="s">
        <v>1029</v>
      </c>
      <c r="X1587" s="1" t="s">
        <v>218</v>
      </c>
    </row>
    <row r="1588" spans="1:24" s="1" customFormat="1" ht="58" hidden="1" x14ac:dyDescent="0.35">
      <c r="A1588" s="1" t="s">
        <v>655</v>
      </c>
      <c r="B1588" s="1" t="str">
        <f>+VLOOKUP(BD_fire_disturbances10[[#This Row],[Propiedad]],Tabla2[],2,0)</f>
        <v>Química</v>
      </c>
      <c r="C1588" s="1" t="str">
        <f>+VLOOKUP(BD_fire_disturbances10[[#This Row],[Evaluación post incendio]],Tabla5[],2,0)</f>
        <v>Efecto inmediato</v>
      </c>
      <c r="D1588" s="6" t="s">
        <v>664</v>
      </c>
      <c r="E1588" s="1" t="s">
        <v>1602</v>
      </c>
      <c r="F1588" s="1" t="s">
        <v>1694</v>
      </c>
      <c r="G1588" s="1" t="str">
        <f>+VLOOKUP(BD_fire_disturbances10[[#This Row],[Cod_Koppen]],Tabla8[],2,0)</f>
        <v>Templado o mesotérmico</v>
      </c>
      <c r="H1588" s="1" t="s">
        <v>1678</v>
      </c>
      <c r="I1588" s="1" t="s">
        <v>1767</v>
      </c>
      <c r="J1588" s="24" t="s">
        <v>1769</v>
      </c>
      <c r="K1588" s="1" t="s">
        <v>176</v>
      </c>
      <c r="L1588" s="1" t="s">
        <v>317</v>
      </c>
      <c r="N1588" s="1" t="s">
        <v>965</v>
      </c>
      <c r="P1588" s="1" t="s">
        <v>513</v>
      </c>
      <c r="S1588" s="1" t="s">
        <v>1142</v>
      </c>
      <c r="W1588" s="1" t="s">
        <v>1029</v>
      </c>
      <c r="X1588" s="1" t="s">
        <v>108</v>
      </c>
    </row>
    <row r="1589" spans="1:24" s="1" customFormat="1" ht="58" hidden="1" x14ac:dyDescent="0.35">
      <c r="A1589" s="1" t="s">
        <v>655</v>
      </c>
      <c r="B1589" s="1" t="str">
        <f>+VLOOKUP(BD_fire_disturbances10[[#This Row],[Propiedad]],Tabla2[],2,0)</f>
        <v>Química</v>
      </c>
      <c r="C1589" s="1" t="str">
        <f>+VLOOKUP(BD_fire_disturbances10[[#This Row],[Evaluación post incendio]],Tabla5[],2,0)</f>
        <v>Efecto inmediato</v>
      </c>
      <c r="D1589" s="6" t="s">
        <v>664</v>
      </c>
      <c r="E1589" s="1" t="s">
        <v>1602</v>
      </c>
      <c r="F1589" s="1" t="s">
        <v>1694</v>
      </c>
      <c r="G1589" s="1" t="str">
        <f>+VLOOKUP(BD_fire_disturbances10[[#This Row],[Cod_Koppen]],Tabla8[],2,0)</f>
        <v>Templado o mesotérmico</v>
      </c>
      <c r="H1589" s="1" t="s">
        <v>1678</v>
      </c>
      <c r="I1589" s="1" t="s">
        <v>1767</v>
      </c>
      <c r="J1589" s="24" t="s">
        <v>1769</v>
      </c>
      <c r="K1589" s="1" t="s">
        <v>432</v>
      </c>
      <c r="L1589" s="1" t="s">
        <v>317</v>
      </c>
      <c r="N1589" s="1" t="s">
        <v>965</v>
      </c>
      <c r="P1589" s="1" t="s">
        <v>513</v>
      </c>
      <c r="S1589" s="1" t="s">
        <v>1142</v>
      </c>
      <c r="W1589" s="1" t="s">
        <v>1029</v>
      </c>
      <c r="X1589" s="1" t="s">
        <v>108</v>
      </c>
    </row>
    <row r="1590" spans="1:24" s="1" customFormat="1" ht="58" hidden="1" x14ac:dyDescent="0.35">
      <c r="A1590" s="1" t="s">
        <v>655</v>
      </c>
      <c r="B1590" s="1" t="str">
        <f>+VLOOKUP(BD_fire_disturbances10[[#This Row],[Propiedad]],Tabla2[],2,0)</f>
        <v>Química</v>
      </c>
      <c r="C1590" s="1" t="str">
        <f>+VLOOKUP(BD_fire_disturbances10[[#This Row],[Evaluación post incendio]],Tabla5[],2,0)</f>
        <v>Efecto inmediato</v>
      </c>
      <c r="D1590" s="6" t="s">
        <v>664</v>
      </c>
      <c r="E1590" s="1" t="s">
        <v>1602</v>
      </c>
      <c r="F1590" s="1" t="s">
        <v>1694</v>
      </c>
      <c r="G1590" s="1" t="str">
        <f>+VLOOKUP(BD_fire_disturbances10[[#This Row],[Cod_Koppen]],Tabla8[],2,0)</f>
        <v>Templado o mesotérmico</v>
      </c>
      <c r="H1590" s="1" t="s">
        <v>1678</v>
      </c>
      <c r="I1590" s="1" t="s">
        <v>1767</v>
      </c>
      <c r="J1590" s="24" t="s">
        <v>1769</v>
      </c>
      <c r="K1590" s="1" t="s">
        <v>432</v>
      </c>
      <c r="L1590" s="1" t="s">
        <v>317</v>
      </c>
      <c r="N1590" s="1" t="s">
        <v>965</v>
      </c>
      <c r="P1590" s="1" t="s">
        <v>513</v>
      </c>
      <c r="S1590" s="1" t="s">
        <v>1142</v>
      </c>
      <c r="W1590" s="1" t="s">
        <v>52</v>
      </c>
      <c r="X1590" s="1" t="s">
        <v>218</v>
      </c>
    </row>
    <row r="1591" spans="1:24" s="1" customFormat="1" ht="58" hidden="1" x14ac:dyDescent="0.35">
      <c r="A1591" s="1" t="s">
        <v>655</v>
      </c>
      <c r="B1591" s="1" t="str">
        <f>+VLOOKUP(BD_fire_disturbances10[[#This Row],[Propiedad]],Tabla2[],2,0)</f>
        <v>Química</v>
      </c>
      <c r="C1591" s="1" t="str">
        <f>+VLOOKUP(BD_fire_disturbances10[[#This Row],[Evaluación post incendio]],Tabla5[],2,0)</f>
        <v>Efecto inmediato</v>
      </c>
      <c r="D1591" s="6" t="s">
        <v>664</v>
      </c>
      <c r="E1591" s="1" t="s">
        <v>1602</v>
      </c>
      <c r="F1591" s="1" t="s">
        <v>1694</v>
      </c>
      <c r="G1591" s="1" t="str">
        <f>+VLOOKUP(BD_fire_disturbances10[[#This Row],[Cod_Koppen]],Tabla8[],2,0)</f>
        <v>Templado o mesotérmico</v>
      </c>
      <c r="H1591" s="1" t="s">
        <v>1678</v>
      </c>
      <c r="I1591" s="1" t="s">
        <v>1767</v>
      </c>
      <c r="J1591" s="24" t="s">
        <v>1769</v>
      </c>
      <c r="K1591" s="1" t="s">
        <v>200</v>
      </c>
      <c r="L1591" s="1" t="s">
        <v>317</v>
      </c>
      <c r="N1591" s="1" t="s">
        <v>965</v>
      </c>
      <c r="P1591" s="1" t="s">
        <v>513</v>
      </c>
      <c r="S1591" s="1" t="s">
        <v>1142</v>
      </c>
      <c r="W1591" s="1" t="s">
        <v>52</v>
      </c>
      <c r="X1591" s="1" t="s">
        <v>218</v>
      </c>
    </row>
    <row r="1592" spans="1:24" s="1" customFormat="1" ht="58" hidden="1" x14ac:dyDescent="0.35">
      <c r="A1592" s="1" t="s">
        <v>655</v>
      </c>
      <c r="B1592" s="1" t="str">
        <f>+VLOOKUP(BD_fire_disturbances10[[#This Row],[Propiedad]],Tabla2[],2,0)</f>
        <v>Química</v>
      </c>
      <c r="C1592" s="1" t="str">
        <f>+VLOOKUP(BD_fire_disturbances10[[#This Row],[Evaluación post incendio]],Tabla5[],2,0)</f>
        <v>Efecto inmediato</v>
      </c>
      <c r="D1592" s="6" t="s">
        <v>664</v>
      </c>
      <c r="E1592" s="1" t="s">
        <v>1602</v>
      </c>
      <c r="F1592" s="1" t="s">
        <v>1694</v>
      </c>
      <c r="G1592" s="1" t="str">
        <f>+VLOOKUP(BD_fire_disturbances10[[#This Row],[Cod_Koppen]],Tabla8[],2,0)</f>
        <v>Templado o mesotérmico</v>
      </c>
      <c r="H1592" s="1" t="s">
        <v>1678</v>
      </c>
      <c r="I1592" s="1" t="s">
        <v>1767</v>
      </c>
      <c r="J1592" s="24" t="s">
        <v>1769</v>
      </c>
      <c r="K1592" s="1" t="s">
        <v>176</v>
      </c>
      <c r="L1592" s="1" t="s">
        <v>317</v>
      </c>
      <c r="N1592" s="1" t="s">
        <v>965</v>
      </c>
      <c r="P1592" s="1" t="s">
        <v>513</v>
      </c>
      <c r="S1592" s="1" t="s">
        <v>1142</v>
      </c>
      <c r="W1592" s="1" t="s">
        <v>52</v>
      </c>
      <c r="X1592" s="1" t="s">
        <v>108</v>
      </c>
    </row>
    <row r="1593" spans="1:24" s="1" customFormat="1" ht="58" hidden="1" x14ac:dyDescent="0.35">
      <c r="A1593" s="1" t="s">
        <v>655</v>
      </c>
      <c r="B1593" s="1" t="str">
        <f>+VLOOKUP(BD_fire_disturbances10[[#This Row],[Propiedad]],Tabla2[],2,0)</f>
        <v>Química</v>
      </c>
      <c r="C1593" s="1" t="str">
        <f>+VLOOKUP(BD_fire_disturbances10[[#This Row],[Evaluación post incendio]],Tabla5[],2,0)</f>
        <v>Efecto inmediato</v>
      </c>
      <c r="D1593" s="6" t="s">
        <v>664</v>
      </c>
      <c r="E1593" s="1" t="s">
        <v>1602</v>
      </c>
      <c r="F1593" s="1" t="s">
        <v>1694</v>
      </c>
      <c r="G1593" s="1" t="str">
        <f>+VLOOKUP(BD_fire_disturbances10[[#This Row],[Cod_Koppen]],Tabla8[],2,0)</f>
        <v>Templado o mesotérmico</v>
      </c>
      <c r="H1593" s="1" t="s">
        <v>1678</v>
      </c>
      <c r="I1593" s="1" t="s">
        <v>1767</v>
      </c>
      <c r="J1593" s="24" t="s">
        <v>1769</v>
      </c>
      <c r="K1593" s="1" t="s">
        <v>432</v>
      </c>
      <c r="L1593" s="1" t="s">
        <v>317</v>
      </c>
      <c r="N1593" s="1" t="s">
        <v>965</v>
      </c>
      <c r="P1593" s="1" t="s">
        <v>513</v>
      </c>
      <c r="S1593" s="1" t="s">
        <v>1142</v>
      </c>
      <c r="W1593" s="1" t="s">
        <v>42</v>
      </c>
      <c r="X1593" s="1" t="s">
        <v>12</v>
      </c>
    </row>
    <row r="1594" spans="1:24" s="1" customFormat="1" ht="58" hidden="1" x14ac:dyDescent="0.35">
      <c r="A1594" s="1" t="s">
        <v>655</v>
      </c>
      <c r="B1594" s="1" t="str">
        <f>+VLOOKUP(BD_fire_disturbances10[[#This Row],[Propiedad]],Tabla2[],2,0)</f>
        <v>Química</v>
      </c>
      <c r="C1594" s="1" t="str">
        <f>+VLOOKUP(BD_fire_disturbances10[[#This Row],[Evaluación post incendio]],Tabla5[],2,0)</f>
        <v>Efecto inmediato</v>
      </c>
      <c r="D1594" s="6" t="s">
        <v>664</v>
      </c>
      <c r="E1594" s="1" t="s">
        <v>1602</v>
      </c>
      <c r="F1594" s="1" t="s">
        <v>1694</v>
      </c>
      <c r="G1594" s="1" t="str">
        <f>+VLOOKUP(BD_fire_disturbances10[[#This Row],[Cod_Koppen]],Tabla8[],2,0)</f>
        <v>Templado o mesotérmico</v>
      </c>
      <c r="H1594" s="1" t="s">
        <v>1678</v>
      </c>
      <c r="I1594" s="1" t="s">
        <v>1767</v>
      </c>
      <c r="J1594" s="24" t="s">
        <v>1769</v>
      </c>
      <c r="K1594" s="1" t="s">
        <v>200</v>
      </c>
      <c r="L1594" s="1" t="s">
        <v>317</v>
      </c>
      <c r="N1594" s="1" t="s">
        <v>965</v>
      </c>
      <c r="P1594" s="1" t="s">
        <v>513</v>
      </c>
      <c r="S1594" s="1" t="s">
        <v>1142</v>
      </c>
      <c r="W1594" s="1" t="s">
        <v>42</v>
      </c>
      <c r="X1594" s="1" t="s">
        <v>12</v>
      </c>
    </row>
    <row r="1595" spans="1:24" s="1" customFormat="1" ht="58" hidden="1" x14ac:dyDescent="0.35">
      <c r="A1595" s="1" t="s">
        <v>655</v>
      </c>
      <c r="B1595" s="1" t="str">
        <f>+VLOOKUP(BD_fire_disturbances10[[#This Row],[Propiedad]],Tabla2[],2,0)</f>
        <v>Química</v>
      </c>
      <c r="C1595" s="1" t="str">
        <f>+VLOOKUP(BD_fire_disturbances10[[#This Row],[Evaluación post incendio]],Tabla5[],2,0)</f>
        <v>Efecto inmediato</v>
      </c>
      <c r="D1595" s="6" t="s">
        <v>664</v>
      </c>
      <c r="E1595" s="1" t="s">
        <v>1602</v>
      </c>
      <c r="F1595" s="1" t="s">
        <v>1694</v>
      </c>
      <c r="G1595" s="1" t="str">
        <f>+VLOOKUP(BD_fire_disturbances10[[#This Row],[Cod_Koppen]],Tabla8[],2,0)</f>
        <v>Templado o mesotérmico</v>
      </c>
      <c r="H1595" s="1" t="s">
        <v>1678</v>
      </c>
      <c r="I1595" s="1" t="s">
        <v>1767</v>
      </c>
      <c r="J1595" s="24" t="s">
        <v>1769</v>
      </c>
      <c r="K1595" s="1" t="s">
        <v>176</v>
      </c>
      <c r="L1595" s="1" t="s">
        <v>317</v>
      </c>
      <c r="N1595" s="1" t="s">
        <v>965</v>
      </c>
      <c r="P1595" s="1" t="s">
        <v>513</v>
      </c>
      <c r="S1595" s="1" t="s">
        <v>1142</v>
      </c>
      <c r="W1595" s="1" t="s">
        <v>42</v>
      </c>
      <c r="X1595" s="1" t="s">
        <v>108</v>
      </c>
    </row>
    <row r="1596" spans="1:24" s="9" customFormat="1" ht="43.5" hidden="1" x14ac:dyDescent="0.35">
      <c r="A1596" s="1" t="s">
        <v>102</v>
      </c>
      <c r="B1596" s="1" t="str">
        <f>+VLOOKUP(BD_fire_disturbances10[[#This Row],[Propiedad]],Tabla2[],2,0)</f>
        <v>Biológica</v>
      </c>
      <c r="C1596" s="1" t="str">
        <f>+VLOOKUP(BD_fire_disturbances10[[#This Row],[Evaluación post incendio]],Tabla5[],2,0)</f>
        <v>Efecto a corto plazo</v>
      </c>
      <c r="D1596" s="6" t="s">
        <v>103</v>
      </c>
      <c r="E1596" s="1" t="s">
        <v>104</v>
      </c>
      <c r="F1596" s="1" t="s">
        <v>1670</v>
      </c>
      <c r="G1596" s="1" t="str">
        <f>+VLOOKUP(BD_fire_disturbances10[[#This Row],[Cod_Koppen]],Tabla8[],2,0)</f>
        <v>Continental o microtérmico</v>
      </c>
      <c r="H1596" s="1" t="s">
        <v>1669</v>
      </c>
      <c r="I1596" s="1" t="s">
        <v>181</v>
      </c>
      <c r="J1596" s="24" t="s">
        <v>1769</v>
      </c>
      <c r="K1596" s="1" t="s">
        <v>176</v>
      </c>
      <c r="L1596" s="1" t="s">
        <v>354</v>
      </c>
      <c r="M1596" s="1"/>
      <c r="N1596" s="1" t="s">
        <v>1193</v>
      </c>
      <c r="O1596" s="1"/>
      <c r="P1596" s="1" t="s">
        <v>842</v>
      </c>
      <c r="Q1596" s="1"/>
      <c r="R1596" s="1" t="s">
        <v>1196</v>
      </c>
      <c r="S1596" s="1" t="s">
        <v>447</v>
      </c>
      <c r="T1596" s="1"/>
      <c r="U1596" s="1" t="s">
        <v>688</v>
      </c>
      <c r="V1596" s="1" t="s">
        <v>1197</v>
      </c>
      <c r="W1596" s="1" t="s">
        <v>691</v>
      </c>
      <c r="X1596" s="1" t="s">
        <v>12</v>
      </c>
    </row>
    <row r="1597" spans="1:24" s="9" customFormat="1" ht="43.5" hidden="1" x14ac:dyDescent="0.35">
      <c r="A1597" s="1" t="s">
        <v>102</v>
      </c>
      <c r="B1597" s="1" t="str">
        <f>+VLOOKUP(BD_fire_disturbances10[[#This Row],[Propiedad]],Tabla2[],2,0)</f>
        <v>Biológica</v>
      </c>
      <c r="C1597" s="1" t="str">
        <f>+VLOOKUP(BD_fire_disturbances10[[#This Row],[Evaluación post incendio]],Tabla5[],2,0)</f>
        <v>Efecto a largo plazo</v>
      </c>
      <c r="D1597" s="6" t="s">
        <v>103</v>
      </c>
      <c r="E1597" s="1" t="s">
        <v>104</v>
      </c>
      <c r="F1597" s="1" t="s">
        <v>1670</v>
      </c>
      <c r="G1597" s="1" t="str">
        <f>+VLOOKUP(BD_fire_disturbances10[[#This Row],[Cod_Koppen]],Tabla8[],2,0)</f>
        <v>Continental o microtérmico</v>
      </c>
      <c r="H1597" s="1" t="s">
        <v>1669</v>
      </c>
      <c r="I1597" s="1" t="s">
        <v>181</v>
      </c>
      <c r="J1597" s="24" t="s">
        <v>1769</v>
      </c>
      <c r="K1597" s="1" t="s">
        <v>176</v>
      </c>
      <c r="L1597" s="1" t="s">
        <v>354</v>
      </c>
      <c r="M1597" s="1"/>
      <c r="N1597" s="1" t="s">
        <v>1193</v>
      </c>
      <c r="O1597" s="1"/>
      <c r="P1597" s="1" t="s">
        <v>1195</v>
      </c>
      <c r="Q1597" s="1"/>
      <c r="R1597" s="1" t="s">
        <v>1196</v>
      </c>
      <c r="S1597" s="1" t="s">
        <v>447</v>
      </c>
      <c r="T1597" s="1"/>
      <c r="U1597" s="1" t="s">
        <v>688</v>
      </c>
      <c r="V1597" s="1" t="s">
        <v>1197</v>
      </c>
      <c r="W1597" s="1" t="s">
        <v>691</v>
      </c>
      <c r="X1597" s="1" t="s">
        <v>12</v>
      </c>
    </row>
    <row r="1598" spans="1:24" s="9" customFormat="1" ht="43.5" hidden="1" x14ac:dyDescent="0.35">
      <c r="A1598" s="1" t="s">
        <v>102</v>
      </c>
      <c r="B1598" s="1" t="str">
        <f>+VLOOKUP(BD_fire_disturbances10[[#This Row],[Propiedad]],Tabla2[],2,0)</f>
        <v>Biológica</v>
      </c>
      <c r="C1598" s="1" t="str">
        <f>+VLOOKUP(BD_fire_disturbances10[[#This Row],[Evaluación post incendio]],Tabla5[],2,0)</f>
        <v>Efecto a corto plazo</v>
      </c>
      <c r="D1598" s="6" t="s">
        <v>103</v>
      </c>
      <c r="E1598" s="1" t="s">
        <v>104</v>
      </c>
      <c r="F1598" s="1" t="s">
        <v>1670</v>
      </c>
      <c r="G1598" s="1" t="str">
        <f>+VLOOKUP(BD_fire_disturbances10[[#This Row],[Cod_Koppen]],Tabla8[],2,0)</f>
        <v>Continental o microtérmico</v>
      </c>
      <c r="H1598" s="1" t="s">
        <v>1669</v>
      </c>
      <c r="I1598" s="1" t="s">
        <v>181</v>
      </c>
      <c r="J1598" s="24" t="s">
        <v>1769</v>
      </c>
      <c r="K1598" s="1" t="s">
        <v>176</v>
      </c>
      <c r="L1598" s="1" t="s">
        <v>354</v>
      </c>
      <c r="M1598" s="1"/>
      <c r="N1598" s="1" t="s">
        <v>1193</v>
      </c>
      <c r="O1598" s="1"/>
      <c r="P1598" s="1" t="s">
        <v>842</v>
      </c>
      <c r="Q1598" s="1"/>
      <c r="R1598" s="1" t="s">
        <v>1196</v>
      </c>
      <c r="S1598" s="1" t="s">
        <v>447</v>
      </c>
      <c r="T1598" s="1"/>
      <c r="U1598" s="1" t="s">
        <v>688</v>
      </c>
      <c r="V1598" s="1" t="s">
        <v>1197</v>
      </c>
      <c r="W1598" s="1" t="s">
        <v>639</v>
      </c>
      <c r="X1598" s="1" t="s">
        <v>12</v>
      </c>
    </row>
    <row r="1599" spans="1:24" s="1" customFormat="1" ht="43.5" hidden="1" x14ac:dyDescent="0.35">
      <c r="A1599" s="1" t="s">
        <v>102</v>
      </c>
      <c r="B1599" s="1" t="str">
        <f>+VLOOKUP(BD_fire_disturbances10[[#This Row],[Propiedad]],Tabla2[],2,0)</f>
        <v>Química</v>
      </c>
      <c r="C1599" s="1" t="str">
        <f>+VLOOKUP(BD_fire_disturbances10[[#This Row],[Evaluación post incendio]],Tabla5[],2,0)</f>
        <v>Efecto a corto plazo</v>
      </c>
      <c r="D1599" s="6" t="s">
        <v>103</v>
      </c>
      <c r="E1599" s="1" t="s">
        <v>104</v>
      </c>
      <c r="F1599" s="1" t="s">
        <v>1670</v>
      </c>
      <c r="G1599" s="1" t="str">
        <f>+VLOOKUP(BD_fire_disturbances10[[#This Row],[Cod_Koppen]],Tabla8[],2,0)</f>
        <v>Continental o microtérmico</v>
      </c>
      <c r="H1599" s="1" t="s">
        <v>1669</v>
      </c>
      <c r="I1599" s="1" t="s">
        <v>181</v>
      </c>
      <c r="J1599" s="24" t="s">
        <v>1769</v>
      </c>
      <c r="K1599" s="1" t="s">
        <v>176</v>
      </c>
      <c r="L1599" s="1" t="s">
        <v>354</v>
      </c>
      <c r="N1599" s="1" t="s">
        <v>1193</v>
      </c>
      <c r="P1599" s="1" t="s">
        <v>842</v>
      </c>
      <c r="R1599" s="1" t="s">
        <v>1196</v>
      </c>
      <c r="S1599" s="1" t="s">
        <v>447</v>
      </c>
      <c r="U1599" s="1" t="s">
        <v>688</v>
      </c>
      <c r="V1599" s="1" t="s">
        <v>1197</v>
      </c>
      <c r="W1599" s="1" t="s">
        <v>1030</v>
      </c>
      <c r="X1599" s="1" t="s">
        <v>218</v>
      </c>
    </row>
    <row r="1600" spans="1:24" s="9" customFormat="1" ht="43.5" hidden="1" x14ac:dyDescent="0.35">
      <c r="A1600" s="1" t="s">
        <v>102</v>
      </c>
      <c r="B1600" s="1" t="str">
        <f>+VLOOKUP(BD_fire_disturbances10[[#This Row],[Propiedad]],Tabla2[],2,0)</f>
        <v>Química</v>
      </c>
      <c r="C1600" s="1" t="str">
        <f>+VLOOKUP(BD_fire_disturbances10[[#This Row],[Evaluación post incendio]],Tabla5[],2,0)</f>
        <v>Efecto a largo plazo</v>
      </c>
      <c r="D1600" s="6" t="s">
        <v>103</v>
      </c>
      <c r="E1600" s="1" t="s">
        <v>104</v>
      </c>
      <c r="F1600" s="1" t="s">
        <v>1670</v>
      </c>
      <c r="G1600" s="1" t="str">
        <f>+VLOOKUP(BD_fire_disturbances10[[#This Row],[Cod_Koppen]],Tabla8[],2,0)</f>
        <v>Continental o microtérmico</v>
      </c>
      <c r="H1600" s="1" t="s">
        <v>1669</v>
      </c>
      <c r="I1600" s="1" t="s">
        <v>181</v>
      </c>
      <c r="J1600" s="24" t="s">
        <v>1769</v>
      </c>
      <c r="K1600" s="1" t="s">
        <v>176</v>
      </c>
      <c r="L1600" s="1" t="s">
        <v>354</v>
      </c>
      <c r="M1600" s="1"/>
      <c r="N1600" s="1" t="s">
        <v>1193</v>
      </c>
      <c r="O1600" s="1"/>
      <c r="P1600" s="1" t="s">
        <v>1195</v>
      </c>
      <c r="Q1600" s="1"/>
      <c r="R1600" s="1" t="s">
        <v>1196</v>
      </c>
      <c r="S1600" s="1" t="s">
        <v>447</v>
      </c>
      <c r="T1600" s="1"/>
      <c r="U1600" s="1" t="s">
        <v>688</v>
      </c>
      <c r="V1600" s="1" t="s">
        <v>1197</v>
      </c>
      <c r="W1600" s="1" t="s">
        <v>1030</v>
      </c>
      <c r="X1600" s="1" t="s">
        <v>108</v>
      </c>
    </row>
    <row r="1601" spans="1:24" s="9" customFormat="1" ht="43.5" hidden="1" x14ac:dyDescent="0.35">
      <c r="A1601" s="1" t="s">
        <v>102</v>
      </c>
      <c r="B1601" s="1" t="str">
        <f>+VLOOKUP(BD_fire_disturbances10[[#This Row],[Propiedad]],Tabla2[],2,0)</f>
        <v>Química</v>
      </c>
      <c r="C1601" s="1" t="str">
        <f>+VLOOKUP(BD_fire_disturbances10[[#This Row],[Evaluación post incendio]],Tabla5[],2,0)</f>
        <v>Efecto a corto plazo</v>
      </c>
      <c r="D1601" s="6" t="s">
        <v>103</v>
      </c>
      <c r="E1601" s="1" t="s">
        <v>104</v>
      </c>
      <c r="F1601" s="1" t="s">
        <v>1670</v>
      </c>
      <c r="G1601" s="1" t="str">
        <f>+VLOOKUP(BD_fire_disturbances10[[#This Row],[Cod_Koppen]],Tabla8[],2,0)</f>
        <v>Continental o microtérmico</v>
      </c>
      <c r="H1601" s="1" t="s">
        <v>1669</v>
      </c>
      <c r="I1601" s="1" t="s">
        <v>181</v>
      </c>
      <c r="J1601" s="24" t="s">
        <v>1769</v>
      </c>
      <c r="K1601" s="1" t="s">
        <v>176</v>
      </c>
      <c r="L1601" s="1" t="s">
        <v>354</v>
      </c>
      <c r="M1601" s="1"/>
      <c r="N1601" s="1" t="s">
        <v>1193</v>
      </c>
      <c r="O1601" s="1"/>
      <c r="P1601" s="1" t="s">
        <v>842</v>
      </c>
      <c r="Q1601" s="1"/>
      <c r="R1601" s="1" t="s">
        <v>1196</v>
      </c>
      <c r="S1601" s="1" t="s">
        <v>447</v>
      </c>
      <c r="T1601" s="1"/>
      <c r="U1601" s="1" t="s">
        <v>688</v>
      </c>
      <c r="V1601" s="1" t="s">
        <v>1197</v>
      </c>
      <c r="W1601" s="1" t="s">
        <v>1029</v>
      </c>
      <c r="X1601" s="1" t="s">
        <v>218</v>
      </c>
    </row>
    <row r="1602" spans="1:24" s="9" customFormat="1" ht="43.5" hidden="1" x14ac:dyDescent="0.35">
      <c r="A1602" s="1" t="s">
        <v>102</v>
      </c>
      <c r="B1602" s="1" t="str">
        <f>+VLOOKUP(BD_fire_disturbances10[[#This Row],[Propiedad]],Tabla2[],2,0)</f>
        <v>Química</v>
      </c>
      <c r="C1602" s="1" t="str">
        <f>+VLOOKUP(BD_fire_disturbances10[[#This Row],[Evaluación post incendio]],Tabla5[],2,0)</f>
        <v>Efecto a largo plazo</v>
      </c>
      <c r="D1602" s="6" t="s">
        <v>103</v>
      </c>
      <c r="E1602" s="1" t="s">
        <v>104</v>
      </c>
      <c r="F1602" s="1" t="s">
        <v>1670</v>
      </c>
      <c r="G1602" s="1" t="str">
        <f>+VLOOKUP(BD_fire_disturbances10[[#This Row],[Cod_Koppen]],Tabla8[],2,0)</f>
        <v>Continental o microtérmico</v>
      </c>
      <c r="H1602" s="1" t="s">
        <v>1669</v>
      </c>
      <c r="I1602" s="1" t="s">
        <v>181</v>
      </c>
      <c r="J1602" s="24" t="s">
        <v>1769</v>
      </c>
      <c r="K1602" s="1" t="s">
        <v>176</v>
      </c>
      <c r="L1602" s="1" t="s">
        <v>354</v>
      </c>
      <c r="M1602" s="1"/>
      <c r="N1602" s="1" t="s">
        <v>1193</v>
      </c>
      <c r="O1602" s="1"/>
      <c r="P1602" s="1" t="s">
        <v>1195</v>
      </c>
      <c r="Q1602" s="1"/>
      <c r="R1602" s="1" t="s">
        <v>1196</v>
      </c>
      <c r="S1602" s="1" t="s">
        <v>447</v>
      </c>
      <c r="T1602" s="1"/>
      <c r="U1602" s="1" t="s">
        <v>688</v>
      </c>
      <c r="V1602" s="1" t="s">
        <v>1197</v>
      </c>
      <c r="W1602" s="1" t="s">
        <v>1029</v>
      </c>
      <c r="X1602" s="1" t="s">
        <v>108</v>
      </c>
    </row>
    <row r="1603" spans="1:24" s="9" customFormat="1" ht="43.5" hidden="1" x14ac:dyDescent="0.35">
      <c r="A1603" s="1" t="s">
        <v>102</v>
      </c>
      <c r="B1603" s="1" t="str">
        <f>+VLOOKUP(BD_fire_disturbances10[[#This Row],[Propiedad]],Tabla2[],2,0)</f>
        <v>Química</v>
      </c>
      <c r="C1603" s="1" t="str">
        <f>+VLOOKUP(BD_fire_disturbances10[[#This Row],[Evaluación post incendio]],Tabla5[],2,0)</f>
        <v>Efecto a corto plazo</v>
      </c>
      <c r="D1603" s="6" t="s">
        <v>103</v>
      </c>
      <c r="E1603" s="1" t="s">
        <v>104</v>
      </c>
      <c r="F1603" s="1" t="s">
        <v>1670</v>
      </c>
      <c r="G1603" s="1" t="str">
        <f>+VLOOKUP(BD_fire_disturbances10[[#This Row],[Cod_Koppen]],Tabla8[],2,0)</f>
        <v>Continental o microtérmico</v>
      </c>
      <c r="H1603" s="1" t="s">
        <v>1669</v>
      </c>
      <c r="I1603" s="1" t="s">
        <v>181</v>
      </c>
      <c r="J1603" s="24" t="s">
        <v>1769</v>
      </c>
      <c r="K1603" s="1" t="s">
        <v>176</v>
      </c>
      <c r="L1603" s="1" t="s">
        <v>354</v>
      </c>
      <c r="M1603" s="1"/>
      <c r="N1603" s="1" t="s">
        <v>1193</v>
      </c>
      <c r="O1603" s="1"/>
      <c r="P1603" s="1" t="s">
        <v>842</v>
      </c>
      <c r="Q1603" s="1"/>
      <c r="R1603" s="1" t="s">
        <v>1196</v>
      </c>
      <c r="S1603" s="1" t="s">
        <v>447</v>
      </c>
      <c r="T1603" s="1"/>
      <c r="U1603" s="1" t="s">
        <v>688</v>
      </c>
      <c r="V1603" s="1" t="s">
        <v>1197</v>
      </c>
      <c r="W1603" s="1" t="s">
        <v>52</v>
      </c>
      <c r="X1603" s="1" t="s">
        <v>218</v>
      </c>
    </row>
    <row r="1604" spans="1:24" s="9" customFormat="1" ht="43.5" hidden="1" x14ac:dyDescent="0.35">
      <c r="A1604" s="1" t="s">
        <v>102</v>
      </c>
      <c r="B1604" s="1" t="str">
        <f>+VLOOKUP(BD_fire_disturbances10[[#This Row],[Propiedad]],Tabla2[],2,0)</f>
        <v>Química</v>
      </c>
      <c r="C1604" s="1" t="str">
        <f>+VLOOKUP(BD_fire_disturbances10[[#This Row],[Evaluación post incendio]],Tabla5[],2,0)</f>
        <v>Efecto a largo plazo</v>
      </c>
      <c r="D1604" s="6" t="s">
        <v>103</v>
      </c>
      <c r="E1604" s="1" t="s">
        <v>104</v>
      </c>
      <c r="F1604" s="1" t="s">
        <v>1670</v>
      </c>
      <c r="G1604" s="1" t="str">
        <f>+VLOOKUP(BD_fire_disturbances10[[#This Row],[Cod_Koppen]],Tabla8[],2,0)</f>
        <v>Continental o microtérmico</v>
      </c>
      <c r="H1604" s="1" t="s">
        <v>1669</v>
      </c>
      <c r="I1604" s="1" t="s">
        <v>181</v>
      </c>
      <c r="J1604" s="24" t="s">
        <v>1769</v>
      </c>
      <c r="K1604" s="1" t="s">
        <v>176</v>
      </c>
      <c r="L1604" s="1" t="s">
        <v>354</v>
      </c>
      <c r="M1604" s="1"/>
      <c r="N1604" s="1" t="s">
        <v>1193</v>
      </c>
      <c r="O1604" s="1"/>
      <c r="P1604" s="1" t="s">
        <v>1195</v>
      </c>
      <c r="Q1604" s="1"/>
      <c r="R1604" s="1" t="s">
        <v>1196</v>
      </c>
      <c r="S1604" s="1" t="s">
        <v>447</v>
      </c>
      <c r="T1604" s="1"/>
      <c r="U1604" s="1" t="s">
        <v>688</v>
      </c>
      <c r="V1604" s="1" t="s">
        <v>1197</v>
      </c>
      <c r="W1604" s="1" t="s">
        <v>52</v>
      </c>
      <c r="X1604" s="1" t="s">
        <v>108</v>
      </c>
    </row>
    <row r="1605" spans="1:24" s="9" customFormat="1" ht="43.5" hidden="1" x14ac:dyDescent="0.35">
      <c r="A1605" s="1" t="s">
        <v>102</v>
      </c>
      <c r="B1605" s="1" t="str">
        <f>+VLOOKUP(BD_fire_disturbances10[[#This Row],[Propiedad]],Tabla2[],2,0)</f>
        <v>Química</v>
      </c>
      <c r="C1605" s="1" t="str">
        <f>+VLOOKUP(BD_fire_disturbances10[[#This Row],[Evaluación post incendio]],Tabla5[],2,0)</f>
        <v>Efecto a corto plazo</v>
      </c>
      <c r="D1605" s="6" t="s">
        <v>103</v>
      </c>
      <c r="E1605" s="1" t="s">
        <v>104</v>
      </c>
      <c r="F1605" s="1" t="s">
        <v>1670</v>
      </c>
      <c r="G1605" s="1" t="str">
        <f>+VLOOKUP(BD_fire_disturbances10[[#This Row],[Cod_Koppen]],Tabla8[],2,0)</f>
        <v>Continental o microtérmico</v>
      </c>
      <c r="H1605" s="1" t="s">
        <v>1669</v>
      </c>
      <c r="I1605" s="1" t="s">
        <v>181</v>
      </c>
      <c r="J1605" s="24" t="s">
        <v>1769</v>
      </c>
      <c r="K1605" s="1" t="s">
        <v>176</v>
      </c>
      <c r="L1605" s="1" t="s">
        <v>354</v>
      </c>
      <c r="M1605" s="1"/>
      <c r="N1605" s="1" t="s">
        <v>1193</v>
      </c>
      <c r="O1605" s="1"/>
      <c r="P1605" s="1" t="s">
        <v>842</v>
      </c>
      <c r="Q1605" s="1"/>
      <c r="R1605" s="1" t="s">
        <v>1196</v>
      </c>
      <c r="S1605" s="1" t="s">
        <v>447</v>
      </c>
      <c r="T1605" s="1"/>
      <c r="U1605" s="1" t="s">
        <v>688</v>
      </c>
      <c r="V1605" s="1" t="s">
        <v>1197</v>
      </c>
      <c r="W1605" s="1" t="s">
        <v>21</v>
      </c>
      <c r="X1605" s="1" t="s">
        <v>108</v>
      </c>
    </row>
    <row r="1606" spans="1:24" s="9" customFormat="1" ht="43.5" hidden="1" x14ac:dyDescent="0.35">
      <c r="A1606" s="1" t="s">
        <v>102</v>
      </c>
      <c r="B1606" s="1" t="str">
        <f>+VLOOKUP(BD_fire_disturbances10[[#This Row],[Propiedad]],Tabla2[],2,0)</f>
        <v>Química</v>
      </c>
      <c r="C1606" s="1" t="str">
        <f>+VLOOKUP(BD_fire_disturbances10[[#This Row],[Evaluación post incendio]],Tabla5[],2,0)</f>
        <v>Efecto a largo plazo</v>
      </c>
      <c r="D1606" s="6" t="s">
        <v>103</v>
      </c>
      <c r="E1606" s="1" t="s">
        <v>104</v>
      </c>
      <c r="F1606" s="1" t="s">
        <v>1670</v>
      </c>
      <c r="G1606" s="1" t="str">
        <f>+VLOOKUP(BD_fire_disturbances10[[#This Row],[Cod_Koppen]],Tabla8[],2,0)</f>
        <v>Continental o microtérmico</v>
      </c>
      <c r="H1606" s="1" t="s">
        <v>1669</v>
      </c>
      <c r="I1606" s="1" t="s">
        <v>181</v>
      </c>
      <c r="J1606" s="24" t="s">
        <v>1769</v>
      </c>
      <c r="K1606" s="1" t="s">
        <v>176</v>
      </c>
      <c r="L1606" s="1" t="s">
        <v>354</v>
      </c>
      <c r="M1606" s="1"/>
      <c r="N1606" s="1" t="s">
        <v>1193</v>
      </c>
      <c r="O1606" s="1"/>
      <c r="P1606" s="1" t="s">
        <v>1195</v>
      </c>
      <c r="Q1606" s="1"/>
      <c r="R1606" s="1" t="s">
        <v>1196</v>
      </c>
      <c r="S1606" s="1" t="s">
        <v>447</v>
      </c>
      <c r="T1606" s="1"/>
      <c r="U1606" s="1" t="s">
        <v>688</v>
      </c>
      <c r="V1606" s="1" t="s">
        <v>1197</v>
      </c>
      <c r="W1606" s="1" t="s">
        <v>21</v>
      </c>
      <c r="X1606" s="1" t="s">
        <v>108</v>
      </c>
    </row>
    <row r="1607" spans="1:24" s="9" customFormat="1" ht="43.5" hidden="1" x14ac:dyDescent="0.35">
      <c r="A1607" s="1" t="s">
        <v>102</v>
      </c>
      <c r="B1607" s="1" t="str">
        <f>+VLOOKUP(BD_fire_disturbances10[[#This Row],[Propiedad]],Tabla2[],2,0)</f>
        <v>Química</v>
      </c>
      <c r="C1607" s="1" t="str">
        <f>+VLOOKUP(BD_fire_disturbances10[[#This Row],[Evaluación post incendio]],Tabla5[],2,0)</f>
        <v>Efecto a corto plazo</v>
      </c>
      <c r="D1607" s="6" t="s">
        <v>103</v>
      </c>
      <c r="E1607" s="1" t="s">
        <v>104</v>
      </c>
      <c r="F1607" s="1" t="s">
        <v>1670</v>
      </c>
      <c r="G1607" s="1" t="str">
        <f>+VLOOKUP(BD_fire_disturbances10[[#This Row],[Cod_Koppen]],Tabla8[],2,0)</f>
        <v>Continental o microtérmico</v>
      </c>
      <c r="H1607" s="1" t="s">
        <v>1669</v>
      </c>
      <c r="I1607" s="1" t="s">
        <v>181</v>
      </c>
      <c r="J1607" s="24" t="s">
        <v>1769</v>
      </c>
      <c r="K1607" s="1" t="s">
        <v>176</v>
      </c>
      <c r="L1607" s="1" t="s">
        <v>354</v>
      </c>
      <c r="M1607" s="1"/>
      <c r="N1607" s="1" t="s">
        <v>1193</v>
      </c>
      <c r="O1607" s="1"/>
      <c r="P1607" s="1" t="s">
        <v>842</v>
      </c>
      <c r="Q1607" s="1"/>
      <c r="R1607" s="1" t="s">
        <v>1196</v>
      </c>
      <c r="S1607" s="1" t="s">
        <v>447</v>
      </c>
      <c r="T1607" s="1"/>
      <c r="U1607" s="1" t="s">
        <v>688</v>
      </c>
      <c r="V1607" s="1" t="s">
        <v>1197</v>
      </c>
      <c r="W1607" s="1" t="s">
        <v>42</v>
      </c>
      <c r="X1607" s="1" t="s">
        <v>108</v>
      </c>
    </row>
    <row r="1608" spans="1:24" s="9" customFormat="1" ht="43.5" hidden="1" x14ac:dyDescent="0.35">
      <c r="A1608" s="1" t="s">
        <v>102</v>
      </c>
      <c r="B1608" s="1" t="str">
        <f>+VLOOKUP(BD_fire_disturbances10[[#This Row],[Propiedad]],Tabla2[],2,0)</f>
        <v>Física</v>
      </c>
      <c r="C1608" s="1" t="str">
        <f>+VLOOKUP(BD_fire_disturbances10[[#This Row],[Evaluación post incendio]],Tabla5[],2,0)</f>
        <v>Efecto a corto plazo</v>
      </c>
      <c r="D1608" s="6" t="s">
        <v>103</v>
      </c>
      <c r="E1608" s="1" t="s">
        <v>104</v>
      </c>
      <c r="F1608" s="1" t="s">
        <v>1670</v>
      </c>
      <c r="G1608" s="1" t="str">
        <f>+VLOOKUP(BD_fire_disturbances10[[#This Row],[Cod_Koppen]],Tabla8[],2,0)</f>
        <v>Continental o microtérmico</v>
      </c>
      <c r="H1608" s="1" t="s">
        <v>1669</v>
      </c>
      <c r="I1608" s="1" t="s">
        <v>181</v>
      </c>
      <c r="J1608" s="24" t="s">
        <v>1769</v>
      </c>
      <c r="K1608" s="1" t="s">
        <v>176</v>
      </c>
      <c r="L1608" s="1" t="s">
        <v>354</v>
      </c>
      <c r="M1608" s="1"/>
      <c r="N1608" s="1" t="s">
        <v>1193</v>
      </c>
      <c r="O1608" s="1"/>
      <c r="P1608" s="1" t="s">
        <v>842</v>
      </c>
      <c r="Q1608" s="1"/>
      <c r="R1608" s="1" t="s">
        <v>1196</v>
      </c>
      <c r="S1608" s="1" t="s">
        <v>447</v>
      </c>
      <c r="T1608" s="1"/>
      <c r="U1608" s="1" t="s">
        <v>688</v>
      </c>
      <c r="V1608" s="1" t="s">
        <v>1197</v>
      </c>
      <c r="W1608" s="1" t="s">
        <v>160</v>
      </c>
      <c r="X1608" s="1" t="s">
        <v>108</v>
      </c>
    </row>
    <row r="1609" spans="1:24" s="9" customFormat="1" ht="43.5" hidden="1" x14ac:dyDescent="0.35">
      <c r="A1609" s="1" t="s">
        <v>102</v>
      </c>
      <c r="B1609" s="1" t="str">
        <f>+VLOOKUP(BD_fire_disturbances10[[#This Row],[Propiedad]],Tabla2[],2,0)</f>
        <v>Física</v>
      </c>
      <c r="C1609" s="1" t="str">
        <f>+VLOOKUP(BD_fire_disturbances10[[#This Row],[Evaluación post incendio]],Tabla5[],2,0)</f>
        <v>Efecto a largo plazo</v>
      </c>
      <c r="D1609" s="6" t="s">
        <v>103</v>
      </c>
      <c r="E1609" s="1" t="s">
        <v>104</v>
      </c>
      <c r="F1609" s="1" t="s">
        <v>1670</v>
      </c>
      <c r="G1609" s="1" t="str">
        <f>+VLOOKUP(BD_fire_disturbances10[[#This Row],[Cod_Koppen]],Tabla8[],2,0)</f>
        <v>Continental o microtérmico</v>
      </c>
      <c r="H1609" s="1" t="s">
        <v>1669</v>
      </c>
      <c r="I1609" s="1" t="s">
        <v>181</v>
      </c>
      <c r="J1609" s="24" t="s">
        <v>1769</v>
      </c>
      <c r="K1609" s="1" t="s">
        <v>176</v>
      </c>
      <c r="L1609" s="1" t="s">
        <v>354</v>
      </c>
      <c r="M1609" s="1"/>
      <c r="N1609" s="1" t="s">
        <v>1193</v>
      </c>
      <c r="O1609" s="1"/>
      <c r="P1609" s="1" t="s">
        <v>1195</v>
      </c>
      <c r="Q1609" s="1"/>
      <c r="R1609" s="1" t="s">
        <v>1196</v>
      </c>
      <c r="S1609" s="1" t="s">
        <v>447</v>
      </c>
      <c r="T1609" s="1"/>
      <c r="U1609" s="1" t="s">
        <v>688</v>
      </c>
      <c r="V1609" s="1" t="s">
        <v>1197</v>
      </c>
      <c r="W1609" s="1" t="s">
        <v>160</v>
      </c>
      <c r="X1609" s="1" t="s">
        <v>108</v>
      </c>
    </row>
    <row r="1610" spans="1:24" s="9" customFormat="1" ht="58" hidden="1" x14ac:dyDescent="0.35">
      <c r="A1610" s="1" t="s">
        <v>655</v>
      </c>
      <c r="B1610" s="1" t="str">
        <f>+VLOOKUP(BD_fire_disturbances10[[#This Row],[Propiedad]],Tabla2[],2,0)</f>
        <v>Biológica</v>
      </c>
      <c r="C1610" s="1" t="str">
        <f>+VLOOKUP(BD_fire_disturbances10[[#This Row],[Evaluación post incendio]],Tabla5[],2,0)</f>
        <v>Efecto inmediato</v>
      </c>
      <c r="D1610" s="6" t="s">
        <v>664</v>
      </c>
      <c r="E1610" s="1" t="s">
        <v>1602</v>
      </c>
      <c r="F1610" s="1" t="s">
        <v>1608</v>
      </c>
      <c r="G1610" s="1" t="str">
        <f>+VLOOKUP(BD_fire_disturbances10[[#This Row],[Cod_Koppen]],Tabla8[],2,0)</f>
        <v>Templado o mesotérmico</v>
      </c>
      <c r="H1610" s="1" t="s">
        <v>1334</v>
      </c>
      <c r="I1610" s="1" t="s">
        <v>63</v>
      </c>
      <c r="J1610" s="24" t="s">
        <v>1769</v>
      </c>
      <c r="K1610" s="1" t="s">
        <v>432</v>
      </c>
      <c r="L1610" s="1" t="s">
        <v>317</v>
      </c>
      <c r="M1610" s="1"/>
      <c r="N1610" s="1" t="s">
        <v>965</v>
      </c>
      <c r="O1610" s="1"/>
      <c r="P1610" s="1" t="s">
        <v>513</v>
      </c>
      <c r="Q1610" s="1"/>
      <c r="R1610" s="1"/>
      <c r="S1610" s="1" t="s">
        <v>1142</v>
      </c>
      <c r="T1610" s="1"/>
      <c r="U1610" s="1"/>
      <c r="V1610" s="1"/>
      <c r="W1610" s="1" t="s">
        <v>633</v>
      </c>
      <c r="X1610" s="1" t="s">
        <v>12</v>
      </c>
    </row>
    <row r="1611" spans="1:24" s="9" customFormat="1" ht="58" hidden="1" x14ac:dyDescent="0.35">
      <c r="A1611" s="1" t="s">
        <v>655</v>
      </c>
      <c r="B1611" s="1" t="str">
        <f>+VLOOKUP(BD_fire_disturbances10[[#This Row],[Propiedad]],Tabla2[],2,0)</f>
        <v>Biológica</v>
      </c>
      <c r="C1611" s="1" t="str">
        <f>+VLOOKUP(BD_fire_disturbances10[[#This Row],[Evaluación post incendio]],Tabla5[],2,0)</f>
        <v>Efecto inmediato</v>
      </c>
      <c r="D1611" s="6" t="s">
        <v>664</v>
      </c>
      <c r="E1611" s="1" t="s">
        <v>1602</v>
      </c>
      <c r="F1611" s="1" t="s">
        <v>1608</v>
      </c>
      <c r="G1611" s="1" t="str">
        <f>+VLOOKUP(BD_fire_disturbances10[[#This Row],[Cod_Koppen]],Tabla8[],2,0)</f>
        <v>Templado o mesotérmico</v>
      </c>
      <c r="H1611" s="1" t="s">
        <v>1334</v>
      </c>
      <c r="I1611" s="1" t="s">
        <v>63</v>
      </c>
      <c r="J1611" s="24" t="s">
        <v>1769</v>
      </c>
      <c r="K1611" s="1" t="s">
        <v>200</v>
      </c>
      <c r="L1611" s="1" t="s">
        <v>317</v>
      </c>
      <c r="M1611" s="1"/>
      <c r="N1611" s="1" t="s">
        <v>965</v>
      </c>
      <c r="O1611" s="1"/>
      <c r="P1611" s="1" t="s">
        <v>513</v>
      </c>
      <c r="Q1611" s="1"/>
      <c r="R1611" s="1"/>
      <c r="S1611" s="1" t="s">
        <v>1142</v>
      </c>
      <c r="T1611" s="1"/>
      <c r="U1611" s="1"/>
      <c r="V1611" s="1"/>
      <c r="W1611" s="1" t="s">
        <v>633</v>
      </c>
      <c r="X1611" s="1" t="s">
        <v>12</v>
      </c>
    </row>
    <row r="1612" spans="1:24" s="9" customFormat="1" ht="58" hidden="1" x14ac:dyDescent="0.35">
      <c r="A1612" s="1" t="s">
        <v>655</v>
      </c>
      <c r="B1612" s="1" t="str">
        <f>+VLOOKUP(BD_fire_disturbances10[[#This Row],[Propiedad]],Tabla2[],2,0)</f>
        <v>Biológica</v>
      </c>
      <c r="C1612" s="1" t="str">
        <f>+VLOOKUP(BD_fire_disturbances10[[#This Row],[Evaluación post incendio]],Tabla5[],2,0)</f>
        <v>Efecto inmediato</v>
      </c>
      <c r="D1612" s="6" t="s">
        <v>664</v>
      </c>
      <c r="E1612" s="1" t="s">
        <v>1602</v>
      </c>
      <c r="F1612" s="1" t="s">
        <v>1608</v>
      </c>
      <c r="G1612" s="1" t="str">
        <f>+VLOOKUP(BD_fire_disturbances10[[#This Row],[Cod_Koppen]],Tabla8[],2,0)</f>
        <v>Templado o mesotérmico</v>
      </c>
      <c r="H1612" s="1" t="s">
        <v>1334</v>
      </c>
      <c r="I1612" s="1" t="s">
        <v>63</v>
      </c>
      <c r="J1612" s="24" t="s">
        <v>1769</v>
      </c>
      <c r="K1612" s="1" t="s">
        <v>176</v>
      </c>
      <c r="L1612" s="1" t="s">
        <v>317</v>
      </c>
      <c r="M1612" s="1"/>
      <c r="N1612" s="1" t="s">
        <v>965</v>
      </c>
      <c r="O1612" s="1"/>
      <c r="P1612" s="1" t="s">
        <v>513</v>
      </c>
      <c r="Q1612" s="1"/>
      <c r="R1612" s="1"/>
      <c r="S1612" s="1" t="s">
        <v>1142</v>
      </c>
      <c r="T1612" s="1"/>
      <c r="U1612" s="1"/>
      <c r="V1612" s="1"/>
      <c r="W1612" s="1" t="s">
        <v>633</v>
      </c>
      <c r="X1612" s="1" t="s">
        <v>108</v>
      </c>
    </row>
    <row r="1613" spans="1:24" s="9" customFormat="1" ht="58" hidden="1" x14ac:dyDescent="0.35">
      <c r="A1613" s="1" t="s">
        <v>655</v>
      </c>
      <c r="B1613" s="1" t="str">
        <f>+VLOOKUP(BD_fire_disturbances10[[#This Row],[Propiedad]],Tabla2[],2,0)</f>
        <v>Biológica</v>
      </c>
      <c r="C1613" s="1" t="str">
        <f>+VLOOKUP(BD_fire_disturbances10[[#This Row],[Evaluación post incendio]],Tabla5[],2,0)</f>
        <v>Efecto inmediato</v>
      </c>
      <c r="D1613" s="6" t="s">
        <v>664</v>
      </c>
      <c r="E1613" s="1" t="s">
        <v>1602</v>
      </c>
      <c r="F1613" s="1" t="s">
        <v>1608</v>
      </c>
      <c r="G1613" s="1" t="str">
        <f>+VLOOKUP(BD_fire_disturbances10[[#This Row],[Cod_Koppen]],Tabla8[],2,0)</f>
        <v>Templado o mesotérmico</v>
      </c>
      <c r="H1613" s="1" t="s">
        <v>1334</v>
      </c>
      <c r="I1613" s="1" t="s">
        <v>63</v>
      </c>
      <c r="J1613" s="24" t="s">
        <v>1769</v>
      </c>
      <c r="K1613" s="1" t="s">
        <v>432</v>
      </c>
      <c r="L1613" s="1" t="s">
        <v>317</v>
      </c>
      <c r="M1613" s="1"/>
      <c r="N1613" s="1" t="s">
        <v>965</v>
      </c>
      <c r="O1613" s="1"/>
      <c r="P1613" s="1" t="s">
        <v>513</v>
      </c>
      <c r="Q1613" s="1"/>
      <c r="R1613" s="1"/>
      <c r="S1613" s="1" t="s">
        <v>1142</v>
      </c>
      <c r="T1613" s="1"/>
      <c r="U1613" s="1"/>
      <c r="V1613" s="1"/>
      <c r="W1613" s="1" t="s">
        <v>1204</v>
      </c>
      <c r="X1613" s="1" t="s">
        <v>12</v>
      </c>
    </row>
    <row r="1614" spans="1:24" s="9" customFormat="1" ht="58" hidden="1" x14ac:dyDescent="0.35">
      <c r="A1614" s="1" t="s">
        <v>655</v>
      </c>
      <c r="B1614" s="1" t="str">
        <f>+VLOOKUP(BD_fire_disturbances10[[#This Row],[Propiedad]],Tabla2[],2,0)</f>
        <v>Biológica</v>
      </c>
      <c r="C1614" s="1" t="str">
        <f>+VLOOKUP(BD_fire_disturbances10[[#This Row],[Evaluación post incendio]],Tabla5[],2,0)</f>
        <v>Efecto inmediato</v>
      </c>
      <c r="D1614" s="6" t="s">
        <v>664</v>
      </c>
      <c r="E1614" s="1" t="s">
        <v>1602</v>
      </c>
      <c r="F1614" s="1" t="s">
        <v>1608</v>
      </c>
      <c r="G1614" s="1" t="str">
        <f>+VLOOKUP(BD_fire_disturbances10[[#This Row],[Cod_Koppen]],Tabla8[],2,0)</f>
        <v>Templado o mesotérmico</v>
      </c>
      <c r="H1614" s="1" t="s">
        <v>1334</v>
      </c>
      <c r="I1614" s="1" t="s">
        <v>63</v>
      </c>
      <c r="J1614" s="24" t="s">
        <v>1769</v>
      </c>
      <c r="K1614" s="1" t="s">
        <v>200</v>
      </c>
      <c r="L1614" s="1" t="s">
        <v>317</v>
      </c>
      <c r="M1614" s="1"/>
      <c r="N1614" s="1" t="s">
        <v>965</v>
      </c>
      <c r="O1614" s="1"/>
      <c r="P1614" s="1" t="s">
        <v>513</v>
      </c>
      <c r="Q1614" s="1"/>
      <c r="R1614" s="1"/>
      <c r="S1614" s="1" t="s">
        <v>1142</v>
      </c>
      <c r="T1614" s="1"/>
      <c r="U1614" s="1"/>
      <c r="V1614" s="1"/>
      <c r="W1614" s="1" t="s">
        <v>1204</v>
      </c>
      <c r="X1614" s="1" t="s">
        <v>12</v>
      </c>
    </row>
    <row r="1615" spans="1:24" s="9" customFormat="1" ht="58" hidden="1" x14ac:dyDescent="0.35">
      <c r="A1615" s="1" t="s">
        <v>655</v>
      </c>
      <c r="B1615" s="1" t="str">
        <f>+VLOOKUP(BD_fire_disturbances10[[#This Row],[Propiedad]],Tabla2[],2,0)</f>
        <v>Biológica</v>
      </c>
      <c r="C1615" s="1" t="str">
        <f>+VLOOKUP(BD_fire_disturbances10[[#This Row],[Evaluación post incendio]],Tabla5[],2,0)</f>
        <v>Efecto inmediato</v>
      </c>
      <c r="D1615" s="6" t="s">
        <v>664</v>
      </c>
      <c r="E1615" s="1" t="s">
        <v>1602</v>
      </c>
      <c r="F1615" s="1" t="s">
        <v>1608</v>
      </c>
      <c r="G1615" s="1" t="str">
        <f>+VLOOKUP(BD_fire_disturbances10[[#This Row],[Cod_Koppen]],Tabla8[],2,0)</f>
        <v>Templado o mesotérmico</v>
      </c>
      <c r="H1615" s="1" t="s">
        <v>1334</v>
      </c>
      <c r="I1615" s="1" t="s">
        <v>63</v>
      </c>
      <c r="J1615" s="24" t="s">
        <v>1769</v>
      </c>
      <c r="K1615" s="1" t="s">
        <v>176</v>
      </c>
      <c r="L1615" s="1" t="s">
        <v>317</v>
      </c>
      <c r="M1615" s="1"/>
      <c r="N1615" s="1" t="s">
        <v>965</v>
      </c>
      <c r="O1615" s="1"/>
      <c r="P1615" s="1" t="s">
        <v>513</v>
      </c>
      <c r="Q1615" s="1"/>
      <c r="R1615" s="1"/>
      <c r="S1615" s="1" t="s">
        <v>1142</v>
      </c>
      <c r="T1615" s="1"/>
      <c r="U1615" s="1"/>
      <c r="V1615" s="1"/>
      <c r="W1615" s="1" t="s">
        <v>1204</v>
      </c>
      <c r="X1615" s="1" t="s">
        <v>108</v>
      </c>
    </row>
    <row r="1616" spans="1:24" s="9" customFormat="1" ht="58" hidden="1" x14ac:dyDescent="0.35">
      <c r="A1616" s="1" t="s">
        <v>655</v>
      </c>
      <c r="B1616" s="1" t="str">
        <f>+VLOOKUP(BD_fire_disturbances10[[#This Row],[Propiedad]],Tabla2[],2,0)</f>
        <v>Biológica</v>
      </c>
      <c r="C1616" s="1" t="str">
        <f>+VLOOKUP(BD_fire_disturbances10[[#This Row],[Evaluación post incendio]],Tabla5[],2,0)</f>
        <v>Efecto inmediato</v>
      </c>
      <c r="D1616" s="6" t="s">
        <v>664</v>
      </c>
      <c r="E1616" s="1" t="s">
        <v>1602</v>
      </c>
      <c r="F1616" s="1" t="s">
        <v>1608</v>
      </c>
      <c r="G1616" s="1" t="str">
        <f>+VLOOKUP(BD_fire_disturbances10[[#This Row],[Cod_Koppen]],Tabla8[],2,0)</f>
        <v>Templado o mesotérmico</v>
      </c>
      <c r="H1616" s="1" t="s">
        <v>1334</v>
      </c>
      <c r="I1616" s="1" t="s">
        <v>63</v>
      </c>
      <c r="J1616" s="24" t="s">
        <v>1769</v>
      </c>
      <c r="K1616" s="1" t="s">
        <v>200</v>
      </c>
      <c r="L1616" s="1" t="s">
        <v>317</v>
      </c>
      <c r="M1616" s="1"/>
      <c r="N1616" s="1" t="s">
        <v>965</v>
      </c>
      <c r="O1616" s="1"/>
      <c r="P1616" s="1" t="s">
        <v>513</v>
      </c>
      <c r="Q1616" s="1"/>
      <c r="R1616" s="1"/>
      <c r="S1616" s="1" t="s">
        <v>1142</v>
      </c>
      <c r="T1616" s="1"/>
      <c r="U1616" s="1"/>
      <c r="V1616" s="1"/>
      <c r="W1616" s="1" t="s">
        <v>1025</v>
      </c>
      <c r="X1616" s="1" t="s">
        <v>12</v>
      </c>
    </row>
    <row r="1617" spans="1:24" s="9" customFormat="1" ht="58" hidden="1" x14ac:dyDescent="0.35">
      <c r="A1617" s="1" t="s">
        <v>655</v>
      </c>
      <c r="B1617" s="1" t="str">
        <f>+VLOOKUP(BD_fire_disturbances10[[#This Row],[Propiedad]],Tabla2[],2,0)</f>
        <v>Biológica</v>
      </c>
      <c r="C1617" s="1" t="str">
        <f>+VLOOKUP(BD_fire_disturbances10[[#This Row],[Evaluación post incendio]],Tabla5[],2,0)</f>
        <v>Efecto inmediato</v>
      </c>
      <c r="D1617" s="6" t="s">
        <v>664</v>
      </c>
      <c r="E1617" s="1" t="s">
        <v>1602</v>
      </c>
      <c r="F1617" s="1" t="s">
        <v>1608</v>
      </c>
      <c r="G1617" s="1" t="str">
        <f>+VLOOKUP(BD_fire_disturbances10[[#This Row],[Cod_Koppen]],Tabla8[],2,0)</f>
        <v>Templado o mesotérmico</v>
      </c>
      <c r="H1617" s="1" t="s">
        <v>1334</v>
      </c>
      <c r="I1617" s="1" t="s">
        <v>63</v>
      </c>
      <c r="J1617" s="24" t="s">
        <v>1769</v>
      </c>
      <c r="K1617" s="1" t="s">
        <v>176</v>
      </c>
      <c r="L1617" s="1" t="s">
        <v>317</v>
      </c>
      <c r="M1617" s="1"/>
      <c r="N1617" s="1" t="s">
        <v>965</v>
      </c>
      <c r="O1617" s="1"/>
      <c r="P1617" s="1" t="s">
        <v>513</v>
      </c>
      <c r="Q1617" s="1"/>
      <c r="R1617" s="1"/>
      <c r="S1617" s="1" t="s">
        <v>1142</v>
      </c>
      <c r="T1617" s="1"/>
      <c r="U1617" s="1"/>
      <c r="V1617" s="1"/>
      <c r="W1617" s="1" t="s">
        <v>1025</v>
      </c>
      <c r="X1617" s="1" t="s">
        <v>12</v>
      </c>
    </row>
    <row r="1618" spans="1:24" s="9" customFormat="1" ht="58" hidden="1" x14ac:dyDescent="0.35">
      <c r="A1618" s="1" t="s">
        <v>655</v>
      </c>
      <c r="B1618" s="1" t="str">
        <f>+VLOOKUP(BD_fire_disturbances10[[#This Row],[Propiedad]],Tabla2[],2,0)</f>
        <v>Biológica</v>
      </c>
      <c r="C1618" s="1" t="str">
        <f>+VLOOKUP(BD_fire_disturbances10[[#This Row],[Evaluación post incendio]],Tabla5[],2,0)</f>
        <v>Efecto inmediato</v>
      </c>
      <c r="D1618" s="6" t="s">
        <v>664</v>
      </c>
      <c r="E1618" s="1" t="s">
        <v>1602</v>
      </c>
      <c r="F1618" s="1" t="s">
        <v>1608</v>
      </c>
      <c r="G1618" s="1" t="str">
        <f>+VLOOKUP(BD_fire_disturbances10[[#This Row],[Cod_Koppen]],Tabla8[],2,0)</f>
        <v>Templado o mesotérmico</v>
      </c>
      <c r="H1618" s="1" t="s">
        <v>1334</v>
      </c>
      <c r="I1618" s="1" t="s">
        <v>63</v>
      </c>
      <c r="J1618" s="24" t="s">
        <v>1769</v>
      </c>
      <c r="K1618" s="1" t="s">
        <v>432</v>
      </c>
      <c r="L1618" s="1" t="s">
        <v>317</v>
      </c>
      <c r="M1618" s="1"/>
      <c r="N1618" s="1" t="s">
        <v>965</v>
      </c>
      <c r="O1618" s="1"/>
      <c r="P1618" s="1" t="s">
        <v>513</v>
      </c>
      <c r="Q1618" s="1"/>
      <c r="R1618" s="1"/>
      <c r="S1618" s="1" t="s">
        <v>1142</v>
      </c>
      <c r="T1618" s="1"/>
      <c r="U1618" s="1"/>
      <c r="V1618" s="1"/>
      <c r="W1618" s="1" t="s">
        <v>1025</v>
      </c>
      <c r="X1618" s="1" t="s">
        <v>108</v>
      </c>
    </row>
    <row r="1619" spans="1:24" s="9" customFormat="1" ht="58" hidden="1" x14ac:dyDescent="0.35">
      <c r="A1619" s="1" t="s">
        <v>655</v>
      </c>
      <c r="B1619" s="1" t="str">
        <f>+VLOOKUP(BD_fire_disturbances10[[#This Row],[Propiedad]],Tabla2[],2,0)</f>
        <v>Biológica</v>
      </c>
      <c r="C1619" s="1" t="str">
        <f>+VLOOKUP(BD_fire_disturbances10[[#This Row],[Evaluación post incendio]],Tabla5[],2,0)</f>
        <v>Efecto inmediato</v>
      </c>
      <c r="D1619" s="6" t="s">
        <v>664</v>
      </c>
      <c r="E1619" s="1" t="s">
        <v>1602</v>
      </c>
      <c r="F1619" s="1" t="s">
        <v>1608</v>
      </c>
      <c r="G1619" s="1" t="str">
        <f>+VLOOKUP(BD_fire_disturbances10[[#This Row],[Cod_Koppen]],Tabla8[],2,0)</f>
        <v>Templado o mesotérmico</v>
      </c>
      <c r="H1619" s="1" t="s">
        <v>1334</v>
      </c>
      <c r="I1619" s="1" t="s">
        <v>63</v>
      </c>
      <c r="J1619" s="24" t="s">
        <v>1769</v>
      </c>
      <c r="K1619" s="1" t="s">
        <v>200</v>
      </c>
      <c r="L1619" s="1" t="s">
        <v>317</v>
      </c>
      <c r="M1619" s="1"/>
      <c r="N1619" s="1" t="s">
        <v>965</v>
      </c>
      <c r="O1619" s="1"/>
      <c r="P1619" s="1" t="s">
        <v>513</v>
      </c>
      <c r="Q1619" s="1"/>
      <c r="R1619" s="1"/>
      <c r="S1619" s="1" t="s">
        <v>1142</v>
      </c>
      <c r="T1619" s="1"/>
      <c r="U1619" s="1"/>
      <c r="V1619" s="1"/>
      <c r="W1619" s="1" t="s">
        <v>28</v>
      </c>
      <c r="X1619" s="1" t="s">
        <v>12</v>
      </c>
    </row>
    <row r="1620" spans="1:24" s="9" customFormat="1" ht="58" hidden="1" x14ac:dyDescent="0.35">
      <c r="A1620" s="1" t="s">
        <v>655</v>
      </c>
      <c r="B1620" s="1" t="str">
        <f>+VLOOKUP(BD_fire_disturbances10[[#This Row],[Propiedad]],Tabla2[],2,0)</f>
        <v>Biológica</v>
      </c>
      <c r="C1620" s="1" t="str">
        <f>+VLOOKUP(BD_fire_disturbances10[[#This Row],[Evaluación post incendio]],Tabla5[],2,0)</f>
        <v>Efecto inmediato</v>
      </c>
      <c r="D1620" s="6" t="s">
        <v>664</v>
      </c>
      <c r="E1620" s="1" t="s">
        <v>1602</v>
      </c>
      <c r="F1620" s="1" t="s">
        <v>1608</v>
      </c>
      <c r="G1620" s="1" t="str">
        <f>+VLOOKUP(BD_fire_disturbances10[[#This Row],[Cod_Koppen]],Tabla8[],2,0)</f>
        <v>Templado o mesotérmico</v>
      </c>
      <c r="H1620" s="1" t="s">
        <v>1334</v>
      </c>
      <c r="I1620" s="1" t="s">
        <v>63</v>
      </c>
      <c r="J1620" s="24" t="s">
        <v>1769</v>
      </c>
      <c r="K1620" s="1" t="s">
        <v>176</v>
      </c>
      <c r="L1620" s="1" t="s">
        <v>317</v>
      </c>
      <c r="M1620" s="1"/>
      <c r="N1620" s="1" t="s">
        <v>965</v>
      </c>
      <c r="O1620" s="1"/>
      <c r="P1620" s="1" t="s">
        <v>513</v>
      </c>
      <c r="Q1620" s="1"/>
      <c r="R1620" s="1"/>
      <c r="S1620" s="1" t="s">
        <v>1142</v>
      </c>
      <c r="T1620" s="1"/>
      <c r="U1620" s="1"/>
      <c r="V1620" s="1"/>
      <c r="W1620" s="1" t="s">
        <v>28</v>
      </c>
      <c r="X1620" s="1" t="s">
        <v>12</v>
      </c>
    </row>
    <row r="1621" spans="1:24" s="9" customFormat="1" ht="58" hidden="1" x14ac:dyDescent="0.35">
      <c r="A1621" s="1" t="s">
        <v>655</v>
      </c>
      <c r="B1621" s="1" t="str">
        <f>+VLOOKUP(BD_fire_disturbances10[[#This Row],[Propiedad]],Tabla2[],2,0)</f>
        <v>Biológica</v>
      </c>
      <c r="C1621" s="1" t="str">
        <f>+VLOOKUP(BD_fire_disturbances10[[#This Row],[Evaluación post incendio]],Tabla5[],2,0)</f>
        <v>Efecto inmediato</v>
      </c>
      <c r="D1621" s="6" t="s">
        <v>664</v>
      </c>
      <c r="E1621" s="1" t="s">
        <v>1602</v>
      </c>
      <c r="F1621" s="1" t="s">
        <v>1608</v>
      </c>
      <c r="G1621" s="1" t="str">
        <f>+VLOOKUP(BD_fire_disturbances10[[#This Row],[Cod_Koppen]],Tabla8[],2,0)</f>
        <v>Templado o mesotérmico</v>
      </c>
      <c r="H1621" s="1" t="s">
        <v>1334</v>
      </c>
      <c r="I1621" s="1" t="s">
        <v>63</v>
      </c>
      <c r="J1621" s="24" t="s">
        <v>1769</v>
      </c>
      <c r="K1621" s="1" t="s">
        <v>432</v>
      </c>
      <c r="L1621" s="1" t="s">
        <v>317</v>
      </c>
      <c r="M1621" s="1"/>
      <c r="N1621" s="1" t="s">
        <v>965</v>
      </c>
      <c r="O1621" s="1"/>
      <c r="P1621" s="1" t="s">
        <v>513</v>
      </c>
      <c r="Q1621" s="1"/>
      <c r="R1621" s="1"/>
      <c r="S1621" s="1" t="s">
        <v>1142</v>
      </c>
      <c r="T1621" s="1"/>
      <c r="U1621" s="1"/>
      <c r="V1621" s="1"/>
      <c r="W1621" s="1" t="s">
        <v>28</v>
      </c>
      <c r="X1621" s="1" t="s">
        <v>108</v>
      </c>
    </row>
    <row r="1622" spans="1:24" s="9" customFormat="1" ht="58" hidden="1" x14ac:dyDescent="0.35">
      <c r="A1622" s="1" t="s">
        <v>655</v>
      </c>
      <c r="B1622" s="1" t="str">
        <f>+VLOOKUP(BD_fire_disturbances10[[#This Row],[Propiedad]],Tabla2[],2,0)</f>
        <v>Biológica</v>
      </c>
      <c r="C1622" s="1" t="str">
        <f>+VLOOKUP(BD_fire_disturbances10[[#This Row],[Evaluación post incendio]],Tabla5[],2,0)</f>
        <v>Efecto inmediato</v>
      </c>
      <c r="D1622" s="6" t="s">
        <v>664</v>
      </c>
      <c r="E1622" s="1" t="s">
        <v>1602</v>
      </c>
      <c r="F1622" s="1" t="s">
        <v>1608</v>
      </c>
      <c r="G1622" s="1" t="str">
        <f>+VLOOKUP(BD_fire_disturbances10[[#This Row],[Cod_Koppen]],Tabla8[],2,0)</f>
        <v>Templado o mesotérmico</v>
      </c>
      <c r="H1622" s="1" t="s">
        <v>1334</v>
      </c>
      <c r="I1622" s="1" t="s">
        <v>63</v>
      </c>
      <c r="J1622" s="24" t="s">
        <v>1769</v>
      </c>
      <c r="K1622" s="1" t="s">
        <v>176</v>
      </c>
      <c r="L1622" s="1" t="s">
        <v>317</v>
      </c>
      <c r="M1622" s="1"/>
      <c r="N1622" s="1" t="s">
        <v>965</v>
      </c>
      <c r="O1622" s="1"/>
      <c r="P1622" s="1" t="s">
        <v>513</v>
      </c>
      <c r="Q1622" s="1"/>
      <c r="R1622" s="1"/>
      <c r="S1622" s="1" t="s">
        <v>1142</v>
      </c>
      <c r="T1622" s="1"/>
      <c r="U1622" s="1"/>
      <c r="V1622" s="1"/>
      <c r="W1622" s="1" t="s">
        <v>639</v>
      </c>
      <c r="X1622" s="1" t="s">
        <v>12</v>
      </c>
    </row>
    <row r="1623" spans="1:24" s="1" customFormat="1" ht="58" hidden="1" x14ac:dyDescent="0.35">
      <c r="A1623" s="1" t="s">
        <v>655</v>
      </c>
      <c r="B1623" s="1" t="str">
        <f>+VLOOKUP(BD_fire_disturbances10[[#This Row],[Propiedad]],Tabla2[],2,0)</f>
        <v>Biológica</v>
      </c>
      <c r="C1623" s="1" t="str">
        <f>+VLOOKUP(BD_fire_disturbances10[[#This Row],[Evaluación post incendio]],Tabla5[],2,0)</f>
        <v>Efecto inmediato</v>
      </c>
      <c r="D1623" s="6" t="s">
        <v>664</v>
      </c>
      <c r="E1623" s="1" t="s">
        <v>1602</v>
      </c>
      <c r="F1623" s="1" t="s">
        <v>1608</v>
      </c>
      <c r="G1623" s="1" t="str">
        <f>+VLOOKUP(BD_fire_disturbances10[[#This Row],[Cod_Koppen]],Tabla8[],2,0)</f>
        <v>Templado o mesotérmico</v>
      </c>
      <c r="H1623" s="1" t="s">
        <v>1334</v>
      </c>
      <c r="I1623" s="1" t="s">
        <v>63</v>
      </c>
      <c r="J1623" s="24" t="s">
        <v>1769</v>
      </c>
      <c r="K1623" s="1" t="s">
        <v>432</v>
      </c>
      <c r="L1623" s="1" t="s">
        <v>317</v>
      </c>
      <c r="N1623" s="1" t="s">
        <v>965</v>
      </c>
      <c r="P1623" s="1" t="s">
        <v>513</v>
      </c>
      <c r="S1623" s="1" t="s">
        <v>1142</v>
      </c>
      <c r="W1623" s="1" t="s">
        <v>639</v>
      </c>
      <c r="X1623" s="1" t="s">
        <v>12</v>
      </c>
    </row>
    <row r="1624" spans="1:24" s="1" customFormat="1" ht="58" hidden="1" x14ac:dyDescent="0.35">
      <c r="A1624" s="1" t="s">
        <v>655</v>
      </c>
      <c r="B1624" s="1" t="str">
        <f>+VLOOKUP(BD_fire_disturbances10[[#This Row],[Propiedad]],Tabla2[],2,0)</f>
        <v>Biológica</v>
      </c>
      <c r="C1624" s="1" t="str">
        <f>+VLOOKUP(BD_fire_disturbances10[[#This Row],[Evaluación post incendio]],Tabla5[],2,0)</f>
        <v>Efecto inmediato</v>
      </c>
      <c r="D1624" s="6" t="s">
        <v>664</v>
      </c>
      <c r="E1624" s="1" t="s">
        <v>1602</v>
      </c>
      <c r="F1624" s="1" t="s">
        <v>1608</v>
      </c>
      <c r="G1624" s="1" t="str">
        <f>+VLOOKUP(BD_fire_disturbances10[[#This Row],[Cod_Koppen]],Tabla8[],2,0)</f>
        <v>Templado o mesotérmico</v>
      </c>
      <c r="H1624" s="1" t="s">
        <v>1334</v>
      </c>
      <c r="I1624" s="1" t="s">
        <v>63</v>
      </c>
      <c r="J1624" s="24" t="s">
        <v>1769</v>
      </c>
      <c r="K1624" s="1" t="s">
        <v>200</v>
      </c>
      <c r="L1624" s="1" t="s">
        <v>317</v>
      </c>
      <c r="N1624" s="1" t="s">
        <v>965</v>
      </c>
      <c r="P1624" s="1" t="s">
        <v>513</v>
      </c>
      <c r="S1624" s="1" t="s">
        <v>1142</v>
      </c>
      <c r="W1624" s="1" t="s">
        <v>639</v>
      </c>
      <c r="X1624" s="1" t="s">
        <v>12</v>
      </c>
    </row>
    <row r="1625" spans="1:24" s="1" customFormat="1" ht="58" hidden="1" x14ac:dyDescent="0.35">
      <c r="A1625" s="1" t="s">
        <v>655</v>
      </c>
      <c r="B1625" s="1" t="str">
        <f>+VLOOKUP(BD_fire_disturbances10[[#This Row],[Propiedad]],Tabla2[],2,0)</f>
        <v>Química</v>
      </c>
      <c r="C1625" s="1" t="str">
        <f>+VLOOKUP(BD_fire_disturbances10[[#This Row],[Evaluación post incendio]],Tabla5[],2,0)</f>
        <v>Efecto inmediato</v>
      </c>
      <c r="D1625" s="6" t="s">
        <v>664</v>
      </c>
      <c r="E1625" s="1" t="s">
        <v>1602</v>
      </c>
      <c r="F1625" s="1" t="s">
        <v>1608</v>
      </c>
      <c r="G1625" s="1" t="str">
        <f>+VLOOKUP(BD_fire_disturbances10[[#This Row],[Cod_Koppen]],Tabla8[],2,0)</f>
        <v>Templado o mesotérmico</v>
      </c>
      <c r="H1625" s="1" t="s">
        <v>1334</v>
      </c>
      <c r="I1625" s="1" t="s">
        <v>63</v>
      </c>
      <c r="J1625" s="24" t="s">
        <v>1769</v>
      </c>
      <c r="K1625" s="1" t="s">
        <v>176</v>
      </c>
      <c r="L1625" s="1" t="s">
        <v>317</v>
      </c>
      <c r="N1625" s="1" t="s">
        <v>965</v>
      </c>
      <c r="P1625" s="1" t="s">
        <v>513</v>
      </c>
      <c r="S1625" s="1" t="s">
        <v>1142</v>
      </c>
      <c r="W1625" s="1" t="s">
        <v>34</v>
      </c>
      <c r="X1625" s="1" t="s">
        <v>218</v>
      </c>
    </row>
    <row r="1626" spans="1:24" s="1" customFormat="1" ht="58" hidden="1" x14ac:dyDescent="0.35">
      <c r="A1626" s="1" t="s">
        <v>655</v>
      </c>
      <c r="B1626" s="1" t="str">
        <f>+VLOOKUP(BD_fire_disturbances10[[#This Row],[Propiedad]],Tabla2[],2,0)</f>
        <v>Química</v>
      </c>
      <c r="C1626" s="1" t="str">
        <f>+VLOOKUP(BD_fire_disturbances10[[#This Row],[Evaluación post incendio]],Tabla5[],2,0)</f>
        <v>Efecto inmediato</v>
      </c>
      <c r="D1626" s="6" t="s">
        <v>664</v>
      </c>
      <c r="E1626" s="1" t="s">
        <v>1602</v>
      </c>
      <c r="F1626" s="1" t="s">
        <v>1608</v>
      </c>
      <c r="G1626" s="1" t="str">
        <f>+VLOOKUP(BD_fire_disturbances10[[#This Row],[Cod_Koppen]],Tabla8[],2,0)</f>
        <v>Templado o mesotérmico</v>
      </c>
      <c r="H1626" s="1" t="s">
        <v>1334</v>
      </c>
      <c r="I1626" s="1" t="s">
        <v>63</v>
      </c>
      <c r="J1626" s="24" t="s">
        <v>1769</v>
      </c>
      <c r="K1626" s="1" t="s">
        <v>432</v>
      </c>
      <c r="L1626" s="1" t="s">
        <v>317</v>
      </c>
      <c r="N1626" s="1" t="s">
        <v>965</v>
      </c>
      <c r="P1626" s="1" t="s">
        <v>513</v>
      </c>
      <c r="S1626" s="1" t="s">
        <v>1142</v>
      </c>
      <c r="W1626" s="1" t="s">
        <v>34</v>
      </c>
      <c r="X1626" s="1" t="s">
        <v>218</v>
      </c>
    </row>
    <row r="1627" spans="1:24" s="1" customFormat="1" ht="58" hidden="1" x14ac:dyDescent="0.35">
      <c r="A1627" s="1" t="s">
        <v>655</v>
      </c>
      <c r="B1627" s="1" t="str">
        <f>+VLOOKUP(BD_fire_disturbances10[[#This Row],[Propiedad]],Tabla2[],2,0)</f>
        <v>Química</v>
      </c>
      <c r="C1627" s="1" t="str">
        <f>+VLOOKUP(BD_fire_disturbances10[[#This Row],[Evaluación post incendio]],Tabla5[],2,0)</f>
        <v>Efecto inmediato</v>
      </c>
      <c r="D1627" s="6" t="s">
        <v>664</v>
      </c>
      <c r="E1627" s="1" t="s">
        <v>1602</v>
      </c>
      <c r="F1627" s="1" t="s">
        <v>1608</v>
      </c>
      <c r="G1627" s="1" t="str">
        <f>+VLOOKUP(BD_fire_disturbances10[[#This Row],[Cod_Koppen]],Tabla8[],2,0)</f>
        <v>Templado o mesotérmico</v>
      </c>
      <c r="H1627" s="1" t="s">
        <v>1334</v>
      </c>
      <c r="I1627" s="1" t="s">
        <v>63</v>
      </c>
      <c r="J1627" s="24" t="s">
        <v>1769</v>
      </c>
      <c r="K1627" s="1" t="s">
        <v>200</v>
      </c>
      <c r="L1627" s="1" t="s">
        <v>317</v>
      </c>
      <c r="N1627" s="1" t="s">
        <v>965</v>
      </c>
      <c r="P1627" s="1" t="s">
        <v>513</v>
      </c>
      <c r="S1627" s="1" t="s">
        <v>1142</v>
      </c>
      <c r="W1627" s="1" t="s">
        <v>34</v>
      </c>
      <c r="X1627" s="1" t="s">
        <v>218</v>
      </c>
    </row>
    <row r="1628" spans="1:24" s="1" customFormat="1" ht="58" hidden="1" x14ac:dyDescent="0.35">
      <c r="A1628" s="1" t="s">
        <v>655</v>
      </c>
      <c r="B1628" s="1" t="str">
        <f>+VLOOKUP(BD_fire_disturbances10[[#This Row],[Propiedad]],Tabla2[],2,0)</f>
        <v>Química</v>
      </c>
      <c r="C1628" s="1" t="str">
        <f>+VLOOKUP(BD_fire_disturbances10[[#This Row],[Evaluación post incendio]],Tabla5[],2,0)</f>
        <v>Efecto inmediato</v>
      </c>
      <c r="D1628" s="6" t="s">
        <v>664</v>
      </c>
      <c r="E1628" s="1" t="s">
        <v>1602</v>
      </c>
      <c r="F1628" s="1" t="s">
        <v>1608</v>
      </c>
      <c r="G1628" s="1" t="str">
        <f>+VLOOKUP(BD_fire_disturbances10[[#This Row],[Cod_Koppen]],Tabla8[],2,0)</f>
        <v>Templado o mesotérmico</v>
      </c>
      <c r="H1628" s="1" t="s">
        <v>1334</v>
      </c>
      <c r="I1628" s="1" t="s">
        <v>63</v>
      </c>
      <c r="J1628" s="24" t="s">
        <v>1769</v>
      </c>
      <c r="K1628" s="1" t="s">
        <v>200</v>
      </c>
      <c r="L1628" s="1" t="s">
        <v>317</v>
      </c>
      <c r="N1628" s="1" t="s">
        <v>965</v>
      </c>
      <c r="P1628" s="1" t="s">
        <v>513</v>
      </c>
      <c r="S1628" s="1" t="s">
        <v>1142</v>
      </c>
      <c r="W1628" s="1" t="s">
        <v>663</v>
      </c>
      <c r="X1628" s="1" t="s">
        <v>218</v>
      </c>
    </row>
    <row r="1629" spans="1:24" s="1" customFormat="1" ht="58" hidden="1" x14ac:dyDescent="0.35">
      <c r="A1629" s="1" t="s">
        <v>655</v>
      </c>
      <c r="B1629" s="1" t="str">
        <f>+VLOOKUP(BD_fire_disturbances10[[#This Row],[Propiedad]],Tabla2[],2,0)</f>
        <v>Química</v>
      </c>
      <c r="C1629" s="1" t="str">
        <f>+VLOOKUP(BD_fire_disturbances10[[#This Row],[Evaluación post incendio]],Tabla5[],2,0)</f>
        <v>Efecto inmediato</v>
      </c>
      <c r="D1629" s="6" t="s">
        <v>664</v>
      </c>
      <c r="E1629" s="1" t="s">
        <v>1602</v>
      </c>
      <c r="F1629" s="1" t="s">
        <v>1608</v>
      </c>
      <c r="G1629" s="1" t="str">
        <f>+VLOOKUP(BD_fire_disturbances10[[#This Row],[Cod_Koppen]],Tabla8[],2,0)</f>
        <v>Templado o mesotérmico</v>
      </c>
      <c r="H1629" s="1" t="s">
        <v>1334</v>
      </c>
      <c r="I1629" s="1" t="s">
        <v>63</v>
      </c>
      <c r="J1629" s="24" t="s">
        <v>1769</v>
      </c>
      <c r="K1629" s="1" t="s">
        <v>176</v>
      </c>
      <c r="L1629" s="1" t="s">
        <v>317</v>
      </c>
      <c r="N1629" s="1" t="s">
        <v>965</v>
      </c>
      <c r="P1629" s="1" t="s">
        <v>513</v>
      </c>
      <c r="S1629" s="1" t="s">
        <v>1142</v>
      </c>
      <c r="W1629" s="1" t="s">
        <v>663</v>
      </c>
      <c r="X1629" s="1" t="s">
        <v>108</v>
      </c>
    </row>
    <row r="1630" spans="1:24" s="1" customFormat="1" ht="58" hidden="1" x14ac:dyDescent="0.35">
      <c r="A1630" s="1" t="s">
        <v>655</v>
      </c>
      <c r="B1630" s="1" t="str">
        <f>+VLOOKUP(BD_fire_disturbances10[[#This Row],[Propiedad]],Tabla2[],2,0)</f>
        <v>Química</v>
      </c>
      <c r="C1630" s="1" t="str">
        <f>+VLOOKUP(BD_fire_disturbances10[[#This Row],[Evaluación post incendio]],Tabla5[],2,0)</f>
        <v>Efecto inmediato</v>
      </c>
      <c r="D1630" s="6" t="s">
        <v>664</v>
      </c>
      <c r="E1630" s="1" t="s">
        <v>1602</v>
      </c>
      <c r="F1630" s="1" t="s">
        <v>1608</v>
      </c>
      <c r="G1630" s="1" t="str">
        <f>+VLOOKUP(BD_fire_disturbances10[[#This Row],[Cod_Koppen]],Tabla8[],2,0)</f>
        <v>Templado o mesotérmico</v>
      </c>
      <c r="H1630" s="1" t="s">
        <v>1334</v>
      </c>
      <c r="I1630" s="1" t="s">
        <v>63</v>
      </c>
      <c r="J1630" s="24" t="s">
        <v>1769</v>
      </c>
      <c r="K1630" s="1" t="s">
        <v>432</v>
      </c>
      <c r="L1630" s="1" t="s">
        <v>317</v>
      </c>
      <c r="N1630" s="1" t="s">
        <v>965</v>
      </c>
      <c r="P1630" s="1" t="s">
        <v>513</v>
      </c>
      <c r="S1630" s="1" t="s">
        <v>1142</v>
      </c>
      <c r="W1630" s="1" t="s">
        <v>663</v>
      </c>
      <c r="X1630" s="1" t="s">
        <v>108</v>
      </c>
    </row>
    <row r="1631" spans="1:24" s="1" customFormat="1" ht="58" hidden="1" x14ac:dyDescent="0.35">
      <c r="A1631" s="1" t="s">
        <v>655</v>
      </c>
      <c r="B1631" s="1" t="str">
        <f>+VLOOKUP(BD_fire_disturbances10[[#This Row],[Propiedad]],Tabla2[],2,0)</f>
        <v>Química</v>
      </c>
      <c r="C1631" s="1" t="str">
        <f>+VLOOKUP(BD_fire_disturbances10[[#This Row],[Evaluación post incendio]],Tabla5[],2,0)</f>
        <v>Efecto inmediato</v>
      </c>
      <c r="D1631" s="6" t="s">
        <v>664</v>
      </c>
      <c r="E1631" s="1" t="s">
        <v>1602</v>
      </c>
      <c r="F1631" s="1" t="s">
        <v>1608</v>
      </c>
      <c r="G1631" s="1" t="str">
        <f>+VLOOKUP(BD_fire_disturbances10[[#This Row],[Cod_Koppen]],Tabla8[],2,0)</f>
        <v>Templado o mesotérmico</v>
      </c>
      <c r="H1631" s="1" t="s">
        <v>1334</v>
      </c>
      <c r="I1631" s="1" t="s">
        <v>63</v>
      </c>
      <c r="J1631" s="24" t="s">
        <v>1769</v>
      </c>
      <c r="K1631" s="1" t="s">
        <v>200</v>
      </c>
      <c r="L1631" s="1" t="s">
        <v>317</v>
      </c>
      <c r="N1631" s="1" t="s">
        <v>965</v>
      </c>
      <c r="P1631" s="1" t="s">
        <v>513</v>
      </c>
      <c r="S1631" s="1" t="s">
        <v>1142</v>
      </c>
      <c r="W1631" s="1" t="s">
        <v>53</v>
      </c>
      <c r="X1631" s="1" t="s">
        <v>12</v>
      </c>
    </row>
    <row r="1632" spans="1:24" s="1" customFormat="1" ht="58" hidden="1" x14ac:dyDescent="0.35">
      <c r="A1632" s="1" t="s">
        <v>655</v>
      </c>
      <c r="B1632" s="1" t="str">
        <f>+VLOOKUP(BD_fire_disturbances10[[#This Row],[Propiedad]],Tabla2[],2,0)</f>
        <v>Química</v>
      </c>
      <c r="C1632" s="1" t="str">
        <f>+VLOOKUP(BD_fire_disturbances10[[#This Row],[Evaluación post incendio]],Tabla5[],2,0)</f>
        <v>Efecto inmediato</v>
      </c>
      <c r="D1632" s="6" t="s">
        <v>664</v>
      </c>
      <c r="E1632" s="1" t="s">
        <v>1602</v>
      </c>
      <c r="F1632" s="1" t="s">
        <v>1608</v>
      </c>
      <c r="G1632" s="1" t="str">
        <f>+VLOOKUP(BD_fire_disturbances10[[#This Row],[Cod_Koppen]],Tabla8[],2,0)</f>
        <v>Templado o mesotérmico</v>
      </c>
      <c r="H1632" s="1" t="s">
        <v>1334</v>
      </c>
      <c r="I1632" s="1" t="s">
        <v>63</v>
      </c>
      <c r="J1632" s="24" t="s">
        <v>1769</v>
      </c>
      <c r="K1632" s="1" t="s">
        <v>176</v>
      </c>
      <c r="L1632" s="1" t="s">
        <v>317</v>
      </c>
      <c r="N1632" s="1" t="s">
        <v>965</v>
      </c>
      <c r="P1632" s="1" t="s">
        <v>513</v>
      </c>
      <c r="S1632" s="1" t="s">
        <v>1142</v>
      </c>
      <c r="W1632" s="1" t="s">
        <v>53</v>
      </c>
      <c r="X1632" s="1" t="s">
        <v>12</v>
      </c>
    </row>
    <row r="1633" spans="1:24" s="1" customFormat="1" ht="58" hidden="1" x14ac:dyDescent="0.35">
      <c r="A1633" s="1" t="s">
        <v>655</v>
      </c>
      <c r="B1633" s="1" t="str">
        <f>+VLOOKUP(BD_fire_disturbances10[[#This Row],[Propiedad]],Tabla2[],2,0)</f>
        <v>Química</v>
      </c>
      <c r="C1633" s="1" t="str">
        <f>+VLOOKUP(BD_fire_disturbances10[[#This Row],[Evaluación post incendio]],Tabla5[],2,0)</f>
        <v>Efecto inmediato</v>
      </c>
      <c r="D1633" s="6" t="s">
        <v>664</v>
      </c>
      <c r="E1633" s="1" t="s">
        <v>1602</v>
      </c>
      <c r="F1633" s="1" t="s">
        <v>1608</v>
      </c>
      <c r="G1633" s="1" t="str">
        <f>+VLOOKUP(BD_fire_disturbances10[[#This Row],[Cod_Koppen]],Tabla8[],2,0)</f>
        <v>Templado o mesotérmico</v>
      </c>
      <c r="H1633" s="1" t="s">
        <v>1334</v>
      </c>
      <c r="I1633" s="1" t="s">
        <v>63</v>
      </c>
      <c r="J1633" s="24" t="s">
        <v>1769</v>
      </c>
      <c r="K1633" s="1" t="s">
        <v>176</v>
      </c>
      <c r="L1633" s="1" t="s">
        <v>317</v>
      </c>
      <c r="N1633" s="1" t="s">
        <v>965</v>
      </c>
      <c r="P1633" s="1" t="s">
        <v>513</v>
      </c>
      <c r="S1633" s="1" t="s">
        <v>1142</v>
      </c>
      <c r="W1633" s="1" t="s">
        <v>53</v>
      </c>
      <c r="X1633" s="1" t="s">
        <v>108</v>
      </c>
    </row>
    <row r="1634" spans="1:24" s="1" customFormat="1" ht="58" hidden="1" x14ac:dyDescent="0.35">
      <c r="A1634" s="1" t="s">
        <v>655</v>
      </c>
      <c r="B1634" s="1" t="str">
        <f>+VLOOKUP(BD_fire_disturbances10[[#This Row],[Propiedad]],Tabla2[],2,0)</f>
        <v>Química</v>
      </c>
      <c r="C1634" s="1" t="str">
        <f>+VLOOKUP(BD_fire_disturbances10[[#This Row],[Evaluación post incendio]],Tabla5[],2,0)</f>
        <v>Efecto inmediato</v>
      </c>
      <c r="D1634" s="6" t="s">
        <v>664</v>
      </c>
      <c r="E1634" s="1" t="s">
        <v>1602</v>
      </c>
      <c r="F1634" s="1" t="s">
        <v>1608</v>
      </c>
      <c r="G1634" s="1" t="str">
        <f>+VLOOKUP(BD_fire_disturbances10[[#This Row],[Cod_Koppen]],Tabla8[],2,0)</f>
        <v>Templado o mesotérmico</v>
      </c>
      <c r="H1634" s="1" t="s">
        <v>1334</v>
      </c>
      <c r="I1634" s="1" t="s">
        <v>63</v>
      </c>
      <c r="J1634" s="24" t="s">
        <v>1769</v>
      </c>
      <c r="K1634" s="1" t="s">
        <v>432</v>
      </c>
      <c r="L1634" s="1" t="s">
        <v>317</v>
      </c>
      <c r="N1634" s="1" t="s">
        <v>965</v>
      </c>
      <c r="P1634" s="1" t="s">
        <v>513</v>
      </c>
      <c r="S1634" s="1" t="s">
        <v>1142</v>
      </c>
      <c r="W1634" s="1" t="s">
        <v>53</v>
      </c>
      <c r="X1634" s="1" t="s">
        <v>108</v>
      </c>
    </row>
    <row r="1635" spans="1:24" s="1" customFormat="1" ht="58" hidden="1" x14ac:dyDescent="0.35">
      <c r="A1635" s="1" t="s">
        <v>655</v>
      </c>
      <c r="B1635" s="1" t="str">
        <f>+VLOOKUP(BD_fire_disturbances10[[#This Row],[Propiedad]],Tabla2[],2,0)</f>
        <v>Biológica</v>
      </c>
      <c r="C1635" s="1" t="str">
        <f>+VLOOKUP(BD_fire_disturbances10[[#This Row],[Evaluación post incendio]],Tabla5[],2,0)</f>
        <v>Efecto inmediato</v>
      </c>
      <c r="D1635" s="6" t="s">
        <v>664</v>
      </c>
      <c r="E1635" s="1" t="s">
        <v>1602</v>
      </c>
      <c r="F1635" s="1" t="s">
        <v>1608</v>
      </c>
      <c r="G1635" s="1" t="str">
        <f>+VLOOKUP(BD_fire_disturbances10[[#This Row],[Cod_Koppen]],Tabla8[],2,0)</f>
        <v>Templado o mesotérmico</v>
      </c>
      <c r="H1635" s="1" t="s">
        <v>1334</v>
      </c>
      <c r="I1635" s="1" t="s">
        <v>63</v>
      </c>
      <c r="J1635" s="24" t="s">
        <v>1769</v>
      </c>
      <c r="K1635" s="1" t="s">
        <v>176</v>
      </c>
      <c r="L1635" s="1" t="s">
        <v>317</v>
      </c>
      <c r="N1635" s="1" t="s">
        <v>965</v>
      </c>
      <c r="P1635" s="1" t="s">
        <v>513</v>
      </c>
      <c r="S1635" s="1" t="s">
        <v>1142</v>
      </c>
      <c r="W1635" s="1" t="s">
        <v>526</v>
      </c>
      <c r="X1635" s="1" t="s">
        <v>12</v>
      </c>
    </row>
    <row r="1636" spans="1:24" s="1" customFormat="1" ht="58" hidden="1" x14ac:dyDescent="0.35">
      <c r="A1636" s="1" t="s">
        <v>655</v>
      </c>
      <c r="B1636" s="1" t="str">
        <f>+VLOOKUP(BD_fire_disturbances10[[#This Row],[Propiedad]],Tabla2[],2,0)</f>
        <v>Biológica</v>
      </c>
      <c r="C1636" s="1" t="str">
        <f>+VLOOKUP(BD_fire_disturbances10[[#This Row],[Evaluación post incendio]],Tabla5[],2,0)</f>
        <v>Efecto inmediato</v>
      </c>
      <c r="D1636" s="6" t="s">
        <v>664</v>
      </c>
      <c r="E1636" s="1" t="s">
        <v>1602</v>
      </c>
      <c r="F1636" s="1" t="s">
        <v>1608</v>
      </c>
      <c r="G1636" s="1" t="str">
        <f>+VLOOKUP(BD_fire_disturbances10[[#This Row],[Cod_Koppen]],Tabla8[],2,0)</f>
        <v>Templado o mesotérmico</v>
      </c>
      <c r="H1636" s="1" t="s">
        <v>1334</v>
      </c>
      <c r="I1636" s="1" t="s">
        <v>63</v>
      </c>
      <c r="J1636" s="24" t="s">
        <v>1769</v>
      </c>
      <c r="K1636" s="1" t="s">
        <v>432</v>
      </c>
      <c r="L1636" s="1" t="s">
        <v>317</v>
      </c>
      <c r="N1636" s="1" t="s">
        <v>965</v>
      </c>
      <c r="P1636" s="1" t="s">
        <v>513</v>
      </c>
      <c r="S1636" s="1" t="s">
        <v>1142</v>
      </c>
      <c r="W1636" s="1" t="s">
        <v>526</v>
      </c>
      <c r="X1636" s="1" t="s">
        <v>12</v>
      </c>
    </row>
    <row r="1637" spans="1:24" s="1" customFormat="1" ht="58" hidden="1" x14ac:dyDescent="0.35">
      <c r="A1637" s="1" t="s">
        <v>655</v>
      </c>
      <c r="B1637" s="1" t="str">
        <f>+VLOOKUP(BD_fire_disturbances10[[#This Row],[Propiedad]],Tabla2[],2,0)</f>
        <v>Biológica</v>
      </c>
      <c r="C1637" s="1" t="str">
        <f>+VLOOKUP(BD_fire_disturbances10[[#This Row],[Evaluación post incendio]],Tabla5[],2,0)</f>
        <v>Efecto inmediato</v>
      </c>
      <c r="D1637" s="6" t="s">
        <v>664</v>
      </c>
      <c r="E1637" s="1" t="s">
        <v>1602</v>
      </c>
      <c r="F1637" s="1" t="s">
        <v>1608</v>
      </c>
      <c r="G1637" s="1" t="str">
        <f>+VLOOKUP(BD_fire_disturbances10[[#This Row],[Cod_Koppen]],Tabla8[],2,0)</f>
        <v>Templado o mesotérmico</v>
      </c>
      <c r="H1637" s="1" t="s">
        <v>1334</v>
      </c>
      <c r="I1637" s="1" t="s">
        <v>63</v>
      </c>
      <c r="J1637" s="24" t="s">
        <v>1769</v>
      </c>
      <c r="K1637" s="1" t="s">
        <v>200</v>
      </c>
      <c r="L1637" s="1" t="s">
        <v>317</v>
      </c>
      <c r="N1637" s="1" t="s">
        <v>965</v>
      </c>
      <c r="P1637" s="1" t="s">
        <v>513</v>
      </c>
      <c r="S1637" s="1" t="s">
        <v>1142</v>
      </c>
      <c r="W1637" s="1" t="s">
        <v>526</v>
      </c>
      <c r="X1637" s="1" t="s">
        <v>12</v>
      </c>
    </row>
    <row r="1638" spans="1:24" s="1" customFormat="1" ht="58" hidden="1" x14ac:dyDescent="0.35">
      <c r="A1638" s="1" t="s">
        <v>655</v>
      </c>
      <c r="B1638" s="1" t="str">
        <f>+VLOOKUP(BD_fire_disturbances10[[#This Row],[Propiedad]],Tabla2[],2,0)</f>
        <v>Química</v>
      </c>
      <c r="C1638" s="1" t="str">
        <f>+VLOOKUP(BD_fire_disturbances10[[#This Row],[Evaluación post incendio]],Tabla5[],2,0)</f>
        <v>Efecto inmediato</v>
      </c>
      <c r="D1638" s="6" t="s">
        <v>664</v>
      </c>
      <c r="E1638" s="1" t="s">
        <v>1602</v>
      </c>
      <c r="F1638" s="1" t="s">
        <v>1608</v>
      </c>
      <c r="G1638" s="1" t="str">
        <f>+VLOOKUP(BD_fire_disturbances10[[#This Row],[Cod_Koppen]],Tabla8[],2,0)</f>
        <v>Templado o mesotérmico</v>
      </c>
      <c r="H1638" s="1" t="s">
        <v>1334</v>
      </c>
      <c r="I1638" s="1" t="s">
        <v>63</v>
      </c>
      <c r="J1638" s="24" t="s">
        <v>1769</v>
      </c>
      <c r="K1638" s="1" t="s">
        <v>200</v>
      </c>
      <c r="L1638" s="1" t="s">
        <v>317</v>
      </c>
      <c r="N1638" s="1" t="s">
        <v>965</v>
      </c>
      <c r="P1638" s="1" t="s">
        <v>513</v>
      </c>
      <c r="S1638" s="1" t="s">
        <v>1142</v>
      </c>
      <c r="W1638" s="1" t="s">
        <v>1030</v>
      </c>
      <c r="X1638" s="1" t="s">
        <v>218</v>
      </c>
    </row>
    <row r="1639" spans="1:24" s="1" customFormat="1" ht="58" hidden="1" x14ac:dyDescent="0.35">
      <c r="A1639" s="1" t="s">
        <v>655</v>
      </c>
      <c r="B1639" s="1" t="str">
        <f>+VLOOKUP(BD_fire_disturbances10[[#This Row],[Propiedad]],Tabla2[],2,0)</f>
        <v>Química</v>
      </c>
      <c r="C1639" s="1" t="str">
        <f>+VLOOKUP(BD_fire_disturbances10[[#This Row],[Evaluación post incendio]],Tabla5[],2,0)</f>
        <v>Efecto inmediato</v>
      </c>
      <c r="D1639" s="6" t="s">
        <v>664</v>
      </c>
      <c r="E1639" s="1" t="s">
        <v>1602</v>
      </c>
      <c r="F1639" s="1" t="s">
        <v>1608</v>
      </c>
      <c r="G1639" s="1" t="str">
        <f>+VLOOKUP(BD_fire_disturbances10[[#This Row],[Cod_Koppen]],Tabla8[],2,0)</f>
        <v>Templado o mesotérmico</v>
      </c>
      <c r="H1639" s="1" t="s">
        <v>1334</v>
      </c>
      <c r="I1639" s="1" t="s">
        <v>63</v>
      </c>
      <c r="J1639" s="24" t="s">
        <v>1769</v>
      </c>
      <c r="K1639" s="1" t="s">
        <v>176</v>
      </c>
      <c r="L1639" s="1" t="s">
        <v>317</v>
      </c>
      <c r="N1639" s="1" t="s">
        <v>965</v>
      </c>
      <c r="P1639" s="1" t="s">
        <v>513</v>
      </c>
      <c r="S1639" s="1" t="s">
        <v>1142</v>
      </c>
      <c r="W1639" s="1" t="s">
        <v>1030</v>
      </c>
      <c r="X1639" s="1" t="s">
        <v>218</v>
      </c>
    </row>
    <row r="1640" spans="1:24" s="1" customFormat="1" ht="58" hidden="1" x14ac:dyDescent="0.35">
      <c r="A1640" s="1" t="s">
        <v>655</v>
      </c>
      <c r="B1640" s="1" t="str">
        <f>+VLOOKUP(BD_fire_disturbances10[[#This Row],[Propiedad]],Tabla2[],2,0)</f>
        <v>Química</v>
      </c>
      <c r="C1640" s="1" t="str">
        <f>+VLOOKUP(BD_fire_disturbances10[[#This Row],[Evaluación post incendio]],Tabla5[],2,0)</f>
        <v>Efecto inmediato</v>
      </c>
      <c r="D1640" s="6" t="s">
        <v>664</v>
      </c>
      <c r="E1640" s="1" t="s">
        <v>1602</v>
      </c>
      <c r="F1640" s="1" t="s">
        <v>1608</v>
      </c>
      <c r="G1640" s="1" t="str">
        <f>+VLOOKUP(BD_fire_disturbances10[[#This Row],[Cod_Koppen]],Tabla8[],2,0)</f>
        <v>Templado o mesotérmico</v>
      </c>
      <c r="H1640" s="1" t="s">
        <v>1334</v>
      </c>
      <c r="I1640" s="1" t="s">
        <v>63</v>
      </c>
      <c r="J1640" s="24" t="s">
        <v>1769</v>
      </c>
      <c r="K1640" s="1" t="s">
        <v>432</v>
      </c>
      <c r="L1640" s="1" t="s">
        <v>317</v>
      </c>
      <c r="N1640" s="1" t="s">
        <v>965</v>
      </c>
      <c r="P1640" s="1" t="s">
        <v>513</v>
      </c>
      <c r="S1640" s="1" t="s">
        <v>1142</v>
      </c>
      <c r="W1640" s="1" t="s">
        <v>1030</v>
      </c>
      <c r="X1640" s="1" t="s">
        <v>108</v>
      </c>
    </row>
    <row r="1641" spans="1:24" s="1" customFormat="1" ht="58" hidden="1" x14ac:dyDescent="0.35">
      <c r="A1641" s="1" t="s">
        <v>655</v>
      </c>
      <c r="B1641" s="1" t="str">
        <f>+VLOOKUP(BD_fire_disturbances10[[#This Row],[Propiedad]],Tabla2[],2,0)</f>
        <v>Química</v>
      </c>
      <c r="C1641" s="1" t="str">
        <f>+VLOOKUP(BD_fire_disturbances10[[#This Row],[Evaluación post incendio]],Tabla5[],2,0)</f>
        <v>Efecto inmediato</v>
      </c>
      <c r="D1641" s="6" t="s">
        <v>664</v>
      </c>
      <c r="E1641" s="1" t="s">
        <v>1602</v>
      </c>
      <c r="F1641" s="1" t="s">
        <v>1608</v>
      </c>
      <c r="G1641" s="1" t="str">
        <f>+VLOOKUP(BD_fire_disturbances10[[#This Row],[Cod_Koppen]],Tabla8[],2,0)</f>
        <v>Templado o mesotérmico</v>
      </c>
      <c r="H1641" s="1" t="s">
        <v>1334</v>
      </c>
      <c r="I1641" s="1" t="s">
        <v>63</v>
      </c>
      <c r="J1641" s="24" t="s">
        <v>1769</v>
      </c>
      <c r="K1641" s="1" t="s">
        <v>432</v>
      </c>
      <c r="L1641" s="1" t="s">
        <v>317</v>
      </c>
      <c r="N1641" s="1" t="s">
        <v>965</v>
      </c>
      <c r="P1641" s="1" t="s">
        <v>513</v>
      </c>
      <c r="S1641" s="1" t="s">
        <v>1142</v>
      </c>
      <c r="W1641" s="1" t="s">
        <v>613</v>
      </c>
      <c r="X1641" s="1" t="s">
        <v>108</v>
      </c>
    </row>
    <row r="1642" spans="1:24" s="1" customFormat="1" ht="58" hidden="1" x14ac:dyDescent="0.35">
      <c r="A1642" s="1" t="s">
        <v>655</v>
      </c>
      <c r="B1642" s="1" t="str">
        <f>+VLOOKUP(BD_fire_disturbances10[[#This Row],[Propiedad]],Tabla2[],2,0)</f>
        <v>Química</v>
      </c>
      <c r="C1642" s="1" t="str">
        <f>+VLOOKUP(BD_fire_disturbances10[[#This Row],[Evaluación post incendio]],Tabla5[],2,0)</f>
        <v>Efecto inmediato</v>
      </c>
      <c r="D1642" s="6" t="s">
        <v>664</v>
      </c>
      <c r="E1642" s="1" t="s">
        <v>1602</v>
      </c>
      <c r="F1642" s="1" t="s">
        <v>1608</v>
      </c>
      <c r="G1642" s="1" t="str">
        <f>+VLOOKUP(BD_fire_disturbances10[[#This Row],[Cod_Koppen]],Tabla8[],2,0)</f>
        <v>Templado o mesotérmico</v>
      </c>
      <c r="H1642" s="1" t="s">
        <v>1334</v>
      </c>
      <c r="I1642" s="1" t="s">
        <v>63</v>
      </c>
      <c r="J1642" s="24" t="s">
        <v>1769</v>
      </c>
      <c r="K1642" s="1" t="s">
        <v>200</v>
      </c>
      <c r="L1642" s="1" t="s">
        <v>317</v>
      </c>
      <c r="N1642" s="1" t="s">
        <v>965</v>
      </c>
      <c r="P1642" s="1" t="s">
        <v>513</v>
      </c>
      <c r="S1642" s="1" t="s">
        <v>1142</v>
      </c>
      <c r="W1642" s="1" t="s">
        <v>613</v>
      </c>
      <c r="X1642" s="1" t="s">
        <v>108</v>
      </c>
    </row>
    <row r="1643" spans="1:24" s="1" customFormat="1" ht="58" hidden="1" x14ac:dyDescent="0.35">
      <c r="A1643" s="1" t="s">
        <v>655</v>
      </c>
      <c r="B1643" s="1" t="str">
        <f>+VLOOKUP(BD_fire_disturbances10[[#This Row],[Propiedad]],Tabla2[],2,0)</f>
        <v>Química</v>
      </c>
      <c r="C1643" s="1" t="str">
        <f>+VLOOKUP(BD_fire_disturbances10[[#This Row],[Evaluación post incendio]],Tabla5[],2,0)</f>
        <v>Efecto inmediato</v>
      </c>
      <c r="D1643" s="6" t="s">
        <v>664</v>
      </c>
      <c r="E1643" s="1" t="s">
        <v>1602</v>
      </c>
      <c r="F1643" s="1" t="s">
        <v>1608</v>
      </c>
      <c r="G1643" s="1" t="str">
        <f>+VLOOKUP(BD_fire_disturbances10[[#This Row],[Cod_Koppen]],Tabla8[],2,0)</f>
        <v>Templado o mesotérmico</v>
      </c>
      <c r="H1643" s="1" t="s">
        <v>1334</v>
      </c>
      <c r="I1643" s="1" t="s">
        <v>63</v>
      </c>
      <c r="J1643" s="24" t="s">
        <v>1769</v>
      </c>
      <c r="K1643" s="1" t="s">
        <v>200</v>
      </c>
      <c r="L1643" s="1" t="s">
        <v>317</v>
      </c>
      <c r="N1643" s="1" t="s">
        <v>965</v>
      </c>
      <c r="P1643" s="1" t="s">
        <v>513</v>
      </c>
      <c r="S1643" s="1" t="s">
        <v>1142</v>
      </c>
      <c r="W1643" s="1" t="s">
        <v>613</v>
      </c>
      <c r="X1643" s="1" t="s">
        <v>108</v>
      </c>
    </row>
    <row r="1644" spans="1:24" s="1" customFormat="1" ht="58" hidden="1" x14ac:dyDescent="0.35">
      <c r="A1644" s="1" t="s">
        <v>655</v>
      </c>
      <c r="B1644" s="1" t="str">
        <f>+VLOOKUP(BD_fire_disturbances10[[#This Row],[Propiedad]],Tabla2[],2,0)</f>
        <v>Química</v>
      </c>
      <c r="C1644" s="1" t="str">
        <f>+VLOOKUP(BD_fire_disturbances10[[#This Row],[Evaluación post incendio]],Tabla5[],2,0)</f>
        <v>Efecto inmediato</v>
      </c>
      <c r="D1644" s="6" t="s">
        <v>664</v>
      </c>
      <c r="E1644" s="1" t="s">
        <v>1602</v>
      </c>
      <c r="F1644" s="1" t="s">
        <v>1608</v>
      </c>
      <c r="G1644" s="1" t="str">
        <f>+VLOOKUP(BD_fire_disturbances10[[#This Row],[Cod_Koppen]],Tabla8[],2,0)</f>
        <v>Templado o mesotérmico</v>
      </c>
      <c r="H1644" s="1" t="s">
        <v>1334</v>
      </c>
      <c r="I1644" s="1" t="s">
        <v>63</v>
      </c>
      <c r="J1644" s="24" t="s">
        <v>1769</v>
      </c>
      <c r="K1644" s="1" t="s">
        <v>176</v>
      </c>
      <c r="L1644" s="1" t="s">
        <v>317</v>
      </c>
      <c r="N1644" s="1" t="s">
        <v>965</v>
      </c>
      <c r="P1644" s="1" t="s">
        <v>513</v>
      </c>
      <c r="S1644" s="1" t="s">
        <v>1142</v>
      </c>
      <c r="W1644" s="1" t="s">
        <v>1029</v>
      </c>
      <c r="X1644" s="1" t="s">
        <v>108</v>
      </c>
    </row>
    <row r="1645" spans="1:24" s="1" customFormat="1" ht="58" hidden="1" x14ac:dyDescent="0.35">
      <c r="A1645" s="1" t="s">
        <v>655</v>
      </c>
      <c r="B1645" s="1" t="str">
        <f>+VLOOKUP(BD_fire_disturbances10[[#This Row],[Propiedad]],Tabla2[],2,0)</f>
        <v>Química</v>
      </c>
      <c r="C1645" s="1" t="str">
        <f>+VLOOKUP(BD_fire_disturbances10[[#This Row],[Evaluación post incendio]],Tabla5[],2,0)</f>
        <v>Efecto inmediato</v>
      </c>
      <c r="D1645" s="6" t="s">
        <v>664</v>
      </c>
      <c r="E1645" s="1" t="s">
        <v>1602</v>
      </c>
      <c r="F1645" s="1" t="s">
        <v>1608</v>
      </c>
      <c r="G1645" s="1" t="str">
        <f>+VLOOKUP(BD_fire_disturbances10[[#This Row],[Cod_Koppen]],Tabla8[],2,0)</f>
        <v>Templado o mesotérmico</v>
      </c>
      <c r="H1645" s="1" t="s">
        <v>1334</v>
      </c>
      <c r="I1645" s="1" t="s">
        <v>63</v>
      </c>
      <c r="J1645" s="24" t="s">
        <v>1769</v>
      </c>
      <c r="K1645" s="1" t="s">
        <v>432</v>
      </c>
      <c r="L1645" s="1" t="s">
        <v>317</v>
      </c>
      <c r="N1645" s="1" t="s">
        <v>965</v>
      </c>
      <c r="P1645" s="1" t="s">
        <v>513</v>
      </c>
      <c r="S1645" s="1" t="s">
        <v>1142</v>
      </c>
      <c r="W1645" s="1" t="s">
        <v>1029</v>
      </c>
      <c r="X1645" s="1" t="s">
        <v>108</v>
      </c>
    </row>
    <row r="1646" spans="1:24" s="1" customFormat="1" ht="58" hidden="1" x14ac:dyDescent="0.35">
      <c r="A1646" s="1" t="s">
        <v>655</v>
      </c>
      <c r="B1646" s="1" t="str">
        <f>+VLOOKUP(BD_fire_disturbances10[[#This Row],[Propiedad]],Tabla2[],2,0)</f>
        <v>Química</v>
      </c>
      <c r="C1646" s="1" t="str">
        <f>+VLOOKUP(BD_fire_disturbances10[[#This Row],[Evaluación post incendio]],Tabla5[],2,0)</f>
        <v>Efecto inmediato</v>
      </c>
      <c r="D1646" s="6" t="s">
        <v>664</v>
      </c>
      <c r="E1646" s="1" t="s">
        <v>1602</v>
      </c>
      <c r="F1646" s="1" t="s">
        <v>1608</v>
      </c>
      <c r="G1646" s="1" t="str">
        <f>+VLOOKUP(BD_fire_disturbances10[[#This Row],[Cod_Koppen]],Tabla8[],2,0)</f>
        <v>Templado o mesotérmico</v>
      </c>
      <c r="H1646" s="1" t="s">
        <v>1334</v>
      </c>
      <c r="I1646" s="1" t="s">
        <v>63</v>
      </c>
      <c r="J1646" s="24" t="s">
        <v>1769</v>
      </c>
      <c r="K1646" s="1" t="s">
        <v>200</v>
      </c>
      <c r="L1646" s="1" t="s">
        <v>317</v>
      </c>
      <c r="N1646" s="1" t="s">
        <v>965</v>
      </c>
      <c r="P1646" s="1" t="s">
        <v>513</v>
      </c>
      <c r="S1646" s="1" t="s">
        <v>1142</v>
      </c>
      <c r="W1646" s="1" t="s">
        <v>1029</v>
      </c>
      <c r="X1646" s="1" t="s">
        <v>108</v>
      </c>
    </row>
    <row r="1647" spans="1:24" s="1" customFormat="1" ht="58" hidden="1" x14ac:dyDescent="0.35">
      <c r="A1647" s="1" t="s">
        <v>655</v>
      </c>
      <c r="B1647" s="1" t="str">
        <f>+VLOOKUP(BD_fire_disturbances10[[#This Row],[Propiedad]],Tabla2[],2,0)</f>
        <v>Química</v>
      </c>
      <c r="C1647" s="1" t="str">
        <f>+VLOOKUP(BD_fire_disturbances10[[#This Row],[Evaluación post incendio]],Tabla5[],2,0)</f>
        <v>Efecto inmediato</v>
      </c>
      <c r="D1647" s="6" t="s">
        <v>664</v>
      </c>
      <c r="E1647" s="1" t="s">
        <v>1602</v>
      </c>
      <c r="F1647" s="1" t="s">
        <v>1608</v>
      </c>
      <c r="G1647" s="1" t="str">
        <f>+VLOOKUP(BD_fire_disturbances10[[#This Row],[Cod_Koppen]],Tabla8[],2,0)</f>
        <v>Templado o mesotérmico</v>
      </c>
      <c r="H1647" s="1" t="s">
        <v>1334</v>
      </c>
      <c r="I1647" s="1" t="s">
        <v>63</v>
      </c>
      <c r="J1647" s="24" t="s">
        <v>1769</v>
      </c>
      <c r="K1647" s="1" t="s">
        <v>432</v>
      </c>
      <c r="L1647" s="1" t="s">
        <v>317</v>
      </c>
      <c r="N1647" s="1" t="s">
        <v>965</v>
      </c>
      <c r="P1647" s="1" t="s">
        <v>513</v>
      </c>
      <c r="S1647" s="1" t="s">
        <v>1142</v>
      </c>
      <c r="W1647" s="1" t="s">
        <v>52</v>
      </c>
      <c r="X1647" s="1" t="s">
        <v>218</v>
      </c>
    </row>
    <row r="1648" spans="1:24" s="1" customFormat="1" ht="58" hidden="1" x14ac:dyDescent="0.35">
      <c r="A1648" s="1" t="s">
        <v>655</v>
      </c>
      <c r="B1648" s="1" t="str">
        <f>+VLOOKUP(BD_fire_disturbances10[[#This Row],[Propiedad]],Tabla2[],2,0)</f>
        <v>Química</v>
      </c>
      <c r="C1648" s="1" t="str">
        <f>+VLOOKUP(BD_fire_disturbances10[[#This Row],[Evaluación post incendio]],Tabla5[],2,0)</f>
        <v>Efecto inmediato</v>
      </c>
      <c r="D1648" s="6" t="s">
        <v>664</v>
      </c>
      <c r="E1648" s="1" t="s">
        <v>1602</v>
      </c>
      <c r="F1648" s="1" t="s">
        <v>1608</v>
      </c>
      <c r="G1648" s="1" t="str">
        <f>+VLOOKUP(BD_fire_disturbances10[[#This Row],[Cod_Koppen]],Tabla8[],2,0)</f>
        <v>Templado o mesotérmico</v>
      </c>
      <c r="H1648" s="1" t="s">
        <v>1334</v>
      </c>
      <c r="I1648" s="1" t="s">
        <v>63</v>
      </c>
      <c r="J1648" s="24" t="s">
        <v>1769</v>
      </c>
      <c r="K1648" s="1" t="s">
        <v>200</v>
      </c>
      <c r="L1648" s="1" t="s">
        <v>317</v>
      </c>
      <c r="N1648" s="1" t="s">
        <v>965</v>
      </c>
      <c r="P1648" s="1" t="s">
        <v>513</v>
      </c>
      <c r="S1648" s="1" t="s">
        <v>1142</v>
      </c>
      <c r="W1648" s="1" t="s">
        <v>52</v>
      </c>
      <c r="X1648" s="1" t="s">
        <v>218</v>
      </c>
    </row>
    <row r="1649" spans="1:24" s="1" customFormat="1" ht="58" hidden="1" x14ac:dyDescent="0.35">
      <c r="A1649" s="1" t="s">
        <v>655</v>
      </c>
      <c r="B1649" s="1" t="str">
        <f>+VLOOKUP(BD_fire_disturbances10[[#This Row],[Propiedad]],Tabla2[],2,0)</f>
        <v>Química</v>
      </c>
      <c r="C1649" s="1" t="str">
        <f>+VLOOKUP(BD_fire_disturbances10[[#This Row],[Evaluación post incendio]],Tabla5[],2,0)</f>
        <v>Efecto inmediato</v>
      </c>
      <c r="D1649" s="6" t="s">
        <v>664</v>
      </c>
      <c r="E1649" s="1" t="s">
        <v>1602</v>
      </c>
      <c r="F1649" s="1" t="s">
        <v>1608</v>
      </c>
      <c r="G1649" s="1" t="str">
        <f>+VLOOKUP(BD_fire_disturbances10[[#This Row],[Cod_Koppen]],Tabla8[],2,0)</f>
        <v>Templado o mesotérmico</v>
      </c>
      <c r="H1649" s="1" t="s">
        <v>1334</v>
      </c>
      <c r="I1649" s="1" t="s">
        <v>63</v>
      </c>
      <c r="J1649" s="24" t="s">
        <v>1769</v>
      </c>
      <c r="K1649" s="1" t="s">
        <v>176</v>
      </c>
      <c r="L1649" s="1" t="s">
        <v>317</v>
      </c>
      <c r="N1649" s="1" t="s">
        <v>965</v>
      </c>
      <c r="P1649" s="1" t="s">
        <v>513</v>
      </c>
      <c r="S1649" s="1" t="s">
        <v>1142</v>
      </c>
      <c r="W1649" s="1" t="s">
        <v>52</v>
      </c>
      <c r="X1649" s="1" t="s">
        <v>108</v>
      </c>
    </row>
    <row r="1650" spans="1:24" s="1" customFormat="1" ht="58" hidden="1" x14ac:dyDescent="0.35">
      <c r="A1650" s="1" t="s">
        <v>655</v>
      </c>
      <c r="B1650" s="1" t="str">
        <f>+VLOOKUP(BD_fire_disturbances10[[#This Row],[Propiedad]],Tabla2[],2,0)</f>
        <v>Química</v>
      </c>
      <c r="C1650" s="1" t="str">
        <f>+VLOOKUP(BD_fire_disturbances10[[#This Row],[Evaluación post incendio]],Tabla5[],2,0)</f>
        <v>Efecto inmediato</v>
      </c>
      <c r="D1650" s="6" t="s">
        <v>664</v>
      </c>
      <c r="E1650" s="1" t="s">
        <v>1602</v>
      </c>
      <c r="F1650" s="1" t="s">
        <v>1608</v>
      </c>
      <c r="G1650" s="1" t="str">
        <f>+VLOOKUP(BD_fire_disturbances10[[#This Row],[Cod_Koppen]],Tabla8[],2,0)</f>
        <v>Templado o mesotérmico</v>
      </c>
      <c r="H1650" s="1" t="s">
        <v>1334</v>
      </c>
      <c r="I1650" s="1" t="s">
        <v>63</v>
      </c>
      <c r="J1650" s="24" t="s">
        <v>1769</v>
      </c>
      <c r="K1650" s="1" t="s">
        <v>200</v>
      </c>
      <c r="L1650" s="1" t="s">
        <v>317</v>
      </c>
      <c r="N1650" s="1" t="s">
        <v>965</v>
      </c>
      <c r="P1650" s="1" t="s">
        <v>513</v>
      </c>
      <c r="S1650" s="1" t="s">
        <v>1142</v>
      </c>
      <c r="W1650" s="1" t="s">
        <v>42</v>
      </c>
      <c r="X1650" s="1" t="s">
        <v>12</v>
      </c>
    </row>
    <row r="1651" spans="1:24" s="1" customFormat="1" ht="58" hidden="1" x14ac:dyDescent="0.35">
      <c r="A1651" s="1" t="s">
        <v>655</v>
      </c>
      <c r="B1651" s="1" t="str">
        <f>+VLOOKUP(BD_fire_disturbances10[[#This Row],[Propiedad]],Tabla2[],2,0)</f>
        <v>Química</v>
      </c>
      <c r="C1651" s="1" t="str">
        <f>+VLOOKUP(BD_fire_disturbances10[[#This Row],[Evaluación post incendio]],Tabla5[],2,0)</f>
        <v>Efecto inmediato</v>
      </c>
      <c r="D1651" s="6" t="s">
        <v>664</v>
      </c>
      <c r="E1651" s="1" t="s">
        <v>1602</v>
      </c>
      <c r="F1651" s="1" t="s">
        <v>1608</v>
      </c>
      <c r="G1651" s="1" t="str">
        <f>+VLOOKUP(BD_fire_disturbances10[[#This Row],[Cod_Koppen]],Tabla8[],2,0)</f>
        <v>Templado o mesotérmico</v>
      </c>
      <c r="H1651" s="1" t="s">
        <v>1334</v>
      </c>
      <c r="I1651" s="1" t="s">
        <v>63</v>
      </c>
      <c r="J1651" s="24" t="s">
        <v>1769</v>
      </c>
      <c r="K1651" s="1" t="s">
        <v>176</v>
      </c>
      <c r="L1651" s="1" t="s">
        <v>317</v>
      </c>
      <c r="N1651" s="1" t="s">
        <v>965</v>
      </c>
      <c r="P1651" s="1" t="s">
        <v>513</v>
      </c>
      <c r="S1651" s="1" t="s">
        <v>1142</v>
      </c>
      <c r="W1651" s="1" t="s">
        <v>42</v>
      </c>
      <c r="X1651" s="1" t="s">
        <v>12</v>
      </c>
    </row>
    <row r="1652" spans="1:24" s="1" customFormat="1" ht="58" hidden="1" x14ac:dyDescent="0.35">
      <c r="A1652" s="1" t="s">
        <v>655</v>
      </c>
      <c r="B1652" s="1" t="str">
        <f>+VLOOKUP(BD_fire_disturbances10[[#This Row],[Propiedad]],Tabla2[],2,0)</f>
        <v>Química</v>
      </c>
      <c r="C1652" s="1" t="str">
        <f>+VLOOKUP(BD_fire_disturbances10[[#This Row],[Evaluación post incendio]],Tabla5[],2,0)</f>
        <v>Efecto inmediato</v>
      </c>
      <c r="D1652" s="6" t="s">
        <v>664</v>
      </c>
      <c r="E1652" s="1" t="s">
        <v>1602</v>
      </c>
      <c r="F1652" s="1" t="s">
        <v>1608</v>
      </c>
      <c r="G1652" s="1" t="str">
        <f>+VLOOKUP(BD_fire_disturbances10[[#This Row],[Cod_Koppen]],Tabla8[],2,0)</f>
        <v>Templado o mesotérmico</v>
      </c>
      <c r="H1652" s="1" t="s">
        <v>1334</v>
      </c>
      <c r="I1652" s="1" t="s">
        <v>63</v>
      </c>
      <c r="J1652" s="24" t="s">
        <v>1769</v>
      </c>
      <c r="K1652" s="1" t="s">
        <v>432</v>
      </c>
      <c r="L1652" s="1" t="s">
        <v>317</v>
      </c>
      <c r="N1652" s="1" t="s">
        <v>965</v>
      </c>
      <c r="P1652" s="1" t="s">
        <v>513</v>
      </c>
      <c r="S1652" s="1" t="s">
        <v>1142</v>
      </c>
      <c r="W1652" s="1" t="s">
        <v>42</v>
      </c>
      <c r="X1652" s="1" t="s">
        <v>108</v>
      </c>
    </row>
    <row r="1653" spans="1:24" s="9" customFormat="1" ht="58" hidden="1" x14ac:dyDescent="0.35">
      <c r="A1653" s="1" t="s">
        <v>72</v>
      </c>
      <c r="B1653" s="1" t="str">
        <f>+VLOOKUP(BD_fire_disturbances10[[#This Row],[Propiedad]],Tabla2[],2,0)</f>
        <v>Biológica</v>
      </c>
      <c r="C1653" s="1" t="str">
        <f>+VLOOKUP(BD_fire_disturbances10[[#This Row],[Evaluación post incendio]],Tabla5[],2,0)</f>
        <v>Efecto inmediato</v>
      </c>
      <c r="D1653" s="6" t="s">
        <v>73</v>
      </c>
      <c r="E1653" s="1" t="s">
        <v>1602</v>
      </c>
      <c r="F1653" s="1" t="s">
        <v>1694</v>
      </c>
      <c r="G1653" s="1" t="str">
        <f>+VLOOKUP(BD_fire_disturbances10[[#This Row],[Cod_Koppen]],Tabla8[],2,0)</f>
        <v>Templado o mesotérmico</v>
      </c>
      <c r="H1653" s="1" t="s">
        <v>1678</v>
      </c>
      <c r="I1653" s="1" t="s">
        <v>63</v>
      </c>
      <c r="J1653" s="24" t="s">
        <v>1769</v>
      </c>
      <c r="K1653" s="1" t="s">
        <v>969</v>
      </c>
      <c r="L1653" s="1" t="s">
        <v>455</v>
      </c>
      <c r="M1653" s="1"/>
      <c r="N1653" s="1" t="s">
        <v>967</v>
      </c>
      <c r="O1653" s="1" t="s">
        <v>968</v>
      </c>
      <c r="P1653" s="1" t="s">
        <v>513</v>
      </c>
      <c r="Q1653" s="1"/>
      <c r="R1653" s="1" t="s">
        <v>941</v>
      </c>
      <c r="S1653" s="1" t="s">
        <v>326</v>
      </c>
      <c r="T1653" s="1"/>
      <c r="U1653" s="1"/>
      <c r="V1653" s="1"/>
      <c r="W1653" s="1" t="s">
        <v>17</v>
      </c>
      <c r="X1653" s="1" t="s">
        <v>430</v>
      </c>
    </row>
    <row r="1654" spans="1:24" s="9" customFormat="1" ht="58" hidden="1" x14ac:dyDescent="0.35">
      <c r="A1654" s="1" t="s">
        <v>72</v>
      </c>
      <c r="B1654" s="1" t="str">
        <f>+VLOOKUP(BD_fire_disturbances10[[#This Row],[Propiedad]],Tabla2[],2,0)</f>
        <v>Biológica</v>
      </c>
      <c r="C1654" s="1" t="str">
        <f>+VLOOKUP(BD_fire_disturbances10[[#This Row],[Evaluación post incendio]],Tabla5[],2,0)</f>
        <v>Efecto a corto plazo</v>
      </c>
      <c r="D1654" s="6" t="s">
        <v>73</v>
      </c>
      <c r="E1654" s="1" t="s">
        <v>1602</v>
      </c>
      <c r="F1654" s="1" t="s">
        <v>1694</v>
      </c>
      <c r="G1654" s="1" t="str">
        <f>+VLOOKUP(BD_fire_disturbances10[[#This Row],[Cod_Koppen]],Tabla8[],2,0)</f>
        <v>Templado o mesotérmico</v>
      </c>
      <c r="H1654" s="1" t="s">
        <v>1678</v>
      </c>
      <c r="I1654" s="1" t="s">
        <v>63</v>
      </c>
      <c r="J1654" s="24" t="s">
        <v>1769</v>
      </c>
      <c r="K1654" s="1" t="s">
        <v>969</v>
      </c>
      <c r="L1654" s="1" t="s">
        <v>455</v>
      </c>
      <c r="M1654" s="1"/>
      <c r="N1654" s="1" t="s">
        <v>967</v>
      </c>
      <c r="O1654" s="1" t="s">
        <v>968</v>
      </c>
      <c r="P1654" s="1" t="s">
        <v>842</v>
      </c>
      <c r="Q1654" s="1"/>
      <c r="R1654" s="1" t="s">
        <v>941</v>
      </c>
      <c r="S1654" s="1" t="s">
        <v>326</v>
      </c>
      <c r="T1654" s="1"/>
      <c r="U1654" s="1"/>
      <c r="V1654" s="1"/>
      <c r="W1654" s="1" t="s">
        <v>17</v>
      </c>
      <c r="X1654" s="1" t="s">
        <v>430</v>
      </c>
    </row>
    <row r="1655" spans="1:24" s="9" customFormat="1" ht="58" hidden="1" x14ac:dyDescent="0.35">
      <c r="A1655" s="1" t="s">
        <v>72</v>
      </c>
      <c r="B1655" s="1" t="str">
        <f>+VLOOKUP(BD_fire_disturbances10[[#This Row],[Propiedad]],Tabla2[],2,0)</f>
        <v>Biológica</v>
      </c>
      <c r="C1655" s="1" t="str">
        <f>+VLOOKUP(BD_fire_disturbances10[[#This Row],[Evaluación post incendio]],Tabla5[],2,0)</f>
        <v>Efecto inmediato</v>
      </c>
      <c r="D1655" s="6" t="s">
        <v>73</v>
      </c>
      <c r="E1655" s="1" t="s">
        <v>1602</v>
      </c>
      <c r="F1655" s="1" t="s">
        <v>1694</v>
      </c>
      <c r="G1655" s="1" t="str">
        <f>+VLOOKUP(BD_fire_disturbances10[[#This Row],[Cod_Koppen]],Tabla8[],2,0)</f>
        <v>Templado o mesotérmico</v>
      </c>
      <c r="H1655" s="1" t="s">
        <v>1678</v>
      </c>
      <c r="I1655" s="1" t="s">
        <v>63</v>
      </c>
      <c r="J1655" s="24" t="s">
        <v>1769</v>
      </c>
      <c r="K1655" s="1" t="s">
        <v>969</v>
      </c>
      <c r="L1655" s="1" t="s">
        <v>455</v>
      </c>
      <c r="M1655" s="1"/>
      <c r="N1655" s="1" t="s">
        <v>967</v>
      </c>
      <c r="O1655" s="1" t="s">
        <v>968</v>
      </c>
      <c r="P1655" s="1" t="s">
        <v>513</v>
      </c>
      <c r="Q1655" s="1"/>
      <c r="R1655" s="1" t="s">
        <v>941</v>
      </c>
      <c r="S1655" s="1" t="s">
        <v>326</v>
      </c>
      <c r="T1655" s="1"/>
      <c r="U1655" s="1"/>
      <c r="V1655" s="1"/>
      <c r="W1655" s="1" t="s">
        <v>639</v>
      </c>
      <c r="X1655" s="1" t="s">
        <v>12</v>
      </c>
    </row>
    <row r="1656" spans="1:24" s="9" customFormat="1" ht="58" hidden="1" x14ac:dyDescent="0.35">
      <c r="A1656" s="1" t="s">
        <v>72</v>
      </c>
      <c r="B1656" s="1" t="str">
        <f>+VLOOKUP(BD_fire_disturbances10[[#This Row],[Propiedad]],Tabla2[],2,0)</f>
        <v>Biológica</v>
      </c>
      <c r="C1656" s="1" t="str">
        <f>+VLOOKUP(BD_fire_disturbances10[[#This Row],[Evaluación post incendio]],Tabla5[],2,0)</f>
        <v>Efecto a corto plazo</v>
      </c>
      <c r="D1656" s="6" t="s">
        <v>73</v>
      </c>
      <c r="E1656" s="1" t="s">
        <v>1602</v>
      </c>
      <c r="F1656" s="1" t="s">
        <v>1694</v>
      </c>
      <c r="G1656" s="1" t="str">
        <f>+VLOOKUP(BD_fire_disturbances10[[#This Row],[Cod_Koppen]],Tabla8[],2,0)</f>
        <v>Templado o mesotérmico</v>
      </c>
      <c r="H1656" s="1" t="s">
        <v>1678</v>
      </c>
      <c r="I1656" s="1" t="s">
        <v>63</v>
      </c>
      <c r="J1656" s="24" t="s">
        <v>1769</v>
      </c>
      <c r="K1656" s="1" t="s">
        <v>969</v>
      </c>
      <c r="L1656" s="1" t="s">
        <v>455</v>
      </c>
      <c r="M1656" s="1"/>
      <c r="N1656" s="1" t="s">
        <v>967</v>
      </c>
      <c r="O1656" s="1" t="s">
        <v>968</v>
      </c>
      <c r="P1656" s="1" t="s">
        <v>842</v>
      </c>
      <c r="Q1656" s="1"/>
      <c r="R1656" s="1" t="s">
        <v>941</v>
      </c>
      <c r="S1656" s="1" t="s">
        <v>326</v>
      </c>
      <c r="T1656" s="1"/>
      <c r="U1656" s="1"/>
      <c r="V1656" s="1"/>
      <c r="W1656" s="1" t="s">
        <v>639</v>
      </c>
      <c r="X1656" s="1" t="s">
        <v>12</v>
      </c>
    </row>
    <row r="1657" spans="1:24" s="9" customFormat="1" ht="58" hidden="1" x14ac:dyDescent="0.35">
      <c r="A1657" s="1" t="s">
        <v>649</v>
      </c>
      <c r="B1657" s="1" t="str">
        <f>+VLOOKUP(BD_fire_disturbances10[[#This Row],[Propiedad]],Tabla2[],2,0)</f>
        <v>Biológica</v>
      </c>
      <c r="C1657" s="1" t="str">
        <f>+VLOOKUP(BD_fire_disturbances10[[#This Row],[Evaluación post incendio]],Tabla5[],2,0)</f>
        <v>Efecto a corto plazo</v>
      </c>
      <c r="D1657" s="6" t="s">
        <v>1191</v>
      </c>
      <c r="E1657" s="1" t="s">
        <v>62</v>
      </c>
      <c r="F1657" s="1" t="s">
        <v>1736</v>
      </c>
      <c r="G1657" s="1" t="str">
        <f>+VLOOKUP(BD_fire_disturbances10[[#This Row],[Cod_Koppen]],Tabla8[],2,0)</f>
        <v>Seco (árido y semiárido)</v>
      </c>
      <c r="H1657" s="1" t="s">
        <v>1738</v>
      </c>
      <c r="I1657" s="1" t="s">
        <v>63</v>
      </c>
      <c r="J1657" s="24" t="s">
        <v>1769</v>
      </c>
      <c r="K1657" s="1" t="s">
        <v>200</v>
      </c>
      <c r="L1657" s="1" t="s">
        <v>317</v>
      </c>
      <c r="M1657" s="1"/>
      <c r="N1657" s="1" t="s">
        <v>1192</v>
      </c>
      <c r="O1657" s="1"/>
      <c r="P1657" s="1" t="s">
        <v>842</v>
      </c>
      <c r="Q1657" s="1"/>
      <c r="R1657" s="1"/>
      <c r="S1657" s="1" t="s">
        <v>447</v>
      </c>
      <c r="T1657" s="1"/>
      <c r="U1657" s="1"/>
      <c r="V1657" s="1"/>
      <c r="W1657" s="1" t="s">
        <v>14</v>
      </c>
      <c r="X1657" s="1" t="s">
        <v>12</v>
      </c>
    </row>
    <row r="1658" spans="1:24" s="9" customFormat="1" ht="58" hidden="1" x14ac:dyDescent="0.35">
      <c r="A1658" s="1" t="s">
        <v>649</v>
      </c>
      <c r="B1658" s="1" t="str">
        <f>+VLOOKUP(BD_fire_disturbances10[[#This Row],[Propiedad]],Tabla2[],2,0)</f>
        <v>Biológica</v>
      </c>
      <c r="C1658" s="1" t="str">
        <f>+VLOOKUP(BD_fire_disturbances10[[#This Row],[Evaluación post incendio]],Tabla5[],2,0)</f>
        <v>Efecto a corto plazo</v>
      </c>
      <c r="D1658" s="6" t="s">
        <v>650</v>
      </c>
      <c r="E1658" s="1" t="s">
        <v>62</v>
      </c>
      <c r="F1658" s="1" t="s">
        <v>1736</v>
      </c>
      <c r="G1658" s="1" t="str">
        <f>+VLOOKUP(BD_fire_disturbances10[[#This Row],[Cod_Koppen]],Tabla8[],2,0)</f>
        <v>Seco (árido y semiárido)</v>
      </c>
      <c r="H1658" s="1" t="s">
        <v>1738</v>
      </c>
      <c r="I1658" s="1" t="s">
        <v>63</v>
      </c>
      <c r="J1658" s="24" t="s">
        <v>1769</v>
      </c>
      <c r="K1658" s="1" t="s">
        <v>200</v>
      </c>
      <c r="L1658" s="1" t="s">
        <v>317</v>
      </c>
      <c r="M1658" s="1"/>
      <c r="N1658" s="1" t="s">
        <v>1192</v>
      </c>
      <c r="O1658" s="1"/>
      <c r="P1658" s="1" t="s">
        <v>842</v>
      </c>
      <c r="Q1658" s="1"/>
      <c r="R1658" s="1"/>
      <c r="S1658" s="1" t="s">
        <v>447</v>
      </c>
      <c r="T1658" s="1"/>
      <c r="U1658" s="1"/>
      <c r="V1658" s="1"/>
      <c r="W1658" s="1" t="s">
        <v>691</v>
      </c>
      <c r="X1658" s="1" t="s">
        <v>12</v>
      </c>
    </row>
    <row r="1659" spans="1:24" s="9" customFormat="1" ht="58" hidden="1" x14ac:dyDescent="0.35">
      <c r="A1659" s="1" t="s">
        <v>649</v>
      </c>
      <c r="B1659" s="1" t="str">
        <f>+VLOOKUP(BD_fire_disturbances10[[#This Row],[Propiedad]],Tabla2[],2,0)</f>
        <v>Biológica</v>
      </c>
      <c r="C1659" s="1" t="str">
        <f>+VLOOKUP(BD_fire_disturbances10[[#This Row],[Evaluación post incendio]],Tabla5[],2,0)</f>
        <v>Efecto a corto plazo</v>
      </c>
      <c r="D1659" s="6" t="s">
        <v>650</v>
      </c>
      <c r="E1659" s="1" t="s">
        <v>62</v>
      </c>
      <c r="F1659" s="1" t="s">
        <v>1736</v>
      </c>
      <c r="G1659" s="1" t="str">
        <f>+VLOOKUP(BD_fire_disturbances10[[#This Row],[Cod_Koppen]],Tabla8[],2,0)</f>
        <v>Seco (árido y semiárido)</v>
      </c>
      <c r="H1659" s="1" t="s">
        <v>1738</v>
      </c>
      <c r="I1659" s="1" t="s">
        <v>63</v>
      </c>
      <c r="J1659" s="24" t="s">
        <v>1769</v>
      </c>
      <c r="K1659" s="1" t="s">
        <v>200</v>
      </c>
      <c r="L1659" s="1" t="s">
        <v>317</v>
      </c>
      <c r="M1659" s="1"/>
      <c r="N1659" s="1" t="s">
        <v>1192</v>
      </c>
      <c r="O1659" s="1"/>
      <c r="P1659" s="1" t="s">
        <v>842</v>
      </c>
      <c r="Q1659" s="1"/>
      <c r="R1659" s="1"/>
      <c r="S1659" s="1" t="s">
        <v>447</v>
      </c>
      <c r="T1659" s="1"/>
      <c r="U1659" s="1"/>
      <c r="V1659" s="1"/>
      <c r="W1659" s="1" t="s">
        <v>639</v>
      </c>
      <c r="X1659" s="1" t="s">
        <v>218</v>
      </c>
    </row>
    <row r="1660" spans="1:24" s="1" customFormat="1" ht="58" hidden="1" x14ac:dyDescent="0.35">
      <c r="A1660" s="1" t="s">
        <v>649</v>
      </c>
      <c r="B1660" s="1" t="str">
        <f>+VLOOKUP(BD_fire_disturbances10[[#This Row],[Propiedad]],Tabla2[],2,0)</f>
        <v>Química</v>
      </c>
      <c r="C1660" s="1" t="str">
        <f>+VLOOKUP(BD_fire_disturbances10[[#This Row],[Evaluación post incendio]],Tabla5[],2,0)</f>
        <v>Efecto a corto plazo</v>
      </c>
      <c r="D1660" s="6" t="s">
        <v>650</v>
      </c>
      <c r="E1660" s="1" t="s">
        <v>62</v>
      </c>
      <c r="F1660" s="1" t="s">
        <v>1736</v>
      </c>
      <c r="G1660" s="1" t="str">
        <f>+VLOOKUP(BD_fire_disturbances10[[#This Row],[Cod_Koppen]],Tabla8[],2,0)</f>
        <v>Seco (árido y semiárido)</v>
      </c>
      <c r="H1660" s="1" t="s">
        <v>1738</v>
      </c>
      <c r="I1660" s="1" t="s">
        <v>63</v>
      </c>
      <c r="J1660" s="24" t="s">
        <v>1769</v>
      </c>
      <c r="K1660" s="1" t="s">
        <v>200</v>
      </c>
      <c r="L1660" s="1" t="s">
        <v>317</v>
      </c>
      <c r="N1660" s="1" t="s">
        <v>1192</v>
      </c>
      <c r="P1660" s="1" t="s">
        <v>842</v>
      </c>
      <c r="S1660" s="1" t="s">
        <v>447</v>
      </c>
      <c r="W1660" s="1" t="s">
        <v>1029</v>
      </c>
      <c r="X1660" s="1" t="s">
        <v>218</v>
      </c>
    </row>
    <row r="1661" spans="1:24" s="1" customFormat="1" ht="58" hidden="1" x14ac:dyDescent="0.35">
      <c r="A1661" s="9" t="s">
        <v>562</v>
      </c>
      <c r="B1661" s="9" t="str">
        <f>+VLOOKUP(BD_fire_disturbances10[[#This Row],[Propiedad]],Tabla2[],2,0)</f>
        <v>Biológica</v>
      </c>
      <c r="C1661" s="9" t="str">
        <f>+VLOOKUP(BD_fire_disturbances10[[#This Row],[Evaluación post incendio]],Tabla5[],2,0)</f>
        <v>Efecto a corto plazo</v>
      </c>
      <c r="D1661" s="6" t="s">
        <v>561</v>
      </c>
      <c r="E1661" s="9" t="s">
        <v>1601</v>
      </c>
      <c r="F1661" s="9" t="s">
        <v>1722</v>
      </c>
      <c r="G1661" s="9" t="str">
        <f>+VLOOKUP(BD_fire_disturbances10[[#This Row],[Cod_Koppen]],Tabla8[],2,0)</f>
        <v>Seco (árido y semiárido)</v>
      </c>
      <c r="H1661" s="9" t="s">
        <v>1721</v>
      </c>
      <c r="I1661" s="9" t="s">
        <v>864</v>
      </c>
      <c r="J1661" s="9" t="s">
        <v>66</v>
      </c>
      <c r="K1661" s="9" t="s">
        <v>432</v>
      </c>
      <c r="L1661" s="9"/>
      <c r="M1661" s="9"/>
      <c r="N1661" s="9" t="s">
        <v>563</v>
      </c>
      <c r="O1661" s="9"/>
      <c r="P1661" s="9" t="s">
        <v>842</v>
      </c>
      <c r="Q1661" s="9"/>
      <c r="R1661" s="9"/>
      <c r="S1661" s="9"/>
      <c r="T1661" s="9" t="s">
        <v>564</v>
      </c>
      <c r="U1661" s="9"/>
      <c r="V1661" s="9"/>
      <c r="W1661" s="9" t="s">
        <v>639</v>
      </c>
      <c r="X1661" s="9" t="s">
        <v>12</v>
      </c>
    </row>
    <row r="1662" spans="1:24" s="1" customFormat="1" ht="58" hidden="1" x14ac:dyDescent="0.35">
      <c r="A1662" s="9" t="s">
        <v>562</v>
      </c>
      <c r="B1662" s="9" t="str">
        <f>+VLOOKUP(BD_fire_disturbances10[[#This Row],[Propiedad]],Tabla2[],2,0)</f>
        <v>Química</v>
      </c>
      <c r="C1662" s="9" t="str">
        <f>+VLOOKUP(BD_fire_disturbances10[[#This Row],[Evaluación post incendio]],Tabla5[],2,0)</f>
        <v>Efecto a corto plazo</v>
      </c>
      <c r="D1662" s="6" t="s">
        <v>1715</v>
      </c>
      <c r="E1662" s="9" t="s">
        <v>1601</v>
      </c>
      <c r="F1662" s="9" t="s">
        <v>1722</v>
      </c>
      <c r="G1662" s="9" t="str">
        <f>+VLOOKUP(BD_fire_disturbances10[[#This Row],[Cod_Koppen]],Tabla8[],2,0)</f>
        <v>Seco (árido y semiárido)</v>
      </c>
      <c r="H1662" s="9" t="s">
        <v>1721</v>
      </c>
      <c r="I1662" s="9" t="s">
        <v>864</v>
      </c>
      <c r="J1662" s="9" t="s">
        <v>66</v>
      </c>
      <c r="K1662" s="9" t="s">
        <v>432</v>
      </c>
      <c r="L1662" s="9" t="s">
        <v>566</v>
      </c>
      <c r="M1662" s="9"/>
      <c r="N1662" s="9" t="s">
        <v>563</v>
      </c>
      <c r="O1662" s="9"/>
      <c r="P1662" s="9" t="s">
        <v>842</v>
      </c>
      <c r="Q1662" s="9"/>
      <c r="R1662" s="9"/>
      <c r="S1662" s="9" t="s">
        <v>447</v>
      </c>
      <c r="T1662" s="9" t="s">
        <v>565</v>
      </c>
      <c r="U1662" s="9"/>
      <c r="V1662" s="9"/>
      <c r="W1662" s="9" t="s">
        <v>21</v>
      </c>
      <c r="X1662" s="9" t="s">
        <v>12</v>
      </c>
    </row>
    <row r="1663" spans="1:24" s="1" customFormat="1" ht="58" hidden="1" x14ac:dyDescent="0.35">
      <c r="A1663" s="9" t="s">
        <v>562</v>
      </c>
      <c r="B1663" s="9" t="str">
        <f>+VLOOKUP(BD_fire_disturbances10[[#This Row],[Propiedad]],Tabla2[],2,0)</f>
        <v>Química</v>
      </c>
      <c r="C1663" s="9" t="str">
        <f>+VLOOKUP(BD_fire_disturbances10[[#This Row],[Evaluación post incendio]],Tabla5[],2,0)</f>
        <v>Efecto a corto plazo</v>
      </c>
      <c r="D1663" s="6" t="s">
        <v>1716</v>
      </c>
      <c r="E1663" s="9" t="s">
        <v>1601</v>
      </c>
      <c r="F1663" s="9" t="s">
        <v>1722</v>
      </c>
      <c r="G1663" s="9" t="str">
        <f>+VLOOKUP(BD_fire_disturbances10[[#This Row],[Cod_Koppen]],Tabla8[],2,0)</f>
        <v>Seco (árido y semiárido)</v>
      </c>
      <c r="H1663" s="9" t="s">
        <v>1721</v>
      </c>
      <c r="I1663" s="9" t="s">
        <v>864</v>
      </c>
      <c r="J1663" s="9" t="s">
        <v>66</v>
      </c>
      <c r="K1663" s="9" t="s">
        <v>432</v>
      </c>
      <c r="L1663" s="9" t="s">
        <v>566</v>
      </c>
      <c r="M1663" s="9"/>
      <c r="N1663" s="9" t="s">
        <v>563</v>
      </c>
      <c r="O1663" s="9"/>
      <c r="P1663" s="9" t="s">
        <v>842</v>
      </c>
      <c r="Q1663" s="9"/>
      <c r="R1663" s="9"/>
      <c r="S1663" s="9" t="s">
        <v>447</v>
      </c>
      <c r="T1663" s="9" t="s">
        <v>564</v>
      </c>
      <c r="U1663" s="9"/>
      <c r="V1663" s="9"/>
      <c r="W1663" s="9" t="s">
        <v>21</v>
      </c>
      <c r="X1663" s="9" t="s">
        <v>12</v>
      </c>
    </row>
    <row r="1664" spans="1:24" s="1" customFormat="1" ht="58" hidden="1" x14ac:dyDescent="0.35">
      <c r="A1664" s="9" t="s">
        <v>562</v>
      </c>
      <c r="B1664" s="9" t="str">
        <f>+VLOOKUP(BD_fire_disturbances10[[#This Row],[Propiedad]],Tabla2[],2,0)</f>
        <v>Química</v>
      </c>
      <c r="C1664" s="9" t="str">
        <f>+VLOOKUP(BD_fire_disturbances10[[#This Row],[Evaluación post incendio]],Tabla5[],2,0)</f>
        <v>Efecto a corto plazo</v>
      </c>
      <c r="D1664" s="6" t="s">
        <v>1717</v>
      </c>
      <c r="E1664" s="9" t="s">
        <v>1601</v>
      </c>
      <c r="F1664" s="9" t="s">
        <v>1722</v>
      </c>
      <c r="G1664" s="9" t="str">
        <f>+VLOOKUP(BD_fire_disturbances10[[#This Row],[Cod_Koppen]],Tabla8[],2,0)</f>
        <v>Seco (árido y semiárido)</v>
      </c>
      <c r="H1664" s="9" t="s">
        <v>1721</v>
      </c>
      <c r="I1664" s="9" t="s">
        <v>864</v>
      </c>
      <c r="J1664" s="9" t="s">
        <v>66</v>
      </c>
      <c r="K1664" s="9" t="s">
        <v>432</v>
      </c>
      <c r="L1664" s="9" t="s">
        <v>566</v>
      </c>
      <c r="M1664" s="9"/>
      <c r="N1664" s="9" t="s">
        <v>563</v>
      </c>
      <c r="O1664" s="9"/>
      <c r="P1664" s="9" t="s">
        <v>842</v>
      </c>
      <c r="Q1664" s="9"/>
      <c r="R1664" s="9"/>
      <c r="S1664" s="9" t="s">
        <v>447</v>
      </c>
      <c r="T1664" s="9" t="s">
        <v>565</v>
      </c>
      <c r="U1664" s="9"/>
      <c r="V1664" s="9"/>
      <c r="W1664" s="9" t="s">
        <v>42</v>
      </c>
      <c r="X1664" s="9" t="s">
        <v>12</v>
      </c>
    </row>
    <row r="1665" spans="1:24" s="1" customFormat="1" ht="58" hidden="1" x14ac:dyDescent="0.35">
      <c r="A1665" s="9" t="s">
        <v>562</v>
      </c>
      <c r="B1665" s="9" t="str">
        <f>+VLOOKUP(BD_fire_disturbances10[[#This Row],[Propiedad]],Tabla2[],2,0)</f>
        <v>Química</v>
      </c>
      <c r="C1665" s="9" t="str">
        <f>+VLOOKUP(BD_fire_disturbances10[[#This Row],[Evaluación post incendio]],Tabla5[],2,0)</f>
        <v>Efecto a corto plazo</v>
      </c>
      <c r="D1665" s="6" t="s">
        <v>1718</v>
      </c>
      <c r="E1665" s="9" t="s">
        <v>1601</v>
      </c>
      <c r="F1665" s="9" t="s">
        <v>1722</v>
      </c>
      <c r="G1665" s="9" t="str">
        <f>+VLOOKUP(BD_fire_disturbances10[[#This Row],[Cod_Koppen]],Tabla8[],2,0)</f>
        <v>Seco (árido y semiárido)</v>
      </c>
      <c r="H1665" s="9" t="s">
        <v>1721</v>
      </c>
      <c r="I1665" s="9" t="s">
        <v>864</v>
      </c>
      <c r="J1665" s="9" t="s">
        <v>66</v>
      </c>
      <c r="K1665" s="9" t="s">
        <v>432</v>
      </c>
      <c r="L1665" s="9" t="s">
        <v>566</v>
      </c>
      <c r="M1665" s="9"/>
      <c r="N1665" s="9" t="s">
        <v>563</v>
      </c>
      <c r="O1665" s="9"/>
      <c r="P1665" s="9" t="s">
        <v>842</v>
      </c>
      <c r="Q1665" s="9"/>
      <c r="R1665" s="9"/>
      <c r="S1665" s="9" t="s">
        <v>447</v>
      </c>
      <c r="T1665" s="9" t="s">
        <v>564</v>
      </c>
      <c r="U1665" s="9"/>
      <c r="V1665" s="9"/>
      <c r="W1665" s="9" t="s">
        <v>42</v>
      </c>
      <c r="X1665" s="9" t="s">
        <v>12</v>
      </c>
    </row>
    <row r="1666" spans="1:24" s="1" customFormat="1" ht="58" hidden="1" x14ac:dyDescent="0.35">
      <c r="A1666" s="9" t="s">
        <v>562</v>
      </c>
      <c r="B1666" s="9" t="str">
        <f>+VLOOKUP(BD_fire_disturbances10[[#This Row],[Propiedad]],Tabla2[],2,0)</f>
        <v>Física</v>
      </c>
      <c r="C1666" s="9" t="str">
        <f>+VLOOKUP(BD_fire_disturbances10[[#This Row],[Evaluación post incendio]],Tabla5[],2,0)</f>
        <v>Efecto a corto plazo</v>
      </c>
      <c r="D1666" s="6" t="s">
        <v>1719</v>
      </c>
      <c r="E1666" s="9" t="s">
        <v>1601</v>
      </c>
      <c r="F1666" s="9" t="s">
        <v>1722</v>
      </c>
      <c r="G1666" s="9" t="str">
        <f>+VLOOKUP(BD_fire_disturbances10[[#This Row],[Cod_Koppen]],Tabla8[],2,0)</f>
        <v>Seco (árido y semiárido)</v>
      </c>
      <c r="H1666" s="9" t="s">
        <v>1721</v>
      </c>
      <c r="I1666" s="9" t="s">
        <v>864</v>
      </c>
      <c r="J1666" s="9" t="s">
        <v>66</v>
      </c>
      <c r="K1666" s="9" t="s">
        <v>432</v>
      </c>
      <c r="L1666" s="9" t="s">
        <v>566</v>
      </c>
      <c r="M1666" s="9"/>
      <c r="N1666" s="9" t="s">
        <v>563</v>
      </c>
      <c r="O1666" s="9"/>
      <c r="P1666" s="9" t="s">
        <v>718</v>
      </c>
      <c r="Q1666" s="9"/>
      <c r="R1666" s="9"/>
      <c r="S1666" s="9" t="s">
        <v>447</v>
      </c>
      <c r="T1666" s="9" t="s">
        <v>564</v>
      </c>
      <c r="U1666" s="9"/>
      <c r="V1666" s="9"/>
      <c r="W1666" s="9" t="s">
        <v>828</v>
      </c>
      <c r="X1666" s="9" t="s">
        <v>12</v>
      </c>
    </row>
    <row r="1667" spans="1:24" s="1" customFormat="1" ht="58" hidden="1" x14ac:dyDescent="0.35">
      <c r="A1667" s="9" t="s">
        <v>562</v>
      </c>
      <c r="B1667" s="9" t="str">
        <f>+VLOOKUP(BD_fire_disturbances10[[#This Row],[Propiedad]],Tabla2[],2,0)</f>
        <v>Física</v>
      </c>
      <c r="C1667" s="9" t="str">
        <f>+VLOOKUP(BD_fire_disturbances10[[#This Row],[Evaluación post incendio]],Tabla5[],2,0)</f>
        <v>Efecto a corto plazo</v>
      </c>
      <c r="D1667" s="6" t="s">
        <v>1720</v>
      </c>
      <c r="E1667" s="9" t="s">
        <v>1601</v>
      </c>
      <c r="F1667" s="9" t="s">
        <v>1722</v>
      </c>
      <c r="G1667" s="9" t="str">
        <f>+VLOOKUP(BD_fire_disturbances10[[#This Row],[Cod_Koppen]],Tabla8[],2,0)</f>
        <v>Seco (árido y semiárido)</v>
      </c>
      <c r="H1667" s="9" t="s">
        <v>1721</v>
      </c>
      <c r="I1667" s="9" t="s">
        <v>864</v>
      </c>
      <c r="J1667" s="9" t="s">
        <v>66</v>
      </c>
      <c r="K1667" s="9" t="s">
        <v>432</v>
      </c>
      <c r="L1667" s="9" t="s">
        <v>566</v>
      </c>
      <c r="M1667" s="9"/>
      <c r="N1667" s="9" t="s">
        <v>563</v>
      </c>
      <c r="O1667" s="9"/>
      <c r="P1667" s="9" t="s">
        <v>842</v>
      </c>
      <c r="Q1667" s="9"/>
      <c r="R1667" s="9"/>
      <c r="S1667" s="9" t="s">
        <v>447</v>
      </c>
      <c r="T1667" s="9" t="s">
        <v>565</v>
      </c>
      <c r="U1667" s="9"/>
      <c r="V1667" s="9"/>
      <c r="W1667" s="9" t="s">
        <v>828</v>
      </c>
      <c r="X1667" s="9" t="s">
        <v>108</v>
      </c>
    </row>
    <row r="1668" spans="1:24" s="1" customFormat="1" ht="43.5" hidden="1" x14ac:dyDescent="0.35">
      <c r="A1668" s="1" t="s">
        <v>1412</v>
      </c>
      <c r="B1668" s="1" t="str">
        <f>+VLOOKUP(BD_fire_disturbances10[[#This Row],[Propiedad]],Tabla2[],2,0)</f>
        <v>Biológica</v>
      </c>
      <c r="C1668" s="1" t="str">
        <f>+VLOOKUP(BD_fire_disturbances10[[#This Row],[Evaluación post incendio]],Tabla5[],2,0)</f>
        <v>Efecto inmediato</v>
      </c>
      <c r="D1668" s="6" t="s">
        <v>878</v>
      </c>
      <c r="E1668" s="1" t="s">
        <v>213</v>
      </c>
      <c r="F1668" s="1" t="s">
        <v>1589</v>
      </c>
      <c r="G1668" s="1" t="str">
        <f>+VLOOKUP(BD_fire_disturbances10[[#This Row],[Cod_Koppen]],Tabla8[],2,0)</f>
        <v>Templado o mesotérmico</v>
      </c>
      <c r="H1668" s="1" t="s">
        <v>1333</v>
      </c>
      <c r="I1668" s="1" t="s">
        <v>1767</v>
      </c>
      <c r="J1668" s="9" t="s">
        <v>68</v>
      </c>
      <c r="K1668" s="1" t="s">
        <v>432</v>
      </c>
      <c r="L1668" s="1" t="s">
        <v>478</v>
      </c>
      <c r="N1668" s="1" t="s">
        <v>879</v>
      </c>
      <c r="P1668" s="1" t="s">
        <v>513</v>
      </c>
      <c r="R1668" s="1" t="s">
        <v>884</v>
      </c>
      <c r="S1668" s="1" t="s">
        <v>359</v>
      </c>
      <c r="V1668" s="1" t="s">
        <v>886</v>
      </c>
      <c r="W1668" s="1" t="s">
        <v>28</v>
      </c>
      <c r="X1668" s="1" t="s">
        <v>218</v>
      </c>
    </row>
    <row r="1669" spans="1:24" s="1" customFormat="1" ht="43.5" hidden="1" x14ac:dyDescent="0.35">
      <c r="A1669" s="1" t="s">
        <v>1412</v>
      </c>
      <c r="B1669" s="1" t="str">
        <f>+VLOOKUP(BD_fire_disturbances10[[#This Row],[Propiedad]],Tabla2[],2,0)</f>
        <v>Biológica</v>
      </c>
      <c r="C1669" s="1" t="str">
        <f>+VLOOKUP(BD_fire_disturbances10[[#This Row],[Evaluación post incendio]],Tabla5[],2,0)</f>
        <v>Efecto inmediato</v>
      </c>
      <c r="D1669" s="6" t="s">
        <v>878</v>
      </c>
      <c r="E1669" s="1" t="s">
        <v>213</v>
      </c>
      <c r="F1669" s="1" t="s">
        <v>1589</v>
      </c>
      <c r="G1669" s="1" t="str">
        <f>+VLOOKUP(BD_fire_disturbances10[[#This Row],[Cod_Koppen]],Tabla8[],2,0)</f>
        <v>Templado o mesotérmico</v>
      </c>
      <c r="H1669" s="1" t="s">
        <v>1333</v>
      </c>
      <c r="I1669" s="1" t="s">
        <v>1767</v>
      </c>
      <c r="J1669" s="9" t="s">
        <v>68</v>
      </c>
      <c r="K1669" s="1" t="s">
        <v>432</v>
      </c>
      <c r="L1669" s="1" t="s">
        <v>478</v>
      </c>
      <c r="N1669" s="1" t="s">
        <v>879</v>
      </c>
      <c r="P1669" s="1" t="s">
        <v>513</v>
      </c>
      <c r="R1669" s="1" t="s">
        <v>884</v>
      </c>
      <c r="S1669" s="1" t="s">
        <v>359</v>
      </c>
      <c r="V1669" s="1" t="s">
        <v>886</v>
      </c>
      <c r="W1669" s="1" t="s">
        <v>639</v>
      </c>
      <c r="X1669" s="1" t="s">
        <v>218</v>
      </c>
    </row>
    <row r="1670" spans="1:24" s="1" customFormat="1" ht="43.5" hidden="1" x14ac:dyDescent="0.35">
      <c r="A1670" s="1" t="s">
        <v>1412</v>
      </c>
      <c r="B1670" s="1" t="str">
        <f>+VLOOKUP(BD_fire_disturbances10[[#This Row],[Propiedad]],Tabla2[],2,0)</f>
        <v>Química</v>
      </c>
      <c r="C1670" s="1" t="str">
        <f>+VLOOKUP(BD_fire_disturbances10[[#This Row],[Evaluación post incendio]],Tabla5[],2,0)</f>
        <v>Efecto inmediato</v>
      </c>
      <c r="D1670" s="6" t="s">
        <v>878</v>
      </c>
      <c r="E1670" s="1" t="s">
        <v>213</v>
      </c>
      <c r="F1670" s="1" t="s">
        <v>1589</v>
      </c>
      <c r="G1670" s="1" t="str">
        <f>+VLOOKUP(BD_fire_disturbances10[[#This Row],[Cod_Koppen]],Tabla8[],2,0)</f>
        <v>Templado o mesotérmico</v>
      </c>
      <c r="H1670" s="1" t="s">
        <v>1333</v>
      </c>
      <c r="I1670" s="1" t="s">
        <v>1767</v>
      </c>
      <c r="J1670" s="9" t="s">
        <v>68</v>
      </c>
      <c r="K1670" s="1" t="s">
        <v>432</v>
      </c>
      <c r="L1670" s="1" t="s">
        <v>478</v>
      </c>
      <c r="N1670" s="1" t="s">
        <v>879</v>
      </c>
      <c r="P1670" s="1" t="s">
        <v>513</v>
      </c>
      <c r="R1670" s="1" t="s">
        <v>884</v>
      </c>
      <c r="S1670" s="1" t="s">
        <v>359</v>
      </c>
      <c r="V1670" s="1" t="s">
        <v>886</v>
      </c>
      <c r="W1670" s="1" t="s">
        <v>34</v>
      </c>
      <c r="X1670" s="1" t="s">
        <v>218</v>
      </c>
    </row>
    <row r="1671" spans="1:24" s="1" customFormat="1" ht="43.5" hidden="1" x14ac:dyDescent="0.35">
      <c r="A1671" s="1" t="s">
        <v>1412</v>
      </c>
      <c r="B1671" s="1" t="str">
        <f>+VLOOKUP(BD_fire_disturbances10[[#This Row],[Propiedad]],Tabla2[],2,0)</f>
        <v>Química</v>
      </c>
      <c r="C1671" s="1" t="str">
        <f>+VLOOKUP(BD_fire_disturbances10[[#This Row],[Evaluación post incendio]],Tabla5[],2,0)</f>
        <v>Efecto inmediato</v>
      </c>
      <c r="D1671" s="6" t="s">
        <v>878</v>
      </c>
      <c r="E1671" s="1" t="s">
        <v>213</v>
      </c>
      <c r="F1671" s="1" t="s">
        <v>1589</v>
      </c>
      <c r="G1671" s="1" t="str">
        <f>+VLOOKUP(BD_fire_disturbances10[[#This Row],[Cod_Koppen]],Tabla8[],2,0)</f>
        <v>Templado o mesotérmico</v>
      </c>
      <c r="H1671" s="1" t="s">
        <v>1333</v>
      </c>
      <c r="I1671" s="1" t="s">
        <v>1767</v>
      </c>
      <c r="J1671" s="9" t="s">
        <v>68</v>
      </c>
      <c r="K1671" s="1" t="s">
        <v>432</v>
      </c>
      <c r="L1671" s="1" t="s">
        <v>478</v>
      </c>
      <c r="N1671" s="1" t="s">
        <v>879</v>
      </c>
      <c r="P1671" s="1" t="s">
        <v>513</v>
      </c>
      <c r="R1671" s="1" t="s">
        <v>884</v>
      </c>
      <c r="S1671" s="1" t="s">
        <v>359</v>
      </c>
      <c r="V1671" s="1" t="s">
        <v>886</v>
      </c>
      <c r="W1671" s="1" t="s">
        <v>121</v>
      </c>
      <c r="X1671" s="1" t="s">
        <v>108</v>
      </c>
    </row>
    <row r="1672" spans="1:24" s="1" customFormat="1" ht="43.5" hidden="1" x14ac:dyDescent="0.35">
      <c r="A1672" s="1" t="s">
        <v>1412</v>
      </c>
      <c r="B1672" s="1" t="str">
        <f>+VLOOKUP(BD_fire_disturbances10[[#This Row],[Propiedad]],Tabla2[],2,0)</f>
        <v>Química</v>
      </c>
      <c r="C1672" s="1" t="str">
        <f>+VLOOKUP(BD_fire_disturbances10[[#This Row],[Evaluación post incendio]],Tabla5[],2,0)</f>
        <v>Efecto inmediato</v>
      </c>
      <c r="D1672" s="6" t="s">
        <v>878</v>
      </c>
      <c r="E1672" s="1" t="s">
        <v>213</v>
      </c>
      <c r="F1672" s="1" t="s">
        <v>1589</v>
      </c>
      <c r="G1672" s="1" t="str">
        <f>+VLOOKUP(BD_fire_disturbances10[[#This Row],[Cod_Koppen]],Tabla8[],2,0)</f>
        <v>Templado o mesotérmico</v>
      </c>
      <c r="H1672" s="1" t="s">
        <v>1333</v>
      </c>
      <c r="I1672" s="1" t="s">
        <v>1767</v>
      </c>
      <c r="J1672" s="9" t="s">
        <v>68</v>
      </c>
      <c r="K1672" s="1" t="s">
        <v>432</v>
      </c>
      <c r="L1672" s="1" t="s">
        <v>478</v>
      </c>
      <c r="N1672" s="1" t="s">
        <v>879</v>
      </c>
      <c r="P1672" s="1" t="s">
        <v>513</v>
      </c>
      <c r="R1672" s="1" t="s">
        <v>884</v>
      </c>
      <c r="S1672" s="1" t="s">
        <v>359</v>
      </c>
      <c r="V1672" s="1" t="s">
        <v>886</v>
      </c>
      <c r="W1672" s="1" t="s">
        <v>1026</v>
      </c>
      <c r="X1672" s="1" t="s">
        <v>108</v>
      </c>
    </row>
    <row r="1673" spans="1:24" s="1" customFormat="1" ht="43.5" hidden="1" x14ac:dyDescent="0.35">
      <c r="A1673" s="1" t="s">
        <v>1412</v>
      </c>
      <c r="B1673" s="1" t="str">
        <f>+VLOOKUP(BD_fire_disturbances10[[#This Row],[Propiedad]],Tabla2[],2,0)</f>
        <v>Química</v>
      </c>
      <c r="C1673" s="1" t="str">
        <f>+VLOOKUP(BD_fire_disturbances10[[#This Row],[Evaluación post incendio]],Tabla5[],2,0)</f>
        <v>Efecto inmediato</v>
      </c>
      <c r="D1673" s="6" t="s">
        <v>878</v>
      </c>
      <c r="E1673" s="1" t="s">
        <v>213</v>
      </c>
      <c r="F1673" s="1" t="s">
        <v>1589</v>
      </c>
      <c r="G1673" s="1" t="str">
        <f>+VLOOKUP(BD_fire_disturbances10[[#This Row],[Cod_Koppen]],Tabla8[],2,0)</f>
        <v>Templado o mesotérmico</v>
      </c>
      <c r="H1673" s="1" t="s">
        <v>1333</v>
      </c>
      <c r="I1673" s="1" t="s">
        <v>1767</v>
      </c>
      <c r="J1673" s="9" t="s">
        <v>68</v>
      </c>
      <c r="K1673" s="1" t="s">
        <v>432</v>
      </c>
      <c r="L1673" s="1" t="s">
        <v>478</v>
      </c>
      <c r="N1673" s="1" t="s">
        <v>879</v>
      </c>
      <c r="P1673" s="1" t="s">
        <v>513</v>
      </c>
      <c r="R1673" s="1" t="s">
        <v>884</v>
      </c>
      <c r="S1673" s="1" t="s">
        <v>359</v>
      </c>
      <c r="V1673" s="1" t="s">
        <v>886</v>
      </c>
      <c r="W1673" s="1" t="s">
        <v>43</v>
      </c>
      <c r="X1673" s="1" t="s">
        <v>108</v>
      </c>
    </row>
    <row r="1674" spans="1:24" s="1" customFormat="1" ht="43.5" hidden="1" x14ac:dyDescent="0.35">
      <c r="A1674" s="1" t="s">
        <v>1412</v>
      </c>
      <c r="B1674" s="1" t="str">
        <f>+VLOOKUP(BD_fire_disturbances10[[#This Row],[Propiedad]],Tabla2[],2,0)</f>
        <v>Química</v>
      </c>
      <c r="C1674" s="1" t="str">
        <f>+VLOOKUP(BD_fire_disturbances10[[#This Row],[Evaluación post incendio]],Tabla5[],2,0)</f>
        <v>Efecto inmediato</v>
      </c>
      <c r="D1674" s="6" t="s">
        <v>878</v>
      </c>
      <c r="E1674" s="1" t="s">
        <v>213</v>
      </c>
      <c r="F1674" s="1" t="s">
        <v>1589</v>
      </c>
      <c r="G1674" s="1" t="str">
        <f>+VLOOKUP(BD_fire_disturbances10[[#This Row],[Cod_Koppen]],Tabla8[],2,0)</f>
        <v>Templado o mesotérmico</v>
      </c>
      <c r="H1674" s="1" t="s">
        <v>1333</v>
      </c>
      <c r="I1674" s="1" t="s">
        <v>1767</v>
      </c>
      <c r="J1674" s="9" t="s">
        <v>68</v>
      </c>
      <c r="K1674" s="1" t="s">
        <v>432</v>
      </c>
      <c r="L1674" s="1" t="s">
        <v>478</v>
      </c>
      <c r="N1674" s="1" t="s">
        <v>879</v>
      </c>
      <c r="P1674" s="1" t="s">
        <v>513</v>
      </c>
      <c r="R1674" s="1" t="s">
        <v>884</v>
      </c>
      <c r="S1674" s="1" t="s">
        <v>359</v>
      </c>
      <c r="V1674" s="1" t="s">
        <v>886</v>
      </c>
      <c r="W1674" s="1" t="s">
        <v>122</v>
      </c>
      <c r="X1674" s="1" t="s">
        <v>218</v>
      </c>
    </row>
    <row r="1675" spans="1:24" s="1" customFormat="1" ht="43.5" hidden="1" x14ac:dyDescent="0.35">
      <c r="A1675" s="1" t="s">
        <v>1412</v>
      </c>
      <c r="B1675" s="1" t="str">
        <f>+VLOOKUP(BD_fire_disturbances10[[#This Row],[Propiedad]],Tabla2[],2,0)</f>
        <v>Química</v>
      </c>
      <c r="C1675" s="1" t="str">
        <f>+VLOOKUP(BD_fire_disturbances10[[#This Row],[Evaluación post incendio]],Tabla5[],2,0)</f>
        <v>Efecto inmediato</v>
      </c>
      <c r="D1675" s="6" t="s">
        <v>878</v>
      </c>
      <c r="E1675" s="1" t="s">
        <v>213</v>
      </c>
      <c r="F1675" s="1" t="s">
        <v>1589</v>
      </c>
      <c r="G1675" s="1" t="str">
        <f>+VLOOKUP(BD_fire_disturbances10[[#This Row],[Cod_Koppen]],Tabla8[],2,0)</f>
        <v>Templado o mesotérmico</v>
      </c>
      <c r="H1675" s="1" t="s">
        <v>1333</v>
      </c>
      <c r="I1675" s="1" t="s">
        <v>1767</v>
      </c>
      <c r="J1675" s="9" t="s">
        <v>68</v>
      </c>
      <c r="K1675" s="1" t="s">
        <v>432</v>
      </c>
      <c r="L1675" s="1" t="s">
        <v>478</v>
      </c>
      <c r="N1675" s="1" t="s">
        <v>879</v>
      </c>
      <c r="P1675" s="1" t="s">
        <v>513</v>
      </c>
      <c r="R1675" s="1" t="s">
        <v>884</v>
      </c>
      <c r="S1675" s="1" t="s">
        <v>359</v>
      </c>
      <c r="V1675" s="1" t="s">
        <v>886</v>
      </c>
      <c r="W1675" s="1" t="s">
        <v>118</v>
      </c>
      <c r="X1675" s="1" t="s">
        <v>12</v>
      </c>
    </row>
    <row r="1676" spans="1:24" s="1" customFormat="1" ht="43.5" hidden="1" x14ac:dyDescent="0.35">
      <c r="A1676" s="1" t="s">
        <v>1412</v>
      </c>
      <c r="B1676" s="1" t="str">
        <f>+VLOOKUP(BD_fire_disturbances10[[#This Row],[Propiedad]],Tabla2[],2,0)</f>
        <v>Química</v>
      </c>
      <c r="C1676" s="1" t="str">
        <f>+VLOOKUP(BD_fire_disturbances10[[#This Row],[Evaluación post incendio]],Tabla5[],2,0)</f>
        <v>Efecto inmediato</v>
      </c>
      <c r="D1676" s="6" t="s">
        <v>878</v>
      </c>
      <c r="E1676" s="1" t="s">
        <v>213</v>
      </c>
      <c r="F1676" s="1" t="s">
        <v>1589</v>
      </c>
      <c r="G1676" s="1" t="str">
        <f>+VLOOKUP(BD_fire_disturbances10[[#This Row],[Cod_Koppen]],Tabla8[],2,0)</f>
        <v>Templado o mesotérmico</v>
      </c>
      <c r="H1676" s="1" t="s">
        <v>1333</v>
      </c>
      <c r="I1676" s="1" t="s">
        <v>1767</v>
      </c>
      <c r="J1676" s="9" t="s">
        <v>68</v>
      </c>
      <c r="K1676" s="1" t="s">
        <v>432</v>
      </c>
      <c r="L1676" s="1" t="s">
        <v>478</v>
      </c>
      <c r="N1676" s="1" t="s">
        <v>879</v>
      </c>
      <c r="P1676" s="1" t="s">
        <v>513</v>
      </c>
      <c r="R1676" s="1" t="s">
        <v>884</v>
      </c>
      <c r="S1676" s="1" t="s">
        <v>359</v>
      </c>
      <c r="V1676" s="1" t="s">
        <v>886</v>
      </c>
      <c r="W1676" s="1" t="s">
        <v>52</v>
      </c>
      <c r="X1676" s="1" t="s">
        <v>108</v>
      </c>
    </row>
    <row r="1677" spans="1:24" s="1" customFormat="1" ht="43.5" hidden="1" x14ac:dyDescent="0.35">
      <c r="A1677" s="1" t="s">
        <v>1412</v>
      </c>
      <c r="B1677" s="1" t="str">
        <f>+VLOOKUP(BD_fire_disturbances10[[#This Row],[Propiedad]],Tabla2[],2,0)</f>
        <v>Química</v>
      </c>
      <c r="C1677" s="1" t="str">
        <f>+VLOOKUP(BD_fire_disturbances10[[#This Row],[Evaluación post incendio]],Tabla5[],2,0)</f>
        <v>Efecto inmediato</v>
      </c>
      <c r="D1677" s="6" t="s">
        <v>878</v>
      </c>
      <c r="E1677" s="1" t="s">
        <v>213</v>
      </c>
      <c r="F1677" s="1" t="s">
        <v>1589</v>
      </c>
      <c r="G1677" s="1" t="str">
        <f>+VLOOKUP(BD_fire_disturbances10[[#This Row],[Cod_Koppen]],Tabla8[],2,0)</f>
        <v>Templado o mesotérmico</v>
      </c>
      <c r="H1677" s="1" t="s">
        <v>1333</v>
      </c>
      <c r="I1677" s="1" t="s">
        <v>1767</v>
      </c>
      <c r="J1677" s="9" t="s">
        <v>68</v>
      </c>
      <c r="K1677" s="1" t="s">
        <v>432</v>
      </c>
      <c r="L1677" s="1" t="s">
        <v>478</v>
      </c>
      <c r="N1677" s="1" t="s">
        <v>879</v>
      </c>
      <c r="P1677" s="1" t="s">
        <v>513</v>
      </c>
      <c r="R1677" s="1" t="s">
        <v>884</v>
      </c>
      <c r="S1677" s="1" t="s">
        <v>359</v>
      </c>
      <c r="V1677" s="1" t="s">
        <v>886</v>
      </c>
      <c r="W1677" s="1" t="s">
        <v>21</v>
      </c>
      <c r="X1677" s="1" t="s">
        <v>218</v>
      </c>
    </row>
    <row r="1678" spans="1:24" s="1" customFormat="1" ht="43.5" hidden="1" x14ac:dyDescent="0.35">
      <c r="A1678" s="1" t="s">
        <v>1412</v>
      </c>
      <c r="B1678" s="1" t="str">
        <f>+VLOOKUP(BD_fire_disturbances10[[#This Row],[Propiedad]],Tabla2[],2,0)</f>
        <v>Química</v>
      </c>
      <c r="C1678" s="1" t="str">
        <f>+VLOOKUP(BD_fire_disturbances10[[#This Row],[Evaluación post incendio]],Tabla5[],2,0)</f>
        <v>Efecto inmediato</v>
      </c>
      <c r="D1678" s="6" t="s">
        <v>878</v>
      </c>
      <c r="E1678" s="1" t="s">
        <v>213</v>
      </c>
      <c r="F1678" s="1" t="s">
        <v>1589</v>
      </c>
      <c r="G1678" s="1" t="str">
        <f>+VLOOKUP(BD_fire_disturbances10[[#This Row],[Cod_Koppen]],Tabla8[],2,0)</f>
        <v>Templado o mesotérmico</v>
      </c>
      <c r="H1678" s="1" t="s">
        <v>1333</v>
      </c>
      <c r="I1678" s="1" t="s">
        <v>1767</v>
      </c>
      <c r="J1678" s="9" t="s">
        <v>68</v>
      </c>
      <c r="K1678" s="1" t="s">
        <v>432</v>
      </c>
      <c r="L1678" s="1" t="s">
        <v>478</v>
      </c>
      <c r="N1678" s="1" t="s">
        <v>879</v>
      </c>
      <c r="P1678" s="1" t="s">
        <v>513</v>
      </c>
      <c r="R1678" s="1" t="s">
        <v>884</v>
      </c>
      <c r="S1678" s="1" t="s">
        <v>359</v>
      </c>
      <c r="V1678" s="1" t="s">
        <v>886</v>
      </c>
      <c r="W1678" s="1" t="s">
        <v>42</v>
      </c>
      <c r="X1678" s="1" t="s">
        <v>218</v>
      </c>
    </row>
    <row r="1679" spans="1:24" s="1" customFormat="1" ht="43.5" hidden="1" x14ac:dyDescent="0.35">
      <c r="A1679" s="1" t="s">
        <v>1412</v>
      </c>
      <c r="B1679" s="1" t="str">
        <f>+VLOOKUP(BD_fire_disturbances10[[#This Row],[Propiedad]],Tabla2[],2,0)</f>
        <v>Física</v>
      </c>
      <c r="C1679" s="1" t="str">
        <f>+VLOOKUP(BD_fire_disturbances10[[#This Row],[Evaluación post incendio]],Tabla5[],2,0)</f>
        <v>Efecto inmediato</v>
      </c>
      <c r="D1679" s="6" t="s">
        <v>878</v>
      </c>
      <c r="E1679" s="1" t="s">
        <v>213</v>
      </c>
      <c r="F1679" s="1" t="s">
        <v>1589</v>
      </c>
      <c r="G1679" s="1" t="str">
        <f>+VLOOKUP(BD_fire_disturbances10[[#This Row],[Cod_Koppen]],Tabla8[],2,0)</f>
        <v>Templado o mesotérmico</v>
      </c>
      <c r="H1679" s="1" t="s">
        <v>1333</v>
      </c>
      <c r="I1679" s="1" t="s">
        <v>1767</v>
      </c>
      <c r="J1679" s="9" t="s">
        <v>68</v>
      </c>
      <c r="K1679" s="1" t="s">
        <v>432</v>
      </c>
      <c r="L1679" s="1" t="s">
        <v>478</v>
      </c>
      <c r="N1679" s="1" t="s">
        <v>879</v>
      </c>
      <c r="P1679" s="1" t="s">
        <v>513</v>
      </c>
      <c r="R1679" s="1" t="s">
        <v>884</v>
      </c>
      <c r="S1679" s="1" t="s">
        <v>359</v>
      </c>
      <c r="V1679" s="1" t="s">
        <v>886</v>
      </c>
      <c r="W1679" s="1" t="s">
        <v>160</v>
      </c>
      <c r="X1679" s="1" t="s">
        <v>108</v>
      </c>
    </row>
    <row r="1680" spans="1:24" s="1" customFormat="1" ht="43.5" hidden="1" x14ac:dyDescent="0.35">
      <c r="A1680" s="1" t="s">
        <v>29</v>
      </c>
      <c r="B1680" s="1" t="str">
        <f>+VLOOKUP(BD_fire_disturbances10[[#This Row],[Propiedad]],Tabla2[],2,0)</f>
        <v>Biológica</v>
      </c>
      <c r="C1680" s="1" t="str">
        <f>+VLOOKUP(BD_fire_disturbances10[[#This Row],[Evaluación post incendio]],Tabla5[],2,0)</f>
        <v>No específico</v>
      </c>
      <c r="D1680" s="6" t="s">
        <v>30</v>
      </c>
      <c r="E1680" s="1" t="s">
        <v>1598</v>
      </c>
      <c r="F1680" s="1" t="s">
        <v>1642</v>
      </c>
      <c r="G1680" s="1" t="str">
        <f>+VLOOKUP(BD_fire_disturbances10[[#This Row],[Cod_Koppen]],Tabla8[],2,0)</f>
        <v>Tropical o macrotérmico</v>
      </c>
      <c r="H1680" s="1" t="s">
        <v>1641</v>
      </c>
      <c r="I1680" s="1" t="s">
        <v>1767</v>
      </c>
      <c r="J1680" s="1" t="s">
        <v>66</v>
      </c>
      <c r="K1680" s="1" t="s">
        <v>432</v>
      </c>
      <c r="L1680" s="1" t="s">
        <v>529</v>
      </c>
      <c r="N1680" s="1" t="s">
        <v>528</v>
      </c>
      <c r="O1680" s="1" t="s">
        <v>533</v>
      </c>
      <c r="P1680" s="1" t="s">
        <v>447</v>
      </c>
      <c r="R1680" s="1" t="s">
        <v>536</v>
      </c>
      <c r="S1680" s="1" t="s">
        <v>557</v>
      </c>
      <c r="W1680" s="1" t="s">
        <v>17</v>
      </c>
      <c r="X1680" s="1" t="s">
        <v>430</v>
      </c>
    </row>
    <row r="1681" spans="1:24" s="1" customFormat="1" ht="43.5" hidden="1" x14ac:dyDescent="0.35">
      <c r="A1681" s="1" t="s">
        <v>29</v>
      </c>
      <c r="B1681" s="1" t="str">
        <f>+VLOOKUP(BD_fire_disturbances10[[#This Row],[Propiedad]],Tabla2[],2,0)</f>
        <v>Biológica</v>
      </c>
      <c r="C1681" s="1" t="str">
        <f>+VLOOKUP(BD_fire_disturbances10[[#This Row],[Evaluación post incendio]],Tabla5[],2,0)</f>
        <v>No específico</v>
      </c>
      <c r="D1681" s="6" t="s">
        <v>30</v>
      </c>
      <c r="E1681" s="1" t="s">
        <v>1598</v>
      </c>
      <c r="F1681" s="1" t="s">
        <v>1642</v>
      </c>
      <c r="G1681" s="1" t="str">
        <f>+VLOOKUP(BD_fire_disturbances10[[#This Row],[Cod_Koppen]],Tabla8[],2,0)</f>
        <v>Tropical o macrotérmico</v>
      </c>
      <c r="H1681" s="1" t="s">
        <v>1641</v>
      </c>
      <c r="I1681" s="1" t="s">
        <v>1767</v>
      </c>
      <c r="J1681" s="1" t="s">
        <v>66</v>
      </c>
      <c r="K1681" s="1" t="s">
        <v>176</v>
      </c>
      <c r="L1681" s="1" t="s">
        <v>529</v>
      </c>
      <c r="N1681" s="1" t="s">
        <v>528</v>
      </c>
      <c r="O1681" s="1" t="s">
        <v>533</v>
      </c>
      <c r="P1681" s="1" t="s">
        <v>447</v>
      </c>
      <c r="R1681" s="1" t="s">
        <v>536</v>
      </c>
      <c r="S1681" s="1" t="s">
        <v>557</v>
      </c>
      <c r="W1681" s="1" t="s">
        <v>17</v>
      </c>
      <c r="X1681" s="1" t="s">
        <v>108</v>
      </c>
    </row>
    <row r="1682" spans="1:24" s="1" customFormat="1" ht="43.5" hidden="1" x14ac:dyDescent="0.35">
      <c r="A1682" s="1" t="s">
        <v>29</v>
      </c>
      <c r="B1682" s="1" t="str">
        <f>+VLOOKUP(BD_fire_disturbances10[[#This Row],[Propiedad]],Tabla2[],2,0)</f>
        <v>Química</v>
      </c>
      <c r="C1682" s="1" t="str">
        <f>+VLOOKUP(BD_fire_disturbances10[[#This Row],[Evaluación post incendio]],Tabla5[],2,0)</f>
        <v>No específico</v>
      </c>
      <c r="D1682" s="6" t="s">
        <v>30</v>
      </c>
      <c r="E1682" s="1" t="s">
        <v>1598</v>
      </c>
      <c r="F1682" s="1" t="s">
        <v>1642</v>
      </c>
      <c r="G1682" s="1" t="str">
        <f>+VLOOKUP(BD_fire_disturbances10[[#This Row],[Cod_Koppen]],Tabla8[],2,0)</f>
        <v>Tropical o macrotérmico</v>
      </c>
      <c r="H1682" s="1" t="s">
        <v>1641</v>
      </c>
      <c r="I1682" s="1" t="s">
        <v>1767</v>
      </c>
      <c r="J1682" s="1" t="s">
        <v>66</v>
      </c>
      <c r="K1682" s="1" t="s">
        <v>176</v>
      </c>
      <c r="L1682" s="1" t="s">
        <v>529</v>
      </c>
      <c r="N1682" s="1" t="s">
        <v>528</v>
      </c>
      <c r="O1682" s="1" t="s">
        <v>533</v>
      </c>
      <c r="P1682" s="1" t="s">
        <v>447</v>
      </c>
      <c r="R1682" s="1" t="s">
        <v>536</v>
      </c>
      <c r="S1682" s="1" t="s">
        <v>557</v>
      </c>
      <c r="W1682" s="1" t="s">
        <v>53</v>
      </c>
      <c r="X1682" s="1" t="s">
        <v>218</v>
      </c>
    </row>
    <row r="1683" spans="1:24" s="1" customFormat="1" ht="43.5" hidden="1" x14ac:dyDescent="0.35">
      <c r="A1683" s="1" t="s">
        <v>29</v>
      </c>
      <c r="B1683" s="1" t="str">
        <f>+VLOOKUP(BD_fire_disturbances10[[#This Row],[Propiedad]],Tabla2[],2,0)</f>
        <v>Química</v>
      </c>
      <c r="C1683" s="1" t="str">
        <f>+VLOOKUP(BD_fire_disturbances10[[#This Row],[Evaluación post incendio]],Tabla5[],2,0)</f>
        <v>No específico</v>
      </c>
      <c r="D1683" s="6" t="s">
        <v>30</v>
      </c>
      <c r="E1683" s="1" t="s">
        <v>1598</v>
      </c>
      <c r="F1683" s="1" t="s">
        <v>1642</v>
      </c>
      <c r="G1683" s="1" t="str">
        <f>+VLOOKUP(BD_fire_disturbances10[[#This Row],[Cod_Koppen]],Tabla8[],2,0)</f>
        <v>Tropical o macrotérmico</v>
      </c>
      <c r="H1683" s="1" t="s">
        <v>1641</v>
      </c>
      <c r="I1683" s="1" t="s">
        <v>1767</v>
      </c>
      <c r="J1683" s="1" t="s">
        <v>66</v>
      </c>
      <c r="K1683" s="1" t="s">
        <v>432</v>
      </c>
      <c r="L1683" s="1" t="s">
        <v>529</v>
      </c>
      <c r="N1683" s="1" t="s">
        <v>528</v>
      </c>
      <c r="O1683" s="1" t="s">
        <v>533</v>
      </c>
      <c r="P1683" s="1" t="s">
        <v>447</v>
      </c>
      <c r="R1683" s="1" t="s">
        <v>536</v>
      </c>
      <c r="S1683" s="1" t="s">
        <v>557</v>
      </c>
      <c r="W1683" s="1" t="s">
        <v>53</v>
      </c>
      <c r="X1683" s="1" t="s">
        <v>12</v>
      </c>
    </row>
    <row r="1684" spans="1:24" s="1" customFormat="1" ht="43.5" hidden="1" x14ac:dyDescent="0.35">
      <c r="A1684" s="1" t="s">
        <v>29</v>
      </c>
      <c r="B1684" s="1" t="str">
        <f>+VLOOKUP(BD_fire_disturbances10[[#This Row],[Propiedad]],Tabla2[],2,0)</f>
        <v>Química</v>
      </c>
      <c r="C1684" s="1" t="str">
        <f>+VLOOKUP(BD_fire_disturbances10[[#This Row],[Evaluación post incendio]],Tabla5[],2,0)</f>
        <v>No específico</v>
      </c>
      <c r="D1684" s="6" t="s">
        <v>30</v>
      </c>
      <c r="E1684" s="1" t="s">
        <v>1598</v>
      </c>
      <c r="F1684" s="1" t="s">
        <v>1642</v>
      </c>
      <c r="G1684" s="1" t="str">
        <f>+VLOOKUP(BD_fire_disturbances10[[#This Row],[Cod_Koppen]],Tabla8[],2,0)</f>
        <v>Tropical o macrotérmico</v>
      </c>
      <c r="H1684" s="1" t="s">
        <v>1641</v>
      </c>
      <c r="I1684" s="1" t="s">
        <v>1767</v>
      </c>
      <c r="J1684" s="1" t="s">
        <v>66</v>
      </c>
      <c r="K1684" s="1" t="s">
        <v>432</v>
      </c>
      <c r="L1684" s="1" t="s">
        <v>529</v>
      </c>
      <c r="N1684" s="1" t="s">
        <v>528</v>
      </c>
      <c r="O1684" s="1" t="s">
        <v>533</v>
      </c>
      <c r="P1684" s="1" t="s">
        <v>447</v>
      </c>
      <c r="R1684" s="1" t="s">
        <v>536</v>
      </c>
      <c r="S1684" s="1" t="s">
        <v>557</v>
      </c>
      <c r="W1684" s="1" t="s">
        <v>21</v>
      </c>
      <c r="X1684" s="1" t="s">
        <v>12</v>
      </c>
    </row>
    <row r="1685" spans="1:24" s="1" customFormat="1" ht="43.5" hidden="1" x14ac:dyDescent="0.35">
      <c r="A1685" s="1" t="s">
        <v>29</v>
      </c>
      <c r="B1685" s="1" t="str">
        <f>+VLOOKUP(BD_fire_disturbances10[[#This Row],[Propiedad]],Tabla2[],2,0)</f>
        <v>Química</v>
      </c>
      <c r="C1685" s="1" t="str">
        <f>+VLOOKUP(BD_fire_disturbances10[[#This Row],[Evaluación post incendio]],Tabla5[],2,0)</f>
        <v>No específico</v>
      </c>
      <c r="D1685" s="6" t="s">
        <v>30</v>
      </c>
      <c r="E1685" s="1" t="s">
        <v>1598</v>
      </c>
      <c r="F1685" s="1" t="s">
        <v>1642</v>
      </c>
      <c r="G1685" s="1" t="str">
        <f>+VLOOKUP(BD_fire_disturbances10[[#This Row],[Cod_Koppen]],Tabla8[],2,0)</f>
        <v>Tropical o macrotérmico</v>
      </c>
      <c r="H1685" s="1" t="s">
        <v>1641</v>
      </c>
      <c r="I1685" s="1" t="s">
        <v>1767</v>
      </c>
      <c r="J1685" s="1" t="s">
        <v>66</v>
      </c>
      <c r="K1685" s="1" t="s">
        <v>176</v>
      </c>
      <c r="L1685" s="1" t="s">
        <v>529</v>
      </c>
      <c r="N1685" s="1" t="s">
        <v>528</v>
      </c>
      <c r="O1685" s="1" t="s">
        <v>533</v>
      </c>
      <c r="P1685" s="1" t="s">
        <v>447</v>
      </c>
      <c r="R1685" s="1" t="s">
        <v>536</v>
      </c>
      <c r="S1685" s="1" t="s">
        <v>557</v>
      </c>
      <c r="W1685" s="1" t="s">
        <v>21</v>
      </c>
      <c r="X1685" s="1" t="s">
        <v>108</v>
      </c>
    </row>
    <row r="1686" spans="1:24" s="1" customFormat="1" ht="43.5" hidden="1" x14ac:dyDescent="0.35">
      <c r="A1686" s="1" t="s">
        <v>29</v>
      </c>
      <c r="B1686" s="1" t="str">
        <f>+VLOOKUP(BD_fire_disturbances10[[#This Row],[Propiedad]],Tabla2[],2,0)</f>
        <v>Química</v>
      </c>
      <c r="C1686" s="1" t="str">
        <f>+VLOOKUP(BD_fire_disturbances10[[#This Row],[Evaluación post incendio]],Tabla5[],2,0)</f>
        <v>No específico</v>
      </c>
      <c r="D1686" s="6" t="s">
        <v>30</v>
      </c>
      <c r="E1686" s="1" t="s">
        <v>1598</v>
      </c>
      <c r="F1686" s="1" t="s">
        <v>1642</v>
      </c>
      <c r="G1686" s="1" t="str">
        <f>+VLOOKUP(BD_fire_disturbances10[[#This Row],[Cod_Koppen]],Tabla8[],2,0)</f>
        <v>Tropical o macrotérmico</v>
      </c>
      <c r="H1686" s="1" t="s">
        <v>1641</v>
      </c>
      <c r="I1686" s="1" t="s">
        <v>1767</v>
      </c>
      <c r="J1686" s="1" t="s">
        <v>66</v>
      </c>
      <c r="K1686" s="1" t="s">
        <v>432</v>
      </c>
      <c r="L1686" s="1" t="s">
        <v>529</v>
      </c>
      <c r="N1686" s="1" t="s">
        <v>528</v>
      </c>
      <c r="O1686" s="1" t="s">
        <v>533</v>
      </c>
      <c r="P1686" s="1" t="s">
        <v>447</v>
      </c>
      <c r="R1686" s="1" t="s">
        <v>536</v>
      </c>
      <c r="S1686" s="1" t="s">
        <v>557</v>
      </c>
      <c r="W1686" s="1" t="s">
        <v>42</v>
      </c>
      <c r="X1686" s="1" t="s">
        <v>12</v>
      </c>
    </row>
    <row r="1687" spans="1:24" s="1" customFormat="1" ht="43.5" hidden="1" x14ac:dyDescent="0.35">
      <c r="A1687" s="1" t="s">
        <v>29</v>
      </c>
      <c r="B1687" s="1" t="str">
        <f>+VLOOKUP(BD_fire_disturbances10[[#This Row],[Propiedad]],Tabla2[],2,0)</f>
        <v>Química</v>
      </c>
      <c r="C1687" s="1" t="str">
        <f>+VLOOKUP(BD_fire_disturbances10[[#This Row],[Evaluación post incendio]],Tabla5[],2,0)</f>
        <v>No específico</v>
      </c>
      <c r="D1687" s="6" t="s">
        <v>30</v>
      </c>
      <c r="E1687" s="1" t="s">
        <v>1598</v>
      </c>
      <c r="F1687" s="1" t="s">
        <v>1642</v>
      </c>
      <c r="G1687" s="1" t="str">
        <f>+VLOOKUP(BD_fire_disturbances10[[#This Row],[Cod_Koppen]],Tabla8[],2,0)</f>
        <v>Tropical o macrotérmico</v>
      </c>
      <c r="H1687" s="1" t="s">
        <v>1641</v>
      </c>
      <c r="I1687" s="1" t="s">
        <v>1767</v>
      </c>
      <c r="J1687" s="1" t="s">
        <v>66</v>
      </c>
      <c r="K1687" s="1" t="s">
        <v>176</v>
      </c>
      <c r="L1687" s="1" t="s">
        <v>529</v>
      </c>
      <c r="N1687" s="1" t="s">
        <v>528</v>
      </c>
      <c r="O1687" s="1" t="s">
        <v>533</v>
      </c>
      <c r="P1687" s="1" t="s">
        <v>447</v>
      </c>
      <c r="R1687" s="1" t="s">
        <v>536</v>
      </c>
      <c r="S1687" s="1" t="s">
        <v>557</v>
      </c>
      <c r="W1687" s="1" t="s">
        <v>42</v>
      </c>
      <c r="X1687" s="1" t="s">
        <v>108</v>
      </c>
    </row>
    <row r="1688" spans="1:24" s="1" customFormat="1" ht="29" hidden="1" x14ac:dyDescent="0.35">
      <c r="A1688" s="1" t="s">
        <v>208</v>
      </c>
      <c r="B1688" s="1" t="str">
        <f>+VLOOKUP(BD_fire_disturbances10[[#This Row],[Propiedad]],Tabla2[],2,0)</f>
        <v>Biológica</v>
      </c>
      <c r="C1688" s="1" t="str">
        <f>+VLOOKUP(BD_fire_disturbances10[[#This Row],[Evaluación post incendio]],Tabla5[],2,0)</f>
        <v>Efecto a largo plazo</v>
      </c>
      <c r="D1688" s="6" t="s">
        <v>209</v>
      </c>
      <c r="E1688" s="1" t="s">
        <v>1602</v>
      </c>
      <c r="F1688" s="1" t="s">
        <v>1694</v>
      </c>
      <c r="G1688" s="1" t="str">
        <f>+VLOOKUP(BD_fire_disturbances10[[#This Row],[Cod_Koppen]],Tabla8[],2,0)</f>
        <v>Templado o mesotérmico</v>
      </c>
      <c r="H1688" s="1" t="s">
        <v>1678</v>
      </c>
      <c r="I1688" s="1" t="s">
        <v>1767</v>
      </c>
      <c r="J1688" s="1" t="s">
        <v>68</v>
      </c>
      <c r="K1688" s="1" t="s">
        <v>432</v>
      </c>
      <c r="L1688" s="1" t="s">
        <v>317</v>
      </c>
      <c r="N1688" s="1" t="s">
        <v>1180</v>
      </c>
      <c r="P1688" s="1" t="s">
        <v>933</v>
      </c>
      <c r="R1688" s="1" t="s">
        <v>1182</v>
      </c>
      <c r="S1688" s="1" t="s">
        <v>359</v>
      </c>
      <c r="T1688" s="1" t="s">
        <v>344</v>
      </c>
      <c r="U1688" s="1" t="s">
        <v>1183</v>
      </c>
      <c r="V1688" s="1" t="s">
        <v>888</v>
      </c>
      <c r="W1688" s="1" t="s">
        <v>639</v>
      </c>
      <c r="X1688" s="1" t="s">
        <v>108</v>
      </c>
    </row>
    <row r="1689" spans="1:24" s="1" customFormat="1" ht="29" hidden="1" x14ac:dyDescent="0.35">
      <c r="A1689" s="1" t="s">
        <v>208</v>
      </c>
      <c r="B1689" s="1" t="str">
        <f>+VLOOKUP(BD_fire_disturbances10[[#This Row],[Propiedad]],Tabla2[],2,0)</f>
        <v>Química</v>
      </c>
      <c r="C1689" s="1" t="str">
        <f>+VLOOKUP(BD_fire_disturbances10[[#This Row],[Evaluación post incendio]],Tabla5[],2,0)</f>
        <v>Efecto a largo plazo</v>
      </c>
      <c r="D1689" s="6" t="s">
        <v>209</v>
      </c>
      <c r="E1689" s="1" t="s">
        <v>1602</v>
      </c>
      <c r="F1689" s="1" t="s">
        <v>1694</v>
      </c>
      <c r="G1689" s="1" t="str">
        <f>+VLOOKUP(BD_fire_disturbances10[[#This Row],[Cod_Koppen]],Tabla8[],2,0)</f>
        <v>Templado o mesotérmico</v>
      </c>
      <c r="H1689" s="1" t="s">
        <v>1678</v>
      </c>
      <c r="I1689" s="1" t="s">
        <v>1767</v>
      </c>
      <c r="J1689" s="1" t="s">
        <v>68</v>
      </c>
      <c r="K1689" s="1" t="s">
        <v>432</v>
      </c>
      <c r="L1689" s="1" t="s">
        <v>317</v>
      </c>
      <c r="N1689" s="1" t="s">
        <v>1180</v>
      </c>
      <c r="P1689" s="1" t="s">
        <v>933</v>
      </c>
      <c r="R1689" s="1" t="s">
        <v>1182</v>
      </c>
      <c r="S1689" s="1" t="s">
        <v>359</v>
      </c>
      <c r="T1689" s="1" t="s">
        <v>344</v>
      </c>
      <c r="U1689" s="1" t="s">
        <v>1183</v>
      </c>
      <c r="V1689" s="1" t="s">
        <v>888</v>
      </c>
      <c r="W1689" s="1" t="s">
        <v>707</v>
      </c>
      <c r="X1689" s="1" t="s">
        <v>108</v>
      </c>
    </row>
    <row r="1690" spans="1:24" s="1" customFormat="1" ht="29" hidden="1" x14ac:dyDescent="0.35">
      <c r="A1690" s="1" t="s">
        <v>208</v>
      </c>
      <c r="B1690" s="1" t="str">
        <f>+VLOOKUP(BD_fire_disturbances10[[#This Row],[Propiedad]],Tabla2[],2,0)</f>
        <v>Química</v>
      </c>
      <c r="C1690" s="1" t="str">
        <f>+VLOOKUP(BD_fire_disturbances10[[#This Row],[Evaluación post incendio]],Tabla5[],2,0)</f>
        <v>Efecto a largo plazo</v>
      </c>
      <c r="D1690" s="6" t="s">
        <v>209</v>
      </c>
      <c r="E1690" s="1" t="s">
        <v>1602</v>
      </c>
      <c r="F1690" s="1" t="s">
        <v>1694</v>
      </c>
      <c r="G1690" s="1" t="str">
        <f>+VLOOKUP(BD_fire_disturbances10[[#This Row],[Cod_Koppen]],Tabla8[],2,0)</f>
        <v>Templado o mesotérmico</v>
      </c>
      <c r="H1690" s="1" t="s">
        <v>1678</v>
      </c>
      <c r="I1690" s="1" t="s">
        <v>1767</v>
      </c>
      <c r="J1690" s="1" t="s">
        <v>68</v>
      </c>
      <c r="K1690" s="1" t="s">
        <v>432</v>
      </c>
      <c r="L1690" s="1" t="s">
        <v>317</v>
      </c>
      <c r="N1690" s="1" t="s">
        <v>1180</v>
      </c>
      <c r="P1690" s="1" t="s">
        <v>933</v>
      </c>
      <c r="R1690" s="1" t="s">
        <v>1182</v>
      </c>
      <c r="S1690" s="1" t="s">
        <v>359</v>
      </c>
      <c r="T1690" s="1" t="s">
        <v>344</v>
      </c>
      <c r="U1690" s="1" t="s">
        <v>1183</v>
      </c>
      <c r="V1690" s="1" t="s">
        <v>888</v>
      </c>
      <c r="W1690" s="1" t="s">
        <v>52</v>
      </c>
      <c r="X1690" s="1" t="s">
        <v>108</v>
      </c>
    </row>
    <row r="1691" spans="1:24" s="1" customFormat="1" ht="29" hidden="1" x14ac:dyDescent="0.35">
      <c r="A1691" s="1" t="s">
        <v>208</v>
      </c>
      <c r="B1691" s="1" t="str">
        <f>+VLOOKUP(BD_fire_disturbances10[[#This Row],[Propiedad]],Tabla2[],2,0)</f>
        <v>Física</v>
      </c>
      <c r="C1691" s="1" t="str">
        <f>+VLOOKUP(BD_fire_disturbances10[[#This Row],[Evaluación post incendio]],Tabla5[],2,0)</f>
        <v>Efecto a largo plazo</v>
      </c>
      <c r="D1691" s="6" t="s">
        <v>209</v>
      </c>
      <c r="E1691" s="1" t="s">
        <v>1602</v>
      </c>
      <c r="F1691" s="1" t="s">
        <v>1694</v>
      </c>
      <c r="G1691" s="1" t="str">
        <f>+VLOOKUP(BD_fire_disturbances10[[#This Row],[Cod_Koppen]],Tabla8[],2,0)</f>
        <v>Templado o mesotérmico</v>
      </c>
      <c r="H1691" s="1" t="s">
        <v>1678</v>
      </c>
      <c r="I1691" s="1" t="s">
        <v>1767</v>
      </c>
      <c r="J1691" s="1" t="s">
        <v>68</v>
      </c>
      <c r="K1691" s="1" t="s">
        <v>432</v>
      </c>
      <c r="L1691" s="1" t="s">
        <v>317</v>
      </c>
      <c r="N1691" s="1" t="s">
        <v>1180</v>
      </c>
      <c r="P1691" s="1" t="s">
        <v>933</v>
      </c>
      <c r="R1691" s="1" t="s">
        <v>1182</v>
      </c>
      <c r="S1691" s="1" t="s">
        <v>359</v>
      </c>
      <c r="T1691" s="1" t="s">
        <v>344</v>
      </c>
      <c r="U1691" s="1" t="s">
        <v>1183</v>
      </c>
      <c r="V1691" s="1" t="s">
        <v>888</v>
      </c>
      <c r="W1691" s="1" t="s">
        <v>1024</v>
      </c>
      <c r="X1691" s="1" t="s">
        <v>108</v>
      </c>
    </row>
    <row r="1692" spans="1:24" s="1" customFormat="1" ht="29" hidden="1" x14ac:dyDescent="0.35">
      <c r="A1692" s="1" t="s">
        <v>208</v>
      </c>
      <c r="B1692" s="1" t="str">
        <f>+VLOOKUP(BD_fire_disturbances10[[#This Row],[Propiedad]],Tabla2[],2,0)</f>
        <v>Física</v>
      </c>
      <c r="C1692" s="1" t="str">
        <f>+VLOOKUP(BD_fire_disturbances10[[#This Row],[Evaluación post incendio]],Tabla5[],2,0)</f>
        <v>Efecto a largo plazo</v>
      </c>
      <c r="D1692" s="6" t="s">
        <v>209</v>
      </c>
      <c r="E1692" s="1" t="s">
        <v>1602</v>
      </c>
      <c r="F1692" s="1" t="s">
        <v>1694</v>
      </c>
      <c r="G1692" s="1" t="str">
        <f>+VLOOKUP(BD_fire_disturbances10[[#This Row],[Cod_Koppen]],Tabla8[],2,0)</f>
        <v>Templado o mesotérmico</v>
      </c>
      <c r="H1692" s="1" t="s">
        <v>1678</v>
      </c>
      <c r="I1692" s="1" t="s">
        <v>1767</v>
      </c>
      <c r="J1692" s="1" t="s">
        <v>68</v>
      </c>
      <c r="K1692" s="1" t="s">
        <v>432</v>
      </c>
      <c r="L1692" s="1" t="s">
        <v>317</v>
      </c>
      <c r="N1692" s="1" t="s">
        <v>1180</v>
      </c>
      <c r="P1692" s="1" t="s">
        <v>933</v>
      </c>
      <c r="R1692" s="1" t="s">
        <v>1182</v>
      </c>
      <c r="S1692" s="1" t="s">
        <v>359</v>
      </c>
      <c r="T1692" s="1" t="s">
        <v>344</v>
      </c>
      <c r="U1692" s="1" t="s">
        <v>1183</v>
      </c>
      <c r="V1692" s="1" t="s">
        <v>888</v>
      </c>
      <c r="W1692" s="1" t="s">
        <v>1181</v>
      </c>
      <c r="X1692" s="1" t="s">
        <v>108</v>
      </c>
    </row>
    <row r="1693" spans="1:24" s="1" customFormat="1" ht="43.5" hidden="1" x14ac:dyDescent="0.35">
      <c r="A1693" s="1" t="s">
        <v>29</v>
      </c>
      <c r="B1693" s="1" t="str">
        <f>+VLOOKUP(BD_fire_disturbances10[[#This Row],[Propiedad]],Tabla2[],2,0)</f>
        <v>Biológica</v>
      </c>
      <c r="C1693" s="1" t="str">
        <f>+VLOOKUP(BD_fire_disturbances10[[#This Row],[Evaluación post incendio]],Tabla5[],2,0)</f>
        <v>No específico</v>
      </c>
      <c r="D1693" s="6" t="s">
        <v>30</v>
      </c>
      <c r="E1693" s="1" t="s">
        <v>1598</v>
      </c>
      <c r="F1693" s="1" t="s">
        <v>1642</v>
      </c>
      <c r="G1693" s="1" t="str">
        <f>+VLOOKUP(BD_fire_disturbances10[[#This Row],[Cod_Koppen]],Tabla8[],2,0)</f>
        <v>Tropical o macrotérmico</v>
      </c>
      <c r="H1693" s="1" t="s">
        <v>1641</v>
      </c>
      <c r="I1693" s="1" t="s">
        <v>144</v>
      </c>
      <c r="J1693" s="1" t="s">
        <v>66</v>
      </c>
      <c r="K1693" s="1" t="s">
        <v>176</v>
      </c>
      <c r="L1693" s="1" t="s">
        <v>529</v>
      </c>
      <c r="N1693" s="1" t="s">
        <v>528</v>
      </c>
      <c r="O1693" s="1" t="s">
        <v>533</v>
      </c>
      <c r="P1693" s="1" t="s">
        <v>447</v>
      </c>
      <c r="R1693" s="1" t="s">
        <v>538</v>
      </c>
      <c r="S1693" s="1" t="s">
        <v>535</v>
      </c>
      <c r="W1693" s="1" t="s">
        <v>17</v>
      </c>
      <c r="X1693" s="1" t="s">
        <v>108</v>
      </c>
    </row>
    <row r="1694" spans="1:24" s="1" customFormat="1" ht="43.5" hidden="1" x14ac:dyDescent="0.35">
      <c r="A1694" s="1" t="s">
        <v>29</v>
      </c>
      <c r="B1694" s="1" t="str">
        <f>+VLOOKUP(BD_fire_disturbances10[[#This Row],[Propiedad]],Tabla2[],2,0)</f>
        <v>Química</v>
      </c>
      <c r="C1694" s="1" t="str">
        <f>+VLOOKUP(BD_fire_disturbances10[[#This Row],[Evaluación post incendio]],Tabla5[],2,0)</f>
        <v>No específico</v>
      </c>
      <c r="D1694" s="6" t="s">
        <v>30</v>
      </c>
      <c r="E1694" s="1" t="s">
        <v>1598</v>
      </c>
      <c r="F1694" s="1" t="s">
        <v>1642</v>
      </c>
      <c r="G1694" s="1" t="str">
        <f>+VLOOKUP(BD_fire_disturbances10[[#This Row],[Cod_Koppen]],Tabla8[],2,0)</f>
        <v>Tropical o macrotérmico</v>
      </c>
      <c r="H1694" s="1" t="s">
        <v>1641</v>
      </c>
      <c r="I1694" s="1" t="s">
        <v>144</v>
      </c>
      <c r="J1694" s="1" t="s">
        <v>66</v>
      </c>
      <c r="K1694" s="1" t="s">
        <v>432</v>
      </c>
      <c r="L1694" s="1" t="s">
        <v>529</v>
      </c>
      <c r="N1694" s="1" t="s">
        <v>528</v>
      </c>
      <c r="O1694" s="1" t="s">
        <v>533</v>
      </c>
      <c r="P1694" s="1" t="s">
        <v>447</v>
      </c>
      <c r="R1694" s="1" t="s">
        <v>538</v>
      </c>
      <c r="S1694" s="1" t="s">
        <v>535</v>
      </c>
      <c r="W1694" s="1" t="s">
        <v>53</v>
      </c>
      <c r="X1694" s="1" t="s">
        <v>12</v>
      </c>
    </row>
    <row r="1695" spans="1:24" s="1" customFormat="1" ht="43.5" hidden="1" x14ac:dyDescent="0.35">
      <c r="A1695" s="1" t="s">
        <v>29</v>
      </c>
      <c r="B1695" s="1" t="str">
        <f>+VLOOKUP(BD_fire_disturbances10[[#This Row],[Propiedad]],Tabla2[],2,0)</f>
        <v>Química</v>
      </c>
      <c r="C1695" s="1" t="str">
        <f>+VLOOKUP(BD_fire_disturbances10[[#This Row],[Evaluación post incendio]],Tabla5[],2,0)</f>
        <v>No específico</v>
      </c>
      <c r="D1695" s="6" t="s">
        <v>30</v>
      </c>
      <c r="E1695" s="1" t="s">
        <v>1598</v>
      </c>
      <c r="F1695" s="1" t="s">
        <v>1642</v>
      </c>
      <c r="G1695" s="1" t="str">
        <f>+VLOOKUP(BD_fire_disturbances10[[#This Row],[Cod_Koppen]],Tabla8[],2,0)</f>
        <v>Tropical o macrotérmico</v>
      </c>
      <c r="H1695" s="1" t="s">
        <v>1641</v>
      </c>
      <c r="I1695" s="1" t="s">
        <v>144</v>
      </c>
      <c r="J1695" s="1" t="s">
        <v>66</v>
      </c>
      <c r="K1695" s="1" t="s">
        <v>176</v>
      </c>
      <c r="L1695" s="1" t="s">
        <v>529</v>
      </c>
      <c r="N1695" s="1" t="s">
        <v>528</v>
      </c>
      <c r="O1695" s="1" t="s">
        <v>533</v>
      </c>
      <c r="P1695" s="1" t="s">
        <v>447</v>
      </c>
      <c r="R1695" s="1" t="s">
        <v>538</v>
      </c>
      <c r="S1695" s="1" t="s">
        <v>535</v>
      </c>
      <c r="W1695" s="1" t="s">
        <v>53</v>
      </c>
      <c r="X1695" s="1" t="s">
        <v>108</v>
      </c>
    </row>
    <row r="1696" spans="1:24" s="1" customFormat="1" ht="43.5" hidden="1" x14ac:dyDescent="0.35">
      <c r="A1696" s="1" t="s">
        <v>29</v>
      </c>
      <c r="B1696" s="1" t="str">
        <f>+VLOOKUP(BD_fire_disturbances10[[#This Row],[Propiedad]],Tabla2[],2,0)</f>
        <v>Química</v>
      </c>
      <c r="C1696" s="1" t="str">
        <f>+VLOOKUP(BD_fire_disturbances10[[#This Row],[Evaluación post incendio]],Tabla5[],2,0)</f>
        <v>No específico</v>
      </c>
      <c r="D1696" s="6" t="s">
        <v>30</v>
      </c>
      <c r="E1696" s="1" t="s">
        <v>1598</v>
      </c>
      <c r="F1696" s="1" t="s">
        <v>1642</v>
      </c>
      <c r="G1696" s="1" t="str">
        <f>+VLOOKUP(BD_fire_disturbances10[[#This Row],[Cod_Koppen]],Tabla8[],2,0)</f>
        <v>Tropical o macrotérmico</v>
      </c>
      <c r="H1696" s="1" t="s">
        <v>1641</v>
      </c>
      <c r="I1696" s="1" t="s">
        <v>144</v>
      </c>
      <c r="J1696" s="1" t="s">
        <v>66</v>
      </c>
      <c r="K1696" s="1" t="s">
        <v>176</v>
      </c>
      <c r="L1696" s="1" t="s">
        <v>529</v>
      </c>
      <c r="N1696" s="1" t="s">
        <v>528</v>
      </c>
      <c r="O1696" s="1" t="s">
        <v>533</v>
      </c>
      <c r="P1696" s="1" t="s">
        <v>447</v>
      </c>
      <c r="R1696" s="1" t="s">
        <v>539</v>
      </c>
      <c r="S1696" s="1" t="s">
        <v>534</v>
      </c>
      <c r="W1696" s="1" t="s">
        <v>21</v>
      </c>
      <c r="X1696" s="1" t="s">
        <v>218</v>
      </c>
    </row>
    <row r="1697" spans="1:24" s="1" customFormat="1" ht="43.5" hidden="1" x14ac:dyDescent="0.35">
      <c r="A1697" s="1" t="s">
        <v>29</v>
      </c>
      <c r="B1697" s="1" t="str">
        <f>+VLOOKUP(BD_fire_disturbances10[[#This Row],[Propiedad]],Tabla2[],2,0)</f>
        <v>Química</v>
      </c>
      <c r="C1697" s="1" t="str">
        <f>+VLOOKUP(BD_fire_disturbances10[[#This Row],[Evaluación post incendio]],Tabla5[],2,0)</f>
        <v>No específico</v>
      </c>
      <c r="D1697" s="6" t="s">
        <v>30</v>
      </c>
      <c r="E1697" s="1" t="s">
        <v>1598</v>
      </c>
      <c r="F1697" s="1" t="s">
        <v>1642</v>
      </c>
      <c r="G1697" s="1" t="str">
        <f>+VLOOKUP(BD_fire_disturbances10[[#This Row],[Cod_Koppen]],Tabla8[],2,0)</f>
        <v>Tropical o macrotérmico</v>
      </c>
      <c r="H1697" s="1" t="s">
        <v>1641</v>
      </c>
      <c r="I1697" s="1" t="s">
        <v>144</v>
      </c>
      <c r="J1697" s="1" t="s">
        <v>66</v>
      </c>
      <c r="K1697" s="1" t="s">
        <v>176</v>
      </c>
      <c r="L1697" s="1" t="s">
        <v>529</v>
      </c>
      <c r="N1697" s="1" t="s">
        <v>528</v>
      </c>
      <c r="O1697" s="1" t="s">
        <v>533</v>
      </c>
      <c r="P1697" s="1" t="s">
        <v>447</v>
      </c>
      <c r="R1697" s="1" t="s">
        <v>538</v>
      </c>
      <c r="S1697" s="1" t="s">
        <v>535</v>
      </c>
      <c r="W1697" s="1" t="s">
        <v>21</v>
      </c>
      <c r="X1697" s="1" t="s">
        <v>218</v>
      </c>
    </row>
    <row r="1698" spans="1:24" s="1" customFormat="1" ht="43.5" hidden="1" x14ac:dyDescent="0.35">
      <c r="A1698" s="1" t="s">
        <v>29</v>
      </c>
      <c r="B1698" s="1" t="str">
        <f>+VLOOKUP(BD_fire_disturbances10[[#This Row],[Propiedad]],Tabla2[],2,0)</f>
        <v>Química</v>
      </c>
      <c r="C1698" s="1" t="str">
        <f>+VLOOKUP(BD_fire_disturbances10[[#This Row],[Evaluación post incendio]],Tabla5[],2,0)</f>
        <v>No específico</v>
      </c>
      <c r="D1698" s="6" t="s">
        <v>30</v>
      </c>
      <c r="E1698" s="1" t="s">
        <v>1598</v>
      </c>
      <c r="F1698" s="1" t="s">
        <v>1642</v>
      </c>
      <c r="G1698" s="1" t="str">
        <f>+VLOOKUP(BD_fire_disturbances10[[#This Row],[Cod_Koppen]],Tabla8[],2,0)</f>
        <v>Tropical o macrotérmico</v>
      </c>
      <c r="H1698" s="1" t="s">
        <v>1641</v>
      </c>
      <c r="I1698" s="1" t="s">
        <v>144</v>
      </c>
      <c r="J1698" s="1" t="s">
        <v>66</v>
      </c>
      <c r="K1698" s="1" t="s">
        <v>432</v>
      </c>
      <c r="L1698" s="1" t="s">
        <v>529</v>
      </c>
      <c r="N1698" s="1" t="s">
        <v>528</v>
      </c>
      <c r="O1698" s="1" t="s">
        <v>533</v>
      </c>
      <c r="P1698" s="1" t="s">
        <v>447</v>
      </c>
      <c r="R1698" s="1" t="s">
        <v>539</v>
      </c>
      <c r="S1698" s="6" t="s">
        <v>534</v>
      </c>
      <c r="T1698" s="6"/>
      <c r="W1698" s="1" t="s">
        <v>21</v>
      </c>
      <c r="X1698" s="1" t="s">
        <v>12</v>
      </c>
    </row>
    <row r="1699" spans="1:24" s="1" customFormat="1" ht="43.5" hidden="1" x14ac:dyDescent="0.35">
      <c r="A1699" s="1" t="s">
        <v>29</v>
      </c>
      <c r="B1699" s="1" t="str">
        <f>+VLOOKUP(BD_fire_disturbances10[[#This Row],[Propiedad]],Tabla2[],2,0)</f>
        <v>Química</v>
      </c>
      <c r="C1699" s="1" t="str">
        <f>+VLOOKUP(BD_fire_disturbances10[[#This Row],[Evaluación post incendio]],Tabla5[],2,0)</f>
        <v>No específico</v>
      </c>
      <c r="D1699" s="6" t="s">
        <v>30</v>
      </c>
      <c r="E1699" s="1" t="s">
        <v>1598</v>
      </c>
      <c r="F1699" s="1" t="s">
        <v>1642</v>
      </c>
      <c r="G1699" s="1" t="str">
        <f>+VLOOKUP(BD_fire_disturbances10[[#This Row],[Cod_Koppen]],Tabla8[],2,0)</f>
        <v>Tropical o macrotérmico</v>
      </c>
      <c r="H1699" s="1" t="s">
        <v>1641</v>
      </c>
      <c r="I1699" s="1" t="s">
        <v>144</v>
      </c>
      <c r="J1699" s="1" t="s">
        <v>66</v>
      </c>
      <c r="K1699" s="1" t="s">
        <v>432</v>
      </c>
      <c r="L1699" s="1" t="s">
        <v>529</v>
      </c>
      <c r="N1699" s="1" t="s">
        <v>528</v>
      </c>
      <c r="O1699" s="1" t="s">
        <v>533</v>
      </c>
      <c r="P1699" s="1" t="s">
        <v>447</v>
      </c>
      <c r="R1699" s="1" t="s">
        <v>538</v>
      </c>
      <c r="S1699" s="1" t="s">
        <v>535</v>
      </c>
      <c r="W1699" s="1" t="s">
        <v>21</v>
      </c>
      <c r="X1699" s="1" t="s">
        <v>12</v>
      </c>
    </row>
    <row r="1700" spans="1:24" s="1" customFormat="1" ht="43.5" hidden="1" x14ac:dyDescent="0.35">
      <c r="A1700" s="1" t="s">
        <v>29</v>
      </c>
      <c r="B1700" s="1" t="str">
        <f>+VLOOKUP(BD_fire_disturbances10[[#This Row],[Propiedad]],Tabla2[],2,0)</f>
        <v>Química</v>
      </c>
      <c r="C1700" s="1" t="str">
        <f>+VLOOKUP(BD_fire_disturbances10[[#This Row],[Evaluación post incendio]],Tabla5[],2,0)</f>
        <v>No específico</v>
      </c>
      <c r="D1700" s="6" t="s">
        <v>30</v>
      </c>
      <c r="E1700" s="1" t="s">
        <v>1598</v>
      </c>
      <c r="F1700" s="1" t="s">
        <v>1642</v>
      </c>
      <c r="G1700" s="1" t="str">
        <f>+VLOOKUP(BD_fire_disturbances10[[#This Row],[Cod_Koppen]],Tabla8[],2,0)</f>
        <v>Tropical o macrotérmico</v>
      </c>
      <c r="H1700" s="1" t="s">
        <v>1641</v>
      </c>
      <c r="I1700" s="1" t="s">
        <v>144</v>
      </c>
      <c r="J1700" s="1" t="s">
        <v>66</v>
      </c>
      <c r="K1700" s="1" t="s">
        <v>432</v>
      </c>
      <c r="L1700" s="1" t="s">
        <v>529</v>
      </c>
      <c r="N1700" s="1" t="s">
        <v>528</v>
      </c>
      <c r="O1700" s="1" t="s">
        <v>533</v>
      </c>
      <c r="P1700" s="1" t="s">
        <v>447</v>
      </c>
      <c r="R1700" s="1" t="s">
        <v>539</v>
      </c>
      <c r="S1700" s="1" t="s">
        <v>534</v>
      </c>
      <c r="W1700" s="1" t="s">
        <v>42</v>
      </c>
      <c r="X1700" s="1" t="s">
        <v>12</v>
      </c>
    </row>
    <row r="1701" spans="1:24" s="1" customFormat="1" ht="43.5" hidden="1" x14ac:dyDescent="0.35">
      <c r="A1701" s="1" t="s">
        <v>29</v>
      </c>
      <c r="B1701" s="1" t="str">
        <f>+VLOOKUP(BD_fire_disturbances10[[#This Row],[Propiedad]],Tabla2[],2,0)</f>
        <v>Química</v>
      </c>
      <c r="C1701" s="1" t="str">
        <f>+VLOOKUP(BD_fire_disturbances10[[#This Row],[Evaluación post incendio]],Tabla5[],2,0)</f>
        <v>No específico</v>
      </c>
      <c r="D1701" s="6" t="s">
        <v>30</v>
      </c>
      <c r="E1701" s="1" t="s">
        <v>1598</v>
      </c>
      <c r="F1701" s="1" t="s">
        <v>1642</v>
      </c>
      <c r="G1701" s="1" t="str">
        <f>+VLOOKUP(BD_fire_disturbances10[[#This Row],[Cod_Koppen]],Tabla8[],2,0)</f>
        <v>Tropical o macrotérmico</v>
      </c>
      <c r="H1701" s="1" t="s">
        <v>1641</v>
      </c>
      <c r="I1701" s="1" t="s">
        <v>144</v>
      </c>
      <c r="J1701" s="1" t="s">
        <v>66</v>
      </c>
      <c r="K1701" s="1" t="s">
        <v>432</v>
      </c>
      <c r="L1701" s="1" t="s">
        <v>529</v>
      </c>
      <c r="N1701" s="1" t="s">
        <v>528</v>
      </c>
      <c r="O1701" s="1" t="s">
        <v>533</v>
      </c>
      <c r="P1701" s="1" t="s">
        <v>447</v>
      </c>
      <c r="R1701" s="1" t="s">
        <v>538</v>
      </c>
      <c r="S1701" s="1" t="s">
        <v>535</v>
      </c>
      <c r="W1701" s="1" t="s">
        <v>42</v>
      </c>
      <c r="X1701" s="1" t="s">
        <v>12</v>
      </c>
    </row>
    <row r="1702" spans="1:24" s="1" customFormat="1" ht="43.5" hidden="1" x14ac:dyDescent="0.35">
      <c r="A1702" s="1" t="s">
        <v>29</v>
      </c>
      <c r="B1702" s="1" t="str">
        <f>+VLOOKUP(BD_fire_disturbances10[[#This Row],[Propiedad]],Tabla2[],2,0)</f>
        <v>Química</v>
      </c>
      <c r="C1702" s="1" t="str">
        <f>+VLOOKUP(BD_fire_disturbances10[[#This Row],[Evaluación post incendio]],Tabla5[],2,0)</f>
        <v>No específico</v>
      </c>
      <c r="D1702" s="6" t="s">
        <v>30</v>
      </c>
      <c r="E1702" s="1" t="s">
        <v>1598</v>
      </c>
      <c r="F1702" s="1" t="s">
        <v>1642</v>
      </c>
      <c r="G1702" s="1" t="str">
        <f>+VLOOKUP(BD_fire_disturbances10[[#This Row],[Cod_Koppen]],Tabla8[],2,0)</f>
        <v>Tropical o macrotérmico</v>
      </c>
      <c r="H1702" s="1" t="s">
        <v>1641</v>
      </c>
      <c r="I1702" s="1" t="s">
        <v>144</v>
      </c>
      <c r="J1702" s="1" t="s">
        <v>66</v>
      </c>
      <c r="K1702" s="1" t="s">
        <v>176</v>
      </c>
      <c r="L1702" s="1" t="s">
        <v>529</v>
      </c>
      <c r="N1702" s="1" t="s">
        <v>528</v>
      </c>
      <c r="O1702" s="1" t="s">
        <v>533</v>
      </c>
      <c r="P1702" s="1" t="s">
        <v>447</v>
      </c>
      <c r="R1702" s="1" t="s">
        <v>539</v>
      </c>
      <c r="S1702" s="1" t="s">
        <v>534</v>
      </c>
      <c r="W1702" s="1" t="s">
        <v>42</v>
      </c>
      <c r="X1702" s="1" t="s">
        <v>108</v>
      </c>
    </row>
    <row r="1703" spans="1:24" s="1" customFormat="1" ht="43.5" hidden="1" x14ac:dyDescent="0.35">
      <c r="A1703" s="1" t="s">
        <v>29</v>
      </c>
      <c r="B1703" s="1" t="str">
        <f>+VLOOKUP(BD_fire_disturbances10[[#This Row],[Propiedad]],Tabla2[],2,0)</f>
        <v>Química</v>
      </c>
      <c r="C1703" s="1" t="str">
        <f>+VLOOKUP(BD_fire_disturbances10[[#This Row],[Evaluación post incendio]],Tabla5[],2,0)</f>
        <v>No específico</v>
      </c>
      <c r="D1703" s="6" t="s">
        <v>30</v>
      </c>
      <c r="E1703" s="1" t="s">
        <v>1598</v>
      </c>
      <c r="F1703" s="1" t="s">
        <v>1642</v>
      </c>
      <c r="G1703" s="1" t="str">
        <f>+VLOOKUP(BD_fire_disturbances10[[#This Row],[Cod_Koppen]],Tabla8[],2,0)</f>
        <v>Tropical o macrotérmico</v>
      </c>
      <c r="H1703" s="1" t="s">
        <v>1641</v>
      </c>
      <c r="I1703" s="1" t="s">
        <v>144</v>
      </c>
      <c r="J1703" s="1" t="s">
        <v>66</v>
      </c>
      <c r="K1703" s="1" t="s">
        <v>176</v>
      </c>
      <c r="L1703" s="1" t="s">
        <v>529</v>
      </c>
      <c r="N1703" s="1" t="s">
        <v>528</v>
      </c>
      <c r="O1703" s="1" t="s">
        <v>533</v>
      </c>
      <c r="P1703" s="1" t="s">
        <v>447</v>
      </c>
      <c r="R1703" s="1" t="s">
        <v>538</v>
      </c>
      <c r="S1703" s="1" t="s">
        <v>535</v>
      </c>
      <c r="W1703" s="1" t="s">
        <v>42</v>
      </c>
      <c r="X1703" s="1" t="s">
        <v>108</v>
      </c>
    </row>
    <row r="1704" spans="1:24" s="1" customFormat="1" ht="43.5" hidden="1" x14ac:dyDescent="0.35">
      <c r="A1704" s="1" t="s">
        <v>29</v>
      </c>
      <c r="B1704" s="1" t="str">
        <f>+VLOOKUP(BD_fire_disturbances10[[#This Row],[Propiedad]],Tabla2[],2,0)</f>
        <v>Química</v>
      </c>
      <c r="C1704" s="1" t="str">
        <f>+VLOOKUP(BD_fire_disturbances10[[#This Row],[Evaluación post incendio]],Tabla5[],2,0)</f>
        <v>No específico</v>
      </c>
      <c r="D1704" s="6" t="s">
        <v>30</v>
      </c>
      <c r="E1704" s="1" t="s">
        <v>1598</v>
      </c>
      <c r="F1704" s="1" t="s">
        <v>1642</v>
      </c>
      <c r="G1704" s="1" t="str">
        <f>+VLOOKUP(BD_fire_disturbances10[[#This Row],[Cod_Koppen]],Tabla8[],2,0)</f>
        <v>Tropical o macrotérmico</v>
      </c>
      <c r="H1704" s="1" t="s">
        <v>1641</v>
      </c>
      <c r="I1704" s="1" t="s">
        <v>144</v>
      </c>
      <c r="J1704" s="1" t="s">
        <v>66</v>
      </c>
      <c r="K1704" s="1" t="s">
        <v>176</v>
      </c>
      <c r="L1704" s="1" t="s">
        <v>529</v>
      </c>
      <c r="N1704" s="1" t="s">
        <v>528</v>
      </c>
      <c r="O1704" s="1" t="s">
        <v>533</v>
      </c>
      <c r="P1704" s="1" t="s">
        <v>447</v>
      </c>
      <c r="R1704" s="1" t="s">
        <v>539</v>
      </c>
      <c r="S1704" s="1" t="s">
        <v>534</v>
      </c>
      <c r="W1704" s="1" t="s">
        <v>53</v>
      </c>
      <c r="X1704" s="1" t="s">
        <v>218</v>
      </c>
    </row>
    <row r="1705" spans="1:24" s="1" customFormat="1" ht="43.5" hidden="1" x14ac:dyDescent="0.35">
      <c r="A1705" s="1" t="s">
        <v>29</v>
      </c>
      <c r="B1705" s="1" t="str">
        <f>+VLOOKUP(BD_fire_disturbances10[[#This Row],[Propiedad]],Tabla2[],2,0)</f>
        <v>Química</v>
      </c>
      <c r="C1705" s="1" t="str">
        <f>+VLOOKUP(BD_fire_disturbances10[[#This Row],[Evaluación post incendio]],Tabla5[],2,0)</f>
        <v>No específico</v>
      </c>
      <c r="D1705" s="6" t="s">
        <v>30</v>
      </c>
      <c r="E1705" s="1" t="s">
        <v>1598</v>
      </c>
      <c r="F1705" s="1" t="s">
        <v>1642</v>
      </c>
      <c r="G1705" s="1" t="str">
        <f>+VLOOKUP(BD_fire_disturbances10[[#This Row],[Cod_Koppen]],Tabla8[],2,0)</f>
        <v>Tropical o macrotérmico</v>
      </c>
      <c r="H1705" s="1" t="s">
        <v>1641</v>
      </c>
      <c r="I1705" s="1" t="s">
        <v>144</v>
      </c>
      <c r="J1705" s="1" t="s">
        <v>66</v>
      </c>
      <c r="K1705" s="1" t="s">
        <v>432</v>
      </c>
      <c r="L1705" s="1" t="s">
        <v>529</v>
      </c>
      <c r="N1705" s="1" t="s">
        <v>528</v>
      </c>
      <c r="O1705" s="1" t="s">
        <v>533</v>
      </c>
      <c r="P1705" s="1" t="s">
        <v>447</v>
      </c>
      <c r="R1705" s="1" t="s">
        <v>539</v>
      </c>
      <c r="S1705" s="1" t="s">
        <v>534</v>
      </c>
      <c r="W1705" s="1" t="s">
        <v>53</v>
      </c>
      <c r="X1705" s="1" t="s">
        <v>12</v>
      </c>
    </row>
    <row r="1706" spans="1:24" s="1" customFormat="1" ht="43.5" hidden="1" x14ac:dyDescent="0.35">
      <c r="A1706" s="1" t="s">
        <v>29</v>
      </c>
      <c r="B1706" s="1" t="str">
        <f>+VLOOKUP(BD_fire_disturbances10[[#This Row],[Propiedad]],Tabla2[],2,0)</f>
        <v>Biológica</v>
      </c>
      <c r="C1706" s="1" t="str">
        <f>+VLOOKUP(BD_fire_disturbances10[[#This Row],[Evaluación post incendio]],Tabla5[],2,0)</f>
        <v>No específico</v>
      </c>
      <c r="D1706" s="6" t="s">
        <v>30</v>
      </c>
      <c r="E1706" s="1" t="s">
        <v>1598</v>
      </c>
      <c r="F1706" s="1" t="s">
        <v>1642</v>
      </c>
      <c r="G1706" s="1" t="str">
        <f>+VLOOKUP(BD_fire_disturbances10[[#This Row],[Cod_Koppen]],Tabla8[],2,0)</f>
        <v>Tropical o macrotérmico</v>
      </c>
      <c r="H1706" s="1" t="s">
        <v>1641</v>
      </c>
      <c r="I1706" s="1" t="s">
        <v>144</v>
      </c>
      <c r="J1706" s="1" t="s">
        <v>66</v>
      </c>
      <c r="K1706" s="1" t="s">
        <v>432</v>
      </c>
      <c r="L1706" s="1" t="s">
        <v>529</v>
      </c>
      <c r="N1706" s="1" t="s">
        <v>528</v>
      </c>
      <c r="O1706" s="1" t="s">
        <v>533</v>
      </c>
      <c r="P1706" s="1" t="s">
        <v>447</v>
      </c>
      <c r="R1706" s="1" t="s">
        <v>539</v>
      </c>
      <c r="S1706" s="1" t="s">
        <v>534</v>
      </c>
      <c r="W1706" s="1" t="s">
        <v>17</v>
      </c>
      <c r="X1706" s="1" t="s">
        <v>430</v>
      </c>
    </row>
    <row r="1707" spans="1:24" s="1" customFormat="1" ht="43.5" hidden="1" x14ac:dyDescent="0.35">
      <c r="A1707" s="1" t="s">
        <v>29</v>
      </c>
      <c r="B1707" s="1" t="str">
        <f>+VLOOKUP(BD_fire_disturbances10[[#This Row],[Propiedad]],Tabla2[],2,0)</f>
        <v>Biológica</v>
      </c>
      <c r="C1707" s="1" t="str">
        <f>+VLOOKUP(BD_fire_disturbances10[[#This Row],[Evaluación post incendio]],Tabla5[],2,0)</f>
        <v>No específico</v>
      </c>
      <c r="D1707" s="6" t="s">
        <v>30</v>
      </c>
      <c r="E1707" s="1" t="s">
        <v>1598</v>
      </c>
      <c r="F1707" s="1" t="s">
        <v>1642</v>
      </c>
      <c r="G1707" s="1" t="str">
        <f>+VLOOKUP(BD_fire_disturbances10[[#This Row],[Cod_Koppen]],Tabla8[],2,0)</f>
        <v>Tropical o macrotérmico</v>
      </c>
      <c r="H1707" s="1" t="s">
        <v>1641</v>
      </c>
      <c r="I1707" s="1" t="s">
        <v>144</v>
      </c>
      <c r="J1707" s="1" t="s">
        <v>66</v>
      </c>
      <c r="K1707" s="1" t="s">
        <v>176</v>
      </c>
      <c r="L1707" s="1" t="s">
        <v>529</v>
      </c>
      <c r="N1707" s="1" t="s">
        <v>528</v>
      </c>
      <c r="O1707" s="1" t="s">
        <v>533</v>
      </c>
      <c r="P1707" s="1" t="s">
        <v>447</v>
      </c>
      <c r="R1707" s="1" t="s">
        <v>539</v>
      </c>
      <c r="S1707" s="1" t="s">
        <v>534</v>
      </c>
      <c r="W1707" s="1" t="s">
        <v>17</v>
      </c>
      <c r="X1707" s="1" t="s">
        <v>430</v>
      </c>
    </row>
    <row r="1708" spans="1:24" s="1" customFormat="1" ht="43.5" hidden="1" x14ac:dyDescent="0.35">
      <c r="A1708" s="1" t="s">
        <v>29</v>
      </c>
      <c r="B1708" s="1" t="str">
        <f>+VLOOKUP(BD_fire_disturbances10[[#This Row],[Propiedad]],Tabla2[],2,0)</f>
        <v>Biológica</v>
      </c>
      <c r="C1708" s="1" t="str">
        <f>+VLOOKUP(BD_fire_disturbances10[[#This Row],[Evaluación post incendio]],Tabla5[],2,0)</f>
        <v>No específico</v>
      </c>
      <c r="D1708" s="6" t="s">
        <v>30</v>
      </c>
      <c r="E1708" s="1" t="s">
        <v>1598</v>
      </c>
      <c r="F1708" s="1" t="s">
        <v>1642</v>
      </c>
      <c r="G1708" s="1" t="str">
        <f>+VLOOKUP(BD_fire_disturbances10[[#This Row],[Cod_Koppen]],Tabla8[],2,0)</f>
        <v>Tropical o macrotérmico</v>
      </c>
      <c r="H1708" s="1" t="s">
        <v>1641</v>
      </c>
      <c r="I1708" s="1" t="s">
        <v>144</v>
      </c>
      <c r="J1708" s="1" t="s">
        <v>66</v>
      </c>
      <c r="K1708" s="1" t="s">
        <v>432</v>
      </c>
      <c r="L1708" s="1" t="s">
        <v>529</v>
      </c>
      <c r="N1708" s="1" t="s">
        <v>528</v>
      </c>
      <c r="O1708" s="1" t="s">
        <v>533</v>
      </c>
      <c r="P1708" s="1" t="s">
        <v>447</v>
      </c>
      <c r="R1708" s="1" t="s">
        <v>538</v>
      </c>
      <c r="S1708" s="1" t="s">
        <v>535</v>
      </c>
      <c r="W1708" s="1" t="s">
        <v>17</v>
      </c>
      <c r="X1708" s="1" t="s">
        <v>430</v>
      </c>
    </row>
    <row r="1709" spans="1:24" s="1" customFormat="1" ht="43.5" hidden="1" x14ac:dyDescent="0.35">
      <c r="A1709" s="1" t="s">
        <v>1412</v>
      </c>
      <c r="B1709" s="1" t="str">
        <f>+VLOOKUP(BD_fire_disturbances10[[#This Row],[Propiedad]],Tabla2[],2,0)</f>
        <v>Biológica</v>
      </c>
      <c r="C1709" s="1" t="str">
        <f>+VLOOKUP(BD_fire_disturbances10[[#This Row],[Evaluación post incendio]],Tabla5[],2,0)</f>
        <v>Efecto inmediato</v>
      </c>
      <c r="D1709" s="6" t="s">
        <v>878</v>
      </c>
      <c r="E1709" s="1" t="s">
        <v>213</v>
      </c>
      <c r="F1709" s="1" t="s">
        <v>1589</v>
      </c>
      <c r="G1709" s="1" t="str">
        <f>+VLOOKUP(BD_fire_disturbances10[[#This Row],[Cod_Koppen]],Tabla8[],2,0)</f>
        <v>Templado o mesotérmico</v>
      </c>
      <c r="H1709" s="1" t="s">
        <v>1333</v>
      </c>
      <c r="I1709" s="1" t="s">
        <v>881</v>
      </c>
      <c r="J1709" s="1" t="s">
        <v>68</v>
      </c>
      <c r="K1709" s="1" t="s">
        <v>432</v>
      </c>
      <c r="L1709" s="1" t="s">
        <v>478</v>
      </c>
      <c r="N1709" s="1" t="s">
        <v>879</v>
      </c>
      <c r="P1709" s="1" t="s">
        <v>513</v>
      </c>
      <c r="R1709" s="1" t="s">
        <v>884</v>
      </c>
      <c r="S1709" s="1" t="s">
        <v>359</v>
      </c>
      <c r="V1709" s="1" t="s">
        <v>886</v>
      </c>
      <c r="W1709" s="1" t="s">
        <v>28</v>
      </c>
      <c r="X1709" s="1" t="s">
        <v>218</v>
      </c>
    </row>
    <row r="1710" spans="1:24" s="1" customFormat="1" ht="43.5" hidden="1" x14ac:dyDescent="0.35">
      <c r="A1710" s="1" t="s">
        <v>1412</v>
      </c>
      <c r="B1710" s="1" t="str">
        <f>+VLOOKUP(BD_fire_disturbances10[[#This Row],[Propiedad]],Tabla2[],2,0)</f>
        <v>Biológica</v>
      </c>
      <c r="C1710" s="1" t="str">
        <f>+VLOOKUP(BD_fire_disturbances10[[#This Row],[Evaluación post incendio]],Tabla5[],2,0)</f>
        <v>Efecto inmediato</v>
      </c>
      <c r="D1710" s="6" t="s">
        <v>878</v>
      </c>
      <c r="E1710" s="1" t="s">
        <v>213</v>
      </c>
      <c r="F1710" s="1" t="s">
        <v>1589</v>
      </c>
      <c r="G1710" s="1" t="str">
        <f>+VLOOKUP(BD_fire_disturbances10[[#This Row],[Cod_Koppen]],Tabla8[],2,0)</f>
        <v>Templado o mesotérmico</v>
      </c>
      <c r="H1710" s="1" t="s">
        <v>1333</v>
      </c>
      <c r="I1710" s="1" t="s">
        <v>881</v>
      </c>
      <c r="J1710" s="1" t="s">
        <v>68</v>
      </c>
      <c r="K1710" s="1" t="s">
        <v>432</v>
      </c>
      <c r="L1710" s="1" t="s">
        <v>478</v>
      </c>
      <c r="N1710" s="1" t="s">
        <v>879</v>
      </c>
      <c r="P1710" s="1" t="s">
        <v>513</v>
      </c>
      <c r="R1710" s="1" t="s">
        <v>884</v>
      </c>
      <c r="S1710" s="1" t="s">
        <v>359</v>
      </c>
      <c r="V1710" s="1" t="s">
        <v>886</v>
      </c>
      <c r="W1710" s="1" t="s">
        <v>639</v>
      </c>
      <c r="X1710" s="1" t="s">
        <v>218</v>
      </c>
    </row>
    <row r="1711" spans="1:24" s="1" customFormat="1" ht="43.5" hidden="1" x14ac:dyDescent="0.35">
      <c r="A1711" s="1" t="s">
        <v>1412</v>
      </c>
      <c r="B1711" s="1" t="str">
        <f>+VLOOKUP(BD_fire_disturbances10[[#This Row],[Propiedad]],Tabla2[],2,0)</f>
        <v>Química</v>
      </c>
      <c r="C1711" s="1" t="str">
        <f>+VLOOKUP(BD_fire_disturbances10[[#This Row],[Evaluación post incendio]],Tabla5[],2,0)</f>
        <v>Efecto inmediato</v>
      </c>
      <c r="D1711" s="6" t="s">
        <v>878</v>
      </c>
      <c r="E1711" s="1" t="s">
        <v>213</v>
      </c>
      <c r="F1711" s="1" t="s">
        <v>1589</v>
      </c>
      <c r="G1711" s="1" t="str">
        <f>+VLOOKUP(BD_fire_disturbances10[[#This Row],[Cod_Koppen]],Tabla8[],2,0)</f>
        <v>Templado o mesotérmico</v>
      </c>
      <c r="H1711" s="1" t="s">
        <v>1333</v>
      </c>
      <c r="I1711" s="1" t="s">
        <v>881</v>
      </c>
      <c r="J1711" s="1" t="s">
        <v>68</v>
      </c>
      <c r="K1711" s="1" t="s">
        <v>432</v>
      </c>
      <c r="L1711" s="1" t="s">
        <v>478</v>
      </c>
      <c r="N1711" s="1" t="s">
        <v>879</v>
      </c>
      <c r="P1711" s="1" t="s">
        <v>513</v>
      </c>
      <c r="R1711" s="1" t="s">
        <v>884</v>
      </c>
      <c r="S1711" s="1" t="s">
        <v>359</v>
      </c>
      <c r="V1711" s="1" t="s">
        <v>886</v>
      </c>
      <c r="W1711" s="1" t="s">
        <v>52</v>
      </c>
      <c r="X1711" s="1" t="s">
        <v>108</v>
      </c>
    </row>
    <row r="1712" spans="1:24" s="1" customFormat="1" ht="43.5" hidden="1" x14ac:dyDescent="0.35">
      <c r="A1712" s="1" t="s">
        <v>1412</v>
      </c>
      <c r="B1712" s="1" t="str">
        <f>+VLOOKUP(BD_fire_disturbances10[[#This Row],[Propiedad]],Tabla2[],2,0)</f>
        <v>Química</v>
      </c>
      <c r="C1712" s="1" t="str">
        <f>+VLOOKUP(BD_fire_disturbances10[[#This Row],[Evaluación post incendio]],Tabla5[],2,0)</f>
        <v>Efecto inmediato</v>
      </c>
      <c r="D1712" s="6" t="s">
        <v>878</v>
      </c>
      <c r="E1712" s="1" t="s">
        <v>213</v>
      </c>
      <c r="F1712" s="1" t="s">
        <v>1589</v>
      </c>
      <c r="G1712" s="1" t="str">
        <f>+VLOOKUP(BD_fire_disturbances10[[#This Row],[Cod_Koppen]],Tabla8[],2,0)</f>
        <v>Templado o mesotérmico</v>
      </c>
      <c r="H1712" s="1" t="s">
        <v>1333</v>
      </c>
      <c r="I1712" s="1" t="s">
        <v>882</v>
      </c>
      <c r="J1712" s="1" t="s">
        <v>68</v>
      </c>
      <c r="K1712" s="1" t="s">
        <v>432</v>
      </c>
      <c r="L1712" s="1" t="s">
        <v>478</v>
      </c>
      <c r="N1712" s="1" t="s">
        <v>879</v>
      </c>
      <c r="P1712" s="1" t="s">
        <v>513</v>
      </c>
      <c r="R1712" s="1" t="s">
        <v>884</v>
      </c>
      <c r="S1712" s="1" t="s">
        <v>359</v>
      </c>
      <c r="V1712" s="1" t="s">
        <v>886</v>
      </c>
      <c r="W1712" s="1" t="s">
        <v>34</v>
      </c>
      <c r="X1712" s="1" t="s">
        <v>108</v>
      </c>
    </row>
    <row r="1713" spans="1:24" s="1" customFormat="1" ht="43.5" hidden="1" x14ac:dyDescent="0.35">
      <c r="A1713" s="1" t="s">
        <v>1412</v>
      </c>
      <c r="B1713" s="1" t="str">
        <f>+VLOOKUP(BD_fire_disturbances10[[#This Row],[Propiedad]],Tabla2[],2,0)</f>
        <v>Química</v>
      </c>
      <c r="C1713" s="1" t="str">
        <f>+VLOOKUP(BD_fire_disturbances10[[#This Row],[Evaluación post incendio]],Tabla5[],2,0)</f>
        <v>Efecto inmediato</v>
      </c>
      <c r="D1713" s="6" t="s">
        <v>878</v>
      </c>
      <c r="E1713" s="1" t="s">
        <v>213</v>
      </c>
      <c r="F1713" s="1" t="s">
        <v>1589</v>
      </c>
      <c r="G1713" s="1" t="str">
        <f>+VLOOKUP(BD_fire_disturbances10[[#This Row],[Cod_Koppen]],Tabla8[],2,0)</f>
        <v>Templado o mesotérmico</v>
      </c>
      <c r="H1713" s="1" t="s">
        <v>1333</v>
      </c>
      <c r="I1713" s="1" t="s">
        <v>882</v>
      </c>
      <c r="J1713" s="1" t="s">
        <v>68</v>
      </c>
      <c r="K1713" s="1" t="s">
        <v>432</v>
      </c>
      <c r="L1713" s="1" t="s">
        <v>478</v>
      </c>
      <c r="N1713" s="1" t="s">
        <v>879</v>
      </c>
      <c r="P1713" s="1" t="s">
        <v>513</v>
      </c>
      <c r="R1713" s="1" t="s">
        <v>884</v>
      </c>
      <c r="S1713" s="1" t="s">
        <v>359</v>
      </c>
      <c r="V1713" s="1" t="s">
        <v>886</v>
      </c>
      <c r="W1713" s="1" t="s">
        <v>121</v>
      </c>
      <c r="X1713" s="1" t="s">
        <v>108</v>
      </c>
    </row>
    <row r="1714" spans="1:24" s="1" customFormat="1" ht="43.5" hidden="1" x14ac:dyDescent="0.35">
      <c r="A1714" s="1" t="s">
        <v>1412</v>
      </c>
      <c r="B1714" s="1" t="str">
        <f>+VLOOKUP(BD_fire_disturbances10[[#This Row],[Propiedad]],Tabla2[],2,0)</f>
        <v>Química</v>
      </c>
      <c r="C1714" s="1" t="str">
        <f>+VLOOKUP(BD_fire_disturbances10[[#This Row],[Evaluación post incendio]],Tabla5[],2,0)</f>
        <v>Efecto inmediato</v>
      </c>
      <c r="D1714" s="6" t="s">
        <v>878</v>
      </c>
      <c r="E1714" s="1" t="s">
        <v>213</v>
      </c>
      <c r="F1714" s="1" t="s">
        <v>1589</v>
      </c>
      <c r="G1714" s="1" t="str">
        <f>+VLOOKUP(BD_fire_disturbances10[[#This Row],[Cod_Koppen]],Tabla8[],2,0)</f>
        <v>Templado o mesotérmico</v>
      </c>
      <c r="H1714" s="1" t="s">
        <v>1333</v>
      </c>
      <c r="I1714" s="1" t="s">
        <v>882</v>
      </c>
      <c r="J1714" s="1" t="s">
        <v>68</v>
      </c>
      <c r="K1714" s="1" t="s">
        <v>432</v>
      </c>
      <c r="L1714" s="1" t="s">
        <v>478</v>
      </c>
      <c r="N1714" s="1" t="s">
        <v>879</v>
      </c>
      <c r="P1714" s="1" t="s">
        <v>513</v>
      </c>
      <c r="R1714" s="1" t="s">
        <v>884</v>
      </c>
      <c r="S1714" s="1" t="s">
        <v>359</v>
      </c>
      <c r="V1714" s="1" t="s">
        <v>886</v>
      </c>
      <c r="W1714" s="1" t="s">
        <v>1026</v>
      </c>
      <c r="X1714" s="1" t="s">
        <v>108</v>
      </c>
    </row>
    <row r="1715" spans="1:24" s="1" customFormat="1" ht="43.5" hidden="1" x14ac:dyDescent="0.35">
      <c r="A1715" s="1" t="s">
        <v>1412</v>
      </c>
      <c r="B1715" s="1" t="str">
        <f>+VLOOKUP(BD_fire_disturbances10[[#This Row],[Propiedad]],Tabla2[],2,0)</f>
        <v>Química</v>
      </c>
      <c r="C1715" s="1" t="str">
        <f>+VLOOKUP(BD_fire_disturbances10[[#This Row],[Evaluación post incendio]],Tabla5[],2,0)</f>
        <v>Efecto inmediato</v>
      </c>
      <c r="D1715" s="6" t="s">
        <v>878</v>
      </c>
      <c r="E1715" s="1" t="s">
        <v>213</v>
      </c>
      <c r="F1715" s="1" t="s">
        <v>1589</v>
      </c>
      <c r="G1715" s="1" t="str">
        <f>+VLOOKUP(BD_fire_disturbances10[[#This Row],[Cod_Koppen]],Tabla8[],2,0)</f>
        <v>Templado o mesotérmico</v>
      </c>
      <c r="H1715" s="1" t="s">
        <v>1333</v>
      </c>
      <c r="I1715" s="1" t="s">
        <v>882</v>
      </c>
      <c r="J1715" s="1" t="s">
        <v>68</v>
      </c>
      <c r="K1715" s="1" t="s">
        <v>432</v>
      </c>
      <c r="L1715" s="1" t="s">
        <v>478</v>
      </c>
      <c r="N1715" s="1" t="s">
        <v>879</v>
      </c>
      <c r="P1715" s="1" t="s">
        <v>513</v>
      </c>
      <c r="R1715" s="1" t="s">
        <v>884</v>
      </c>
      <c r="S1715" s="1" t="s">
        <v>359</v>
      </c>
      <c r="V1715" s="1" t="s">
        <v>886</v>
      </c>
      <c r="W1715" s="1" t="s">
        <v>43</v>
      </c>
      <c r="X1715" s="1" t="s">
        <v>108</v>
      </c>
    </row>
    <row r="1716" spans="1:24" s="1" customFormat="1" ht="13.5" hidden="1" customHeight="1" x14ac:dyDescent="0.35">
      <c r="A1716" s="1" t="s">
        <v>1412</v>
      </c>
      <c r="B1716" s="1" t="str">
        <f>+VLOOKUP(BD_fire_disturbances10[[#This Row],[Propiedad]],Tabla2[],2,0)</f>
        <v>Química</v>
      </c>
      <c r="C1716" s="1" t="str">
        <f>+VLOOKUP(BD_fire_disturbances10[[#This Row],[Evaluación post incendio]],Tabla5[],2,0)</f>
        <v>Efecto inmediato</v>
      </c>
      <c r="D1716" s="6" t="s">
        <v>878</v>
      </c>
      <c r="E1716" s="1" t="s">
        <v>213</v>
      </c>
      <c r="F1716" s="1" t="s">
        <v>1589</v>
      </c>
      <c r="G1716" s="1" t="str">
        <f>+VLOOKUP(BD_fire_disturbances10[[#This Row],[Cod_Koppen]],Tabla8[],2,0)</f>
        <v>Templado o mesotérmico</v>
      </c>
      <c r="H1716" s="1" t="s">
        <v>1333</v>
      </c>
      <c r="I1716" s="1" t="s">
        <v>882</v>
      </c>
      <c r="J1716" s="1" t="s">
        <v>68</v>
      </c>
      <c r="K1716" s="1" t="s">
        <v>432</v>
      </c>
      <c r="L1716" s="1" t="s">
        <v>478</v>
      </c>
      <c r="N1716" s="1" t="s">
        <v>879</v>
      </c>
      <c r="P1716" s="1" t="s">
        <v>513</v>
      </c>
      <c r="R1716" s="1" t="s">
        <v>884</v>
      </c>
      <c r="S1716" s="1" t="s">
        <v>359</v>
      </c>
      <c r="V1716" s="1" t="s">
        <v>886</v>
      </c>
      <c r="W1716" s="1" t="s">
        <v>118</v>
      </c>
      <c r="X1716" s="1" t="s">
        <v>12</v>
      </c>
    </row>
    <row r="1717" spans="1:24" s="1" customFormat="1" ht="29" hidden="1" x14ac:dyDescent="0.35">
      <c r="A1717" s="1" t="s">
        <v>91</v>
      </c>
      <c r="B1717" s="1" t="str">
        <f>+VLOOKUP(BD_fire_disturbances10[[#This Row],[Propiedad]],Tabla2[],2,0)</f>
        <v>Biológica</v>
      </c>
      <c r="C1717" s="1" t="str">
        <f>+VLOOKUP(BD_fire_disturbances10[[#This Row],[Evaluación post incendio]],Tabla5[],2,0)</f>
        <v>Efecto a corto plazo</v>
      </c>
      <c r="D1717" s="6" t="s">
        <v>92</v>
      </c>
      <c r="E1717" s="1" t="s">
        <v>93</v>
      </c>
      <c r="F1717" s="1" t="s">
        <v>1611</v>
      </c>
      <c r="G1717" s="1" t="str">
        <f>+VLOOKUP(BD_fire_disturbances10[[#This Row],[Cod_Koppen]],Tabla8[],2,0)</f>
        <v>Continental o microtérmico</v>
      </c>
      <c r="H1717" s="1" t="s">
        <v>1612</v>
      </c>
      <c r="I1717" s="1" t="s">
        <v>181</v>
      </c>
      <c r="J1717" s="1" t="s">
        <v>1769</v>
      </c>
      <c r="K1717" s="1" t="s">
        <v>568</v>
      </c>
      <c r="N1717" s="1" t="s">
        <v>1770</v>
      </c>
      <c r="P1717" s="1" t="s">
        <v>842</v>
      </c>
      <c r="R1717" s="1" t="s">
        <v>1610</v>
      </c>
      <c r="S1717" s="1" t="s">
        <v>447</v>
      </c>
      <c r="W1717" s="1" t="s">
        <v>15</v>
      </c>
      <c r="X1717" s="1" t="s">
        <v>12</v>
      </c>
    </row>
    <row r="1718" spans="1:24" s="1" customFormat="1" ht="29" hidden="1" x14ac:dyDescent="0.35">
      <c r="A1718" s="1" t="s">
        <v>91</v>
      </c>
      <c r="B1718" s="1" t="str">
        <f>+VLOOKUP(BD_fire_disturbances10[[#This Row],[Propiedad]],Tabla2[],2,0)</f>
        <v>Química</v>
      </c>
      <c r="C1718" s="1" t="str">
        <f>+VLOOKUP(BD_fire_disturbances10[[#This Row],[Evaluación post incendio]],Tabla5[],2,0)</f>
        <v>Efecto a corto plazo</v>
      </c>
      <c r="D1718" s="6" t="s">
        <v>92</v>
      </c>
      <c r="E1718" s="1" t="s">
        <v>93</v>
      </c>
      <c r="F1718" s="1" t="s">
        <v>1611</v>
      </c>
      <c r="G1718" s="1" t="str">
        <f>+VLOOKUP(BD_fire_disturbances10[[#This Row],[Cod_Koppen]],Tabla8[],2,0)</f>
        <v>Continental o microtérmico</v>
      </c>
      <c r="H1718" s="1" t="s">
        <v>1612</v>
      </c>
      <c r="I1718" s="1" t="s">
        <v>181</v>
      </c>
      <c r="J1718" s="1" t="s">
        <v>1769</v>
      </c>
      <c r="K1718" s="1" t="s">
        <v>568</v>
      </c>
      <c r="N1718" s="1" t="s">
        <v>1770</v>
      </c>
      <c r="P1718" s="1" t="s">
        <v>842</v>
      </c>
      <c r="R1718" s="1" t="s">
        <v>1610</v>
      </c>
      <c r="S1718" s="1" t="s">
        <v>447</v>
      </c>
      <c r="W1718" s="1" t="s">
        <v>121</v>
      </c>
      <c r="X1718" s="1" t="s">
        <v>108</v>
      </c>
    </row>
    <row r="1719" spans="1:24" s="1" customFormat="1" ht="29" hidden="1" x14ac:dyDescent="0.35">
      <c r="A1719" s="1" t="s">
        <v>91</v>
      </c>
      <c r="B1719" s="1" t="str">
        <f>+VLOOKUP(BD_fire_disturbances10[[#This Row],[Propiedad]],Tabla2[],2,0)</f>
        <v>Química</v>
      </c>
      <c r="C1719" s="1" t="str">
        <f>+VLOOKUP(BD_fire_disturbances10[[#This Row],[Evaluación post incendio]],Tabla5[],2,0)</f>
        <v>Efecto a corto plazo</v>
      </c>
      <c r="D1719" s="6" t="s">
        <v>92</v>
      </c>
      <c r="E1719" s="1" t="s">
        <v>93</v>
      </c>
      <c r="F1719" s="1" t="s">
        <v>1611</v>
      </c>
      <c r="G1719" s="1" t="str">
        <f>+VLOOKUP(BD_fire_disturbances10[[#This Row],[Cod_Koppen]],Tabla8[],2,0)</f>
        <v>Continental o microtérmico</v>
      </c>
      <c r="H1719" s="1" t="s">
        <v>1612</v>
      </c>
      <c r="I1719" s="1" t="s">
        <v>181</v>
      </c>
      <c r="J1719" s="1" t="s">
        <v>1769</v>
      </c>
      <c r="K1719" s="1" t="s">
        <v>568</v>
      </c>
      <c r="N1719" s="1" t="s">
        <v>1770</v>
      </c>
      <c r="P1719" s="1" t="s">
        <v>842</v>
      </c>
      <c r="R1719" s="1" t="s">
        <v>1610</v>
      </c>
      <c r="S1719" s="1" t="s">
        <v>447</v>
      </c>
      <c r="W1719" s="1" t="s">
        <v>43</v>
      </c>
      <c r="X1719" s="1" t="s">
        <v>108</v>
      </c>
    </row>
    <row r="1720" spans="1:24" s="1" customFormat="1" ht="29" hidden="1" x14ac:dyDescent="0.35">
      <c r="A1720" s="1" t="s">
        <v>91</v>
      </c>
      <c r="B1720" s="1" t="str">
        <f>+VLOOKUP(BD_fire_disturbances10[[#This Row],[Propiedad]],Tabla2[],2,0)</f>
        <v>Química</v>
      </c>
      <c r="C1720" s="1" t="str">
        <f>+VLOOKUP(BD_fire_disturbances10[[#This Row],[Evaluación post incendio]],Tabla5[],2,0)</f>
        <v>Efecto a corto plazo</v>
      </c>
      <c r="D1720" s="6" t="s">
        <v>92</v>
      </c>
      <c r="E1720" s="1" t="s">
        <v>93</v>
      </c>
      <c r="F1720" s="1" t="s">
        <v>1611</v>
      </c>
      <c r="G1720" s="1" t="str">
        <f>+VLOOKUP(BD_fire_disturbances10[[#This Row],[Cod_Koppen]],Tabla8[],2,0)</f>
        <v>Continental o microtérmico</v>
      </c>
      <c r="H1720" s="1" t="s">
        <v>1612</v>
      </c>
      <c r="I1720" s="1" t="s">
        <v>181</v>
      </c>
      <c r="J1720" s="1" t="s">
        <v>1769</v>
      </c>
      <c r="K1720" s="1" t="s">
        <v>568</v>
      </c>
      <c r="N1720" s="1" t="s">
        <v>1770</v>
      </c>
      <c r="P1720" s="1" t="s">
        <v>842</v>
      </c>
      <c r="R1720" s="1" t="s">
        <v>1610</v>
      </c>
      <c r="S1720" s="1" t="s">
        <v>447</v>
      </c>
      <c r="W1720" s="1" t="s">
        <v>122</v>
      </c>
      <c r="X1720" s="1" t="s">
        <v>108</v>
      </c>
    </row>
    <row r="1721" spans="1:24" s="1" customFormat="1" ht="29" hidden="1" x14ac:dyDescent="0.35">
      <c r="A1721" s="1" t="s">
        <v>91</v>
      </c>
      <c r="B1721" s="1" t="str">
        <f>+VLOOKUP(BD_fire_disturbances10[[#This Row],[Propiedad]],Tabla2[],2,0)</f>
        <v>Química</v>
      </c>
      <c r="C1721" s="1" t="str">
        <f>+VLOOKUP(BD_fire_disturbances10[[#This Row],[Evaluación post incendio]],Tabla5[],2,0)</f>
        <v>Efecto a corto plazo</v>
      </c>
      <c r="D1721" s="6" t="s">
        <v>92</v>
      </c>
      <c r="E1721" s="1" t="s">
        <v>93</v>
      </c>
      <c r="F1721" s="1" t="s">
        <v>1611</v>
      </c>
      <c r="G1721" s="1" t="str">
        <f>+VLOOKUP(BD_fire_disturbances10[[#This Row],[Cod_Koppen]],Tabla8[],2,0)</f>
        <v>Continental o microtérmico</v>
      </c>
      <c r="H1721" s="1" t="s">
        <v>1612</v>
      </c>
      <c r="I1721" s="1" t="s">
        <v>181</v>
      </c>
      <c r="J1721" s="1" t="s">
        <v>1769</v>
      </c>
      <c r="K1721" s="1" t="s">
        <v>568</v>
      </c>
      <c r="N1721" s="1" t="s">
        <v>1770</v>
      </c>
      <c r="P1721" s="1" t="s">
        <v>842</v>
      </c>
      <c r="R1721" s="1" t="s">
        <v>1610</v>
      </c>
      <c r="S1721" s="1" t="s">
        <v>447</v>
      </c>
      <c r="W1721" s="1" t="s">
        <v>21</v>
      </c>
      <c r="X1721" s="1" t="s">
        <v>12</v>
      </c>
    </row>
    <row r="1722" spans="1:24" s="1" customFormat="1" ht="29" hidden="1" x14ac:dyDescent="0.35">
      <c r="A1722" s="1" t="s">
        <v>91</v>
      </c>
      <c r="B1722" s="1" t="str">
        <f>+VLOOKUP(BD_fire_disturbances10[[#This Row],[Propiedad]],Tabla2[],2,0)</f>
        <v>Química</v>
      </c>
      <c r="C1722" s="1" t="str">
        <f>+VLOOKUP(BD_fire_disturbances10[[#This Row],[Evaluación post incendio]],Tabla5[],2,0)</f>
        <v>Efecto a corto plazo</v>
      </c>
      <c r="D1722" s="6" t="s">
        <v>92</v>
      </c>
      <c r="E1722" s="1" t="s">
        <v>93</v>
      </c>
      <c r="F1722" s="1" t="s">
        <v>1611</v>
      </c>
      <c r="G1722" s="1" t="str">
        <f>+VLOOKUP(BD_fire_disturbances10[[#This Row],[Cod_Koppen]],Tabla8[],2,0)</f>
        <v>Continental o microtérmico</v>
      </c>
      <c r="H1722" s="1" t="s">
        <v>1612</v>
      </c>
      <c r="I1722" s="1" t="s">
        <v>181</v>
      </c>
      <c r="J1722" s="1" t="s">
        <v>1769</v>
      </c>
      <c r="K1722" s="1" t="s">
        <v>568</v>
      </c>
      <c r="N1722" s="1" t="s">
        <v>1770</v>
      </c>
      <c r="P1722" s="1" t="s">
        <v>842</v>
      </c>
      <c r="R1722" s="1" t="s">
        <v>1610</v>
      </c>
      <c r="S1722" s="1" t="s">
        <v>447</v>
      </c>
      <c r="W1722" s="1" t="s">
        <v>42</v>
      </c>
      <c r="X1722" s="1" t="s">
        <v>108</v>
      </c>
    </row>
    <row r="1723" spans="1:24" s="1" customFormat="1" ht="29" hidden="1" x14ac:dyDescent="0.35">
      <c r="A1723" s="1" t="s">
        <v>91</v>
      </c>
      <c r="B1723" s="1" t="str">
        <f>+VLOOKUP(BD_fire_disturbances10[[#This Row],[Propiedad]],Tabla2[],2,0)</f>
        <v>Química</v>
      </c>
      <c r="C1723" s="1" t="str">
        <f>+VLOOKUP(BD_fire_disturbances10[[#This Row],[Evaluación post incendio]],Tabla5[],2,0)</f>
        <v>Efecto a corto plazo</v>
      </c>
      <c r="D1723" s="6" t="s">
        <v>92</v>
      </c>
      <c r="E1723" s="1" t="s">
        <v>93</v>
      </c>
      <c r="F1723" s="1" t="s">
        <v>1611</v>
      </c>
      <c r="G1723" s="1" t="str">
        <f>+VLOOKUP(BD_fire_disturbances10[[#This Row],[Cod_Koppen]],Tabla8[],2,0)</f>
        <v>Continental o microtérmico</v>
      </c>
      <c r="H1723" s="1" t="s">
        <v>1612</v>
      </c>
      <c r="I1723" s="1" t="s">
        <v>181</v>
      </c>
      <c r="J1723" s="1" t="s">
        <v>1769</v>
      </c>
      <c r="K1723" s="1" t="s">
        <v>568</v>
      </c>
      <c r="N1723" s="1" t="s">
        <v>1770</v>
      </c>
      <c r="P1723" s="1" t="s">
        <v>842</v>
      </c>
      <c r="R1723" s="1" t="s">
        <v>1610</v>
      </c>
      <c r="S1723" s="1" t="s">
        <v>447</v>
      </c>
      <c r="W1723" s="1" t="s">
        <v>123</v>
      </c>
      <c r="X1723" s="1" t="s">
        <v>108</v>
      </c>
    </row>
    <row r="1724" spans="1:24" s="1" customFormat="1" ht="43.5" hidden="1" x14ac:dyDescent="0.35">
      <c r="A1724" s="1" t="s">
        <v>22</v>
      </c>
      <c r="B1724" s="1" t="str">
        <f>+VLOOKUP(BD_fire_disturbances10[[#This Row],[Propiedad]],Tabla2[],2,0)</f>
        <v>Biológica</v>
      </c>
      <c r="C1724" s="1" t="str">
        <f>+VLOOKUP(BD_fire_disturbances10[[#This Row],[Evaluación post incendio]],Tabla5[],2,0)</f>
        <v>Efecto a corto plazo</v>
      </c>
      <c r="D1724" s="6" t="s">
        <v>23</v>
      </c>
      <c r="E1724" s="1" t="s">
        <v>1599</v>
      </c>
      <c r="F1724" s="1" t="s">
        <v>1714</v>
      </c>
      <c r="G1724" s="1" t="str">
        <f>+VLOOKUP(BD_fire_disturbances10[[#This Row],[Cod_Koppen]],Tabla8[],2,0)</f>
        <v>Seco (árido y semiárido)</v>
      </c>
      <c r="H1724" s="1" t="s">
        <v>1637</v>
      </c>
      <c r="I1724" s="1" t="s">
        <v>181</v>
      </c>
      <c r="J1724" s="1" t="s">
        <v>1769</v>
      </c>
      <c r="K1724" s="1" t="s">
        <v>432</v>
      </c>
      <c r="L1724" s="1" t="s">
        <v>414</v>
      </c>
      <c r="N1724" s="1" t="s">
        <v>403</v>
      </c>
      <c r="P1724" s="1" t="s">
        <v>842</v>
      </c>
      <c r="R1724" s="1" t="s">
        <v>418</v>
      </c>
      <c r="S1724" s="1" t="s">
        <v>359</v>
      </c>
      <c r="U1724" s="1" t="s">
        <v>412</v>
      </c>
      <c r="V1724" s="1">
        <v>18</v>
      </c>
      <c r="W1724" s="1" t="s">
        <v>15</v>
      </c>
      <c r="X1724" s="1" t="s">
        <v>12</v>
      </c>
    </row>
    <row r="1725" spans="1:24" s="1" customFormat="1" ht="43.5" hidden="1" x14ac:dyDescent="0.35">
      <c r="A1725" s="1" t="s">
        <v>22</v>
      </c>
      <c r="B1725" s="1" t="str">
        <f>+VLOOKUP(BD_fire_disturbances10[[#This Row],[Propiedad]],Tabla2[],2,0)</f>
        <v>Biológica</v>
      </c>
      <c r="C1725" s="1" t="str">
        <f>+VLOOKUP(BD_fire_disturbances10[[#This Row],[Evaluación post incendio]],Tabla5[],2,0)</f>
        <v>Efecto a corto plazo</v>
      </c>
      <c r="D1725" s="6" t="s">
        <v>23</v>
      </c>
      <c r="E1725" s="1" t="s">
        <v>1599</v>
      </c>
      <c r="F1725" s="1" t="s">
        <v>1714</v>
      </c>
      <c r="G1725" s="1" t="str">
        <f>+VLOOKUP(BD_fire_disturbances10[[#This Row],[Cod_Koppen]],Tabla8[],2,0)</f>
        <v>Seco (árido y semiárido)</v>
      </c>
      <c r="H1725" s="1" t="s">
        <v>1637</v>
      </c>
      <c r="I1725" s="1" t="s">
        <v>181</v>
      </c>
      <c r="J1725" s="1" t="s">
        <v>1769</v>
      </c>
      <c r="K1725" s="1" t="s">
        <v>432</v>
      </c>
      <c r="L1725" s="1" t="s">
        <v>414</v>
      </c>
      <c r="N1725" s="1" t="s">
        <v>403</v>
      </c>
      <c r="P1725" s="1" t="s">
        <v>842</v>
      </c>
      <c r="R1725" s="1" t="s">
        <v>404</v>
      </c>
      <c r="S1725" s="1" t="s">
        <v>359</v>
      </c>
      <c r="U1725" s="1" t="s">
        <v>412</v>
      </c>
      <c r="V1725" s="1">
        <v>18</v>
      </c>
      <c r="W1725" s="1" t="s">
        <v>15</v>
      </c>
      <c r="X1725" s="1" t="s">
        <v>12</v>
      </c>
    </row>
    <row r="1726" spans="1:24" s="1" customFormat="1" ht="43.5" hidden="1" x14ac:dyDescent="0.35">
      <c r="A1726" s="1" t="s">
        <v>22</v>
      </c>
      <c r="B1726" s="1" t="str">
        <f>+VLOOKUP(BD_fire_disturbances10[[#This Row],[Propiedad]],Tabla2[],2,0)</f>
        <v>Química</v>
      </c>
      <c r="C1726" s="1" t="str">
        <f>+VLOOKUP(BD_fire_disturbances10[[#This Row],[Evaluación post incendio]],Tabla5[],2,0)</f>
        <v>Efecto a corto plazo</v>
      </c>
      <c r="D1726" s="6" t="s">
        <v>23</v>
      </c>
      <c r="E1726" s="1" t="s">
        <v>1599</v>
      </c>
      <c r="F1726" s="1" t="s">
        <v>1714</v>
      </c>
      <c r="G1726" s="1" t="str">
        <f>+VLOOKUP(BD_fire_disturbances10[[#This Row],[Cod_Koppen]],Tabla8[],2,0)</f>
        <v>Seco (árido y semiárido)</v>
      </c>
      <c r="H1726" s="1" t="s">
        <v>1637</v>
      </c>
      <c r="I1726" s="1" t="s">
        <v>181</v>
      </c>
      <c r="J1726" s="1" t="s">
        <v>1769</v>
      </c>
      <c r="K1726" s="1" t="s">
        <v>432</v>
      </c>
      <c r="L1726" s="1" t="s">
        <v>414</v>
      </c>
      <c r="N1726" s="1" t="s">
        <v>403</v>
      </c>
      <c r="P1726" s="1" t="s">
        <v>842</v>
      </c>
      <c r="R1726" s="1" t="s">
        <v>422</v>
      </c>
      <c r="S1726" s="1" t="s">
        <v>359</v>
      </c>
      <c r="U1726" s="1" t="s">
        <v>412</v>
      </c>
      <c r="V1726" s="1">
        <v>18</v>
      </c>
      <c r="W1726" s="1" t="s">
        <v>34</v>
      </c>
      <c r="X1726" s="1" t="s">
        <v>218</v>
      </c>
    </row>
    <row r="1727" spans="1:24" s="1" customFormat="1" ht="43.5" hidden="1" x14ac:dyDescent="0.35">
      <c r="A1727" s="1" t="s">
        <v>22</v>
      </c>
      <c r="B1727" s="1" t="str">
        <f>+VLOOKUP(BD_fire_disturbances10[[#This Row],[Propiedad]],Tabla2[],2,0)</f>
        <v>Química</v>
      </c>
      <c r="C1727" s="1" t="str">
        <f>+VLOOKUP(BD_fire_disturbances10[[#This Row],[Evaluación post incendio]],Tabla5[],2,0)</f>
        <v>Efecto a corto plazo</v>
      </c>
      <c r="D1727" s="6" t="s">
        <v>23</v>
      </c>
      <c r="E1727" s="1" t="s">
        <v>1599</v>
      </c>
      <c r="F1727" s="1" t="s">
        <v>1714</v>
      </c>
      <c r="G1727" s="1" t="str">
        <f>+VLOOKUP(BD_fire_disturbances10[[#This Row],[Cod_Koppen]],Tabla8[],2,0)</f>
        <v>Seco (árido y semiárido)</v>
      </c>
      <c r="H1727" s="1" t="s">
        <v>1637</v>
      </c>
      <c r="I1727" s="1" t="s">
        <v>181</v>
      </c>
      <c r="J1727" s="1" t="s">
        <v>1769</v>
      </c>
      <c r="K1727" s="1" t="s">
        <v>432</v>
      </c>
      <c r="L1727" s="1" t="s">
        <v>414</v>
      </c>
      <c r="N1727" s="1" t="s">
        <v>403</v>
      </c>
      <c r="P1727" s="1" t="s">
        <v>842</v>
      </c>
      <c r="R1727" s="1" t="s">
        <v>407</v>
      </c>
      <c r="S1727" s="1" t="s">
        <v>359</v>
      </c>
      <c r="U1727" s="1" t="s">
        <v>412</v>
      </c>
      <c r="V1727" s="1">
        <v>18</v>
      </c>
      <c r="W1727" s="1" t="s">
        <v>34</v>
      </c>
      <c r="X1727" s="1" t="s">
        <v>218</v>
      </c>
    </row>
    <row r="1728" spans="1:24" s="1" customFormat="1" ht="43.5" hidden="1" x14ac:dyDescent="0.35">
      <c r="A1728" s="1" t="s">
        <v>22</v>
      </c>
      <c r="B1728" s="1" t="str">
        <f>+VLOOKUP(BD_fire_disturbances10[[#This Row],[Propiedad]],Tabla2[],2,0)</f>
        <v>Química</v>
      </c>
      <c r="C1728" s="1" t="str">
        <f>+VLOOKUP(BD_fire_disturbances10[[#This Row],[Evaluación post incendio]],Tabla5[],2,0)</f>
        <v>Efecto a corto plazo</v>
      </c>
      <c r="D1728" s="6" t="s">
        <v>23</v>
      </c>
      <c r="E1728" s="1" t="s">
        <v>1599</v>
      </c>
      <c r="F1728" s="1" t="s">
        <v>1714</v>
      </c>
      <c r="G1728" s="1" t="str">
        <f>+VLOOKUP(BD_fire_disturbances10[[#This Row],[Cod_Koppen]],Tabla8[],2,0)</f>
        <v>Seco (árido y semiárido)</v>
      </c>
      <c r="H1728" s="1" t="s">
        <v>1637</v>
      </c>
      <c r="I1728" s="1" t="s">
        <v>181</v>
      </c>
      <c r="J1728" s="1" t="s">
        <v>1769</v>
      </c>
      <c r="K1728" s="1" t="s">
        <v>432</v>
      </c>
      <c r="L1728" s="1" t="s">
        <v>414</v>
      </c>
      <c r="N1728" s="1" t="s">
        <v>403</v>
      </c>
      <c r="P1728" s="1" t="s">
        <v>842</v>
      </c>
      <c r="R1728" s="1" t="s">
        <v>409</v>
      </c>
      <c r="S1728" s="1" t="s">
        <v>359</v>
      </c>
      <c r="U1728" s="1" t="s">
        <v>412</v>
      </c>
      <c r="V1728" s="1">
        <v>18</v>
      </c>
      <c r="W1728" s="1" t="s">
        <v>424</v>
      </c>
      <c r="X1728" s="1" t="s">
        <v>218</v>
      </c>
    </row>
    <row r="1729" spans="1:24" s="1" customFormat="1" ht="43.5" hidden="1" x14ac:dyDescent="0.35">
      <c r="A1729" s="1" t="s">
        <v>22</v>
      </c>
      <c r="B1729" s="1" t="str">
        <f>+VLOOKUP(BD_fire_disturbances10[[#This Row],[Propiedad]],Tabla2[],2,0)</f>
        <v>Química</v>
      </c>
      <c r="C1729" s="1" t="str">
        <f>+VLOOKUP(BD_fire_disturbances10[[#This Row],[Evaluación post incendio]],Tabla5[],2,0)</f>
        <v>Efecto a corto plazo</v>
      </c>
      <c r="D1729" s="6" t="s">
        <v>23</v>
      </c>
      <c r="E1729" s="1" t="s">
        <v>1599</v>
      </c>
      <c r="F1729" s="1" t="s">
        <v>1714</v>
      </c>
      <c r="G1729" s="1" t="str">
        <f>+VLOOKUP(BD_fire_disturbances10[[#This Row],[Cod_Koppen]],Tabla8[],2,0)</f>
        <v>Seco (árido y semiárido)</v>
      </c>
      <c r="H1729" s="1" t="s">
        <v>1637</v>
      </c>
      <c r="I1729" s="1" t="s">
        <v>181</v>
      </c>
      <c r="J1729" s="1" t="s">
        <v>1769</v>
      </c>
      <c r="K1729" s="1" t="s">
        <v>432</v>
      </c>
      <c r="L1729" s="1" t="s">
        <v>414</v>
      </c>
      <c r="N1729" s="1" t="s">
        <v>403</v>
      </c>
      <c r="P1729" s="1" t="s">
        <v>842</v>
      </c>
      <c r="R1729" s="1" t="s">
        <v>419</v>
      </c>
      <c r="S1729" s="1" t="s">
        <v>359</v>
      </c>
      <c r="U1729" s="1" t="s">
        <v>412</v>
      </c>
      <c r="V1729" s="1">
        <v>18</v>
      </c>
      <c r="W1729" s="1" t="s">
        <v>707</v>
      </c>
      <c r="X1729" s="1" t="s">
        <v>218</v>
      </c>
    </row>
    <row r="1730" spans="1:24" s="1" customFormat="1" ht="43.5" hidden="1" x14ac:dyDescent="0.35">
      <c r="A1730" s="1" t="s">
        <v>22</v>
      </c>
      <c r="B1730" s="1" t="str">
        <f>+VLOOKUP(BD_fire_disturbances10[[#This Row],[Propiedad]],Tabla2[],2,0)</f>
        <v>Química</v>
      </c>
      <c r="C1730" s="1" t="str">
        <f>+VLOOKUP(BD_fire_disturbances10[[#This Row],[Evaluación post incendio]],Tabla5[],2,0)</f>
        <v>Efecto a corto plazo</v>
      </c>
      <c r="D1730" s="6" t="s">
        <v>23</v>
      </c>
      <c r="E1730" s="1" t="s">
        <v>1599</v>
      </c>
      <c r="F1730" s="1" t="s">
        <v>1714</v>
      </c>
      <c r="G1730" s="1" t="str">
        <f>+VLOOKUP(BD_fire_disturbances10[[#This Row],[Cod_Koppen]],Tabla8[],2,0)</f>
        <v>Seco (árido y semiárido)</v>
      </c>
      <c r="H1730" s="1" t="s">
        <v>1637</v>
      </c>
      <c r="I1730" s="1" t="s">
        <v>181</v>
      </c>
      <c r="J1730" s="1" t="s">
        <v>1769</v>
      </c>
      <c r="K1730" s="1" t="s">
        <v>432</v>
      </c>
      <c r="L1730" s="1" t="s">
        <v>414</v>
      </c>
      <c r="N1730" s="1" t="s">
        <v>403</v>
      </c>
      <c r="P1730" s="1" t="s">
        <v>842</v>
      </c>
      <c r="R1730" s="1" t="s">
        <v>409</v>
      </c>
      <c r="S1730" s="1" t="s">
        <v>359</v>
      </c>
      <c r="U1730" s="1" t="s">
        <v>412</v>
      </c>
      <c r="V1730" s="1">
        <v>18</v>
      </c>
      <c r="W1730" s="1" t="s">
        <v>707</v>
      </c>
      <c r="X1730" s="1" t="s">
        <v>12</v>
      </c>
    </row>
    <row r="1731" spans="1:24" s="1" customFormat="1" ht="43.5" hidden="1" x14ac:dyDescent="0.35">
      <c r="A1731" s="1" t="s">
        <v>22</v>
      </c>
      <c r="B1731" s="1" t="str">
        <f>+VLOOKUP(BD_fire_disturbances10[[#This Row],[Propiedad]],Tabla2[],2,0)</f>
        <v>Química</v>
      </c>
      <c r="C1731" s="1" t="str">
        <f>+VLOOKUP(BD_fire_disturbances10[[#This Row],[Evaluación post incendio]],Tabla5[],2,0)</f>
        <v>Efecto a corto plazo</v>
      </c>
      <c r="D1731" s="6" t="s">
        <v>23</v>
      </c>
      <c r="E1731" s="1" t="s">
        <v>1599</v>
      </c>
      <c r="F1731" s="1" t="s">
        <v>1714</v>
      </c>
      <c r="G1731" s="1" t="str">
        <f>+VLOOKUP(BD_fire_disturbances10[[#This Row],[Cod_Koppen]],Tabla8[],2,0)</f>
        <v>Seco (árido y semiárido)</v>
      </c>
      <c r="H1731" s="1" t="s">
        <v>1637</v>
      </c>
      <c r="I1731" s="1" t="s">
        <v>181</v>
      </c>
      <c r="J1731" s="1" t="s">
        <v>1769</v>
      </c>
      <c r="K1731" s="1" t="s">
        <v>432</v>
      </c>
      <c r="L1731" s="1" t="s">
        <v>414</v>
      </c>
      <c r="N1731" s="1" t="s">
        <v>403</v>
      </c>
      <c r="P1731" s="1" t="s">
        <v>842</v>
      </c>
      <c r="R1731" s="1" t="s">
        <v>421</v>
      </c>
      <c r="S1731" s="1" t="s">
        <v>359</v>
      </c>
      <c r="U1731" s="1" t="s">
        <v>412</v>
      </c>
      <c r="V1731" s="1">
        <v>18</v>
      </c>
      <c r="W1731" s="1" t="s">
        <v>43</v>
      </c>
      <c r="X1731" s="1" t="s">
        <v>218</v>
      </c>
    </row>
    <row r="1732" spans="1:24" s="1" customFormat="1" ht="43.5" hidden="1" x14ac:dyDescent="0.35">
      <c r="A1732" s="1" t="s">
        <v>22</v>
      </c>
      <c r="B1732" s="1" t="str">
        <f>+VLOOKUP(BD_fire_disturbances10[[#This Row],[Propiedad]],Tabla2[],2,0)</f>
        <v>Química</v>
      </c>
      <c r="C1732" s="1" t="str">
        <f>+VLOOKUP(BD_fire_disturbances10[[#This Row],[Evaluación post incendio]],Tabla5[],2,0)</f>
        <v>Efecto a corto plazo</v>
      </c>
      <c r="D1732" s="6" t="s">
        <v>23</v>
      </c>
      <c r="E1732" s="1" t="s">
        <v>1599</v>
      </c>
      <c r="F1732" s="1" t="s">
        <v>1714</v>
      </c>
      <c r="G1732" s="1" t="str">
        <f>+VLOOKUP(BD_fire_disturbances10[[#This Row],[Cod_Koppen]],Tabla8[],2,0)</f>
        <v>Seco (árido y semiárido)</v>
      </c>
      <c r="H1732" s="1" t="s">
        <v>1637</v>
      </c>
      <c r="I1732" s="1" t="s">
        <v>181</v>
      </c>
      <c r="J1732" s="1" t="s">
        <v>1769</v>
      </c>
      <c r="K1732" s="1" t="s">
        <v>432</v>
      </c>
      <c r="L1732" s="1" t="s">
        <v>414</v>
      </c>
      <c r="N1732" s="1" t="s">
        <v>403</v>
      </c>
      <c r="P1732" s="1" t="s">
        <v>842</v>
      </c>
      <c r="R1732" s="1" t="s">
        <v>408</v>
      </c>
      <c r="S1732" s="1" t="s">
        <v>359</v>
      </c>
      <c r="U1732" s="1" t="s">
        <v>412</v>
      </c>
      <c r="V1732" s="1">
        <v>18</v>
      </c>
      <c r="W1732" s="1" t="s">
        <v>43</v>
      </c>
      <c r="X1732" s="1" t="s">
        <v>218</v>
      </c>
    </row>
    <row r="1733" spans="1:24" s="1" customFormat="1" ht="43.5" hidden="1" x14ac:dyDescent="0.35">
      <c r="A1733" s="1" t="s">
        <v>22</v>
      </c>
      <c r="B1733" s="1" t="str">
        <f>+VLOOKUP(BD_fire_disturbances10[[#This Row],[Propiedad]],Tabla2[],2,0)</f>
        <v>Química</v>
      </c>
      <c r="C1733" s="1" t="str">
        <f>+VLOOKUP(BD_fire_disturbances10[[#This Row],[Evaluación post incendio]],Tabla5[],2,0)</f>
        <v>Efecto a corto plazo</v>
      </c>
      <c r="D1733" s="6" t="s">
        <v>23</v>
      </c>
      <c r="E1733" s="1" t="s">
        <v>1599</v>
      </c>
      <c r="F1733" s="1" t="s">
        <v>1714</v>
      </c>
      <c r="G1733" s="1" t="str">
        <f>+VLOOKUP(BD_fire_disturbances10[[#This Row],[Cod_Koppen]],Tabla8[],2,0)</f>
        <v>Seco (árido y semiárido)</v>
      </c>
      <c r="H1733" s="1" t="s">
        <v>1637</v>
      </c>
      <c r="I1733" s="1" t="s">
        <v>181</v>
      </c>
      <c r="J1733" s="1" t="s">
        <v>1769</v>
      </c>
      <c r="K1733" s="1" t="s">
        <v>432</v>
      </c>
      <c r="L1733" s="1" t="s">
        <v>414</v>
      </c>
      <c r="N1733" s="1" t="s">
        <v>403</v>
      </c>
      <c r="P1733" s="1" t="s">
        <v>842</v>
      </c>
      <c r="R1733" s="1" t="s">
        <v>408</v>
      </c>
      <c r="S1733" s="1" t="s">
        <v>359</v>
      </c>
      <c r="U1733" s="1" t="s">
        <v>412</v>
      </c>
      <c r="V1733" s="1">
        <v>18</v>
      </c>
      <c r="W1733" s="1" t="s">
        <v>423</v>
      </c>
      <c r="X1733" s="1" t="s">
        <v>218</v>
      </c>
    </row>
    <row r="1734" spans="1:24" s="1" customFormat="1" ht="43.5" hidden="1" x14ac:dyDescent="0.35">
      <c r="A1734" s="1" t="s">
        <v>22</v>
      </c>
      <c r="B1734" s="1" t="str">
        <f>+VLOOKUP(BD_fire_disturbances10[[#This Row],[Propiedad]],Tabla2[],2,0)</f>
        <v>Química</v>
      </c>
      <c r="C1734" s="1" t="str">
        <f>+VLOOKUP(BD_fire_disturbances10[[#This Row],[Evaluación post incendio]],Tabla5[],2,0)</f>
        <v>Efecto a corto plazo</v>
      </c>
      <c r="D1734" s="6" t="s">
        <v>23</v>
      </c>
      <c r="E1734" s="1" t="s">
        <v>1599</v>
      </c>
      <c r="F1734" s="1" t="s">
        <v>1714</v>
      </c>
      <c r="G1734" s="1" t="str">
        <f>+VLOOKUP(BD_fire_disturbances10[[#This Row],[Cod_Koppen]],Tabla8[],2,0)</f>
        <v>Seco (árido y semiárido)</v>
      </c>
      <c r="H1734" s="1" t="s">
        <v>1637</v>
      </c>
      <c r="I1734" s="1" t="s">
        <v>181</v>
      </c>
      <c r="J1734" s="1" t="s">
        <v>1769</v>
      </c>
      <c r="K1734" s="1" t="s">
        <v>432</v>
      </c>
      <c r="L1734" s="1" t="s">
        <v>414</v>
      </c>
      <c r="N1734" s="1" t="s">
        <v>403</v>
      </c>
      <c r="P1734" s="1" t="s">
        <v>842</v>
      </c>
      <c r="R1734" s="1" t="s">
        <v>409</v>
      </c>
      <c r="S1734" s="1" t="s">
        <v>359</v>
      </c>
      <c r="U1734" s="1" t="s">
        <v>412</v>
      </c>
      <c r="V1734" s="1">
        <v>18</v>
      </c>
      <c r="W1734" s="1" t="s">
        <v>425</v>
      </c>
      <c r="X1734" s="1" t="s">
        <v>218</v>
      </c>
    </row>
    <row r="1735" spans="1:24" s="1" customFormat="1" ht="43.5" hidden="1" x14ac:dyDescent="0.35">
      <c r="A1735" s="1" t="s">
        <v>22</v>
      </c>
      <c r="B1735" s="1" t="str">
        <f>+VLOOKUP(BD_fire_disturbances10[[#This Row],[Propiedad]],Tabla2[],2,0)</f>
        <v>Química</v>
      </c>
      <c r="C1735" s="1" t="str">
        <f>+VLOOKUP(BD_fire_disturbances10[[#This Row],[Evaluación post incendio]],Tabla5[],2,0)</f>
        <v>Efecto a corto plazo</v>
      </c>
      <c r="D1735" s="6" t="s">
        <v>23</v>
      </c>
      <c r="E1735" s="1" t="s">
        <v>1599</v>
      </c>
      <c r="F1735" s="1" t="s">
        <v>1714</v>
      </c>
      <c r="G1735" s="1" t="str">
        <f>+VLOOKUP(BD_fire_disturbances10[[#This Row],[Cod_Koppen]],Tabla8[],2,0)</f>
        <v>Seco (árido y semiárido)</v>
      </c>
      <c r="H1735" s="1" t="s">
        <v>1637</v>
      </c>
      <c r="I1735" s="1" t="s">
        <v>181</v>
      </c>
      <c r="J1735" s="1" t="s">
        <v>1769</v>
      </c>
      <c r="K1735" s="1" t="s">
        <v>432</v>
      </c>
      <c r="L1735" s="1" t="s">
        <v>414</v>
      </c>
      <c r="N1735" s="1" t="s">
        <v>403</v>
      </c>
      <c r="P1735" s="1" t="s">
        <v>842</v>
      </c>
      <c r="R1735" s="1" t="s">
        <v>405</v>
      </c>
      <c r="S1735" s="1" t="s">
        <v>359</v>
      </c>
      <c r="U1735" s="1" t="s">
        <v>412</v>
      </c>
      <c r="V1735" s="1">
        <v>18</v>
      </c>
      <c r="W1735" s="1" t="s">
        <v>52</v>
      </c>
      <c r="X1735" s="1" t="s">
        <v>218</v>
      </c>
    </row>
    <row r="1736" spans="1:24" s="1" customFormat="1" ht="43.5" hidden="1" x14ac:dyDescent="0.35">
      <c r="A1736" s="1" t="s">
        <v>22</v>
      </c>
      <c r="B1736" s="1" t="str">
        <f>+VLOOKUP(BD_fire_disturbances10[[#This Row],[Propiedad]],Tabla2[],2,0)</f>
        <v>Química</v>
      </c>
      <c r="C1736" s="1" t="str">
        <f>+VLOOKUP(BD_fire_disturbances10[[#This Row],[Evaluación post incendio]],Tabla5[],2,0)</f>
        <v>Efecto a corto plazo</v>
      </c>
      <c r="D1736" s="6" t="s">
        <v>23</v>
      </c>
      <c r="E1736" s="1" t="s">
        <v>1599</v>
      </c>
      <c r="F1736" s="1" t="s">
        <v>1714</v>
      </c>
      <c r="G1736" s="1" t="str">
        <f>+VLOOKUP(BD_fire_disturbances10[[#This Row],[Cod_Koppen]],Tabla8[],2,0)</f>
        <v>Seco (árido y semiárido)</v>
      </c>
      <c r="H1736" s="1" t="s">
        <v>1637</v>
      </c>
      <c r="I1736" s="1" t="s">
        <v>181</v>
      </c>
      <c r="J1736" s="1" t="s">
        <v>1769</v>
      </c>
      <c r="K1736" s="1" t="s">
        <v>432</v>
      </c>
      <c r="L1736" s="1" t="s">
        <v>414</v>
      </c>
      <c r="N1736" s="1" t="s">
        <v>403</v>
      </c>
      <c r="P1736" s="1" t="s">
        <v>842</v>
      </c>
      <c r="R1736" s="1" t="s">
        <v>420</v>
      </c>
      <c r="S1736" s="1" t="s">
        <v>359</v>
      </c>
      <c r="U1736" s="1" t="s">
        <v>412</v>
      </c>
      <c r="V1736" s="1">
        <v>18</v>
      </c>
      <c r="W1736" s="1" t="s">
        <v>52</v>
      </c>
      <c r="X1736" s="1" t="s">
        <v>12</v>
      </c>
    </row>
    <row r="1737" spans="1:24" s="1" customFormat="1" ht="43.5" hidden="1" x14ac:dyDescent="0.35">
      <c r="A1737" s="1" t="s">
        <v>22</v>
      </c>
      <c r="B1737" s="1" t="str">
        <f>+VLOOKUP(BD_fire_disturbances10[[#This Row],[Propiedad]],Tabla2[],2,0)</f>
        <v>Química</v>
      </c>
      <c r="C1737" s="1" t="str">
        <f>+VLOOKUP(BD_fire_disturbances10[[#This Row],[Evaluación post incendio]],Tabla5[],2,0)</f>
        <v>Efecto a corto plazo</v>
      </c>
      <c r="D1737" s="6" t="s">
        <v>23</v>
      </c>
      <c r="E1737" s="1" t="s">
        <v>1599</v>
      </c>
      <c r="F1737" s="1" t="s">
        <v>1714</v>
      </c>
      <c r="G1737" s="1" t="str">
        <f>+VLOOKUP(BD_fire_disturbances10[[#This Row],[Cod_Koppen]],Tabla8[],2,0)</f>
        <v>Seco (árido y semiárido)</v>
      </c>
      <c r="H1737" s="1" t="s">
        <v>1637</v>
      </c>
      <c r="I1737" s="1" t="s">
        <v>181</v>
      </c>
      <c r="J1737" s="1" t="s">
        <v>1769</v>
      </c>
      <c r="K1737" s="1" t="s">
        <v>432</v>
      </c>
      <c r="L1737" s="1" t="s">
        <v>414</v>
      </c>
      <c r="N1737" s="1" t="s">
        <v>403</v>
      </c>
      <c r="P1737" s="1" t="s">
        <v>842</v>
      </c>
      <c r="R1737" s="1" t="s">
        <v>421</v>
      </c>
      <c r="S1737" s="1" t="s">
        <v>359</v>
      </c>
      <c r="U1737" s="1" t="s">
        <v>412</v>
      </c>
      <c r="V1737" s="1">
        <v>18</v>
      </c>
      <c r="W1737" s="1" t="s">
        <v>42</v>
      </c>
      <c r="X1737" s="1" t="s">
        <v>12</v>
      </c>
    </row>
    <row r="1738" spans="1:24" s="1" customFormat="1" ht="43.5" hidden="1" x14ac:dyDescent="0.35">
      <c r="A1738" s="1" t="s">
        <v>22</v>
      </c>
      <c r="B1738" s="1" t="str">
        <f>+VLOOKUP(BD_fire_disturbances10[[#This Row],[Propiedad]],Tabla2[],2,0)</f>
        <v>Química</v>
      </c>
      <c r="C1738" s="1" t="str">
        <f>+VLOOKUP(BD_fire_disturbances10[[#This Row],[Evaluación post incendio]],Tabla5[],2,0)</f>
        <v>Efecto a corto plazo</v>
      </c>
      <c r="D1738" s="6" t="s">
        <v>23</v>
      </c>
      <c r="E1738" s="1" t="s">
        <v>1599</v>
      </c>
      <c r="F1738" s="1" t="s">
        <v>1714</v>
      </c>
      <c r="G1738" s="1" t="str">
        <f>+VLOOKUP(BD_fire_disturbances10[[#This Row],[Cod_Koppen]],Tabla8[],2,0)</f>
        <v>Seco (árido y semiárido)</v>
      </c>
      <c r="H1738" s="1" t="s">
        <v>1637</v>
      </c>
      <c r="I1738" s="1" t="s">
        <v>181</v>
      </c>
      <c r="J1738" s="1" t="s">
        <v>1769</v>
      </c>
      <c r="K1738" s="1" t="s">
        <v>432</v>
      </c>
      <c r="L1738" s="1" t="s">
        <v>414</v>
      </c>
      <c r="N1738" s="1" t="s">
        <v>403</v>
      </c>
      <c r="P1738" s="1" t="s">
        <v>842</v>
      </c>
      <c r="R1738" s="1" t="s">
        <v>406</v>
      </c>
      <c r="S1738" s="1" t="s">
        <v>359</v>
      </c>
      <c r="U1738" s="1" t="s">
        <v>412</v>
      </c>
      <c r="V1738" s="1">
        <v>18</v>
      </c>
      <c r="W1738" s="1" t="s">
        <v>42</v>
      </c>
      <c r="X1738" s="1" t="s">
        <v>12</v>
      </c>
    </row>
    <row r="1739" spans="1:24" s="1" customFormat="1" ht="43.5" hidden="1" x14ac:dyDescent="0.35">
      <c r="A1739" s="1" t="s">
        <v>22</v>
      </c>
      <c r="B1739" s="1" t="str">
        <f>+VLOOKUP(BD_fire_disturbances10[[#This Row],[Propiedad]],Tabla2[],2,0)</f>
        <v>Física</v>
      </c>
      <c r="C1739" s="1" t="str">
        <f>+VLOOKUP(BD_fire_disturbances10[[#This Row],[Evaluación post incendio]],Tabla5[],2,0)</f>
        <v>Efecto a corto plazo</v>
      </c>
      <c r="D1739" s="6" t="s">
        <v>23</v>
      </c>
      <c r="E1739" s="1" t="s">
        <v>1599</v>
      </c>
      <c r="F1739" s="1" t="s">
        <v>1714</v>
      </c>
      <c r="G1739" s="1" t="str">
        <f>+VLOOKUP(BD_fire_disturbances10[[#This Row],[Cod_Koppen]],Tabla8[],2,0)</f>
        <v>Seco (árido y semiárido)</v>
      </c>
      <c r="H1739" s="1" t="s">
        <v>1637</v>
      </c>
      <c r="I1739" s="1" t="s">
        <v>181</v>
      </c>
      <c r="J1739" s="1" t="s">
        <v>1769</v>
      </c>
      <c r="K1739" s="1" t="s">
        <v>432</v>
      </c>
      <c r="L1739" s="1" t="s">
        <v>414</v>
      </c>
      <c r="N1739" s="1" t="s">
        <v>403</v>
      </c>
      <c r="P1739" s="1" t="s">
        <v>842</v>
      </c>
      <c r="R1739" s="1" t="s">
        <v>410</v>
      </c>
      <c r="S1739" s="1" t="s">
        <v>359</v>
      </c>
      <c r="U1739" s="1" t="s">
        <v>412</v>
      </c>
      <c r="V1739" s="1">
        <v>18</v>
      </c>
      <c r="W1739" s="1" t="s">
        <v>413</v>
      </c>
      <c r="X1739" s="1" t="s">
        <v>108</v>
      </c>
    </row>
    <row r="1740" spans="1:24" s="1" customFormat="1" ht="43.5" hidden="1" x14ac:dyDescent="0.35">
      <c r="A1740" s="1" t="s">
        <v>22</v>
      </c>
      <c r="B1740" s="1" t="str">
        <f>+VLOOKUP(BD_fire_disturbances10[[#This Row],[Propiedad]],Tabla2[],2,0)</f>
        <v>Física</v>
      </c>
      <c r="C1740" s="1" t="str">
        <f>+VLOOKUP(BD_fire_disturbances10[[#This Row],[Evaluación post incendio]],Tabla5[],2,0)</f>
        <v>Efecto a corto plazo</v>
      </c>
      <c r="D1740" s="6" t="s">
        <v>23</v>
      </c>
      <c r="E1740" s="1" t="s">
        <v>1599</v>
      </c>
      <c r="F1740" s="1" t="s">
        <v>1714</v>
      </c>
      <c r="G1740" s="1" t="str">
        <f>+VLOOKUP(BD_fire_disturbances10[[#This Row],[Cod_Koppen]],Tabla8[],2,0)</f>
        <v>Seco (árido y semiárido)</v>
      </c>
      <c r="H1740" s="1" t="s">
        <v>1637</v>
      </c>
      <c r="I1740" s="1" t="s">
        <v>181</v>
      </c>
      <c r="J1740" s="1" t="s">
        <v>1769</v>
      </c>
      <c r="K1740" s="1" t="s">
        <v>432</v>
      </c>
      <c r="L1740" s="1" t="s">
        <v>414</v>
      </c>
      <c r="N1740" s="1" t="s">
        <v>403</v>
      </c>
      <c r="P1740" s="1" t="s">
        <v>842</v>
      </c>
      <c r="R1740" s="1" t="s">
        <v>409</v>
      </c>
      <c r="S1740" s="1" t="s">
        <v>359</v>
      </c>
      <c r="U1740" s="1" t="s">
        <v>412</v>
      </c>
      <c r="V1740" s="1">
        <v>18</v>
      </c>
      <c r="W1740" s="1" t="s">
        <v>413</v>
      </c>
      <c r="X1740" s="1" t="s">
        <v>108</v>
      </c>
    </row>
    <row r="1741" spans="1:24" s="1" customFormat="1" ht="43.5" hidden="1" x14ac:dyDescent="0.35">
      <c r="A1741" s="1" t="s">
        <v>1411</v>
      </c>
      <c r="B1741" s="1" t="str">
        <f>+VLOOKUP(BD_fire_disturbances10[[#This Row],[Propiedad]],Tabla2[],2,0)</f>
        <v>Física</v>
      </c>
      <c r="C1741" s="1" t="str">
        <f>+VLOOKUP(BD_fire_disturbances10[[#This Row],[Evaluación post incendio]],Tabla5[],2,0)</f>
        <v>No específico</v>
      </c>
      <c r="D1741" s="6" t="s">
        <v>284</v>
      </c>
      <c r="E1741" s="1" t="s">
        <v>1602</v>
      </c>
      <c r="F1741" s="1" t="s">
        <v>1694</v>
      </c>
      <c r="G1741" s="1" t="str">
        <f>+VLOOKUP(BD_fire_disturbances10[[#This Row],[Cod_Koppen]],Tabla8[],2,0)</f>
        <v>Templado o mesotérmico</v>
      </c>
      <c r="H1741" s="1" t="s">
        <v>1678</v>
      </c>
      <c r="I1741" s="1" t="s">
        <v>181</v>
      </c>
      <c r="J1741" s="1" t="s">
        <v>1769</v>
      </c>
      <c r="K1741" s="1" t="s">
        <v>432</v>
      </c>
      <c r="N1741" s="1" t="s">
        <v>1184</v>
      </c>
      <c r="P1741" s="1" t="s">
        <v>447</v>
      </c>
      <c r="S1741" s="1" t="s">
        <v>447</v>
      </c>
      <c r="W1741" s="1" t="s">
        <v>828</v>
      </c>
      <c r="X1741" s="1" t="s">
        <v>12</v>
      </c>
    </row>
    <row r="1742" spans="1:24" s="1" customFormat="1" ht="43.5" hidden="1" x14ac:dyDescent="0.35">
      <c r="A1742" s="1" t="s">
        <v>1411</v>
      </c>
      <c r="B1742" s="1" t="str">
        <f>+VLOOKUP(BD_fire_disturbances10[[#This Row],[Propiedad]],Tabla2[],2,0)</f>
        <v>Física</v>
      </c>
      <c r="C1742" s="1" t="str">
        <f>+VLOOKUP(BD_fire_disturbances10[[#This Row],[Evaluación post incendio]],Tabla5[],2,0)</f>
        <v>No específico</v>
      </c>
      <c r="D1742" s="6" t="s">
        <v>284</v>
      </c>
      <c r="E1742" s="1" t="s">
        <v>1602</v>
      </c>
      <c r="F1742" s="1" t="s">
        <v>1694</v>
      </c>
      <c r="G1742" s="1" t="str">
        <f>+VLOOKUP(BD_fire_disturbances10[[#This Row],[Cod_Koppen]],Tabla8[],2,0)</f>
        <v>Templado o mesotérmico</v>
      </c>
      <c r="H1742" s="1" t="s">
        <v>1678</v>
      </c>
      <c r="I1742" s="1" t="s">
        <v>181</v>
      </c>
      <c r="J1742" s="1" t="s">
        <v>1769</v>
      </c>
      <c r="K1742" s="1" t="s">
        <v>432</v>
      </c>
      <c r="N1742" s="1" t="s">
        <v>1184</v>
      </c>
      <c r="P1742" s="1" t="s">
        <v>447</v>
      </c>
      <c r="S1742" s="1" t="s">
        <v>447</v>
      </c>
      <c r="W1742" s="1" t="s">
        <v>161</v>
      </c>
      <c r="X1742" s="1" t="s">
        <v>218</v>
      </c>
    </row>
    <row r="1743" spans="1:24" s="1" customFormat="1" ht="58" hidden="1" x14ac:dyDescent="0.35">
      <c r="A1743" s="9" t="s">
        <v>221</v>
      </c>
      <c r="B1743" s="9" t="str">
        <f>+VLOOKUP(BD_fire_disturbances10[[#This Row],[Propiedad]],Tabla2[],2,0)</f>
        <v>Biológica</v>
      </c>
      <c r="C1743" s="9" t="str">
        <f>+VLOOKUP(BD_fire_disturbances10[[#This Row],[Evaluación post incendio]],Tabla5[],2,0)</f>
        <v>Efecto inmediato</v>
      </c>
      <c r="D1743" s="6" t="s">
        <v>1723</v>
      </c>
      <c r="E1743" s="1" t="s">
        <v>1602</v>
      </c>
      <c r="F1743" s="1" t="s">
        <v>1694</v>
      </c>
      <c r="G1743" s="1" t="str">
        <f>+VLOOKUP(BD_fire_disturbances10[[#This Row],[Cod_Koppen]],Tabla8[],2,0)</f>
        <v>Templado o mesotérmico</v>
      </c>
      <c r="H1743" s="1" t="s">
        <v>1678</v>
      </c>
      <c r="I1743" s="9" t="s">
        <v>181</v>
      </c>
      <c r="J1743" s="1" t="s">
        <v>1769</v>
      </c>
      <c r="K1743" s="9" t="s">
        <v>1188</v>
      </c>
      <c r="L1743" s="9"/>
      <c r="M1743" s="9"/>
      <c r="N1743" s="9" t="s">
        <v>1185</v>
      </c>
      <c r="O1743" s="9"/>
      <c r="P1743" s="9" t="s">
        <v>513</v>
      </c>
      <c r="Q1743" s="9"/>
      <c r="R1743" s="9" t="s">
        <v>1186</v>
      </c>
      <c r="S1743" s="9" t="s">
        <v>447</v>
      </c>
      <c r="T1743" s="9" t="s">
        <v>344</v>
      </c>
      <c r="U1743" s="9" t="s">
        <v>1187</v>
      </c>
      <c r="V1743" s="9"/>
      <c r="W1743" s="9" t="s">
        <v>15</v>
      </c>
      <c r="X1743" s="9" t="s">
        <v>218</v>
      </c>
    </row>
    <row r="1744" spans="1:24" s="1" customFormat="1" ht="58" hidden="1" x14ac:dyDescent="0.35">
      <c r="A1744" s="9" t="s">
        <v>221</v>
      </c>
      <c r="B1744" s="9" t="str">
        <f>+VLOOKUP(BD_fire_disturbances10[[#This Row],[Propiedad]],Tabla2[],2,0)</f>
        <v>Química</v>
      </c>
      <c r="C1744" s="9" t="str">
        <f>+VLOOKUP(BD_fire_disturbances10[[#This Row],[Evaluación post incendio]],Tabla5[],2,0)</f>
        <v>Efecto inmediato</v>
      </c>
      <c r="D1744" s="6" t="s">
        <v>1726</v>
      </c>
      <c r="E1744" s="1" t="s">
        <v>1602</v>
      </c>
      <c r="F1744" s="1" t="s">
        <v>1694</v>
      </c>
      <c r="G1744" s="1" t="str">
        <f>+VLOOKUP(BD_fire_disturbances10[[#This Row],[Cod_Koppen]],Tabla8[],2,0)</f>
        <v>Templado o mesotérmico</v>
      </c>
      <c r="H1744" s="1" t="s">
        <v>1678</v>
      </c>
      <c r="I1744" s="9" t="s">
        <v>181</v>
      </c>
      <c r="J1744" s="1" t="s">
        <v>1769</v>
      </c>
      <c r="K1744" s="9" t="s">
        <v>1188</v>
      </c>
      <c r="L1744" s="9"/>
      <c r="M1744" s="9"/>
      <c r="N1744" s="9" t="s">
        <v>1185</v>
      </c>
      <c r="O1744" s="9"/>
      <c r="P1744" s="9" t="s">
        <v>513</v>
      </c>
      <c r="Q1744" s="9"/>
      <c r="R1744" s="9" t="s">
        <v>1186</v>
      </c>
      <c r="S1744" s="9" t="s">
        <v>447</v>
      </c>
      <c r="T1744" s="9" t="s">
        <v>344</v>
      </c>
      <c r="U1744" s="9" t="s">
        <v>1187</v>
      </c>
      <c r="V1744" s="9"/>
      <c r="W1744" s="9" t="s">
        <v>707</v>
      </c>
      <c r="X1744" s="9" t="s">
        <v>12</v>
      </c>
    </row>
    <row r="1745" spans="1:24" s="1" customFormat="1" ht="58" hidden="1" x14ac:dyDescent="0.35">
      <c r="A1745" s="9" t="s">
        <v>221</v>
      </c>
      <c r="B1745" s="9" t="str">
        <f>+VLOOKUP(BD_fire_disturbances10[[#This Row],[Propiedad]],Tabla2[],2,0)</f>
        <v>Química</v>
      </c>
      <c r="C1745" s="9" t="str">
        <f>+VLOOKUP(BD_fire_disturbances10[[#This Row],[Evaluación post incendio]],Tabla5[],2,0)</f>
        <v>Efecto inmediato</v>
      </c>
      <c r="D1745" s="6" t="s">
        <v>1727</v>
      </c>
      <c r="E1745" s="1" t="s">
        <v>1602</v>
      </c>
      <c r="F1745" s="1" t="s">
        <v>1694</v>
      </c>
      <c r="G1745" s="1" t="str">
        <f>+VLOOKUP(BD_fire_disturbances10[[#This Row],[Cod_Koppen]],Tabla8[],2,0)</f>
        <v>Templado o mesotérmico</v>
      </c>
      <c r="H1745" s="1" t="s">
        <v>1678</v>
      </c>
      <c r="I1745" s="9" t="s">
        <v>181</v>
      </c>
      <c r="J1745" s="1" t="s">
        <v>1769</v>
      </c>
      <c r="K1745" s="9" t="s">
        <v>1188</v>
      </c>
      <c r="L1745" s="9"/>
      <c r="M1745" s="9"/>
      <c r="N1745" s="9" t="s">
        <v>1185</v>
      </c>
      <c r="O1745" s="9"/>
      <c r="P1745" s="9" t="s">
        <v>513</v>
      </c>
      <c r="Q1745" s="9"/>
      <c r="R1745" s="9" t="s">
        <v>1186</v>
      </c>
      <c r="S1745" s="9" t="s">
        <v>447</v>
      </c>
      <c r="T1745" s="9" t="s">
        <v>344</v>
      </c>
      <c r="U1745" s="9" t="s">
        <v>1187</v>
      </c>
      <c r="V1745" s="9"/>
      <c r="W1745" s="9" t="s">
        <v>52</v>
      </c>
      <c r="X1745" s="9" t="s">
        <v>218</v>
      </c>
    </row>
    <row r="1746" spans="1:24" s="1" customFormat="1" ht="58" hidden="1" x14ac:dyDescent="0.35">
      <c r="A1746" s="9" t="s">
        <v>221</v>
      </c>
      <c r="B1746" s="9" t="str">
        <f>+VLOOKUP(BD_fire_disturbances10[[#This Row],[Propiedad]],Tabla2[],2,0)</f>
        <v>Química</v>
      </c>
      <c r="C1746" s="9" t="str">
        <f>+VLOOKUP(BD_fire_disturbances10[[#This Row],[Evaluación post incendio]],Tabla5[],2,0)</f>
        <v>Efecto a medio plazo</v>
      </c>
      <c r="D1746" s="6" t="s">
        <v>1728</v>
      </c>
      <c r="E1746" s="1" t="s">
        <v>1602</v>
      </c>
      <c r="F1746" s="1" t="s">
        <v>1694</v>
      </c>
      <c r="G1746" s="1" t="str">
        <f>+VLOOKUP(BD_fire_disturbances10[[#This Row],[Cod_Koppen]],Tabla8[],2,0)</f>
        <v>Templado o mesotérmico</v>
      </c>
      <c r="H1746" s="1" t="s">
        <v>1678</v>
      </c>
      <c r="I1746" s="9" t="s">
        <v>181</v>
      </c>
      <c r="J1746" s="1" t="s">
        <v>1769</v>
      </c>
      <c r="K1746" s="9" t="s">
        <v>1188</v>
      </c>
      <c r="L1746" s="9"/>
      <c r="M1746" s="9"/>
      <c r="N1746" s="9" t="s">
        <v>1185</v>
      </c>
      <c r="O1746" s="9"/>
      <c r="P1746" s="9" t="s">
        <v>1143</v>
      </c>
      <c r="Q1746" s="9"/>
      <c r="R1746" s="9" t="s">
        <v>1186</v>
      </c>
      <c r="S1746" s="9" t="s">
        <v>447</v>
      </c>
      <c r="T1746" s="9" t="s">
        <v>344</v>
      </c>
      <c r="U1746" s="9" t="s">
        <v>1187</v>
      </c>
      <c r="V1746" s="9"/>
      <c r="W1746" s="9" t="s">
        <v>52</v>
      </c>
      <c r="X1746" s="9" t="s">
        <v>108</v>
      </c>
    </row>
    <row r="1747" spans="1:24" s="1" customFormat="1" ht="58" hidden="1" x14ac:dyDescent="0.35">
      <c r="A1747" s="1" t="s">
        <v>221</v>
      </c>
      <c r="B1747" s="1" t="str">
        <f>+VLOOKUP(BD_fire_disturbances10[[#This Row],[Propiedad]],Tabla2[],2,0)</f>
        <v>Física</v>
      </c>
      <c r="C1747" s="1" t="str">
        <f>+VLOOKUP(BD_fire_disturbances10[[#This Row],[Evaluación post incendio]],Tabla5[],2,0)</f>
        <v>Efecto inmediato</v>
      </c>
      <c r="D1747" s="6" t="s">
        <v>1729</v>
      </c>
      <c r="E1747" s="1" t="s">
        <v>1602</v>
      </c>
      <c r="F1747" s="1" t="s">
        <v>1694</v>
      </c>
      <c r="G1747" s="1" t="str">
        <f>+VLOOKUP(BD_fire_disturbances10[[#This Row],[Cod_Koppen]],Tabla8[],2,0)</f>
        <v>Templado o mesotérmico</v>
      </c>
      <c r="H1747" s="1" t="s">
        <v>1678</v>
      </c>
      <c r="I1747" s="1" t="s">
        <v>181</v>
      </c>
      <c r="J1747" s="1" t="s">
        <v>1769</v>
      </c>
      <c r="K1747" s="1" t="s">
        <v>1188</v>
      </c>
      <c r="N1747" s="1" t="s">
        <v>1185</v>
      </c>
      <c r="P1747" s="1" t="s">
        <v>513</v>
      </c>
      <c r="R1747" s="1" t="s">
        <v>1186</v>
      </c>
      <c r="S1747" s="1" t="s">
        <v>447</v>
      </c>
      <c r="T1747" s="1" t="s">
        <v>344</v>
      </c>
      <c r="U1747" s="1" t="s">
        <v>1187</v>
      </c>
      <c r="W1747" s="1" t="s">
        <v>638</v>
      </c>
      <c r="X1747" s="1" t="s">
        <v>218</v>
      </c>
    </row>
    <row r="1748" spans="1:24" s="1" customFormat="1" ht="58" hidden="1" x14ac:dyDescent="0.35">
      <c r="A1748" s="9" t="s">
        <v>221</v>
      </c>
      <c r="B1748" s="9" t="str">
        <f>+VLOOKUP(BD_fire_disturbances10[[#This Row],[Propiedad]],Tabla2[],2,0)</f>
        <v>Física</v>
      </c>
      <c r="C1748" s="9" t="str">
        <f>+VLOOKUP(BD_fire_disturbances10[[#This Row],[Evaluación post incendio]],Tabla5[],2,0)</f>
        <v>Efecto inmediato</v>
      </c>
      <c r="D1748" s="6" t="s">
        <v>1730</v>
      </c>
      <c r="E1748" s="1" t="s">
        <v>1602</v>
      </c>
      <c r="F1748" s="1" t="s">
        <v>1694</v>
      </c>
      <c r="G1748" s="1" t="str">
        <f>+VLOOKUP(BD_fire_disturbances10[[#This Row],[Cod_Koppen]],Tabla8[],2,0)</f>
        <v>Templado o mesotérmico</v>
      </c>
      <c r="H1748" s="1" t="s">
        <v>1678</v>
      </c>
      <c r="I1748" s="9" t="s">
        <v>181</v>
      </c>
      <c r="J1748" s="1" t="s">
        <v>1769</v>
      </c>
      <c r="K1748" s="9" t="s">
        <v>1188</v>
      </c>
      <c r="L1748" s="9"/>
      <c r="M1748" s="9"/>
      <c r="N1748" s="9" t="s">
        <v>1185</v>
      </c>
      <c r="O1748" s="9"/>
      <c r="P1748" s="9" t="s">
        <v>513</v>
      </c>
      <c r="Q1748" s="9"/>
      <c r="R1748" s="9" t="s">
        <v>1186</v>
      </c>
      <c r="S1748" s="9" t="s">
        <v>447</v>
      </c>
      <c r="T1748" s="9" t="s">
        <v>344</v>
      </c>
      <c r="U1748" s="9" t="s">
        <v>1187</v>
      </c>
      <c r="V1748" s="9"/>
      <c r="W1748" s="9" t="s">
        <v>638</v>
      </c>
      <c r="X1748" s="9" t="s">
        <v>108</v>
      </c>
    </row>
    <row r="1749" spans="1:24" s="1" customFormat="1" ht="29" hidden="1" x14ac:dyDescent="0.35">
      <c r="A1749" s="1" t="s">
        <v>194</v>
      </c>
      <c r="B1749" s="1" t="str">
        <f>+VLOOKUP(BD_fire_disturbances10[[#This Row],[Propiedad]],Tabla2[],2,0)</f>
        <v>Química</v>
      </c>
      <c r="C1749" s="1" t="str">
        <f>+VLOOKUP(BD_fire_disturbances10[[#This Row],[Evaluación post incendio]],Tabla5[],2,0)</f>
        <v>No específico</v>
      </c>
      <c r="D1749" s="6" t="s">
        <v>195</v>
      </c>
      <c r="E1749" s="1" t="s">
        <v>196</v>
      </c>
      <c r="F1749" s="1" t="s">
        <v>873</v>
      </c>
      <c r="G1749" s="1" t="str">
        <f>+VLOOKUP(BD_fire_disturbances10[[#This Row],[Cod_Koppen]],Tabla8[],2,0)</f>
        <v>Continental o microtérmico</v>
      </c>
      <c r="H1749" s="1" t="s">
        <v>1689</v>
      </c>
      <c r="I1749" s="1" t="s">
        <v>181</v>
      </c>
      <c r="J1749" s="1" t="s">
        <v>1769</v>
      </c>
      <c r="N1749" s="1" t="s">
        <v>1216</v>
      </c>
      <c r="P1749" s="1" t="s">
        <v>447</v>
      </c>
      <c r="S1749" s="1" t="s">
        <v>447</v>
      </c>
      <c r="W1749" s="1" t="s">
        <v>42</v>
      </c>
      <c r="X1749" s="1" t="s">
        <v>218</v>
      </c>
    </row>
    <row r="1750" spans="1:24" s="1" customFormat="1" ht="58" hidden="1" x14ac:dyDescent="0.35">
      <c r="A1750" s="9" t="s">
        <v>221</v>
      </c>
      <c r="B1750" s="9" t="str">
        <f>+VLOOKUP(BD_fire_disturbances10[[#This Row],[Propiedad]],Tabla2[],2,0)</f>
        <v>Biológica</v>
      </c>
      <c r="C1750" s="9" t="str">
        <f>+VLOOKUP(BD_fire_disturbances10[[#This Row],[Evaluación post incendio]],Tabla5[],2,0)</f>
        <v>Efecto a medio plazo</v>
      </c>
      <c r="D1750" s="6" t="s">
        <v>1724</v>
      </c>
      <c r="E1750" s="1" t="s">
        <v>1602</v>
      </c>
      <c r="F1750" s="1" t="s">
        <v>1694</v>
      </c>
      <c r="G1750" s="1" t="str">
        <f>+VLOOKUP(BD_fire_disturbances10[[#This Row],[Cod_Koppen]],Tabla8[],2,0)</f>
        <v>Templado o mesotérmico</v>
      </c>
      <c r="H1750" s="1" t="s">
        <v>1678</v>
      </c>
      <c r="I1750" s="9" t="s">
        <v>181</v>
      </c>
      <c r="J1750" s="9" t="s">
        <v>1769</v>
      </c>
      <c r="K1750" s="9" t="s">
        <v>1188</v>
      </c>
      <c r="L1750" s="9"/>
      <c r="M1750" s="9"/>
      <c r="N1750" s="9" t="s">
        <v>1185</v>
      </c>
      <c r="O1750" s="9"/>
      <c r="P1750" s="9" t="s">
        <v>1143</v>
      </c>
      <c r="Q1750" s="9"/>
      <c r="R1750" s="9" t="s">
        <v>1186</v>
      </c>
      <c r="S1750" s="9" t="s">
        <v>447</v>
      </c>
      <c r="T1750" s="9" t="s">
        <v>344</v>
      </c>
      <c r="U1750" s="9" t="s">
        <v>1187</v>
      </c>
      <c r="V1750" s="9"/>
      <c r="W1750" s="9" t="s">
        <v>15</v>
      </c>
      <c r="X1750" s="9" t="s">
        <v>12</v>
      </c>
    </row>
    <row r="1751" spans="1:24" s="1" customFormat="1" ht="58" hidden="1" x14ac:dyDescent="0.35">
      <c r="A1751" s="9" t="s">
        <v>221</v>
      </c>
      <c r="B1751" s="9" t="str">
        <f>+VLOOKUP(BD_fire_disturbances10[[#This Row],[Propiedad]],Tabla2[],2,0)</f>
        <v>Química</v>
      </c>
      <c r="C1751" s="9" t="str">
        <f>+VLOOKUP(BD_fire_disturbances10[[#This Row],[Evaluación post incendio]],Tabla5[],2,0)</f>
        <v>Efecto inmediato</v>
      </c>
      <c r="D1751" s="6" t="s">
        <v>1725</v>
      </c>
      <c r="E1751" s="1" t="s">
        <v>1602</v>
      </c>
      <c r="F1751" s="1" t="s">
        <v>1694</v>
      </c>
      <c r="G1751" s="1" t="str">
        <f>+VLOOKUP(BD_fire_disturbances10[[#This Row],[Cod_Koppen]],Tabla8[],2,0)</f>
        <v>Templado o mesotérmico</v>
      </c>
      <c r="H1751" s="1" t="s">
        <v>1678</v>
      </c>
      <c r="I1751" s="9" t="s">
        <v>181</v>
      </c>
      <c r="J1751" s="9" t="s">
        <v>1769</v>
      </c>
      <c r="K1751" s="9" t="s">
        <v>1188</v>
      </c>
      <c r="L1751" s="9"/>
      <c r="M1751" s="9"/>
      <c r="N1751" s="9" t="s">
        <v>1185</v>
      </c>
      <c r="O1751" s="9"/>
      <c r="P1751" s="9" t="s">
        <v>513</v>
      </c>
      <c r="Q1751" s="9"/>
      <c r="R1751" s="9" t="s">
        <v>1186</v>
      </c>
      <c r="S1751" s="9" t="s">
        <v>447</v>
      </c>
      <c r="T1751" s="9" t="s">
        <v>344</v>
      </c>
      <c r="U1751" s="9" t="s">
        <v>1187</v>
      </c>
      <c r="V1751" s="9"/>
      <c r="W1751" s="9" t="s">
        <v>53</v>
      </c>
      <c r="X1751" s="9" t="s">
        <v>430</v>
      </c>
    </row>
    <row r="1752" spans="1:24" s="1" customFormat="1" ht="58" hidden="1" x14ac:dyDescent="0.35">
      <c r="A1752" s="1" t="s">
        <v>127</v>
      </c>
      <c r="B1752" s="1" t="str">
        <f>+VLOOKUP(BD_fire_disturbances10[[#This Row],[Propiedad]],Tabla2[],2,0)</f>
        <v>Química</v>
      </c>
      <c r="C1752" s="1" t="str">
        <f>+VLOOKUP(BD_fire_disturbances10[[#This Row],[Evaluación post incendio]],Tabla5[],2,0)</f>
        <v>No específico</v>
      </c>
      <c r="D1752" s="6" t="s">
        <v>1440</v>
      </c>
      <c r="E1752" s="1" t="s">
        <v>1604</v>
      </c>
      <c r="F1752" s="1" t="s">
        <v>1589</v>
      </c>
      <c r="G1752" s="1" t="str">
        <f>+VLOOKUP(BD_fire_disturbances10[[#This Row],[Cod_Koppen]],Tabla8[],2,0)</f>
        <v>Templado o mesotérmico</v>
      </c>
      <c r="H1752" s="1" t="s">
        <v>1333</v>
      </c>
      <c r="I1752" s="1" t="s">
        <v>181</v>
      </c>
      <c r="J1752" s="1" t="s">
        <v>68</v>
      </c>
      <c r="K1752" s="1" t="s">
        <v>432</v>
      </c>
      <c r="L1752" s="1" t="s">
        <v>317</v>
      </c>
      <c r="N1752" s="1" t="s">
        <v>1771</v>
      </c>
      <c r="P1752" s="1" t="s">
        <v>447</v>
      </c>
      <c r="R1752" s="1" t="s">
        <v>447</v>
      </c>
      <c r="S1752" s="1" t="s">
        <v>326</v>
      </c>
      <c r="U1752" s="1" t="s">
        <v>346</v>
      </c>
      <c r="W1752" s="1" t="s">
        <v>21</v>
      </c>
      <c r="X1752" s="1" t="s">
        <v>108</v>
      </c>
    </row>
    <row r="1753" spans="1:24" s="1" customFormat="1" ht="58" hidden="1" x14ac:dyDescent="0.35">
      <c r="A1753" s="1" t="s">
        <v>127</v>
      </c>
      <c r="B1753" s="1" t="str">
        <f>+VLOOKUP(BD_fire_disturbances10[[#This Row],[Propiedad]],Tabla2[],2,0)</f>
        <v>Química</v>
      </c>
      <c r="C1753" s="1" t="str">
        <f>+VLOOKUP(BD_fire_disturbances10[[#This Row],[Evaluación post incendio]],Tabla5[],2,0)</f>
        <v>No específico</v>
      </c>
      <c r="D1753" s="6" t="s">
        <v>1440</v>
      </c>
      <c r="E1753" s="1" t="s">
        <v>1604</v>
      </c>
      <c r="F1753" s="1" t="s">
        <v>1589</v>
      </c>
      <c r="G1753" s="1" t="str">
        <f>+VLOOKUP(BD_fire_disturbances10[[#This Row],[Cod_Koppen]],Tabla8[],2,0)</f>
        <v>Templado o mesotérmico</v>
      </c>
      <c r="H1753" s="1" t="s">
        <v>1333</v>
      </c>
      <c r="I1753" s="1" t="s">
        <v>181</v>
      </c>
      <c r="J1753" s="1" t="s">
        <v>68</v>
      </c>
      <c r="K1753" s="1" t="s">
        <v>432</v>
      </c>
      <c r="L1753" s="1" t="s">
        <v>317</v>
      </c>
      <c r="N1753" s="1" t="s">
        <v>345</v>
      </c>
      <c r="P1753" s="1" t="s">
        <v>447</v>
      </c>
      <c r="R1753" s="1" t="s">
        <v>447</v>
      </c>
      <c r="S1753" s="1" t="s">
        <v>326</v>
      </c>
      <c r="U1753" s="1" t="s">
        <v>347</v>
      </c>
      <c r="W1753" s="1" t="s">
        <v>42</v>
      </c>
      <c r="X1753" s="1" t="s">
        <v>108</v>
      </c>
    </row>
    <row r="1754" spans="1:24" s="1" customFormat="1" ht="43.5" hidden="1" x14ac:dyDescent="0.35">
      <c r="A1754" s="1" t="s">
        <v>154</v>
      </c>
      <c r="B1754" s="1" t="str">
        <f>+VLOOKUP(BD_fire_disturbances10[[#This Row],[Propiedad]],Tabla2[],2,0)</f>
        <v>Biológica</v>
      </c>
      <c r="C1754" s="1" t="str">
        <f>+VLOOKUP(BD_fire_disturbances10[[#This Row],[Evaluación post incendio]],Tabla5[],2,0)</f>
        <v>No específico</v>
      </c>
      <c r="D1754" s="6" t="s">
        <v>155</v>
      </c>
      <c r="E1754" s="1" t="s">
        <v>1597</v>
      </c>
      <c r="F1754" s="1" t="s">
        <v>1693</v>
      </c>
      <c r="G1754" s="1" t="str">
        <f>+VLOOKUP(BD_fire_disturbances10[[#This Row],[Cod_Koppen]],Tabla8[],2,0)</f>
        <v>Templado o mesotérmico</v>
      </c>
      <c r="H1754" s="1" t="s">
        <v>1692</v>
      </c>
      <c r="I1754" s="1" t="s">
        <v>181</v>
      </c>
      <c r="J1754" s="1" t="s">
        <v>143</v>
      </c>
      <c r="K1754" s="1" t="s">
        <v>432</v>
      </c>
      <c r="L1754" s="1" t="s">
        <v>478</v>
      </c>
      <c r="N1754" s="1" t="s">
        <v>832</v>
      </c>
      <c r="P1754" s="1" t="s">
        <v>447</v>
      </c>
      <c r="R1754" s="1" t="s">
        <v>834</v>
      </c>
      <c r="S1754" s="1" t="s">
        <v>359</v>
      </c>
      <c r="U1754" s="1" t="s">
        <v>835</v>
      </c>
      <c r="W1754" s="1" t="s">
        <v>639</v>
      </c>
      <c r="X1754" s="1" t="s">
        <v>12</v>
      </c>
    </row>
    <row r="1755" spans="1:24" s="1" customFormat="1" ht="43.5" hidden="1" x14ac:dyDescent="0.35">
      <c r="A1755" s="1" t="s">
        <v>154</v>
      </c>
      <c r="B1755" s="1" t="str">
        <f>+VLOOKUP(BD_fire_disturbances10[[#This Row],[Propiedad]],Tabla2[],2,0)</f>
        <v>Química</v>
      </c>
      <c r="C1755" s="1" t="str">
        <f>+VLOOKUP(BD_fire_disturbances10[[#This Row],[Evaluación post incendio]],Tabla5[],2,0)</f>
        <v>No específico</v>
      </c>
      <c r="D1755" s="6" t="s">
        <v>155</v>
      </c>
      <c r="E1755" s="1" t="s">
        <v>1597</v>
      </c>
      <c r="F1755" s="1" t="s">
        <v>1693</v>
      </c>
      <c r="G1755" s="1" t="str">
        <f>+VLOOKUP(BD_fire_disturbances10[[#This Row],[Cod_Koppen]],Tabla8[],2,0)</f>
        <v>Templado o mesotérmico</v>
      </c>
      <c r="H1755" s="1" t="s">
        <v>1692</v>
      </c>
      <c r="I1755" s="1" t="s">
        <v>181</v>
      </c>
      <c r="J1755" s="1" t="s">
        <v>143</v>
      </c>
      <c r="K1755" s="1" t="s">
        <v>432</v>
      </c>
      <c r="L1755" s="1" t="s">
        <v>478</v>
      </c>
      <c r="N1755" s="1" t="s">
        <v>832</v>
      </c>
      <c r="P1755" s="1" t="s">
        <v>447</v>
      </c>
      <c r="R1755" s="1" t="s">
        <v>834</v>
      </c>
      <c r="S1755" s="1" t="s">
        <v>359</v>
      </c>
      <c r="U1755" s="1" t="s">
        <v>835</v>
      </c>
      <c r="W1755" s="1" t="s">
        <v>34</v>
      </c>
      <c r="X1755" s="1" t="s">
        <v>218</v>
      </c>
    </row>
    <row r="1756" spans="1:24" s="1" customFormat="1" ht="43.5" hidden="1" x14ac:dyDescent="0.35">
      <c r="A1756" s="1" t="s">
        <v>154</v>
      </c>
      <c r="B1756" s="1" t="str">
        <f>+VLOOKUP(BD_fire_disturbances10[[#This Row],[Propiedad]],Tabla2[],2,0)</f>
        <v>Química</v>
      </c>
      <c r="C1756" s="1" t="str">
        <f>+VLOOKUP(BD_fire_disturbances10[[#This Row],[Evaluación post incendio]],Tabla5[],2,0)</f>
        <v>No específico</v>
      </c>
      <c r="D1756" s="6" t="s">
        <v>155</v>
      </c>
      <c r="E1756" s="1" t="s">
        <v>1597</v>
      </c>
      <c r="F1756" s="1" t="s">
        <v>1693</v>
      </c>
      <c r="G1756" s="1" t="str">
        <f>+VLOOKUP(BD_fire_disturbances10[[#This Row],[Cod_Koppen]],Tabla8[],2,0)</f>
        <v>Templado o mesotérmico</v>
      </c>
      <c r="H1756" s="1" t="s">
        <v>1692</v>
      </c>
      <c r="I1756" s="1" t="s">
        <v>181</v>
      </c>
      <c r="J1756" s="1" t="s">
        <v>143</v>
      </c>
      <c r="K1756" s="1" t="s">
        <v>432</v>
      </c>
      <c r="L1756" s="1" t="s">
        <v>478</v>
      </c>
      <c r="N1756" s="1" t="s">
        <v>832</v>
      </c>
      <c r="P1756" s="1" t="s">
        <v>447</v>
      </c>
      <c r="R1756" s="1" t="s">
        <v>834</v>
      </c>
      <c r="S1756" s="1" t="s">
        <v>359</v>
      </c>
      <c r="U1756" s="1" t="s">
        <v>835</v>
      </c>
      <c r="W1756" s="1" t="s">
        <v>43</v>
      </c>
      <c r="X1756" s="1" t="s">
        <v>218</v>
      </c>
    </row>
    <row r="1757" spans="1:24" s="1" customFormat="1" ht="43.5" hidden="1" x14ac:dyDescent="0.35">
      <c r="A1757" s="1" t="s">
        <v>154</v>
      </c>
      <c r="B1757" s="1" t="str">
        <f>+VLOOKUP(BD_fire_disturbances10[[#This Row],[Propiedad]],Tabla2[],2,0)</f>
        <v>Química</v>
      </c>
      <c r="C1757" s="1" t="str">
        <f>+VLOOKUP(BD_fire_disturbances10[[#This Row],[Evaluación post incendio]],Tabla5[],2,0)</f>
        <v>No específico</v>
      </c>
      <c r="D1757" s="6" t="s">
        <v>155</v>
      </c>
      <c r="E1757" s="1" t="s">
        <v>1597</v>
      </c>
      <c r="F1757" s="1" t="s">
        <v>1693</v>
      </c>
      <c r="G1757" s="1" t="str">
        <f>+VLOOKUP(BD_fire_disturbances10[[#This Row],[Cod_Koppen]],Tabla8[],2,0)</f>
        <v>Templado o mesotérmico</v>
      </c>
      <c r="H1757" s="1" t="s">
        <v>1692</v>
      </c>
      <c r="I1757" s="1" t="s">
        <v>181</v>
      </c>
      <c r="J1757" s="1" t="s">
        <v>143</v>
      </c>
      <c r="K1757" s="1" t="s">
        <v>432</v>
      </c>
      <c r="L1757" s="1" t="s">
        <v>478</v>
      </c>
      <c r="N1757" s="1" t="s">
        <v>832</v>
      </c>
      <c r="P1757" s="1" t="s">
        <v>447</v>
      </c>
      <c r="R1757" s="1" t="s">
        <v>834</v>
      </c>
      <c r="S1757" s="1" t="s">
        <v>359</v>
      </c>
      <c r="U1757" s="1" t="s">
        <v>835</v>
      </c>
      <c r="W1757" s="1" t="s">
        <v>52</v>
      </c>
      <c r="X1757" s="1" t="s">
        <v>218</v>
      </c>
    </row>
    <row r="1758" spans="1:24" s="1" customFormat="1" ht="43.5" hidden="1" x14ac:dyDescent="0.35">
      <c r="A1758" s="1" t="s">
        <v>154</v>
      </c>
      <c r="B1758" s="1" t="str">
        <f>+VLOOKUP(BD_fire_disturbances10[[#This Row],[Propiedad]],Tabla2[],2,0)</f>
        <v>Química</v>
      </c>
      <c r="C1758" s="1" t="str">
        <f>+VLOOKUP(BD_fire_disturbances10[[#This Row],[Evaluación post incendio]],Tabla5[],2,0)</f>
        <v>No específico</v>
      </c>
      <c r="D1758" s="6" t="s">
        <v>155</v>
      </c>
      <c r="E1758" s="1" t="s">
        <v>1597</v>
      </c>
      <c r="F1758" s="1" t="s">
        <v>1693</v>
      </c>
      <c r="G1758" s="1" t="str">
        <f>+VLOOKUP(BD_fire_disturbances10[[#This Row],[Cod_Koppen]],Tabla8[],2,0)</f>
        <v>Templado o mesotérmico</v>
      </c>
      <c r="H1758" s="1" t="s">
        <v>1692</v>
      </c>
      <c r="I1758" s="1" t="s">
        <v>181</v>
      </c>
      <c r="J1758" s="1" t="s">
        <v>143</v>
      </c>
      <c r="K1758" s="1" t="s">
        <v>432</v>
      </c>
      <c r="L1758" s="1" t="s">
        <v>308</v>
      </c>
      <c r="N1758" s="1" t="s">
        <v>832</v>
      </c>
      <c r="P1758" s="1" t="s">
        <v>447</v>
      </c>
      <c r="R1758" s="1" t="s">
        <v>834</v>
      </c>
      <c r="S1758" s="1" t="s">
        <v>359</v>
      </c>
      <c r="U1758" s="1" t="s">
        <v>835</v>
      </c>
      <c r="W1758" s="1" t="s">
        <v>42</v>
      </c>
      <c r="X1758" s="1" t="s">
        <v>218</v>
      </c>
    </row>
    <row r="1759" spans="1:24" s="1" customFormat="1" ht="43.5" hidden="1" x14ac:dyDescent="0.35">
      <c r="A1759" s="1" t="s">
        <v>154</v>
      </c>
      <c r="B1759" s="1" t="str">
        <f>+VLOOKUP(BD_fire_disturbances10[[#This Row],[Propiedad]],Tabla2[],2,0)</f>
        <v>Química</v>
      </c>
      <c r="C1759" s="1" t="str">
        <f>+VLOOKUP(BD_fire_disturbances10[[#This Row],[Evaluación post incendio]],Tabla5[],2,0)</f>
        <v>No específico</v>
      </c>
      <c r="D1759" s="6" t="s">
        <v>155</v>
      </c>
      <c r="E1759" s="1" t="s">
        <v>1597</v>
      </c>
      <c r="F1759" s="1" t="s">
        <v>1693</v>
      </c>
      <c r="G1759" s="1" t="str">
        <f>+VLOOKUP(BD_fire_disturbances10[[#This Row],[Cod_Koppen]],Tabla8[],2,0)</f>
        <v>Templado o mesotérmico</v>
      </c>
      <c r="H1759" s="1" t="s">
        <v>1692</v>
      </c>
      <c r="I1759" s="1" t="s">
        <v>181</v>
      </c>
      <c r="J1759" s="1" t="s">
        <v>143</v>
      </c>
      <c r="K1759" s="1" t="s">
        <v>432</v>
      </c>
      <c r="L1759" s="1" t="s">
        <v>478</v>
      </c>
      <c r="N1759" s="1" t="s">
        <v>832</v>
      </c>
      <c r="P1759" s="1" t="s">
        <v>447</v>
      </c>
      <c r="R1759" s="1" t="s">
        <v>834</v>
      </c>
      <c r="S1759" s="1" t="s">
        <v>359</v>
      </c>
      <c r="U1759" s="1" t="s">
        <v>835</v>
      </c>
      <c r="W1759" s="1" t="s">
        <v>42</v>
      </c>
      <c r="X1759" s="1" t="s">
        <v>12</v>
      </c>
    </row>
    <row r="1760" spans="1:24" s="1" customFormat="1" ht="29" hidden="1" x14ac:dyDescent="0.35">
      <c r="A1760" s="1" t="s">
        <v>170</v>
      </c>
      <c r="B1760" s="1" t="str">
        <f>+VLOOKUP(BD_fire_disturbances10[[#This Row],[Propiedad]],Tabla2[],2,0)</f>
        <v>Química</v>
      </c>
      <c r="C1760" s="1" t="str">
        <f>+VLOOKUP(BD_fire_disturbances10[[#This Row],[Evaluación post incendio]],Tabla5[],2,0)</f>
        <v>No específico</v>
      </c>
      <c r="D1760" s="6" t="s">
        <v>171</v>
      </c>
      <c r="E1760" s="1" t="s">
        <v>840</v>
      </c>
      <c r="F1760" s="1" t="s">
        <v>910</v>
      </c>
      <c r="G1760" s="1" t="str">
        <f>+VLOOKUP(BD_fire_disturbances10[[#This Row],[Cod_Koppen]],Tabla8[],2,0)</f>
        <v>NA</v>
      </c>
      <c r="H1760" s="1" t="s">
        <v>840</v>
      </c>
      <c r="I1760" s="1" t="s">
        <v>181</v>
      </c>
      <c r="J1760" s="1" t="s">
        <v>1769</v>
      </c>
      <c r="N1760" s="1" t="s">
        <v>855</v>
      </c>
      <c r="P1760" s="1" t="s">
        <v>447</v>
      </c>
      <c r="S1760" s="1" t="s">
        <v>447</v>
      </c>
      <c r="W1760" s="1" t="s">
        <v>21</v>
      </c>
      <c r="X1760" s="1" t="s">
        <v>12</v>
      </c>
    </row>
    <row r="1761" spans="1:24" s="1" customFormat="1" ht="29" hidden="1" x14ac:dyDescent="0.35">
      <c r="A1761" s="1" t="s">
        <v>170</v>
      </c>
      <c r="B1761" s="1" t="str">
        <f>+VLOOKUP(BD_fire_disturbances10[[#This Row],[Propiedad]],Tabla2[],2,0)</f>
        <v>Química</v>
      </c>
      <c r="C1761" s="1" t="str">
        <f>+VLOOKUP(BD_fire_disturbances10[[#This Row],[Evaluación post incendio]],Tabla5[],2,0)</f>
        <v>No específico</v>
      </c>
      <c r="D1761" s="6" t="s">
        <v>171</v>
      </c>
      <c r="E1761" s="1" t="s">
        <v>840</v>
      </c>
      <c r="F1761" s="1" t="s">
        <v>910</v>
      </c>
      <c r="G1761" s="1" t="str">
        <f>+VLOOKUP(BD_fire_disturbances10[[#This Row],[Cod_Koppen]],Tabla8[],2,0)</f>
        <v>NA</v>
      </c>
      <c r="H1761" s="1" t="s">
        <v>840</v>
      </c>
      <c r="I1761" s="1" t="s">
        <v>181</v>
      </c>
      <c r="J1761" s="1" t="s">
        <v>1769</v>
      </c>
      <c r="N1761" s="1" t="s">
        <v>855</v>
      </c>
      <c r="P1761" s="1" t="s">
        <v>447</v>
      </c>
      <c r="S1761" s="1" t="s">
        <v>447</v>
      </c>
      <c r="W1761" s="1" t="s">
        <v>42</v>
      </c>
      <c r="X1761" s="1" t="s">
        <v>12</v>
      </c>
    </row>
    <row r="1762" spans="1:24" s="1" customFormat="1" ht="43.5" hidden="1" x14ac:dyDescent="0.35">
      <c r="A1762" s="1" t="s">
        <v>22</v>
      </c>
      <c r="B1762" s="1" t="str">
        <f>+VLOOKUP(BD_fire_disturbances10[[#This Row],[Propiedad]],Tabla2[],2,0)</f>
        <v>Biológica</v>
      </c>
      <c r="C1762" s="1" t="str">
        <f>+VLOOKUP(BD_fire_disturbances10[[#This Row],[Evaluación post incendio]],Tabla5[],2,0)</f>
        <v>Efecto a corto plazo</v>
      </c>
      <c r="D1762" s="6" t="s">
        <v>23</v>
      </c>
      <c r="E1762" s="1" t="s">
        <v>1599</v>
      </c>
      <c r="F1762" s="1" t="s">
        <v>1714</v>
      </c>
      <c r="G1762" s="1" t="str">
        <f>+VLOOKUP(BD_fire_disturbances10[[#This Row],[Cod_Koppen]],Tabla8[],2,0)</f>
        <v>Seco (árido y semiárido)</v>
      </c>
      <c r="H1762" s="1" t="s">
        <v>1637</v>
      </c>
      <c r="I1762" s="1" t="s">
        <v>63</v>
      </c>
      <c r="J1762" s="1" t="s">
        <v>1769</v>
      </c>
      <c r="K1762" s="1" t="s">
        <v>200</v>
      </c>
      <c r="L1762" s="1" t="s">
        <v>414</v>
      </c>
      <c r="N1762" s="1" t="s">
        <v>403</v>
      </c>
      <c r="P1762" s="1" t="s">
        <v>842</v>
      </c>
      <c r="R1762" s="1" t="s">
        <v>411</v>
      </c>
      <c r="S1762" s="1" t="s">
        <v>359</v>
      </c>
      <c r="U1762" s="1" t="s">
        <v>412</v>
      </c>
      <c r="V1762" s="1">
        <v>18</v>
      </c>
      <c r="W1762" s="1" t="s">
        <v>15</v>
      </c>
      <c r="X1762" s="1" t="s">
        <v>12</v>
      </c>
    </row>
    <row r="1763" spans="1:24" s="1" customFormat="1" ht="43.5" hidden="1" x14ac:dyDescent="0.35">
      <c r="A1763" s="1" t="s">
        <v>22</v>
      </c>
      <c r="B1763" s="1" t="str">
        <f>+VLOOKUP(BD_fire_disturbances10[[#This Row],[Propiedad]],Tabla2[],2,0)</f>
        <v>Química</v>
      </c>
      <c r="C1763" s="1" t="str">
        <f>+VLOOKUP(BD_fire_disturbances10[[#This Row],[Evaluación post incendio]],Tabla5[],2,0)</f>
        <v>Efecto a corto plazo</v>
      </c>
      <c r="D1763" s="6" t="s">
        <v>23</v>
      </c>
      <c r="E1763" s="1" t="s">
        <v>1599</v>
      </c>
      <c r="F1763" s="1" t="s">
        <v>1714</v>
      </c>
      <c r="G1763" s="1" t="str">
        <f>+VLOOKUP(BD_fire_disturbances10[[#This Row],[Cod_Koppen]],Tabla8[],2,0)</f>
        <v>Seco (árido y semiárido)</v>
      </c>
      <c r="H1763" s="1" t="s">
        <v>1637</v>
      </c>
      <c r="I1763" s="1" t="s">
        <v>63</v>
      </c>
      <c r="J1763" s="1" t="s">
        <v>1769</v>
      </c>
      <c r="K1763" s="1" t="s">
        <v>200</v>
      </c>
      <c r="L1763" s="1" t="s">
        <v>414</v>
      </c>
      <c r="N1763" s="1" t="s">
        <v>403</v>
      </c>
      <c r="P1763" s="1" t="s">
        <v>842</v>
      </c>
      <c r="R1763" s="1" t="s">
        <v>411</v>
      </c>
      <c r="S1763" s="1" t="s">
        <v>359</v>
      </c>
      <c r="U1763" s="1" t="s">
        <v>412</v>
      </c>
      <c r="V1763" s="1">
        <v>18</v>
      </c>
      <c r="W1763" s="1" t="s">
        <v>34</v>
      </c>
      <c r="X1763" s="1" t="s">
        <v>218</v>
      </c>
    </row>
    <row r="1764" spans="1:24" s="1" customFormat="1" ht="43.5" hidden="1" x14ac:dyDescent="0.35">
      <c r="A1764" s="1" t="s">
        <v>22</v>
      </c>
      <c r="B1764" s="1" t="str">
        <f>+VLOOKUP(BD_fire_disturbances10[[#This Row],[Propiedad]],Tabla2[],2,0)</f>
        <v>Química</v>
      </c>
      <c r="C1764" s="1" t="str">
        <f>+VLOOKUP(BD_fire_disturbances10[[#This Row],[Evaluación post incendio]],Tabla5[],2,0)</f>
        <v>Efecto a corto plazo</v>
      </c>
      <c r="D1764" s="6" t="s">
        <v>23</v>
      </c>
      <c r="E1764" s="1" t="s">
        <v>1599</v>
      </c>
      <c r="F1764" s="1" t="s">
        <v>1714</v>
      </c>
      <c r="G1764" s="1" t="str">
        <f>+VLOOKUP(BD_fire_disturbances10[[#This Row],[Cod_Koppen]],Tabla8[],2,0)</f>
        <v>Seco (árido y semiárido)</v>
      </c>
      <c r="H1764" s="1" t="s">
        <v>1637</v>
      </c>
      <c r="I1764" s="1" t="s">
        <v>63</v>
      </c>
      <c r="J1764" s="1" t="s">
        <v>1769</v>
      </c>
      <c r="K1764" s="1" t="s">
        <v>200</v>
      </c>
      <c r="L1764" s="1" t="s">
        <v>414</v>
      </c>
      <c r="N1764" s="1" t="s">
        <v>403</v>
      </c>
      <c r="P1764" s="1" t="s">
        <v>842</v>
      </c>
      <c r="R1764" s="1" t="s">
        <v>411</v>
      </c>
      <c r="S1764" s="1" t="s">
        <v>359</v>
      </c>
      <c r="U1764" s="1" t="s">
        <v>412</v>
      </c>
      <c r="V1764" s="1">
        <v>18</v>
      </c>
      <c r="W1764" s="1" t="s">
        <v>424</v>
      </c>
      <c r="X1764" s="1" t="s">
        <v>108</v>
      </c>
    </row>
    <row r="1765" spans="1:24" s="1" customFormat="1" ht="43.5" hidden="1" x14ac:dyDescent="0.35">
      <c r="A1765" s="1" t="s">
        <v>22</v>
      </c>
      <c r="B1765" s="1" t="str">
        <f>+VLOOKUP(BD_fire_disturbances10[[#This Row],[Propiedad]],Tabla2[],2,0)</f>
        <v>Química</v>
      </c>
      <c r="C1765" s="1" t="str">
        <f>+VLOOKUP(BD_fire_disturbances10[[#This Row],[Evaluación post incendio]],Tabla5[],2,0)</f>
        <v>Efecto a corto plazo</v>
      </c>
      <c r="D1765" s="6" t="s">
        <v>23</v>
      </c>
      <c r="E1765" s="1" t="s">
        <v>1599</v>
      </c>
      <c r="F1765" s="1" t="s">
        <v>1714</v>
      </c>
      <c r="G1765" s="1" t="str">
        <f>+VLOOKUP(BD_fire_disturbances10[[#This Row],[Cod_Koppen]],Tabla8[],2,0)</f>
        <v>Seco (árido y semiárido)</v>
      </c>
      <c r="H1765" s="1" t="s">
        <v>1637</v>
      </c>
      <c r="I1765" s="1" t="s">
        <v>63</v>
      </c>
      <c r="J1765" s="1" t="s">
        <v>1769</v>
      </c>
      <c r="K1765" s="1" t="s">
        <v>200</v>
      </c>
      <c r="L1765" s="1" t="s">
        <v>414</v>
      </c>
      <c r="N1765" s="1" t="s">
        <v>403</v>
      </c>
      <c r="P1765" s="1" t="s">
        <v>842</v>
      </c>
      <c r="R1765" s="1" t="s">
        <v>411</v>
      </c>
      <c r="S1765" s="1" t="s">
        <v>359</v>
      </c>
      <c r="U1765" s="1" t="s">
        <v>412</v>
      </c>
      <c r="V1765" s="1">
        <v>18</v>
      </c>
      <c r="W1765" s="1" t="s">
        <v>707</v>
      </c>
      <c r="X1765" s="1" t="s">
        <v>218</v>
      </c>
    </row>
    <row r="1766" spans="1:24" s="1" customFormat="1" ht="43.5" hidden="1" x14ac:dyDescent="0.35">
      <c r="A1766" s="1" t="s">
        <v>22</v>
      </c>
      <c r="B1766" s="1" t="str">
        <f>+VLOOKUP(BD_fire_disturbances10[[#This Row],[Propiedad]],Tabla2[],2,0)</f>
        <v>Química</v>
      </c>
      <c r="C1766" s="1" t="str">
        <f>+VLOOKUP(BD_fire_disturbances10[[#This Row],[Evaluación post incendio]],Tabla5[],2,0)</f>
        <v>Efecto a corto plazo</v>
      </c>
      <c r="D1766" s="6" t="s">
        <v>23</v>
      </c>
      <c r="E1766" s="1" t="s">
        <v>1599</v>
      </c>
      <c r="F1766" s="1" t="s">
        <v>1714</v>
      </c>
      <c r="G1766" s="1" t="str">
        <f>+VLOOKUP(BD_fire_disturbances10[[#This Row],[Cod_Koppen]],Tabla8[],2,0)</f>
        <v>Seco (árido y semiárido)</v>
      </c>
      <c r="H1766" s="1" t="s">
        <v>1637</v>
      </c>
      <c r="I1766" s="1" t="s">
        <v>63</v>
      </c>
      <c r="J1766" s="1" t="s">
        <v>1769</v>
      </c>
      <c r="K1766" s="1" t="s">
        <v>200</v>
      </c>
      <c r="L1766" s="1" t="s">
        <v>414</v>
      </c>
      <c r="N1766" s="1" t="s">
        <v>403</v>
      </c>
      <c r="P1766" s="1" t="s">
        <v>842</v>
      </c>
      <c r="R1766" s="1" t="s">
        <v>411</v>
      </c>
      <c r="S1766" s="1" t="s">
        <v>359</v>
      </c>
      <c r="U1766" s="1" t="s">
        <v>412</v>
      </c>
      <c r="V1766" s="1">
        <v>18</v>
      </c>
      <c r="W1766" s="1" t="s">
        <v>43</v>
      </c>
      <c r="X1766" s="1" t="s">
        <v>218</v>
      </c>
    </row>
    <row r="1767" spans="1:24" s="1" customFormat="1" ht="43.5" hidden="1" x14ac:dyDescent="0.35">
      <c r="A1767" s="1" t="s">
        <v>22</v>
      </c>
      <c r="B1767" s="1" t="str">
        <f>+VLOOKUP(BD_fire_disturbances10[[#This Row],[Propiedad]],Tabla2[],2,0)</f>
        <v>Química</v>
      </c>
      <c r="C1767" s="1" t="str">
        <f>+VLOOKUP(BD_fire_disturbances10[[#This Row],[Evaluación post incendio]],Tabla5[],2,0)</f>
        <v>Efecto a corto plazo</v>
      </c>
      <c r="D1767" s="6" t="s">
        <v>23</v>
      </c>
      <c r="E1767" s="1" t="s">
        <v>1599</v>
      </c>
      <c r="F1767" s="1" t="s">
        <v>1714</v>
      </c>
      <c r="G1767" s="1" t="str">
        <f>+VLOOKUP(BD_fire_disturbances10[[#This Row],[Cod_Koppen]],Tabla8[],2,0)</f>
        <v>Seco (árido y semiárido)</v>
      </c>
      <c r="H1767" s="1" t="s">
        <v>1637</v>
      </c>
      <c r="I1767" s="1" t="s">
        <v>63</v>
      </c>
      <c r="J1767" s="1" t="s">
        <v>1769</v>
      </c>
      <c r="K1767" s="1" t="s">
        <v>200</v>
      </c>
      <c r="L1767" s="1" t="s">
        <v>414</v>
      </c>
      <c r="N1767" s="1" t="s">
        <v>403</v>
      </c>
      <c r="P1767" s="1" t="s">
        <v>842</v>
      </c>
      <c r="R1767" s="1" t="s">
        <v>411</v>
      </c>
      <c r="S1767" s="1" t="s">
        <v>359</v>
      </c>
      <c r="U1767" s="1" t="s">
        <v>412</v>
      </c>
      <c r="V1767" s="1">
        <v>18</v>
      </c>
      <c r="W1767" s="1" t="s">
        <v>423</v>
      </c>
      <c r="X1767" s="1" t="s">
        <v>108</v>
      </c>
    </row>
    <row r="1768" spans="1:24" s="1" customFormat="1" ht="43.5" hidden="1" x14ac:dyDescent="0.35">
      <c r="A1768" s="1" t="s">
        <v>22</v>
      </c>
      <c r="B1768" s="1" t="str">
        <f>+VLOOKUP(BD_fire_disturbances10[[#This Row],[Propiedad]],Tabla2[],2,0)</f>
        <v>Química</v>
      </c>
      <c r="C1768" s="1" t="str">
        <f>+VLOOKUP(BD_fire_disturbances10[[#This Row],[Evaluación post incendio]],Tabla5[],2,0)</f>
        <v>Efecto a corto plazo</v>
      </c>
      <c r="D1768" s="6" t="s">
        <v>23</v>
      </c>
      <c r="E1768" s="1" t="s">
        <v>1599</v>
      </c>
      <c r="F1768" s="1" t="s">
        <v>1714</v>
      </c>
      <c r="G1768" s="1" t="str">
        <f>+VLOOKUP(BD_fire_disturbances10[[#This Row],[Cod_Koppen]],Tabla8[],2,0)</f>
        <v>Seco (árido y semiárido)</v>
      </c>
      <c r="H1768" s="1" t="s">
        <v>1637</v>
      </c>
      <c r="I1768" s="1" t="s">
        <v>63</v>
      </c>
      <c r="J1768" s="1" t="s">
        <v>1769</v>
      </c>
      <c r="K1768" s="1" t="s">
        <v>200</v>
      </c>
      <c r="L1768" s="1" t="s">
        <v>414</v>
      </c>
      <c r="N1768" s="1" t="s">
        <v>403</v>
      </c>
      <c r="P1768" s="1" t="s">
        <v>842</v>
      </c>
      <c r="R1768" s="1" t="s">
        <v>411</v>
      </c>
      <c r="S1768" s="1" t="s">
        <v>359</v>
      </c>
      <c r="U1768" s="1" t="s">
        <v>412</v>
      </c>
      <c r="V1768" s="1">
        <v>18</v>
      </c>
      <c r="W1768" s="1" t="s">
        <v>425</v>
      </c>
      <c r="X1768" s="1" t="s">
        <v>108</v>
      </c>
    </row>
    <row r="1769" spans="1:24" s="1" customFormat="1" ht="43.5" hidden="1" x14ac:dyDescent="0.35">
      <c r="A1769" s="1" t="s">
        <v>22</v>
      </c>
      <c r="B1769" s="1" t="str">
        <f>+VLOOKUP(BD_fire_disturbances10[[#This Row],[Propiedad]],Tabla2[],2,0)</f>
        <v>Química</v>
      </c>
      <c r="C1769" s="1" t="str">
        <f>+VLOOKUP(BD_fire_disturbances10[[#This Row],[Evaluación post incendio]],Tabla5[],2,0)</f>
        <v>Efecto a corto plazo</v>
      </c>
      <c r="D1769" s="6" t="s">
        <v>23</v>
      </c>
      <c r="E1769" s="1" t="s">
        <v>1599</v>
      </c>
      <c r="F1769" s="1" t="s">
        <v>1714</v>
      </c>
      <c r="G1769" s="1" t="str">
        <f>+VLOOKUP(BD_fire_disturbances10[[#This Row],[Cod_Koppen]],Tabla8[],2,0)</f>
        <v>Seco (árido y semiárido)</v>
      </c>
      <c r="H1769" s="1" t="s">
        <v>1637</v>
      </c>
      <c r="I1769" s="1" t="s">
        <v>63</v>
      </c>
      <c r="J1769" s="1" t="s">
        <v>1769</v>
      </c>
      <c r="K1769" s="1" t="s">
        <v>200</v>
      </c>
      <c r="L1769" s="1" t="s">
        <v>414</v>
      </c>
      <c r="N1769" s="1" t="s">
        <v>403</v>
      </c>
      <c r="P1769" s="1" t="s">
        <v>842</v>
      </c>
      <c r="R1769" s="1" t="s">
        <v>411</v>
      </c>
      <c r="S1769" s="1" t="s">
        <v>359</v>
      </c>
      <c r="U1769" s="1" t="s">
        <v>412</v>
      </c>
      <c r="V1769" s="1">
        <v>18</v>
      </c>
      <c r="W1769" s="1" t="s">
        <v>52</v>
      </c>
      <c r="X1769" s="1" t="s">
        <v>12</v>
      </c>
    </row>
    <row r="1770" spans="1:24" s="1" customFormat="1" ht="43.5" hidden="1" x14ac:dyDescent="0.35">
      <c r="A1770" s="1" t="s">
        <v>22</v>
      </c>
      <c r="B1770" s="1" t="str">
        <f>+VLOOKUP(BD_fire_disturbances10[[#This Row],[Propiedad]],Tabla2[],2,0)</f>
        <v>Química</v>
      </c>
      <c r="C1770" s="1" t="str">
        <f>+VLOOKUP(BD_fire_disturbances10[[#This Row],[Evaluación post incendio]],Tabla5[],2,0)</f>
        <v>Efecto a corto plazo</v>
      </c>
      <c r="D1770" s="6" t="s">
        <v>23</v>
      </c>
      <c r="E1770" s="1" t="s">
        <v>1599</v>
      </c>
      <c r="F1770" s="1" t="s">
        <v>1714</v>
      </c>
      <c r="G1770" s="1" t="str">
        <f>+VLOOKUP(BD_fire_disturbances10[[#This Row],[Cod_Koppen]],Tabla8[],2,0)</f>
        <v>Seco (árido y semiárido)</v>
      </c>
      <c r="H1770" s="1" t="s">
        <v>1637</v>
      </c>
      <c r="I1770" s="1" t="s">
        <v>63</v>
      </c>
      <c r="J1770" s="1" t="s">
        <v>1769</v>
      </c>
      <c r="K1770" s="1" t="s">
        <v>200</v>
      </c>
      <c r="L1770" s="1" t="s">
        <v>414</v>
      </c>
      <c r="N1770" s="1" t="s">
        <v>403</v>
      </c>
      <c r="P1770" s="1" t="s">
        <v>842</v>
      </c>
      <c r="R1770" s="1" t="s">
        <v>411</v>
      </c>
      <c r="S1770" s="1" t="s">
        <v>359</v>
      </c>
      <c r="U1770" s="1" t="s">
        <v>412</v>
      </c>
      <c r="V1770" s="1">
        <v>18</v>
      </c>
      <c r="W1770" s="1" t="s">
        <v>42</v>
      </c>
      <c r="X1770" s="1" t="s">
        <v>12</v>
      </c>
    </row>
    <row r="1771" spans="1:24" s="1" customFormat="1" ht="43.5" hidden="1" x14ac:dyDescent="0.35">
      <c r="A1771" s="1" t="s">
        <v>22</v>
      </c>
      <c r="B1771" s="1" t="str">
        <f>+VLOOKUP(BD_fire_disturbances10[[#This Row],[Propiedad]],Tabla2[],2,0)</f>
        <v>Física</v>
      </c>
      <c r="C1771" s="1" t="str">
        <f>+VLOOKUP(BD_fire_disturbances10[[#This Row],[Evaluación post incendio]],Tabla5[],2,0)</f>
        <v>Efecto a corto plazo</v>
      </c>
      <c r="D1771" s="6" t="s">
        <v>23</v>
      </c>
      <c r="E1771" s="1" t="s">
        <v>1599</v>
      </c>
      <c r="F1771" s="1" t="s">
        <v>1714</v>
      </c>
      <c r="G1771" s="1" t="str">
        <f>+VLOOKUP(BD_fire_disturbances10[[#This Row],[Cod_Koppen]],Tabla8[],2,0)</f>
        <v>Seco (árido y semiárido)</v>
      </c>
      <c r="H1771" s="1" t="s">
        <v>1637</v>
      </c>
      <c r="I1771" s="1" t="s">
        <v>63</v>
      </c>
      <c r="J1771" s="1" t="s">
        <v>1769</v>
      </c>
      <c r="K1771" s="1" t="s">
        <v>200</v>
      </c>
      <c r="L1771" s="1" t="s">
        <v>414</v>
      </c>
      <c r="N1771" s="1" t="s">
        <v>403</v>
      </c>
      <c r="P1771" s="1" t="s">
        <v>842</v>
      </c>
      <c r="R1771" s="1" t="s">
        <v>411</v>
      </c>
      <c r="S1771" s="1" t="s">
        <v>359</v>
      </c>
      <c r="U1771" s="1" t="s">
        <v>412</v>
      </c>
      <c r="V1771" s="1">
        <v>18</v>
      </c>
      <c r="W1771" s="1" t="s">
        <v>413</v>
      </c>
      <c r="X1771" s="1" t="s">
        <v>108</v>
      </c>
    </row>
    <row r="1772" spans="1:24" s="1" customFormat="1" ht="43.5" hidden="1" x14ac:dyDescent="0.35">
      <c r="A1772" s="1" t="s">
        <v>597</v>
      </c>
      <c r="B1772" s="1" t="str">
        <f>+VLOOKUP(BD_fire_disturbances10[[#This Row],[Propiedad]],Tabla2[],2,0)</f>
        <v>Biológica</v>
      </c>
      <c r="C1772" s="1" t="str">
        <f>+VLOOKUP(BD_fire_disturbances10[[#This Row],[Evaluación post incendio]],Tabla5[],2,0)</f>
        <v>No específico</v>
      </c>
      <c r="D1772" s="6" t="s">
        <v>598</v>
      </c>
      <c r="E1772" s="1" t="s">
        <v>213</v>
      </c>
      <c r="F1772" s="1" t="s">
        <v>1636</v>
      </c>
      <c r="G1772" s="1" t="str">
        <f>+VLOOKUP(BD_fire_disturbances10[[#This Row],[Cod_Koppen]],Tabla8[],2,0)</f>
        <v>Templado o mesotérmico</v>
      </c>
      <c r="H1772" s="1" t="s">
        <v>1635</v>
      </c>
      <c r="I1772" s="1" t="s">
        <v>63</v>
      </c>
      <c r="J1772" s="1" t="s">
        <v>1769</v>
      </c>
      <c r="N1772" s="1" t="s">
        <v>603</v>
      </c>
      <c r="P1772" s="1" t="s">
        <v>447</v>
      </c>
      <c r="R1772" s="1" t="s">
        <v>599</v>
      </c>
      <c r="S1772" s="1" t="s">
        <v>447</v>
      </c>
      <c r="U1772" s="1" t="s">
        <v>600</v>
      </c>
      <c r="V1772" s="1" t="s">
        <v>601</v>
      </c>
      <c r="W1772" s="1" t="s">
        <v>639</v>
      </c>
      <c r="X1772" s="1" t="s">
        <v>12</v>
      </c>
    </row>
    <row r="1773" spans="1:24" s="1" customFormat="1" ht="43.5" hidden="1" x14ac:dyDescent="0.35">
      <c r="A1773" s="1" t="s">
        <v>105</v>
      </c>
      <c r="B1773" s="1" t="str">
        <f>+VLOOKUP(BD_fire_disturbances10[[#This Row],[Propiedad]],Tabla2[],2,0)</f>
        <v>Biológica</v>
      </c>
      <c r="C1773" s="1" t="str">
        <f>+VLOOKUP(BD_fire_disturbances10[[#This Row],[Evaluación post incendio]],Tabla5[],2,0)</f>
        <v>Efecto a corto plazo</v>
      </c>
      <c r="D1773" s="6" t="s">
        <v>648</v>
      </c>
      <c r="E1773" s="1" t="s">
        <v>1602</v>
      </c>
      <c r="F1773" s="1" t="s">
        <v>1694</v>
      </c>
      <c r="G1773" s="1" t="str">
        <f>+VLOOKUP(BD_fire_disturbances10[[#This Row],[Cod_Koppen]],Tabla8[],2,0)</f>
        <v>Templado o mesotérmico</v>
      </c>
      <c r="H1773" s="1" t="s">
        <v>1678</v>
      </c>
      <c r="I1773" s="1" t="s">
        <v>63</v>
      </c>
      <c r="J1773" s="1" t="s">
        <v>1769</v>
      </c>
      <c r="N1773" s="1" t="s">
        <v>647</v>
      </c>
      <c r="P1773" s="1" t="s">
        <v>841</v>
      </c>
      <c r="R1773" s="1" t="s">
        <v>642</v>
      </c>
      <c r="S1773" s="1" t="s">
        <v>447</v>
      </c>
      <c r="T1773" s="1" t="s">
        <v>643</v>
      </c>
      <c r="U1773" s="1" t="s">
        <v>641</v>
      </c>
      <c r="V1773" s="1" t="s">
        <v>640</v>
      </c>
      <c r="W1773" s="1" t="s">
        <v>14</v>
      </c>
      <c r="X1773" s="1" t="s">
        <v>218</v>
      </c>
    </row>
    <row r="1774" spans="1:24" s="1" customFormat="1" ht="29" hidden="1" x14ac:dyDescent="0.35">
      <c r="A1774" s="1" t="s">
        <v>275</v>
      </c>
      <c r="B1774" s="1" t="str">
        <f>+VLOOKUP(BD_fire_disturbances10[[#This Row],[Propiedad]],Tabla2[],2,0)</f>
        <v>Física</v>
      </c>
      <c r="C1774" s="1" t="str">
        <f>+VLOOKUP(BD_fire_disturbances10[[#This Row],[Evaluación post incendio]],Tabla5[],2,0)</f>
        <v>No específico</v>
      </c>
      <c r="D1774" s="6" t="s">
        <v>276</v>
      </c>
      <c r="E1774" s="1" t="s">
        <v>1602</v>
      </c>
      <c r="F1774" s="1" t="s">
        <v>1694</v>
      </c>
      <c r="G1774" s="1" t="str">
        <f>+VLOOKUP(BD_fire_disturbances10[[#This Row],[Cod_Koppen]],Tabla8[],2,0)</f>
        <v>Templado o mesotérmico</v>
      </c>
      <c r="H1774" s="1" t="s">
        <v>1678</v>
      </c>
      <c r="I1774" s="1" t="s">
        <v>63</v>
      </c>
      <c r="J1774" s="1" t="s">
        <v>1769</v>
      </c>
      <c r="K1774" s="1" t="s">
        <v>176</v>
      </c>
      <c r="L1774" s="1" t="s">
        <v>1212</v>
      </c>
      <c r="N1774" s="1" t="s">
        <v>1206</v>
      </c>
      <c r="P1774" s="1" t="s">
        <v>447</v>
      </c>
      <c r="R1774" s="1" t="s">
        <v>1731</v>
      </c>
      <c r="S1774" s="1" t="s">
        <v>1142</v>
      </c>
      <c r="T1774" s="1" t="s">
        <v>344</v>
      </c>
      <c r="U1774" s="1" t="s">
        <v>1209</v>
      </c>
      <c r="V1774" s="1" t="s">
        <v>1210</v>
      </c>
      <c r="W1774" s="1" t="s">
        <v>1024</v>
      </c>
      <c r="X1774" s="1" t="s">
        <v>218</v>
      </c>
    </row>
    <row r="1775" spans="1:24" s="1" customFormat="1" ht="29" hidden="1" x14ac:dyDescent="0.35">
      <c r="A1775" s="1" t="s">
        <v>275</v>
      </c>
      <c r="B1775" s="1" t="str">
        <f>+VLOOKUP(BD_fire_disturbances10[[#This Row],[Propiedad]],Tabla2[],2,0)</f>
        <v>Física</v>
      </c>
      <c r="C1775" s="1" t="str">
        <f>+VLOOKUP(BD_fire_disturbances10[[#This Row],[Evaluación post incendio]],Tabla5[],2,0)</f>
        <v>No específico</v>
      </c>
      <c r="D1775" s="6" t="s">
        <v>1207</v>
      </c>
      <c r="E1775" s="1" t="s">
        <v>1602</v>
      </c>
      <c r="F1775" s="1" t="s">
        <v>1694</v>
      </c>
      <c r="G1775" s="1" t="str">
        <f>+VLOOKUP(BD_fire_disturbances10[[#This Row],[Cod_Koppen]],Tabla8[],2,0)</f>
        <v>Templado o mesotérmico</v>
      </c>
      <c r="H1775" s="1" t="s">
        <v>1678</v>
      </c>
      <c r="I1775" s="1" t="s">
        <v>63</v>
      </c>
      <c r="J1775" s="1" t="s">
        <v>1769</v>
      </c>
      <c r="K1775" s="1" t="s">
        <v>176</v>
      </c>
      <c r="L1775" s="1" t="s">
        <v>1212</v>
      </c>
      <c r="N1775" s="1" t="s">
        <v>1206</v>
      </c>
      <c r="P1775" s="1" t="s">
        <v>447</v>
      </c>
      <c r="R1775" s="1" t="s">
        <v>1731</v>
      </c>
      <c r="S1775" s="1" t="s">
        <v>1142</v>
      </c>
      <c r="T1775" s="1" t="s">
        <v>344</v>
      </c>
      <c r="U1775" s="1" t="s">
        <v>1209</v>
      </c>
      <c r="V1775" s="1" t="s">
        <v>1210</v>
      </c>
      <c r="W1775" s="1" t="s">
        <v>1181</v>
      </c>
      <c r="X1775" s="1" t="s">
        <v>218</v>
      </c>
    </row>
    <row r="1776" spans="1:24" s="1" customFormat="1" ht="29" hidden="1" x14ac:dyDescent="0.35">
      <c r="A1776" s="1" t="s">
        <v>275</v>
      </c>
      <c r="B1776" s="1" t="str">
        <f>+VLOOKUP(BD_fire_disturbances10[[#This Row],[Propiedad]],Tabla2[],2,0)</f>
        <v>Física</v>
      </c>
      <c r="C1776" s="1" t="str">
        <f>+VLOOKUP(BD_fire_disturbances10[[#This Row],[Evaluación post incendio]],Tabla5[],2,0)</f>
        <v>No específico</v>
      </c>
      <c r="D1776" s="6" t="s">
        <v>1208</v>
      </c>
      <c r="E1776" s="1" t="s">
        <v>1602</v>
      </c>
      <c r="F1776" s="1" t="s">
        <v>1694</v>
      </c>
      <c r="G1776" s="1" t="str">
        <f>+VLOOKUP(BD_fire_disturbances10[[#This Row],[Cod_Koppen]],Tabla8[],2,0)</f>
        <v>Templado o mesotérmico</v>
      </c>
      <c r="H1776" s="1" t="s">
        <v>1678</v>
      </c>
      <c r="I1776" s="1" t="s">
        <v>63</v>
      </c>
      <c r="J1776" s="1" t="s">
        <v>1769</v>
      </c>
      <c r="K1776" s="1" t="s">
        <v>200</v>
      </c>
      <c r="L1776" s="1" t="s">
        <v>1212</v>
      </c>
      <c r="N1776" s="1" t="s">
        <v>1206</v>
      </c>
      <c r="P1776" s="1" t="s">
        <v>447</v>
      </c>
      <c r="R1776" s="1" t="s">
        <v>1731</v>
      </c>
      <c r="S1776" s="1" t="s">
        <v>1142</v>
      </c>
      <c r="T1776" s="1" t="s">
        <v>344</v>
      </c>
      <c r="U1776" s="1" t="s">
        <v>1209</v>
      </c>
      <c r="V1776" s="1" t="s">
        <v>1210</v>
      </c>
      <c r="W1776" s="1" t="s">
        <v>1181</v>
      </c>
      <c r="X1776" s="1" t="s">
        <v>218</v>
      </c>
    </row>
    <row r="1777" spans="1:24" s="24" customFormat="1" ht="29" hidden="1" x14ac:dyDescent="0.35">
      <c r="A1777" s="1" t="s">
        <v>197</v>
      </c>
      <c r="B1777" s="1" t="str">
        <f>+VLOOKUP(BD_fire_disturbances10[[#This Row],[Propiedad]],Tabla2[],2,0)</f>
        <v>Biológica</v>
      </c>
      <c r="C1777" s="1" t="str">
        <f>+VLOOKUP(BD_fire_disturbances10[[#This Row],[Evaluación post incendio]],Tabla5[],2,0)</f>
        <v>Efecto a corto plazo</v>
      </c>
      <c r="D1777" s="6" t="s">
        <v>198</v>
      </c>
      <c r="E1777" s="1" t="s">
        <v>1602</v>
      </c>
      <c r="F1777" s="1" t="s">
        <v>1636</v>
      </c>
      <c r="G1777" s="1" t="str">
        <f>+VLOOKUP(BD_fire_disturbances10[[#This Row],[Cod_Koppen]],Tabla8[],2,0)</f>
        <v>Templado o mesotérmico</v>
      </c>
      <c r="H1777" s="1" t="s">
        <v>1635</v>
      </c>
      <c r="I1777" s="1" t="s">
        <v>63</v>
      </c>
      <c r="J1777" s="1" t="s">
        <v>1769</v>
      </c>
      <c r="K1777" s="1" t="s">
        <v>200</v>
      </c>
      <c r="L1777" s="1" t="s">
        <v>478</v>
      </c>
      <c r="M1777" s="1"/>
      <c r="N1777" s="1" t="s">
        <v>918</v>
      </c>
      <c r="O1777" s="1"/>
      <c r="P1777" s="1" t="s">
        <v>842</v>
      </c>
      <c r="Q1777" s="1"/>
      <c r="R1777" s="1" t="s">
        <v>919</v>
      </c>
      <c r="S1777" s="1" t="s">
        <v>1280</v>
      </c>
      <c r="T1777" s="1" t="s">
        <v>344</v>
      </c>
      <c r="U1777" s="1" t="s">
        <v>926</v>
      </c>
      <c r="V1777" s="1" t="s">
        <v>920</v>
      </c>
      <c r="W1777" s="1" t="s">
        <v>28</v>
      </c>
      <c r="X1777" s="1" t="s">
        <v>12</v>
      </c>
    </row>
    <row r="1778" spans="1:24" s="24" customFormat="1" ht="29" hidden="1" x14ac:dyDescent="0.35">
      <c r="A1778" s="1" t="s">
        <v>197</v>
      </c>
      <c r="B1778" s="1" t="str">
        <f>+VLOOKUP(BD_fire_disturbances10[[#This Row],[Propiedad]],Tabla2[],2,0)</f>
        <v>Biológica</v>
      </c>
      <c r="C1778" s="1" t="str">
        <f>+VLOOKUP(BD_fire_disturbances10[[#This Row],[Evaluación post incendio]],Tabla5[],2,0)</f>
        <v>Efecto a corto plazo</v>
      </c>
      <c r="D1778" s="6" t="s">
        <v>198</v>
      </c>
      <c r="E1778" s="1" t="s">
        <v>1602</v>
      </c>
      <c r="F1778" s="1" t="s">
        <v>1636</v>
      </c>
      <c r="G1778" s="1" t="str">
        <f>+VLOOKUP(BD_fire_disturbances10[[#This Row],[Cod_Koppen]],Tabla8[],2,0)</f>
        <v>Templado o mesotérmico</v>
      </c>
      <c r="H1778" s="1" t="s">
        <v>1635</v>
      </c>
      <c r="I1778" s="1" t="s">
        <v>63</v>
      </c>
      <c r="J1778" s="1" t="s">
        <v>1769</v>
      </c>
      <c r="K1778" s="1" t="s">
        <v>200</v>
      </c>
      <c r="L1778" s="1" t="s">
        <v>478</v>
      </c>
      <c r="M1778" s="1"/>
      <c r="N1778" s="1" t="s">
        <v>918</v>
      </c>
      <c r="O1778" s="1"/>
      <c r="P1778" s="1" t="s">
        <v>842</v>
      </c>
      <c r="Q1778" s="1"/>
      <c r="R1778" s="1" t="s">
        <v>919</v>
      </c>
      <c r="S1778" s="1" t="s">
        <v>1280</v>
      </c>
      <c r="T1778" s="1" t="s">
        <v>344</v>
      </c>
      <c r="U1778" s="1" t="s">
        <v>921</v>
      </c>
      <c r="V1778" s="1" t="s">
        <v>920</v>
      </c>
      <c r="W1778" s="1" t="s">
        <v>639</v>
      </c>
      <c r="X1778" s="1" t="s">
        <v>12</v>
      </c>
    </row>
    <row r="1779" spans="1:24" s="24" customFormat="1" ht="29" hidden="1" x14ac:dyDescent="0.35">
      <c r="A1779" s="1" t="s">
        <v>197</v>
      </c>
      <c r="B1779" s="1" t="str">
        <f>+VLOOKUP(BD_fire_disturbances10[[#This Row],[Propiedad]],Tabla2[],2,0)</f>
        <v>Química</v>
      </c>
      <c r="C1779" s="1" t="str">
        <f>+VLOOKUP(BD_fire_disturbances10[[#This Row],[Evaluación post incendio]],Tabla5[],2,0)</f>
        <v>Efecto a corto plazo</v>
      </c>
      <c r="D1779" s="6" t="s">
        <v>198</v>
      </c>
      <c r="E1779" s="1" t="s">
        <v>1602</v>
      </c>
      <c r="F1779" s="1" t="s">
        <v>1636</v>
      </c>
      <c r="G1779" s="1" t="str">
        <f>+VLOOKUP(BD_fire_disturbances10[[#This Row],[Cod_Koppen]],Tabla8[],2,0)</f>
        <v>Templado o mesotérmico</v>
      </c>
      <c r="H1779" s="1" t="s">
        <v>1635</v>
      </c>
      <c r="I1779" s="1" t="s">
        <v>63</v>
      </c>
      <c r="J1779" s="1" t="s">
        <v>1769</v>
      </c>
      <c r="K1779" s="1" t="s">
        <v>200</v>
      </c>
      <c r="L1779" s="1" t="s">
        <v>478</v>
      </c>
      <c r="M1779" s="1"/>
      <c r="N1779" s="1" t="s">
        <v>918</v>
      </c>
      <c r="O1779" s="1"/>
      <c r="P1779" s="1" t="s">
        <v>842</v>
      </c>
      <c r="Q1779" s="1"/>
      <c r="R1779" s="1" t="s">
        <v>919</v>
      </c>
      <c r="S1779" s="1" t="s">
        <v>1280</v>
      </c>
      <c r="T1779" s="1" t="s">
        <v>344</v>
      </c>
      <c r="U1779" s="1" t="s">
        <v>923</v>
      </c>
      <c r="V1779" s="1" t="s">
        <v>920</v>
      </c>
      <c r="W1779" s="1" t="s">
        <v>34</v>
      </c>
      <c r="X1779" s="1" t="s">
        <v>218</v>
      </c>
    </row>
    <row r="1780" spans="1:24" s="24" customFormat="1" ht="29" hidden="1" x14ac:dyDescent="0.35">
      <c r="A1780" s="1" t="s">
        <v>197</v>
      </c>
      <c r="B1780" s="1" t="str">
        <f>+VLOOKUP(BD_fire_disturbances10[[#This Row],[Propiedad]],Tabla2[],2,0)</f>
        <v>Química</v>
      </c>
      <c r="C1780" s="1" t="str">
        <f>+VLOOKUP(BD_fire_disturbances10[[#This Row],[Evaluación post incendio]],Tabla5[],2,0)</f>
        <v>Efecto a corto plazo</v>
      </c>
      <c r="D1780" s="6" t="s">
        <v>198</v>
      </c>
      <c r="E1780" s="1" t="s">
        <v>1602</v>
      </c>
      <c r="F1780" s="1" t="s">
        <v>1636</v>
      </c>
      <c r="G1780" s="1" t="str">
        <f>+VLOOKUP(BD_fire_disturbances10[[#This Row],[Cod_Koppen]],Tabla8[],2,0)</f>
        <v>Templado o mesotérmico</v>
      </c>
      <c r="H1780" s="1" t="s">
        <v>1635</v>
      </c>
      <c r="I1780" s="1" t="s">
        <v>63</v>
      </c>
      <c r="J1780" s="1" t="s">
        <v>1769</v>
      </c>
      <c r="K1780" s="1" t="s">
        <v>200</v>
      </c>
      <c r="L1780" s="1" t="s">
        <v>478</v>
      </c>
      <c r="M1780" s="1"/>
      <c r="N1780" s="1" t="s">
        <v>918</v>
      </c>
      <c r="O1780" s="1"/>
      <c r="P1780" s="1" t="s">
        <v>842</v>
      </c>
      <c r="Q1780" s="1"/>
      <c r="R1780" s="1" t="s">
        <v>919</v>
      </c>
      <c r="S1780" s="1" t="s">
        <v>1280</v>
      </c>
      <c r="T1780" s="1" t="s">
        <v>344</v>
      </c>
      <c r="U1780" s="1" t="s">
        <v>924</v>
      </c>
      <c r="V1780" s="1" t="s">
        <v>920</v>
      </c>
      <c r="W1780" s="1" t="s">
        <v>53</v>
      </c>
      <c r="X1780" s="1" t="s">
        <v>108</v>
      </c>
    </row>
    <row r="1781" spans="1:24" s="24" customFormat="1" ht="29" hidden="1" x14ac:dyDescent="0.35">
      <c r="A1781" s="1" t="s">
        <v>197</v>
      </c>
      <c r="B1781" s="1" t="str">
        <f>+VLOOKUP(BD_fire_disturbances10[[#This Row],[Propiedad]],Tabla2[],2,0)</f>
        <v>Química</v>
      </c>
      <c r="C1781" s="1" t="str">
        <f>+VLOOKUP(BD_fire_disturbances10[[#This Row],[Evaluación post incendio]],Tabla5[],2,0)</f>
        <v>Efecto a corto plazo</v>
      </c>
      <c r="D1781" s="6" t="s">
        <v>198</v>
      </c>
      <c r="E1781" s="1" t="s">
        <v>1602</v>
      </c>
      <c r="F1781" s="1" t="s">
        <v>1636</v>
      </c>
      <c r="G1781" s="1" t="str">
        <f>+VLOOKUP(BD_fire_disturbances10[[#This Row],[Cod_Koppen]],Tabla8[],2,0)</f>
        <v>Templado o mesotérmico</v>
      </c>
      <c r="H1781" s="1" t="s">
        <v>1635</v>
      </c>
      <c r="I1781" s="1" t="s">
        <v>63</v>
      </c>
      <c r="J1781" s="1" t="s">
        <v>1769</v>
      </c>
      <c r="K1781" s="1" t="s">
        <v>200</v>
      </c>
      <c r="L1781" s="1" t="s">
        <v>478</v>
      </c>
      <c r="M1781" s="1"/>
      <c r="N1781" s="1" t="s">
        <v>918</v>
      </c>
      <c r="O1781" s="1"/>
      <c r="P1781" s="1" t="s">
        <v>842</v>
      </c>
      <c r="Q1781" s="1"/>
      <c r="R1781" s="1" t="s">
        <v>919</v>
      </c>
      <c r="S1781" s="1" t="s">
        <v>1280</v>
      </c>
      <c r="T1781" s="1" t="s">
        <v>344</v>
      </c>
      <c r="U1781" s="1" t="s">
        <v>925</v>
      </c>
      <c r="V1781" s="1" t="s">
        <v>920</v>
      </c>
      <c r="W1781" s="1" t="s">
        <v>52</v>
      </c>
      <c r="X1781" s="1" t="s">
        <v>218</v>
      </c>
    </row>
    <row r="1782" spans="1:24" s="24" customFormat="1" ht="29" hidden="1" x14ac:dyDescent="0.35">
      <c r="A1782" s="1" t="s">
        <v>197</v>
      </c>
      <c r="B1782" s="1" t="str">
        <f>+VLOOKUP(BD_fire_disturbances10[[#This Row],[Propiedad]],Tabla2[],2,0)</f>
        <v>Química</v>
      </c>
      <c r="C1782" s="1" t="str">
        <f>+VLOOKUP(BD_fire_disturbances10[[#This Row],[Evaluación post incendio]],Tabla5[],2,0)</f>
        <v>Efecto a corto plazo</v>
      </c>
      <c r="D1782" s="6" t="s">
        <v>198</v>
      </c>
      <c r="E1782" s="1" t="s">
        <v>1602</v>
      </c>
      <c r="F1782" s="1" t="s">
        <v>1636</v>
      </c>
      <c r="G1782" s="1" t="str">
        <f>+VLOOKUP(BD_fire_disturbances10[[#This Row],[Cod_Koppen]],Tabla8[],2,0)</f>
        <v>Templado o mesotérmico</v>
      </c>
      <c r="H1782" s="1" t="s">
        <v>1635</v>
      </c>
      <c r="I1782" s="1" t="s">
        <v>63</v>
      </c>
      <c r="J1782" s="1" t="s">
        <v>1769</v>
      </c>
      <c r="K1782" s="1" t="s">
        <v>200</v>
      </c>
      <c r="L1782" s="1" t="s">
        <v>478</v>
      </c>
      <c r="M1782" s="1"/>
      <c r="N1782" s="1" t="s">
        <v>918</v>
      </c>
      <c r="O1782" s="1"/>
      <c r="P1782" s="1" t="s">
        <v>842</v>
      </c>
      <c r="Q1782" s="1"/>
      <c r="R1782" s="1" t="s">
        <v>919</v>
      </c>
      <c r="S1782" s="1" t="s">
        <v>1280</v>
      </c>
      <c r="T1782" s="1" t="s">
        <v>344</v>
      </c>
      <c r="U1782" s="1" t="s">
        <v>922</v>
      </c>
      <c r="V1782" s="1" t="s">
        <v>920</v>
      </c>
      <c r="W1782" s="1" t="s">
        <v>42</v>
      </c>
      <c r="X1782" s="1" t="s">
        <v>12</v>
      </c>
    </row>
    <row r="1783" spans="1:24" s="24" customFormat="1" ht="43.5" hidden="1" x14ac:dyDescent="0.35">
      <c r="A1783" s="1" t="s">
        <v>1407</v>
      </c>
      <c r="B1783" s="1" t="str">
        <f>+VLOOKUP(BD_fire_disturbances10[[#This Row],[Propiedad]],Tabla2[],2,0)</f>
        <v>Química</v>
      </c>
      <c r="C1783" s="1" t="str">
        <f>+VLOOKUP(BD_fire_disturbances10[[#This Row],[Evaluación post incendio]],Tabla5[],2,0)</f>
        <v>Efecto a corto plazo</v>
      </c>
      <c r="D1783" s="6" t="s">
        <v>1153</v>
      </c>
      <c r="E1783" s="1" t="s">
        <v>1604</v>
      </c>
      <c r="F1783" s="1" t="s">
        <v>1606</v>
      </c>
      <c r="G1783" s="1" t="str">
        <f>+VLOOKUP(BD_fire_disturbances10[[#This Row],[Cod_Koppen]],Tabla8[],2,0)</f>
        <v>Seco (árido y semiárido)</v>
      </c>
      <c r="H1783" s="1" t="s">
        <v>1335</v>
      </c>
      <c r="I1783" s="1" t="s">
        <v>63</v>
      </c>
      <c r="J1783" s="1" t="s">
        <v>1769</v>
      </c>
      <c r="K1783" s="1" t="s">
        <v>432</v>
      </c>
      <c r="L1783" s="1"/>
      <c r="M1783" s="1"/>
      <c r="N1783" s="1" t="s">
        <v>1159</v>
      </c>
      <c r="O1783" s="1"/>
      <c r="P1783" s="1" t="s">
        <v>842</v>
      </c>
      <c r="Q1783" s="1"/>
      <c r="R1783" s="1"/>
      <c r="S1783" s="1" t="s">
        <v>447</v>
      </c>
      <c r="T1783" s="1"/>
      <c r="U1783" s="1"/>
      <c r="V1783" s="1"/>
      <c r="W1783" s="1" t="s">
        <v>34</v>
      </c>
      <c r="X1783" s="1" t="s">
        <v>108</v>
      </c>
    </row>
    <row r="1784" spans="1:24" s="24" customFormat="1" ht="43.5" hidden="1" x14ac:dyDescent="0.35">
      <c r="A1784" s="1" t="s">
        <v>1407</v>
      </c>
      <c r="B1784" s="1" t="str">
        <f>+VLOOKUP(BD_fire_disturbances10[[#This Row],[Propiedad]],Tabla2[],2,0)</f>
        <v>Química</v>
      </c>
      <c r="C1784" s="1" t="str">
        <f>+VLOOKUP(BD_fire_disturbances10[[#This Row],[Evaluación post incendio]],Tabla5[],2,0)</f>
        <v>Efecto a corto plazo</v>
      </c>
      <c r="D1784" s="6" t="s">
        <v>1160</v>
      </c>
      <c r="E1784" s="1" t="s">
        <v>1604</v>
      </c>
      <c r="F1784" s="1" t="s">
        <v>1606</v>
      </c>
      <c r="G1784" s="1" t="str">
        <f>+VLOOKUP(BD_fire_disturbances10[[#This Row],[Cod_Koppen]],Tabla8[],2,0)</f>
        <v>Seco (árido y semiárido)</v>
      </c>
      <c r="H1784" s="1" t="s">
        <v>1335</v>
      </c>
      <c r="I1784" s="1" t="s">
        <v>63</v>
      </c>
      <c r="J1784" s="1" t="s">
        <v>1769</v>
      </c>
      <c r="K1784" s="1" t="s">
        <v>432</v>
      </c>
      <c r="L1784" s="1"/>
      <c r="M1784" s="1"/>
      <c r="N1784" s="1" t="s">
        <v>1159</v>
      </c>
      <c r="O1784" s="1"/>
      <c r="P1784" s="1" t="s">
        <v>842</v>
      </c>
      <c r="Q1784" s="1"/>
      <c r="R1784" s="1"/>
      <c r="S1784" s="1" t="s">
        <v>447</v>
      </c>
      <c r="T1784" s="1"/>
      <c r="U1784" s="1"/>
      <c r="V1784" s="1"/>
      <c r="W1784" s="1" t="s">
        <v>53</v>
      </c>
      <c r="X1784" s="1" t="s">
        <v>12</v>
      </c>
    </row>
    <row r="1785" spans="1:24" s="24" customFormat="1" ht="43.5" hidden="1" x14ac:dyDescent="0.35">
      <c r="A1785" s="1" t="s">
        <v>1407</v>
      </c>
      <c r="B1785" s="1" t="str">
        <f>+VLOOKUP(BD_fire_disturbances10[[#This Row],[Propiedad]],Tabla2[],2,0)</f>
        <v>Química</v>
      </c>
      <c r="C1785" s="1" t="str">
        <f>+VLOOKUP(BD_fire_disturbances10[[#This Row],[Evaluación post incendio]],Tabla5[],2,0)</f>
        <v>Efecto a corto plazo</v>
      </c>
      <c r="D1785" s="6" t="s">
        <v>1154</v>
      </c>
      <c r="E1785" s="1" t="s">
        <v>1604</v>
      </c>
      <c r="F1785" s="1" t="s">
        <v>1606</v>
      </c>
      <c r="G1785" s="1" t="str">
        <f>+VLOOKUP(BD_fire_disturbances10[[#This Row],[Cod_Koppen]],Tabla8[],2,0)</f>
        <v>Seco (árido y semiárido)</v>
      </c>
      <c r="H1785" s="1" t="s">
        <v>1335</v>
      </c>
      <c r="I1785" s="1" t="s">
        <v>63</v>
      </c>
      <c r="J1785" s="1" t="s">
        <v>1769</v>
      </c>
      <c r="K1785" s="1" t="s">
        <v>432</v>
      </c>
      <c r="L1785" s="1"/>
      <c r="M1785" s="1"/>
      <c r="N1785" s="1" t="s">
        <v>1159</v>
      </c>
      <c r="O1785" s="1"/>
      <c r="P1785" s="1" t="s">
        <v>842</v>
      </c>
      <c r="Q1785" s="1"/>
      <c r="R1785" s="1"/>
      <c r="S1785" s="1" t="s">
        <v>447</v>
      </c>
      <c r="T1785" s="1"/>
      <c r="U1785" s="1"/>
      <c r="V1785" s="1"/>
      <c r="W1785" s="1" t="s">
        <v>292</v>
      </c>
      <c r="X1785" s="1" t="s">
        <v>108</v>
      </c>
    </row>
    <row r="1786" spans="1:24" s="24" customFormat="1" ht="43.5" hidden="1" x14ac:dyDescent="0.35">
      <c r="A1786" s="1" t="s">
        <v>1407</v>
      </c>
      <c r="B1786" s="1" t="str">
        <f>+VLOOKUP(BD_fire_disturbances10[[#This Row],[Propiedad]],Tabla2[],2,0)</f>
        <v>Biológica</v>
      </c>
      <c r="C1786" s="1" t="str">
        <f>+VLOOKUP(BD_fire_disturbances10[[#This Row],[Evaluación post incendio]],Tabla5[],2,0)</f>
        <v>Efecto a corto plazo</v>
      </c>
      <c r="D1786" s="6" t="s">
        <v>1161</v>
      </c>
      <c r="E1786" s="1" t="s">
        <v>1604</v>
      </c>
      <c r="F1786" s="1" t="s">
        <v>1606</v>
      </c>
      <c r="G1786" s="1" t="str">
        <f>+VLOOKUP(BD_fire_disturbances10[[#This Row],[Cod_Koppen]],Tabla8[],2,0)</f>
        <v>Seco (árido y semiárido)</v>
      </c>
      <c r="H1786" s="1" t="s">
        <v>1335</v>
      </c>
      <c r="I1786" s="1" t="s">
        <v>63</v>
      </c>
      <c r="J1786" s="1" t="s">
        <v>1769</v>
      </c>
      <c r="K1786" s="1" t="s">
        <v>432</v>
      </c>
      <c r="L1786" s="1"/>
      <c r="M1786" s="1"/>
      <c r="N1786" s="1" t="s">
        <v>1159</v>
      </c>
      <c r="O1786" s="1"/>
      <c r="P1786" s="1" t="s">
        <v>842</v>
      </c>
      <c r="Q1786" s="1"/>
      <c r="R1786" s="1"/>
      <c r="S1786" s="1" t="s">
        <v>447</v>
      </c>
      <c r="T1786" s="1"/>
      <c r="U1786" s="1"/>
      <c r="V1786" s="1"/>
      <c r="W1786" s="1" t="s">
        <v>526</v>
      </c>
      <c r="X1786" s="1" t="s">
        <v>218</v>
      </c>
    </row>
    <row r="1787" spans="1:24" s="1" customFormat="1" ht="43.5" hidden="1" x14ac:dyDescent="0.35">
      <c r="A1787" s="1" t="s">
        <v>1407</v>
      </c>
      <c r="B1787" s="1" t="str">
        <f>+VLOOKUP(BD_fire_disturbances10[[#This Row],[Propiedad]],Tabla2[],2,0)</f>
        <v>Biológica</v>
      </c>
      <c r="C1787" s="1" t="str">
        <f>+VLOOKUP(BD_fire_disturbances10[[#This Row],[Evaluación post incendio]],Tabla5[],2,0)</f>
        <v>Efecto a medio plazo</v>
      </c>
      <c r="D1787" s="6" t="s">
        <v>1165</v>
      </c>
      <c r="E1787" s="1" t="s">
        <v>1604</v>
      </c>
      <c r="F1787" s="1" t="s">
        <v>1606</v>
      </c>
      <c r="G1787" s="1" t="str">
        <f>+VLOOKUP(BD_fire_disturbances10[[#This Row],[Cod_Koppen]],Tabla8[],2,0)</f>
        <v>Seco (árido y semiárido)</v>
      </c>
      <c r="H1787" s="1" t="s">
        <v>1335</v>
      </c>
      <c r="I1787" s="1" t="s">
        <v>63</v>
      </c>
      <c r="J1787" s="1" t="s">
        <v>1769</v>
      </c>
      <c r="K1787" s="1" t="s">
        <v>432</v>
      </c>
      <c r="N1787" s="1" t="s">
        <v>1159</v>
      </c>
      <c r="P1787" s="1" t="s">
        <v>300</v>
      </c>
      <c r="S1787" s="1" t="s">
        <v>447</v>
      </c>
      <c r="W1787" s="1" t="s">
        <v>526</v>
      </c>
      <c r="X1787" s="1" t="s">
        <v>218</v>
      </c>
    </row>
    <row r="1788" spans="1:24" s="1" customFormat="1" ht="43.5" hidden="1" x14ac:dyDescent="0.35">
      <c r="A1788" s="1" t="s">
        <v>1407</v>
      </c>
      <c r="B1788" s="1" t="str">
        <f>+VLOOKUP(BD_fire_disturbances10[[#This Row],[Propiedad]],Tabla2[],2,0)</f>
        <v>Química</v>
      </c>
      <c r="C1788" s="1" t="str">
        <f>+VLOOKUP(BD_fire_disturbances10[[#This Row],[Evaluación post incendio]],Tabla5[],2,0)</f>
        <v>Efecto a corto plazo</v>
      </c>
      <c r="D1788" s="6" t="s">
        <v>1155</v>
      </c>
      <c r="E1788" s="1" t="s">
        <v>1604</v>
      </c>
      <c r="F1788" s="1" t="s">
        <v>1606</v>
      </c>
      <c r="G1788" s="1" t="str">
        <f>+VLOOKUP(BD_fire_disturbances10[[#This Row],[Cod_Koppen]],Tabla8[],2,0)</f>
        <v>Seco (árido y semiárido)</v>
      </c>
      <c r="H1788" s="1" t="s">
        <v>1335</v>
      </c>
      <c r="I1788" s="1" t="s">
        <v>63</v>
      </c>
      <c r="J1788" s="1" t="s">
        <v>1769</v>
      </c>
      <c r="K1788" s="1" t="s">
        <v>432</v>
      </c>
      <c r="N1788" s="1" t="s">
        <v>1159</v>
      </c>
      <c r="P1788" s="1" t="s">
        <v>842</v>
      </c>
      <c r="S1788" s="1" t="s">
        <v>447</v>
      </c>
      <c r="W1788" s="1" t="s">
        <v>1030</v>
      </c>
      <c r="X1788" s="1" t="s">
        <v>218</v>
      </c>
    </row>
    <row r="1789" spans="1:24" s="1" customFormat="1" ht="43.5" hidden="1" x14ac:dyDescent="0.35">
      <c r="A1789" s="1" t="s">
        <v>1407</v>
      </c>
      <c r="B1789" s="1" t="str">
        <f>+VLOOKUP(BD_fire_disturbances10[[#This Row],[Propiedad]],Tabla2[],2,0)</f>
        <v>Química</v>
      </c>
      <c r="C1789" s="1" t="str">
        <f>+VLOOKUP(BD_fire_disturbances10[[#This Row],[Evaluación post incendio]],Tabla5[],2,0)</f>
        <v>Efecto a medio plazo</v>
      </c>
      <c r="D1789" s="6" t="s">
        <v>1164</v>
      </c>
      <c r="E1789" s="1" t="s">
        <v>1604</v>
      </c>
      <c r="F1789" s="1" t="s">
        <v>1606</v>
      </c>
      <c r="G1789" s="1" t="str">
        <f>+VLOOKUP(BD_fire_disturbances10[[#This Row],[Cod_Koppen]],Tabla8[],2,0)</f>
        <v>Seco (árido y semiárido)</v>
      </c>
      <c r="H1789" s="1" t="s">
        <v>1335</v>
      </c>
      <c r="I1789" s="1" t="s">
        <v>63</v>
      </c>
      <c r="J1789" s="1" t="s">
        <v>1769</v>
      </c>
      <c r="K1789" s="1" t="s">
        <v>432</v>
      </c>
      <c r="N1789" s="1" t="s">
        <v>1159</v>
      </c>
      <c r="P1789" s="1" t="s">
        <v>300</v>
      </c>
      <c r="S1789" s="1" t="s">
        <v>447</v>
      </c>
      <c r="W1789" s="1" t="s">
        <v>1030</v>
      </c>
      <c r="X1789" s="1" t="s">
        <v>218</v>
      </c>
    </row>
    <row r="1790" spans="1:24" s="1" customFormat="1" ht="43.5" hidden="1" x14ac:dyDescent="0.35">
      <c r="A1790" s="1" t="s">
        <v>1407</v>
      </c>
      <c r="B1790" s="1" t="str">
        <f>+VLOOKUP(BD_fire_disturbances10[[#This Row],[Propiedad]],Tabla2[],2,0)</f>
        <v>Química</v>
      </c>
      <c r="C1790" s="1" t="str">
        <f>+VLOOKUP(BD_fire_disturbances10[[#This Row],[Evaluación post incendio]],Tabla5[],2,0)</f>
        <v>Efecto a corto plazo</v>
      </c>
      <c r="D1790" s="6" t="s">
        <v>1162</v>
      </c>
      <c r="E1790" s="1" t="s">
        <v>1604</v>
      </c>
      <c r="F1790" s="1" t="s">
        <v>1606</v>
      </c>
      <c r="G1790" s="1" t="str">
        <f>+VLOOKUP(BD_fire_disturbances10[[#This Row],[Cod_Koppen]],Tabla8[],2,0)</f>
        <v>Seco (árido y semiárido)</v>
      </c>
      <c r="H1790" s="1" t="s">
        <v>1335</v>
      </c>
      <c r="I1790" s="1" t="s">
        <v>63</v>
      </c>
      <c r="J1790" s="1" t="s">
        <v>1769</v>
      </c>
      <c r="K1790" s="1" t="s">
        <v>432</v>
      </c>
      <c r="N1790" s="1" t="s">
        <v>1159</v>
      </c>
      <c r="P1790" s="1" t="s">
        <v>842</v>
      </c>
      <c r="S1790" s="1" t="s">
        <v>447</v>
      </c>
      <c r="W1790" s="1" t="s">
        <v>613</v>
      </c>
      <c r="X1790" s="1" t="s">
        <v>218</v>
      </c>
    </row>
    <row r="1791" spans="1:24" s="1" customFormat="1" ht="43.5" hidden="1" x14ac:dyDescent="0.35">
      <c r="A1791" s="1" t="s">
        <v>1407</v>
      </c>
      <c r="B1791" s="1" t="str">
        <f>+VLOOKUP(BD_fire_disturbances10[[#This Row],[Propiedad]],Tabla2[],2,0)</f>
        <v>Química</v>
      </c>
      <c r="C1791" s="1" t="str">
        <f>+VLOOKUP(BD_fire_disturbances10[[#This Row],[Evaluación post incendio]],Tabla5[],2,0)</f>
        <v>Efecto a corto plazo</v>
      </c>
      <c r="D1791" s="6" t="s">
        <v>1163</v>
      </c>
      <c r="E1791" s="1" t="s">
        <v>1604</v>
      </c>
      <c r="F1791" s="1" t="s">
        <v>1606</v>
      </c>
      <c r="G1791" s="1" t="str">
        <f>+VLOOKUP(BD_fire_disturbances10[[#This Row],[Cod_Koppen]],Tabla8[],2,0)</f>
        <v>Seco (árido y semiárido)</v>
      </c>
      <c r="H1791" s="1" t="s">
        <v>1335</v>
      </c>
      <c r="I1791" s="1" t="s">
        <v>63</v>
      </c>
      <c r="J1791" s="1" t="s">
        <v>1769</v>
      </c>
      <c r="K1791" s="1" t="s">
        <v>432</v>
      </c>
      <c r="N1791" s="1" t="s">
        <v>1159</v>
      </c>
      <c r="P1791" s="1" t="s">
        <v>842</v>
      </c>
      <c r="S1791" s="1" t="s">
        <v>447</v>
      </c>
      <c r="W1791" s="1" t="s">
        <v>1029</v>
      </c>
      <c r="X1791" s="1" t="s">
        <v>218</v>
      </c>
    </row>
    <row r="1792" spans="1:24" s="1" customFormat="1" ht="43.5" hidden="1" x14ac:dyDescent="0.35">
      <c r="A1792" s="1" t="s">
        <v>1407</v>
      </c>
      <c r="B1792" s="1" t="str">
        <f>+VLOOKUP(BD_fire_disturbances10[[#This Row],[Propiedad]],Tabla2[],2,0)</f>
        <v>Química</v>
      </c>
      <c r="C1792" s="1" t="str">
        <f>+VLOOKUP(BD_fire_disturbances10[[#This Row],[Evaluación post incendio]],Tabla5[],2,0)</f>
        <v>Efecto a corto plazo</v>
      </c>
      <c r="D1792" s="6" t="s">
        <v>1156</v>
      </c>
      <c r="E1792" s="1" t="s">
        <v>1604</v>
      </c>
      <c r="F1792" s="1" t="s">
        <v>1606</v>
      </c>
      <c r="G1792" s="1" t="str">
        <f>+VLOOKUP(BD_fire_disturbances10[[#This Row],[Cod_Koppen]],Tabla8[],2,0)</f>
        <v>Seco (árido y semiárido)</v>
      </c>
      <c r="H1792" s="1" t="s">
        <v>1335</v>
      </c>
      <c r="I1792" s="1" t="s">
        <v>63</v>
      </c>
      <c r="J1792" s="1" t="s">
        <v>1769</v>
      </c>
      <c r="K1792" s="1" t="s">
        <v>432</v>
      </c>
      <c r="N1792" s="1" t="s">
        <v>1159</v>
      </c>
      <c r="P1792" s="1" t="s">
        <v>842</v>
      </c>
      <c r="S1792" s="1" t="s">
        <v>447</v>
      </c>
      <c r="W1792" s="1" t="s">
        <v>52</v>
      </c>
      <c r="X1792" s="1" t="s">
        <v>108</v>
      </c>
    </row>
    <row r="1793" spans="1:24" s="1" customFormat="1" ht="43.5" hidden="1" x14ac:dyDescent="0.35">
      <c r="A1793" s="1" t="s">
        <v>1407</v>
      </c>
      <c r="B1793" s="1" t="str">
        <f>+VLOOKUP(BD_fire_disturbances10[[#This Row],[Propiedad]],Tabla2[],2,0)</f>
        <v>Química</v>
      </c>
      <c r="C1793" s="1" t="str">
        <f>+VLOOKUP(BD_fire_disturbances10[[#This Row],[Evaluación post incendio]],Tabla5[],2,0)</f>
        <v>Efecto a corto plazo</v>
      </c>
      <c r="D1793" s="6" t="s">
        <v>1157</v>
      </c>
      <c r="E1793" s="1" t="s">
        <v>1604</v>
      </c>
      <c r="F1793" s="1" t="s">
        <v>1606</v>
      </c>
      <c r="G1793" s="1" t="str">
        <f>+VLOOKUP(BD_fire_disturbances10[[#This Row],[Cod_Koppen]],Tabla8[],2,0)</f>
        <v>Seco (árido y semiárido)</v>
      </c>
      <c r="H1793" s="1" t="s">
        <v>1335</v>
      </c>
      <c r="I1793" s="1" t="s">
        <v>63</v>
      </c>
      <c r="J1793" s="1" t="s">
        <v>1769</v>
      </c>
      <c r="K1793" s="1" t="s">
        <v>432</v>
      </c>
      <c r="N1793" s="1" t="s">
        <v>1159</v>
      </c>
      <c r="P1793" s="1" t="s">
        <v>842</v>
      </c>
      <c r="S1793" s="1" t="s">
        <v>447</v>
      </c>
      <c r="W1793" s="1" t="s">
        <v>21</v>
      </c>
      <c r="X1793" s="1" t="s">
        <v>108</v>
      </c>
    </row>
    <row r="1794" spans="1:24" s="1" customFormat="1" ht="43.5" hidden="1" x14ac:dyDescent="0.35">
      <c r="A1794" s="1" t="s">
        <v>1407</v>
      </c>
      <c r="B1794" s="1" t="str">
        <f>+VLOOKUP(BD_fire_disturbances10[[#This Row],[Propiedad]],Tabla2[],2,0)</f>
        <v>Química</v>
      </c>
      <c r="C1794" s="1" t="str">
        <f>+VLOOKUP(BD_fire_disturbances10[[#This Row],[Evaluación post incendio]],Tabla5[],2,0)</f>
        <v>Efecto a corto plazo</v>
      </c>
      <c r="D1794" s="6" t="s">
        <v>1158</v>
      </c>
      <c r="E1794" s="1" t="s">
        <v>1604</v>
      </c>
      <c r="F1794" s="1" t="s">
        <v>1606</v>
      </c>
      <c r="G1794" s="1" t="str">
        <f>+VLOOKUP(BD_fire_disturbances10[[#This Row],[Cod_Koppen]],Tabla8[],2,0)</f>
        <v>Seco (árido y semiárido)</v>
      </c>
      <c r="H1794" s="1" t="s">
        <v>1335</v>
      </c>
      <c r="I1794" s="1" t="s">
        <v>63</v>
      </c>
      <c r="J1794" s="1" t="s">
        <v>1769</v>
      </c>
      <c r="K1794" s="1" t="s">
        <v>432</v>
      </c>
      <c r="N1794" s="1" t="s">
        <v>1159</v>
      </c>
      <c r="P1794" s="1" t="s">
        <v>842</v>
      </c>
      <c r="S1794" s="1" t="s">
        <v>447</v>
      </c>
      <c r="W1794" s="1" t="s">
        <v>42</v>
      </c>
      <c r="X1794" s="1" t="s">
        <v>108</v>
      </c>
    </row>
    <row r="1795" spans="1:24" s="1" customFormat="1" ht="58" hidden="1" x14ac:dyDescent="0.35">
      <c r="A1795" s="1" t="s">
        <v>234</v>
      </c>
      <c r="B1795" s="1" t="str">
        <f>+VLOOKUP(BD_fire_disturbances10[[#This Row],[Propiedad]],Tabla2[],2,0)</f>
        <v>Física</v>
      </c>
      <c r="C1795" s="1" t="str">
        <f>+VLOOKUP(BD_fire_disturbances10[[#This Row],[Evaluación post incendio]],Tabla5[],2,0)</f>
        <v>No específico</v>
      </c>
      <c r="D1795" s="6" t="s">
        <v>235</v>
      </c>
      <c r="E1795" s="1" t="s">
        <v>62</v>
      </c>
      <c r="F1795" s="1" t="s">
        <v>1670</v>
      </c>
      <c r="G1795" s="1" t="str">
        <f>+VLOOKUP(BD_fire_disturbances10[[#This Row],[Cod_Koppen]],Tabla8[],2,0)</f>
        <v>Continental o microtérmico</v>
      </c>
      <c r="H1795" s="1" t="s">
        <v>1669</v>
      </c>
      <c r="I1795" s="1" t="s">
        <v>63</v>
      </c>
      <c r="J1795" s="1" t="s">
        <v>1423</v>
      </c>
      <c r="N1795" s="1" t="s">
        <v>1194</v>
      </c>
      <c r="P1795" s="1" t="s">
        <v>447</v>
      </c>
      <c r="S1795" s="1" t="s">
        <v>447</v>
      </c>
      <c r="W1795" s="1" t="s">
        <v>161</v>
      </c>
      <c r="X1795" s="1" t="s">
        <v>218</v>
      </c>
    </row>
    <row r="1796" spans="1:24" s="1" customFormat="1" ht="43.5" hidden="1" x14ac:dyDescent="0.35">
      <c r="A1796" s="1" t="s">
        <v>210</v>
      </c>
      <c r="B1796" s="1" t="str">
        <f>+VLOOKUP(BD_fire_disturbances10[[#This Row],[Propiedad]],Tabla2[],2,0)</f>
        <v>Química</v>
      </c>
      <c r="C1796" s="1" t="str">
        <f>+VLOOKUP(BD_fire_disturbances10[[#This Row],[Evaluación post incendio]],Tabla5[],2,0)</f>
        <v>Efecto a corto plazo</v>
      </c>
      <c r="D1796" s="6" t="s">
        <v>211</v>
      </c>
      <c r="E1796" s="1" t="s">
        <v>1594</v>
      </c>
      <c r="F1796" s="1" t="s">
        <v>1694</v>
      </c>
      <c r="G1796" s="1" t="str">
        <f>+VLOOKUP(BD_fire_disturbances10[[#This Row],[Cod_Koppen]],Tabla8[],2,0)</f>
        <v>Templado o mesotérmico</v>
      </c>
      <c r="H1796" s="1" t="s">
        <v>1678</v>
      </c>
      <c r="I1796" s="1" t="s">
        <v>63</v>
      </c>
      <c r="J1796" s="1" t="s">
        <v>1769</v>
      </c>
      <c r="K1796" s="1" t="s">
        <v>200</v>
      </c>
      <c r="L1796" s="1" t="s">
        <v>529</v>
      </c>
      <c r="N1796" s="1" t="s">
        <v>1168</v>
      </c>
      <c r="P1796" s="1" t="s">
        <v>842</v>
      </c>
      <c r="S1796" s="13" t="s">
        <v>1142</v>
      </c>
      <c r="U1796" s="1" t="s">
        <v>1169</v>
      </c>
      <c r="V1796" s="1" t="s">
        <v>1170</v>
      </c>
      <c r="W1796" s="1" t="s">
        <v>34</v>
      </c>
      <c r="X1796" s="1" t="s">
        <v>218</v>
      </c>
    </row>
    <row r="1797" spans="1:24" s="1" customFormat="1" ht="43.5" hidden="1" x14ac:dyDescent="0.35">
      <c r="A1797" s="1" t="s">
        <v>210</v>
      </c>
      <c r="B1797" s="1" t="str">
        <f>+VLOOKUP(BD_fire_disturbances10[[#This Row],[Propiedad]],Tabla2[],2,0)</f>
        <v>Química</v>
      </c>
      <c r="C1797" s="1" t="str">
        <f>+VLOOKUP(BD_fire_disturbances10[[#This Row],[Evaluación post incendio]],Tabla5[],2,0)</f>
        <v>Efecto a corto plazo</v>
      </c>
      <c r="D1797" s="6" t="s">
        <v>211</v>
      </c>
      <c r="E1797" s="1" t="s">
        <v>1594</v>
      </c>
      <c r="F1797" s="1" t="s">
        <v>1694</v>
      </c>
      <c r="G1797" s="1" t="str">
        <f>+VLOOKUP(BD_fire_disturbances10[[#This Row],[Cod_Koppen]],Tabla8[],2,0)</f>
        <v>Templado o mesotérmico</v>
      </c>
      <c r="H1797" s="1" t="s">
        <v>1678</v>
      </c>
      <c r="I1797" s="1" t="s">
        <v>63</v>
      </c>
      <c r="J1797" s="1" t="s">
        <v>1769</v>
      </c>
      <c r="K1797" s="1" t="s">
        <v>200</v>
      </c>
      <c r="L1797" s="1" t="s">
        <v>529</v>
      </c>
      <c r="N1797" s="1" t="s">
        <v>1168</v>
      </c>
      <c r="P1797" s="1" t="s">
        <v>842</v>
      </c>
      <c r="S1797" s="13" t="s">
        <v>1142</v>
      </c>
      <c r="U1797" s="1" t="s">
        <v>1169</v>
      </c>
      <c r="V1797" s="1" t="s">
        <v>1170</v>
      </c>
      <c r="W1797" s="1" t="s">
        <v>1026</v>
      </c>
      <c r="X1797" s="1" t="s">
        <v>218</v>
      </c>
    </row>
    <row r="1798" spans="1:24" s="1" customFormat="1" ht="43.5" hidden="1" x14ac:dyDescent="0.35">
      <c r="A1798" s="1" t="s">
        <v>210</v>
      </c>
      <c r="B1798" s="1" t="str">
        <f>+VLOOKUP(BD_fire_disturbances10[[#This Row],[Propiedad]],Tabla2[],2,0)</f>
        <v>Química</v>
      </c>
      <c r="C1798" s="1" t="str">
        <f>+VLOOKUP(BD_fire_disturbances10[[#This Row],[Evaluación post incendio]],Tabla5[],2,0)</f>
        <v>Efecto a corto plazo</v>
      </c>
      <c r="D1798" s="6" t="s">
        <v>211</v>
      </c>
      <c r="E1798" s="1" t="s">
        <v>1594</v>
      </c>
      <c r="F1798" s="1" t="s">
        <v>1694</v>
      </c>
      <c r="G1798" s="1" t="str">
        <f>+VLOOKUP(BD_fire_disturbances10[[#This Row],[Cod_Koppen]],Tabla8[],2,0)</f>
        <v>Templado o mesotérmico</v>
      </c>
      <c r="H1798" s="1" t="s">
        <v>1678</v>
      </c>
      <c r="I1798" s="1" t="s">
        <v>63</v>
      </c>
      <c r="J1798" s="1" t="s">
        <v>1769</v>
      </c>
      <c r="K1798" s="1" t="s">
        <v>200</v>
      </c>
      <c r="L1798" s="1" t="s">
        <v>529</v>
      </c>
      <c r="N1798" s="1" t="s">
        <v>1168</v>
      </c>
      <c r="P1798" s="1" t="s">
        <v>842</v>
      </c>
      <c r="S1798" s="13" t="s">
        <v>1142</v>
      </c>
      <c r="U1798" s="1" t="s">
        <v>1169</v>
      </c>
      <c r="V1798" s="1" t="s">
        <v>1170</v>
      </c>
      <c r="W1798" s="1" t="s">
        <v>707</v>
      </c>
      <c r="X1798" s="1" t="s">
        <v>218</v>
      </c>
    </row>
    <row r="1799" spans="1:24" s="1" customFormat="1" ht="29" hidden="1" x14ac:dyDescent="0.35">
      <c r="A1799" s="1" t="s">
        <v>1416</v>
      </c>
      <c r="B1799" s="1" t="str">
        <f>+VLOOKUP(BD_fire_disturbances10[[#This Row],[Propiedad]],Tabla2[],2,0)</f>
        <v>Física</v>
      </c>
      <c r="C1799" s="1" t="str">
        <f>+VLOOKUP(BD_fire_disturbances10[[#This Row],[Evaluación post incendio]],Tabla5[],2,0)</f>
        <v>No específico</v>
      </c>
      <c r="D1799" s="6" t="s">
        <v>286</v>
      </c>
      <c r="E1799" s="1" t="s">
        <v>1602</v>
      </c>
      <c r="F1799" s="9" t="s">
        <v>1694</v>
      </c>
      <c r="G1799" s="9" t="str">
        <f>+VLOOKUP(BD_fire_disturbances10[[#This Row],[Cod_Koppen]],Tabla8[],2,0)</f>
        <v>Templado o mesotérmico</v>
      </c>
      <c r="H1799" s="9" t="s">
        <v>1678</v>
      </c>
      <c r="I1799" s="1" t="s">
        <v>287</v>
      </c>
      <c r="J1799" s="1" t="s">
        <v>68</v>
      </c>
      <c r="K1799" s="1" t="s">
        <v>200</v>
      </c>
      <c r="N1799" s="1" t="s">
        <v>1734</v>
      </c>
      <c r="P1799" s="1" t="s">
        <v>447</v>
      </c>
      <c r="S1799" s="1" t="s">
        <v>447</v>
      </c>
      <c r="W1799" s="1" t="s">
        <v>161</v>
      </c>
      <c r="X1799" s="1" t="s">
        <v>218</v>
      </c>
    </row>
    <row r="1800" spans="1:24" s="1" customFormat="1" ht="29" hidden="1" x14ac:dyDescent="0.35">
      <c r="A1800" s="1" t="s">
        <v>1416</v>
      </c>
      <c r="B1800" s="1" t="str">
        <f>+VLOOKUP(BD_fire_disturbances10[[#This Row],[Propiedad]],Tabla2[],2,0)</f>
        <v>Física</v>
      </c>
      <c r="C1800" s="1" t="str">
        <f>+VLOOKUP(BD_fire_disturbances10[[#This Row],[Evaluación post incendio]],Tabla5[],2,0)</f>
        <v>No específico</v>
      </c>
      <c r="D1800" s="6" t="s">
        <v>289</v>
      </c>
      <c r="E1800" s="1" t="s">
        <v>1602</v>
      </c>
      <c r="F1800" s="9" t="s">
        <v>1694</v>
      </c>
      <c r="G1800" s="9" t="str">
        <f>+VLOOKUP(BD_fire_disturbances10[[#This Row],[Cod_Koppen]],Tabla8[],2,0)</f>
        <v>Templado o mesotérmico</v>
      </c>
      <c r="H1800" s="9" t="s">
        <v>1678</v>
      </c>
      <c r="I1800" s="1" t="s">
        <v>287</v>
      </c>
      <c r="J1800" s="1" t="s">
        <v>68</v>
      </c>
      <c r="K1800" s="1" t="s">
        <v>176</v>
      </c>
      <c r="N1800" s="1" t="s">
        <v>1734</v>
      </c>
      <c r="P1800" s="1" t="s">
        <v>447</v>
      </c>
      <c r="S1800" s="1" t="s">
        <v>447</v>
      </c>
      <c r="W1800" s="1" t="s">
        <v>161</v>
      </c>
      <c r="X1800" s="1" t="s">
        <v>12</v>
      </c>
    </row>
    <row r="1801" spans="1:24" s="1" customFormat="1" ht="43.5" hidden="1" x14ac:dyDescent="0.35">
      <c r="A1801" s="1" t="s">
        <v>1412</v>
      </c>
      <c r="B1801" s="1" t="str">
        <f>+VLOOKUP(BD_fire_disturbances10[[#This Row],[Propiedad]],Tabla2[],2,0)</f>
        <v>Biológica</v>
      </c>
      <c r="C1801" s="1" t="str">
        <f>+VLOOKUP(BD_fire_disturbances10[[#This Row],[Evaluación post incendio]],Tabla5[],2,0)</f>
        <v>Efecto inmediato</v>
      </c>
      <c r="D1801" s="6" t="s">
        <v>878</v>
      </c>
      <c r="E1801" s="1" t="s">
        <v>213</v>
      </c>
      <c r="F1801" s="1" t="s">
        <v>1589</v>
      </c>
      <c r="G1801" s="1" t="str">
        <f>+VLOOKUP(BD_fire_disturbances10[[#This Row],[Cod_Koppen]],Tabla8[],2,0)</f>
        <v>Templado o mesotérmico</v>
      </c>
      <c r="H1801" s="1" t="s">
        <v>1333</v>
      </c>
      <c r="I1801" s="1" t="s">
        <v>204</v>
      </c>
      <c r="J1801" s="1" t="s">
        <v>68</v>
      </c>
      <c r="K1801" s="1" t="s">
        <v>432</v>
      </c>
      <c r="L1801" s="1" t="s">
        <v>478</v>
      </c>
      <c r="N1801" s="1" t="s">
        <v>879</v>
      </c>
      <c r="P1801" s="1" t="s">
        <v>513</v>
      </c>
      <c r="R1801" s="1" t="s">
        <v>884</v>
      </c>
      <c r="S1801" s="1" t="s">
        <v>359</v>
      </c>
      <c r="V1801" s="1" t="s">
        <v>886</v>
      </c>
      <c r="W1801" s="1" t="s">
        <v>28</v>
      </c>
      <c r="X1801" s="1" t="s">
        <v>218</v>
      </c>
    </row>
    <row r="1802" spans="1:24" s="1" customFormat="1" ht="43.5" hidden="1" x14ac:dyDescent="0.35">
      <c r="A1802" s="1" t="s">
        <v>1412</v>
      </c>
      <c r="B1802" s="1" t="str">
        <f>+VLOOKUP(BD_fire_disturbances10[[#This Row],[Propiedad]],Tabla2[],2,0)</f>
        <v>Biológica</v>
      </c>
      <c r="C1802" s="1" t="str">
        <f>+VLOOKUP(BD_fire_disturbances10[[#This Row],[Evaluación post incendio]],Tabla5[],2,0)</f>
        <v>Efecto inmediato</v>
      </c>
      <c r="D1802" s="6" t="s">
        <v>878</v>
      </c>
      <c r="E1802" s="1" t="s">
        <v>213</v>
      </c>
      <c r="F1802" s="1" t="s">
        <v>1589</v>
      </c>
      <c r="G1802" s="1" t="str">
        <f>+VLOOKUP(BD_fire_disturbances10[[#This Row],[Cod_Koppen]],Tabla8[],2,0)</f>
        <v>Templado o mesotérmico</v>
      </c>
      <c r="H1802" s="1" t="s">
        <v>1333</v>
      </c>
      <c r="I1802" s="1" t="s">
        <v>204</v>
      </c>
      <c r="J1802" s="1" t="s">
        <v>68</v>
      </c>
      <c r="K1802" s="1" t="s">
        <v>432</v>
      </c>
      <c r="L1802" s="1" t="s">
        <v>478</v>
      </c>
      <c r="N1802" s="1" t="s">
        <v>879</v>
      </c>
      <c r="P1802" s="1" t="s">
        <v>513</v>
      </c>
      <c r="R1802" s="1" t="s">
        <v>884</v>
      </c>
      <c r="S1802" s="1" t="s">
        <v>359</v>
      </c>
      <c r="V1802" s="1" t="s">
        <v>886</v>
      </c>
      <c r="W1802" s="1" t="s">
        <v>639</v>
      </c>
      <c r="X1802" s="1" t="s">
        <v>218</v>
      </c>
    </row>
    <row r="1803" spans="1:24" s="1" customFormat="1" ht="43.5" hidden="1" x14ac:dyDescent="0.35">
      <c r="A1803" s="1" t="s">
        <v>1412</v>
      </c>
      <c r="B1803" s="1" t="str">
        <f>+VLOOKUP(BD_fire_disturbances10[[#This Row],[Propiedad]],Tabla2[],2,0)</f>
        <v>Química</v>
      </c>
      <c r="C1803" s="1" t="str">
        <f>+VLOOKUP(BD_fire_disturbances10[[#This Row],[Evaluación post incendio]],Tabla5[],2,0)</f>
        <v>Efecto inmediato</v>
      </c>
      <c r="D1803" s="6" t="s">
        <v>878</v>
      </c>
      <c r="E1803" s="1" t="s">
        <v>213</v>
      </c>
      <c r="F1803" s="1" t="s">
        <v>1589</v>
      </c>
      <c r="G1803" s="1" t="str">
        <f>+VLOOKUP(BD_fire_disturbances10[[#This Row],[Cod_Koppen]],Tabla8[],2,0)</f>
        <v>Templado o mesotérmico</v>
      </c>
      <c r="H1803" s="1" t="s">
        <v>1333</v>
      </c>
      <c r="I1803" s="1" t="s">
        <v>204</v>
      </c>
      <c r="J1803" s="1" t="s">
        <v>68</v>
      </c>
      <c r="K1803" s="1" t="s">
        <v>432</v>
      </c>
      <c r="L1803" s="1" t="s">
        <v>478</v>
      </c>
      <c r="N1803" s="1" t="s">
        <v>879</v>
      </c>
      <c r="P1803" s="1" t="s">
        <v>513</v>
      </c>
      <c r="R1803" s="1" t="s">
        <v>884</v>
      </c>
      <c r="S1803" s="1" t="s">
        <v>359</v>
      </c>
      <c r="V1803" s="1" t="s">
        <v>886</v>
      </c>
      <c r="W1803" s="1" t="s">
        <v>34</v>
      </c>
      <c r="X1803" s="1" t="s">
        <v>218</v>
      </c>
    </row>
    <row r="1804" spans="1:24" s="1" customFormat="1" ht="43.5" hidden="1" x14ac:dyDescent="0.35">
      <c r="A1804" s="1" t="s">
        <v>1412</v>
      </c>
      <c r="B1804" s="1" t="str">
        <f>+VLOOKUP(BD_fire_disturbances10[[#This Row],[Propiedad]],Tabla2[],2,0)</f>
        <v>Química</v>
      </c>
      <c r="C1804" s="1" t="str">
        <f>+VLOOKUP(BD_fire_disturbances10[[#This Row],[Evaluación post incendio]],Tabla5[],2,0)</f>
        <v>Efecto inmediato</v>
      </c>
      <c r="D1804" s="6" t="s">
        <v>878</v>
      </c>
      <c r="E1804" s="1" t="s">
        <v>213</v>
      </c>
      <c r="F1804" s="1" t="s">
        <v>1589</v>
      </c>
      <c r="G1804" s="1" t="str">
        <f>+VLOOKUP(BD_fire_disturbances10[[#This Row],[Cod_Koppen]],Tabla8[],2,0)</f>
        <v>Templado o mesotérmico</v>
      </c>
      <c r="H1804" s="1" t="s">
        <v>1333</v>
      </c>
      <c r="I1804" s="1" t="s">
        <v>204</v>
      </c>
      <c r="J1804" s="1" t="s">
        <v>68</v>
      </c>
      <c r="K1804" s="1" t="s">
        <v>432</v>
      </c>
      <c r="L1804" s="1" t="s">
        <v>478</v>
      </c>
      <c r="N1804" s="1" t="s">
        <v>879</v>
      </c>
      <c r="P1804" s="1" t="s">
        <v>513</v>
      </c>
      <c r="R1804" s="1" t="s">
        <v>884</v>
      </c>
      <c r="S1804" s="1" t="s">
        <v>359</v>
      </c>
      <c r="V1804" s="1" t="s">
        <v>886</v>
      </c>
      <c r="W1804" s="1" t="s">
        <v>121</v>
      </c>
      <c r="X1804" s="1" t="s">
        <v>108</v>
      </c>
    </row>
    <row r="1805" spans="1:24" s="1" customFormat="1" ht="43.5" hidden="1" x14ac:dyDescent="0.35">
      <c r="A1805" s="1" t="s">
        <v>1412</v>
      </c>
      <c r="B1805" s="1" t="str">
        <f>+VLOOKUP(BD_fire_disturbances10[[#This Row],[Propiedad]],Tabla2[],2,0)</f>
        <v>Química</v>
      </c>
      <c r="C1805" s="1" t="str">
        <f>+VLOOKUP(BD_fire_disturbances10[[#This Row],[Evaluación post incendio]],Tabla5[],2,0)</f>
        <v>Efecto inmediato</v>
      </c>
      <c r="D1805" s="6" t="s">
        <v>878</v>
      </c>
      <c r="E1805" s="1" t="s">
        <v>213</v>
      </c>
      <c r="F1805" s="1" t="s">
        <v>1589</v>
      </c>
      <c r="G1805" s="1" t="str">
        <f>+VLOOKUP(BD_fire_disturbances10[[#This Row],[Cod_Koppen]],Tabla8[],2,0)</f>
        <v>Templado o mesotérmico</v>
      </c>
      <c r="H1805" s="1" t="s">
        <v>1333</v>
      </c>
      <c r="I1805" s="1" t="s">
        <v>204</v>
      </c>
      <c r="J1805" s="1" t="s">
        <v>68</v>
      </c>
      <c r="K1805" s="1" t="s">
        <v>432</v>
      </c>
      <c r="L1805" s="1" t="s">
        <v>478</v>
      </c>
      <c r="N1805" s="1" t="s">
        <v>879</v>
      </c>
      <c r="P1805" s="1" t="s">
        <v>513</v>
      </c>
      <c r="R1805" s="1" t="s">
        <v>884</v>
      </c>
      <c r="S1805" s="1" t="s">
        <v>359</v>
      </c>
      <c r="V1805" s="1" t="s">
        <v>886</v>
      </c>
      <c r="W1805" s="1" t="s">
        <v>1026</v>
      </c>
      <c r="X1805" s="1" t="s">
        <v>108</v>
      </c>
    </row>
    <row r="1806" spans="1:24" s="1" customFormat="1" ht="43.5" hidden="1" x14ac:dyDescent="0.35">
      <c r="A1806" s="1" t="s">
        <v>1412</v>
      </c>
      <c r="B1806" s="1" t="str">
        <f>+VLOOKUP(BD_fire_disturbances10[[#This Row],[Propiedad]],Tabla2[],2,0)</f>
        <v>Química</v>
      </c>
      <c r="C1806" s="1" t="str">
        <f>+VLOOKUP(BD_fire_disturbances10[[#This Row],[Evaluación post incendio]],Tabla5[],2,0)</f>
        <v>Efecto inmediato</v>
      </c>
      <c r="D1806" s="6" t="s">
        <v>878</v>
      </c>
      <c r="E1806" s="1" t="s">
        <v>213</v>
      </c>
      <c r="F1806" s="1" t="s">
        <v>1589</v>
      </c>
      <c r="G1806" s="1" t="str">
        <f>+VLOOKUP(BD_fire_disturbances10[[#This Row],[Cod_Koppen]],Tabla8[],2,0)</f>
        <v>Templado o mesotérmico</v>
      </c>
      <c r="H1806" s="1" t="s">
        <v>1333</v>
      </c>
      <c r="I1806" s="1" t="s">
        <v>204</v>
      </c>
      <c r="J1806" s="1" t="s">
        <v>68</v>
      </c>
      <c r="K1806" s="1" t="s">
        <v>432</v>
      </c>
      <c r="L1806" s="1" t="s">
        <v>478</v>
      </c>
      <c r="N1806" s="1" t="s">
        <v>879</v>
      </c>
      <c r="P1806" s="1" t="s">
        <v>513</v>
      </c>
      <c r="R1806" s="1" t="s">
        <v>884</v>
      </c>
      <c r="S1806" s="1" t="s">
        <v>359</v>
      </c>
      <c r="V1806" s="1" t="s">
        <v>886</v>
      </c>
      <c r="W1806" s="1" t="s">
        <v>43</v>
      </c>
      <c r="X1806" s="1" t="s">
        <v>108</v>
      </c>
    </row>
    <row r="1807" spans="1:24" s="1" customFormat="1" ht="43.5" hidden="1" x14ac:dyDescent="0.35">
      <c r="A1807" s="1" t="s">
        <v>1412</v>
      </c>
      <c r="B1807" s="1" t="str">
        <f>+VLOOKUP(BD_fire_disturbances10[[#This Row],[Propiedad]],Tabla2[],2,0)</f>
        <v>Química</v>
      </c>
      <c r="C1807" s="1" t="str">
        <f>+VLOOKUP(BD_fire_disturbances10[[#This Row],[Evaluación post incendio]],Tabla5[],2,0)</f>
        <v>Efecto inmediato</v>
      </c>
      <c r="D1807" s="6" t="s">
        <v>878</v>
      </c>
      <c r="E1807" s="1" t="s">
        <v>213</v>
      </c>
      <c r="F1807" s="1" t="s">
        <v>1589</v>
      </c>
      <c r="G1807" s="1" t="str">
        <f>+VLOOKUP(BD_fire_disturbances10[[#This Row],[Cod_Koppen]],Tabla8[],2,0)</f>
        <v>Templado o mesotérmico</v>
      </c>
      <c r="H1807" s="1" t="s">
        <v>1333</v>
      </c>
      <c r="I1807" s="1" t="s">
        <v>204</v>
      </c>
      <c r="J1807" s="1" t="s">
        <v>68</v>
      </c>
      <c r="K1807" s="1" t="s">
        <v>432</v>
      </c>
      <c r="L1807" s="1" t="s">
        <v>478</v>
      </c>
      <c r="N1807" s="1" t="s">
        <v>879</v>
      </c>
      <c r="P1807" s="1" t="s">
        <v>513</v>
      </c>
      <c r="R1807" s="1" t="s">
        <v>884</v>
      </c>
      <c r="S1807" s="1" t="s">
        <v>359</v>
      </c>
      <c r="V1807" s="1" t="s">
        <v>886</v>
      </c>
      <c r="W1807" s="1" t="s">
        <v>122</v>
      </c>
      <c r="X1807" s="1" t="s">
        <v>218</v>
      </c>
    </row>
    <row r="1808" spans="1:24" s="1" customFormat="1" ht="43.5" hidden="1" x14ac:dyDescent="0.35">
      <c r="A1808" s="1" t="s">
        <v>1412</v>
      </c>
      <c r="B1808" s="1" t="str">
        <f>+VLOOKUP(BD_fire_disturbances10[[#This Row],[Propiedad]],Tabla2[],2,0)</f>
        <v>Química</v>
      </c>
      <c r="C1808" s="1" t="str">
        <f>+VLOOKUP(BD_fire_disturbances10[[#This Row],[Evaluación post incendio]],Tabla5[],2,0)</f>
        <v>Efecto inmediato</v>
      </c>
      <c r="D1808" s="6" t="s">
        <v>878</v>
      </c>
      <c r="E1808" s="1" t="s">
        <v>213</v>
      </c>
      <c r="F1808" s="1" t="s">
        <v>1589</v>
      </c>
      <c r="G1808" s="1" t="str">
        <f>+VLOOKUP(BD_fire_disturbances10[[#This Row],[Cod_Koppen]],Tabla8[],2,0)</f>
        <v>Templado o mesotérmico</v>
      </c>
      <c r="H1808" s="1" t="s">
        <v>1333</v>
      </c>
      <c r="I1808" s="1" t="s">
        <v>204</v>
      </c>
      <c r="J1808" s="1" t="s">
        <v>68</v>
      </c>
      <c r="K1808" s="1" t="s">
        <v>432</v>
      </c>
      <c r="L1808" s="1" t="s">
        <v>478</v>
      </c>
      <c r="N1808" s="1" t="s">
        <v>879</v>
      </c>
      <c r="P1808" s="1" t="s">
        <v>513</v>
      </c>
      <c r="R1808" s="1" t="s">
        <v>884</v>
      </c>
      <c r="S1808" s="1" t="s">
        <v>359</v>
      </c>
      <c r="V1808" s="1" t="s">
        <v>886</v>
      </c>
      <c r="W1808" s="1" t="s">
        <v>122</v>
      </c>
      <c r="X1808" s="1" t="s">
        <v>218</v>
      </c>
    </row>
    <row r="1809" spans="1:24" s="1" customFormat="1" ht="43.5" hidden="1" x14ac:dyDescent="0.35">
      <c r="A1809" s="1" t="s">
        <v>1412</v>
      </c>
      <c r="B1809" s="1" t="str">
        <f>+VLOOKUP(BD_fire_disturbances10[[#This Row],[Propiedad]],Tabla2[],2,0)</f>
        <v>Química</v>
      </c>
      <c r="C1809" s="1" t="str">
        <f>+VLOOKUP(BD_fire_disturbances10[[#This Row],[Evaluación post incendio]],Tabla5[],2,0)</f>
        <v>Efecto inmediato</v>
      </c>
      <c r="D1809" s="6" t="s">
        <v>878</v>
      </c>
      <c r="E1809" s="1" t="s">
        <v>213</v>
      </c>
      <c r="F1809" s="1" t="s">
        <v>1589</v>
      </c>
      <c r="G1809" s="1" t="str">
        <f>+VLOOKUP(BD_fire_disturbances10[[#This Row],[Cod_Koppen]],Tabla8[],2,0)</f>
        <v>Templado o mesotérmico</v>
      </c>
      <c r="H1809" s="1" t="s">
        <v>1333</v>
      </c>
      <c r="I1809" s="1" t="s">
        <v>204</v>
      </c>
      <c r="J1809" s="1" t="s">
        <v>68</v>
      </c>
      <c r="K1809" s="1" t="s">
        <v>432</v>
      </c>
      <c r="L1809" s="1" t="s">
        <v>478</v>
      </c>
      <c r="N1809" s="1" t="s">
        <v>879</v>
      </c>
      <c r="P1809" s="1" t="s">
        <v>513</v>
      </c>
      <c r="R1809" s="1" t="s">
        <v>884</v>
      </c>
      <c r="S1809" s="1" t="s">
        <v>359</v>
      </c>
      <c r="V1809" s="1" t="s">
        <v>886</v>
      </c>
      <c r="W1809" s="1" t="s">
        <v>118</v>
      </c>
      <c r="X1809" s="1" t="s">
        <v>12</v>
      </c>
    </row>
    <row r="1810" spans="1:24" s="1" customFormat="1" ht="43.5" hidden="1" x14ac:dyDescent="0.35">
      <c r="A1810" s="1" t="s">
        <v>1412</v>
      </c>
      <c r="B1810" s="1" t="str">
        <f>+VLOOKUP(BD_fire_disturbances10[[#This Row],[Propiedad]],Tabla2[],2,0)</f>
        <v>Química</v>
      </c>
      <c r="C1810" s="1" t="str">
        <f>+VLOOKUP(BD_fire_disturbances10[[#This Row],[Evaluación post incendio]],Tabla5[],2,0)</f>
        <v>Efecto inmediato</v>
      </c>
      <c r="D1810" s="6" t="s">
        <v>878</v>
      </c>
      <c r="E1810" s="1" t="s">
        <v>213</v>
      </c>
      <c r="F1810" s="1" t="s">
        <v>1589</v>
      </c>
      <c r="G1810" s="1" t="str">
        <f>+VLOOKUP(BD_fire_disturbances10[[#This Row],[Cod_Koppen]],Tabla8[],2,0)</f>
        <v>Templado o mesotérmico</v>
      </c>
      <c r="H1810" s="1" t="s">
        <v>1333</v>
      </c>
      <c r="I1810" s="1" t="s">
        <v>204</v>
      </c>
      <c r="J1810" s="1" t="s">
        <v>68</v>
      </c>
      <c r="K1810" s="1" t="s">
        <v>432</v>
      </c>
      <c r="L1810" s="1" t="s">
        <v>478</v>
      </c>
      <c r="N1810" s="1" t="s">
        <v>879</v>
      </c>
      <c r="P1810" s="1" t="s">
        <v>513</v>
      </c>
      <c r="R1810" s="1" t="s">
        <v>884</v>
      </c>
      <c r="S1810" s="1" t="s">
        <v>359</v>
      </c>
      <c r="V1810" s="1" t="s">
        <v>886</v>
      </c>
      <c r="W1810" s="1" t="s">
        <v>52</v>
      </c>
      <c r="X1810" s="1" t="s">
        <v>108</v>
      </c>
    </row>
    <row r="1811" spans="1:24" s="1" customFormat="1" ht="43.5" hidden="1" x14ac:dyDescent="0.35">
      <c r="A1811" s="1" t="s">
        <v>1412</v>
      </c>
      <c r="B1811" s="1" t="str">
        <f>+VLOOKUP(BD_fire_disturbances10[[#This Row],[Propiedad]],Tabla2[],2,0)</f>
        <v>Química</v>
      </c>
      <c r="C1811" s="1" t="str">
        <f>+VLOOKUP(BD_fire_disturbances10[[#This Row],[Evaluación post incendio]],Tabla5[],2,0)</f>
        <v>Efecto inmediato</v>
      </c>
      <c r="D1811" s="6" t="s">
        <v>878</v>
      </c>
      <c r="E1811" s="1" t="s">
        <v>213</v>
      </c>
      <c r="F1811" s="1" t="s">
        <v>1589</v>
      </c>
      <c r="G1811" s="1" t="str">
        <f>+VLOOKUP(BD_fire_disturbances10[[#This Row],[Cod_Koppen]],Tabla8[],2,0)</f>
        <v>Templado o mesotérmico</v>
      </c>
      <c r="H1811" s="1" t="s">
        <v>1333</v>
      </c>
      <c r="I1811" s="1" t="s">
        <v>204</v>
      </c>
      <c r="J1811" s="1" t="s">
        <v>68</v>
      </c>
      <c r="K1811" s="1" t="s">
        <v>432</v>
      </c>
      <c r="L1811" s="1" t="s">
        <v>478</v>
      </c>
      <c r="N1811" s="1" t="s">
        <v>879</v>
      </c>
      <c r="P1811" s="1" t="s">
        <v>513</v>
      </c>
      <c r="R1811" s="1" t="s">
        <v>884</v>
      </c>
      <c r="S1811" s="1" t="s">
        <v>359</v>
      </c>
      <c r="V1811" s="1" t="s">
        <v>886</v>
      </c>
      <c r="W1811" s="1" t="s">
        <v>21</v>
      </c>
      <c r="X1811" s="1" t="s">
        <v>218</v>
      </c>
    </row>
    <row r="1812" spans="1:24" s="1" customFormat="1" ht="43.5" hidden="1" x14ac:dyDescent="0.35">
      <c r="A1812" s="1" t="s">
        <v>1412</v>
      </c>
      <c r="B1812" s="1" t="str">
        <f>+VLOOKUP(BD_fire_disturbances10[[#This Row],[Propiedad]],Tabla2[],2,0)</f>
        <v>Química</v>
      </c>
      <c r="C1812" s="1" t="str">
        <f>+VLOOKUP(BD_fire_disturbances10[[#This Row],[Evaluación post incendio]],Tabla5[],2,0)</f>
        <v>Efecto inmediato</v>
      </c>
      <c r="D1812" s="6" t="s">
        <v>878</v>
      </c>
      <c r="E1812" s="1" t="s">
        <v>213</v>
      </c>
      <c r="F1812" s="1" t="s">
        <v>1589</v>
      </c>
      <c r="G1812" s="1" t="str">
        <f>+VLOOKUP(BD_fire_disturbances10[[#This Row],[Cod_Koppen]],Tabla8[],2,0)</f>
        <v>Templado o mesotérmico</v>
      </c>
      <c r="H1812" s="1" t="s">
        <v>1333</v>
      </c>
      <c r="I1812" s="1" t="s">
        <v>204</v>
      </c>
      <c r="J1812" s="1" t="s">
        <v>68</v>
      </c>
      <c r="K1812" s="1" t="s">
        <v>432</v>
      </c>
      <c r="L1812" s="1" t="s">
        <v>478</v>
      </c>
      <c r="N1812" s="1" t="s">
        <v>879</v>
      </c>
      <c r="P1812" s="1" t="s">
        <v>513</v>
      </c>
      <c r="R1812" s="1" t="s">
        <v>884</v>
      </c>
      <c r="S1812" s="1" t="s">
        <v>359</v>
      </c>
      <c r="V1812" s="1" t="s">
        <v>886</v>
      </c>
      <c r="W1812" s="1" t="s">
        <v>21</v>
      </c>
      <c r="X1812" s="1" t="s">
        <v>218</v>
      </c>
    </row>
    <row r="1813" spans="1:24" s="1" customFormat="1" ht="43.5" hidden="1" x14ac:dyDescent="0.35">
      <c r="A1813" s="1" t="s">
        <v>1412</v>
      </c>
      <c r="B1813" s="1" t="str">
        <f>+VLOOKUP(BD_fire_disturbances10[[#This Row],[Propiedad]],Tabla2[],2,0)</f>
        <v>Química</v>
      </c>
      <c r="C1813" s="1" t="str">
        <f>+VLOOKUP(BD_fire_disturbances10[[#This Row],[Evaluación post incendio]],Tabla5[],2,0)</f>
        <v>Efecto inmediato</v>
      </c>
      <c r="D1813" s="6" t="s">
        <v>878</v>
      </c>
      <c r="E1813" s="1" t="s">
        <v>213</v>
      </c>
      <c r="F1813" s="1" t="s">
        <v>1589</v>
      </c>
      <c r="G1813" s="1" t="str">
        <f>+VLOOKUP(BD_fire_disturbances10[[#This Row],[Cod_Koppen]],Tabla8[],2,0)</f>
        <v>Templado o mesotérmico</v>
      </c>
      <c r="H1813" s="1" t="s">
        <v>1333</v>
      </c>
      <c r="I1813" s="1" t="s">
        <v>204</v>
      </c>
      <c r="J1813" s="1" t="s">
        <v>68</v>
      </c>
      <c r="K1813" s="1" t="s">
        <v>432</v>
      </c>
      <c r="L1813" s="1" t="s">
        <v>478</v>
      </c>
      <c r="N1813" s="1" t="s">
        <v>879</v>
      </c>
      <c r="P1813" s="1" t="s">
        <v>513</v>
      </c>
      <c r="R1813" s="1" t="s">
        <v>884</v>
      </c>
      <c r="S1813" s="1" t="s">
        <v>359</v>
      </c>
      <c r="V1813" s="1" t="s">
        <v>886</v>
      </c>
      <c r="W1813" s="1" t="s">
        <v>42</v>
      </c>
      <c r="X1813" s="1" t="s">
        <v>218</v>
      </c>
    </row>
    <row r="1814" spans="1:24" s="1" customFormat="1" ht="43.5" hidden="1" x14ac:dyDescent="0.35">
      <c r="A1814" s="1" t="s">
        <v>1412</v>
      </c>
      <c r="B1814" s="1" t="str">
        <f>+VLOOKUP(BD_fire_disturbances10[[#This Row],[Propiedad]],Tabla2[],2,0)</f>
        <v>Química</v>
      </c>
      <c r="C1814" s="1" t="str">
        <f>+VLOOKUP(BD_fire_disturbances10[[#This Row],[Evaluación post incendio]],Tabla5[],2,0)</f>
        <v>Efecto inmediato</v>
      </c>
      <c r="D1814" s="6" t="s">
        <v>878</v>
      </c>
      <c r="E1814" s="1" t="s">
        <v>213</v>
      </c>
      <c r="F1814" s="1" t="s">
        <v>1589</v>
      </c>
      <c r="G1814" s="1" t="str">
        <f>+VLOOKUP(BD_fire_disturbances10[[#This Row],[Cod_Koppen]],Tabla8[],2,0)</f>
        <v>Templado o mesotérmico</v>
      </c>
      <c r="H1814" s="1" t="s">
        <v>1333</v>
      </c>
      <c r="I1814" s="1" t="s">
        <v>204</v>
      </c>
      <c r="J1814" s="1" t="s">
        <v>68</v>
      </c>
      <c r="K1814" s="1" t="s">
        <v>432</v>
      </c>
      <c r="L1814" s="1" t="s">
        <v>478</v>
      </c>
      <c r="N1814" s="1" t="s">
        <v>879</v>
      </c>
      <c r="P1814" s="1" t="s">
        <v>513</v>
      </c>
      <c r="R1814" s="1" t="s">
        <v>884</v>
      </c>
      <c r="S1814" s="1" t="s">
        <v>359</v>
      </c>
      <c r="V1814" s="1" t="s">
        <v>886</v>
      </c>
      <c r="W1814" s="1" t="s">
        <v>42</v>
      </c>
      <c r="X1814" s="1" t="s">
        <v>218</v>
      </c>
    </row>
    <row r="1815" spans="1:24" s="1" customFormat="1" ht="43.5" hidden="1" x14ac:dyDescent="0.35">
      <c r="A1815" s="1" t="s">
        <v>1412</v>
      </c>
      <c r="B1815" s="1" t="str">
        <f>+VLOOKUP(BD_fire_disturbances10[[#This Row],[Propiedad]],Tabla2[],2,0)</f>
        <v>Física</v>
      </c>
      <c r="C1815" s="1" t="str">
        <f>+VLOOKUP(BD_fire_disturbances10[[#This Row],[Evaluación post incendio]],Tabla5[],2,0)</f>
        <v>Efecto inmediato</v>
      </c>
      <c r="D1815" s="6" t="s">
        <v>878</v>
      </c>
      <c r="E1815" s="1" t="s">
        <v>213</v>
      </c>
      <c r="F1815" s="1" t="s">
        <v>1589</v>
      </c>
      <c r="G1815" s="1" t="str">
        <f>+VLOOKUP(BD_fire_disturbances10[[#This Row],[Cod_Koppen]],Tabla8[],2,0)</f>
        <v>Templado o mesotérmico</v>
      </c>
      <c r="H1815" s="1" t="s">
        <v>1333</v>
      </c>
      <c r="I1815" s="1" t="s">
        <v>204</v>
      </c>
      <c r="J1815" s="1" t="s">
        <v>68</v>
      </c>
      <c r="K1815" s="1" t="s">
        <v>432</v>
      </c>
      <c r="L1815" s="1" t="s">
        <v>883</v>
      </c>
      <c r="N1815" s="1" t="s">
        <v>879</v>
      </c>
      <c r="P1815" s="1" t="s">
        <v>513</v>
      </c>
      <c r="R1815" s="1" t="s">
        <v>884</v>
      </c>
      <c r="S1815" s="1" t="s">
        <v>359</v>
      </c>
      <c r="V1815" s="1" t="s">
        <v>886</v>
      </c>
      <c r="W1815" s="1" t="s">
        <v>160</v>
      </c>
      <c r="X1815" s="1" t="s">
        <v>108</v>
      </c>
    </row>
    <row r="1816" spans="1:24" s="1" customFormat="1" ht="43.5" hidden="1" x14ac:dyDescent="0.35">
      <c r="A1816" s="1" t="s">
        <v>1412</v>
      </c>
      <c r="B1816" s="1" t="str">
        <f>+VLOOKUP(BD_fire_disturbances10[[#This Row],[Propiedad]],Tabla2[],2,0)</f>
        <v>Física</v>
      </c>
      <c r="C1816" s="1" t="str">
        <f>+VLOOKUP(BD_fire_disturbances10[[#This Row],[Evaluación post incendio]],Tabla5[],2,0)</f>
        <v>Efecto inmediato</v>
      </c>
      <c r="D1816" s="6" t="s">
        <v>878</v>
      </c>
      <c r="E1816" s="1" t="s">
        <v>213</v>
      </c>
      <c r="F1816" s="1" t="s">
        <v>1589</v>
      </c>
      <c r="G1816" s="1" t="str">
        <f>+VLOOKUP(BD_fire_disturbances10[[#This Row],[Cod_Koppen]],Tabla8[],2,0)</f>
        <v>Templado o mesotérmico</v>
      </c>
      <c r="H1816" s="1" t="s">
        <v>1333</v>
      </c>
      <c r="I1816" s="1" t="s">
        <v>204</v>
      </c>
      <c r="J1816" s="1" t="s">
        <v>68</v>
      </c>
      <c r="K1816" s="1" t="s">
        <v>432</v>
      </c>
      <c r="L1816" s="1" t="s">
        <v>478</v>
      </c>
      <c r="N1816" s="1" t="s">
        <v>879</v>
      </c>
      <c r="P1816" s="1" t="s">
        <v>513</v>
      </c>
      <c r="R1816" s="1" t="s">
        <v>884</v>
      </c>
      <c r="S1816" s="1" t="s">
        <v>359</v>
      </c>
      <c r="V1816" s="1" t="s">
        <v>886</v>
      </c>
      <c r="W1816" s="1" t="s">
        <v>160</v>
      </c>
      <c r="X1816" s="1" t="s">
        <v>108</v>
      </c>
    </row>
    <row r="1817" spans="1:24" s="1" customFormat="1" ht="43.5" hidden="1" x14ac:dyDescent="0.35">
      <c r="A1817" s="1" t="s">
        <v>29</v>
      </c>
      <c r="B1817" s="1" t="str">
        <f>+VLOOKUP(BD_fire_disturbances10[[#This Row],[Propiedad]],Tabla2[],2,0)</f>
        <v>Biológica</v>
      </c>
      <c r="C1817" s="1" t="str">
        <f>+VLOOKUP(BD_fire_disturbances10[[#This Row],[Evaluación post incendio]],Tabla5[],2,0)</f>
        <v>No específico</v>
      </c>
      <c r="D1817" s="6" t="s">
        <v>30</v>
      </c>
      <c r="E1817" s="1" t="s">
        <v>1598</v>
      </c>
      <c r="F1817" s="1" t="s">
        <v>1642</v>
      </c>
      <c r="G1817" s="1" t="str">
        <f>+VLOOKUP(BD_fire_disturbances10[[#This Row],[Cod_Koppen]],Tabla8[],2,0)</f>
        <v>Tropical o macrotérmico</v>
      </c>
      <c r="H1817" s="1" t="s">
        <v>1641</v>
      </c>
      <c r="I1817" s="1" t="s">
        <v>204</v>
      </c>
      <c r="J1817" s="1" t="s">
        <v>66</v>
      </c>
      <c r="K1817" s="1" t="s">
        <v>432</v>
      </c>
      <c r="L1817" s="1" t="s">
        <v>529</v>
      </c>
      <c r="N1817" s="1" t="s">
        <v>528</v>
      </c>
      <c r="O1817" s="1" t="s">
        <v>533</v>
      </c>
      <c r="P1817" s="1" t="s">
        <v>447</v>
      </c>
      <c r="R1817" s="1" t="s">
        <v>537</v>
      </c>
      <c r="S1817" s="1" t="s">
        <v>557</v>
      </c>
      <c r="W1817" s="1" t="s">
        <v>17</v>
      </c>
      <c r="X1817" s="1" t="s">
        <v>430</v>
      </c>
    </row>
    <row r="1818" spans="1:24" s="1" customFormat="1" ht="43.5" hidden="1" x14ac:dyDescent="0.35">
      <c r="A1818" s="1" t="s">
        <v>29</v>
      </c>
      <c r="B1818" s="1" t="str">
        <f>+VLOOKUP(BD_fire_disturbances10[[#This Row],[Propiedad]],Tabla2[],2,0)</f>
        <v>Biológica</v>
      </c>
      <c r="C1818" s="1" t="str">
        <f>+VLOOKUP(BD_fire_disturbances10[[#This Row],[Evaluación post incendio]],Tabla5[],2,0)</f>
        <v>No específico</v>
      </c>
      <c r="D1818" s="6" t="s">
        <v>30</v>
      </c>
      <c r="E1818" s="1" t="s">
        <v>1598</v>
      </c>
      <c r="F1818" s="1" t="s">
        <v>1642</v>
      </c>
      <c r="G1818" s="1" t="str">
        <f>+VLOOKUP(BD_fire_disturbances10[[#This Row],[Cod_Koppen]],Tabla8[],2,0)</f>
        <v>Tropical o macrotérmico</v>
      </c>
      <c r="H1818" s="1" t="s">
        <v>1641</v>
      </c>
      <c r="I1818" s="1" t="s">
        <v>204</v>
      </c>
      <c r="J1818" s="1" t="s">
        <v>66</v>
      </c>
      <c r="K1818" s="1" t="s">
        <v>176</v>
      </c>
      <c r="L1818" s="1" t="s">
        <v>529</v>
      </c>
      <c r="N1818" s="1" t="s">
        <v>528</v>
      </c>
      <c r="O1818" s="1" t="s">
        <v>533</v>
      </c>
      <c r="P1818" s="1" t="s">
        <v>447</v>
      </c>
      <c r="R1818" s="1" t="s">
        <v>537</v>
      </c>
      <c r="S1818" s="1" t="s">
        <v>557</v>
      </c>
      <c r="W1818" s="1" t="s">
        <v>17</v>
      </c>
      <c r="X1818" s="1" t="s">
        <v>108</v>
      </c>
    </row>
    <row r="1819" spans="1:24" s="1" customFormat="1" ht="43.5" hidden="1" x14ac:dyDescent="0.35">
      <c r="A1819" s="1" t="s">
        <v>29</v>
      </c>
      <c r="B1819" s="1" t="str">
        <f>+VLOOKUP(BD_fire_disturbances10[[#This Row],[Propiedad]],Tabla2[],2,0)</f>
        <v>Química</v>
      </c>
      <c r="C1819" s="1" t="str">
        <f>+VLOOKUP(BD_fire_disturbances10[[#This Row],[Evaluación post incendio]],Tabla5[],2,0)</f>
        <v>No específico</v>
      </c>
      <c r="D1819" s="6" t="s">
        <v>30</v>
      </c>
      <c r="E1819" s="1" t="s">
        <v>1598</v>
      </c>
      <c r="F1819" s="1" t="s">
        <v>1642</v>
      </c>
      <c r="G1819" s="1" t="str">
        <f>+VLOOKUP(BD_fire_disturbances10[[#This Row],[Cod_Koppen]],Tabla8[],2,0)</f>
        <v>Tropical o macrotérmico</v>
      </c>
      <c r="H1819" s="1" t="s">
        <v>1641</v>
      </c>
      <c r="I1819" s="1" t="s">
        <v>204</v>
      </c>
      <c r="J1819" s="1" t="s">
        <v>66</v>
      </c>
      <c r="K1819" s="1" t="s">
        <v>176</v>
      </c>
      <c r="L1819" s="1" t="s">
        <v>529</v>
      </c>
      <c r="N1819" s="1" t="s">
        <v>528</v>
      </c>
      <c r="O1819" s="1" t="s">
        <v>533</v>
      </c>
      <c r="P1819" s="1" t="s">
        <v>447</v>
      </c>
      <c r="R1819" s="1" t="s">
        <v>537</v>
      </c>
      <c r="S1819" s="1" t="s">
        <v>557</v>
      </c>
      <c r="W1819" s="1" t="s">
        <v>53</v>
      </c>
      <c r="X1819" s="1" t="s">
        <v>218</v>
      </c>
    </row>
    <row r="1820" spans="1:24" s="1" customFormat="1" ht="43.5" hidden="1" x14ac:dyDescent="0.35">
      <c r="A1820" s="1" t="s">
        <v>29</v>
      </c>
      <c r="B1820" s="1" t="str">
        <f>+VLOOKUP(BD_fire_disturbances10[[#This Row],[Propiedad]],Tabla2[],2,0)</f>
        <v>Química</v>
      </c>
      <c r="C1820" s="1" t="str">
        <f>+VLOOKUP(BD_fire_disturbances10[[#This Row],[Evaluación post incendio]],Tabla5[],2,0)</f>
        <v>No específico</v>
      </c>
      <c r="D1820" s="6" t="s">
        <v>30</v>
      </c>
      <c r="E1820" s="1" t="s">
        <v>1598</v>
      </c>
      <c r="F1820" s="1" t="s">
        <v>1642</v>
      </c>
      <c r="G1820" s="1" t="str">
        <f>+VLOOKUP(BD_fire_disturbances10[[#This Row],[Cod_Koppen]],Tabla8[],2,0)</f>
        <v>Tropical o macrotérmico</v>
      </c>
      <c r="H1820" s="1" t="s">
        <v>1641</v>
      </c>
      <c r="I1820" s="1" t="s">
        <v>204</v>
      </c>
      <c r="J1820" s="1" t="s">
        <v>66</v>
      </c>
      <c r="K1820" s="1" t="s">
        <v>432</v>
      </c>
      <c r="L1820" s="1" t="s">
        <v>529</v>
      </c>
      <c r="N1820" s="1" t="s">
        <v>528</v>
      </c>
      <c r="O1820" s="1" t="s">
        <v>533</v>
      </c>
      <c r="P1820" s="1" t="s">
        <v>447</v>
      </c>
      <c r="R1820" s="1" t="s">
        <v>537</v>
      </c>
      <c r="S1820" s="1" t="s">
        <v>557</v>
      </c>
      <c r="W1820" s="1" t="s">
        <v>53</v>
      </c>
      <c r="X1820" s="1" t="s">
        <v>12</v>
      </c>
    </row>
    <row r="1821" spans="1:24" s="1" customFormat="1" ht="43.5" hidden="1" x14ac:dyDescent="0.35">
      <c r="A1821" s="1" t="s">
        <v>29</v>
      </c>
      <c r="B1821" s="1" t="str">
        <f>+VLOOKUP(BD_fire_disturbances10[[#This Row],[Propiedad]],Tabla2[],2,0)</f>
        <v>Química</v>
      </c>
      <c r="C1821" s="1" t="str">
        <f>+VLOOKUP(BD_fire_disturbances10[[#This Row],[Evaluación post incendio]],Tabla5[],2,0)</f>
        <v>No específico</v>
      </c>
      <c r="D1821" s="6" t="s">
        <v>30</v>
      </c>
      <c r="E1821" s="1" t="s">
        <v>1598</v>
      </c>
      <c r="F1821" s="1" t="s">
        <v>1642</v>
      </c>
      <c r="G1821" s="1" t="str">
        <f>+VLOOKUP(BD_fire_disturbances10[[#This Row],[Cod_Koppen]],Tabla8[],2,0)</f>
        <v>Tropical o macrotérmico</v>
      </c>
      <c r="H1821" s="1" t="s">
        <v>1641</v>
      </c>
      <c r="I1821" s="1" t="s">
        <v>204</v>
      </c>
      <c r="J1821" s="1" t="s">
        <v>66</v>
      </c>
      <c r="K1821" s="1" t="s">
        <v>432</v>
      </c>
      <c r="L1821" s="1" t="s">
        <v>529</v>
      </c>
      <c r="N1821" s="1" t="s">
        <v>528</v>
      </c>
      <c r="O1821" s="1" t="s">
        <v>533</v>
      </c>
      <c r="P1821" s="1" t="s">
        <v>447</v>
      </c>
      <c r="R1821" s="1" t="s">
        <v>537</v>
      </c>
      <c r="S1821" s="1" t="s">
        <v>557</v>
      </c>
      <c r="W1821" s="1" t="s">
        <v>21</v>
      </c>
      <c r="X1821" s="1" t="s">
        <v>12</v>
      </c>
    </row>
    <row r="1822" spans="1:24" s="1" customFormat="1" ht="43.5" hidden="1" x14ac:dyDescent="0.35">
      <c r="A1822" s="1" t="s">
        <v>29</v>
      </c>
      <c r="B1822" s="1" t="str">
        <f>+VLOOKUP(BD_fire_disturbances10[[#This Row],[Propiedad]],Tabla2[],2,0)</f>
        <v>Química</v>
      </c>
      <c r="C1822" s="1" t="str">
        <f>+VLOOKUP(BD_fire_disturbances10[[#This Row],[Evaluación post incendio]],Tabla5[],2,0)</f>
        <v>No específico</v>
      </c>
      <c r="D1822" s="6" t="s">
        <v>30</v>
      </c>
      <c r="E1822" s="1" t="s">
        <v>1598</v>
      </c>
      <c r="F1822" s="1" t="s">
        <v>1642</v>
      </c>
      <c r="G1822" s="1" t="str">
        <f>+VLOOKUP(BD_fire_disturbances10[[#This Row],[Cod_Koppen]],Tabla8[],2,0)</f>
        <v>Tropical o macrotérmico</v>
      </c>
      <c r="H1822" s="1" t="s">
        <v>1641</v>
      </c>
      <c r="I1822" s="1" t="s">
        <v>204</v>
      </c>
      <c r="J1822" s="1" t="s">
        <v>66</v>
      </c>
      <c r="K1822" s="1" t="s">
        <v>176</v>
      </c>
      <c r="L1822" s="1" t="s">
        <v>529</v>
      </c>
      <c r="N1822" s="1" t="s">
        <v>528</v>
      </c>
      <c r="O1822" s="1" t="s">
        <v>533</v>
      </c>
      <c r="P1822" s="1" t="s">
        <v>447</v>
      </c>
      <c r="R1822" s="1" t="s">
        <v>537</v>
      </c>
      <c r="S1822" s="1" t="s">
        <v>557</v>
      </c>
      <c r="W1822" s="1" t="s">
        <v>21</v>
      </c>
      <c r="X1822" s="1" t="s">
        <v>108</v>
      </c>
    </row>
    <row r="1823" spans="1:24" s="1" customFormat="1" ht="43.5" hidden="1" x14ac:dyDescent="0.35">
      <c r="A1823" s="1" t="s">
        <v>29</v>
      </c>
      <c r="B1823" s="1" t="str">
        <f>+VLOOKUP(BD_fire_disturbances10[[#This Row],[Propiedad]],Tabla2[],2,0)</f>
        <v>Química</v>
      </c>
      <c r="C1823" s="1" t="str">
        <f>+VLOOKUP(BD_fire_disturbances10[[#This Row],[Evaluación post incendio]],Tabla5[],2,0)</f>
        <v>No específico</v>
      </c>
      <c r="D1823" s="6" t="s">
        <v>30</v>
      </c>
      <c r="E1823" s="1" t="s">
        <v>1598</v>
      </c>
      <c r="F1823" s="1" t="s">
        <v>1642</v>
      </c>
      <c r="G1823" s="1" t="str">
        <f>+VLOOKUP(BD_fire_disturbances10[[#This Row],[Cod_Koppen]],Tabla8[],2,0)</f>
        <v>Tropical o macrotérmico</v>
      </c>
      <c r="H1823" s="1" t="s">
        <v>1641</v>
      </c>
      <c r="I1823" s="1" t="s">
        <v>204</v>
      </c>
      <c r="J1823" s="1" t="s">
        <v>66</v>
      </c>
      <c r="K1823" s="1" t="s">
        <v>432</v>
      </c>
      <c r="L1823" s="1" t="s">
        <v>529</v>
      </c>
      <c r="N1823" s="1" t="s">
        <v>528</v>
      </c>
      <c r="O1823" s="1" t="s">
        <v>533</v>
      </c>
      <c r="P1823" s="1" t="s">
        <v>447</v>
      </c>
      <c r="R1823" s="1" t="s">
        <v>537</v>
      </c>
      <c r="S1823" s="1" t="s">
        <v>557</v>
      </c>
      <c r="W1823" s="1" t="s">
        <v>42</v>
      </c>
      <c r="X1823" s="1" t="s">
        <v>12</v>
      </c>
    </row>
    <row r="1824" spans="1:24" s="1" customFormat="1" ht="43.5" hidden="1" x14ac:dyDescent="0.35">
      <c r="A1824" s="1" t="s">
        <v>29</v>
      </c>
      <c r="B1824" s="1" t="str">
        <f>+VLOOKUP(BD_fire_disturbances10[[#This Row],[Propiedad]],Tabla2[],2,0)</f>
        <v>Química</v>
      </c>
      <c r="C1824" s="1" t="str">
        <f>+VLOOKUP(BD_fire_disturbances10[[#This Row],[Evaluación post incendio]],Tabla5[],2,0)</f>
        <v>No específico</v>
      </c>
      <c r="D1824" s="6" t="s">
        <v>30</v>
      </c>
      <c r="E1824" s="1" t="s">
        <v>1598</v>
      </c>
      <c r="F1824" s="1" t="s">
        <v>1642</v>
      </c>
      <c r="G1824" s="1" t="str">
        <f>+VLOOKUP(BD_fire_disturbances10[[#This Row],[Cod_Koppen]],Tabla8[],2,0)</f>
        <v>Tropical o macrotérmico</v>
      </c>
      <c r="H1824" s="1" t="s">
        <v>1641</v>
      </c>
      <c r="I1824" s="1" t="s">
        <v>204</v>
      </c>
      <c r="J1824" s="1" t="s">
        <v>66</v>
      </c>
      <c r="K1824" s="1" t="s">
        <v>176</v>
      </c>
      <c r="L1824" s="1" t="s">
        <v>529</v>
      </c>
      <c r="N1824" s="1" t="s">
        <v>528</v>
      </c>
      <c r="O1824" s="1" t="s">
        <v>533</v>
      </c>
      <c r="P1824" s="1" t="s">
        <v>447</v>
      </c>
      <c r="R1824" s="1" t="s">
        <v>537</v>
      </c>
      <c r="S1824" s="1" t="s">
        <v>557</v>
      </c>
      <c r="W1824" s="1" t="s">
        <v>42</v>
      </c>
      <c r="X1824" s="1" t="s">
        <v>108</v>
      </c>
    </row>
    <row r="1825" spans="1:24" s="1" customFormat="1" ht="29" x14ac:dyDescent="0.35">
      <c r="A1825" s="1" t="s">
        <v>240</v>
      </c>
      <c r="B1825" s="1" t="str">
        <f>+VLOOKUP(BD_fire_disturbances10[[#This Row],[Propiedad]],Tabla2[],2,0)</f>
        <v>Biológica</v>
      </c>
      <c r="C1825" s="1" t="str">
        <f>+VLOOKUP(BD_fire_disturbances10[[#This Row],[Evaluación post incendio]],Tabla5[],2,0)</f>
        <v>Efecto a corto plazo</v>
      </c>
      <c r="D1825" s="6" t="s">
        <v>970</v>
      </c>
      <c r="E1825" s="1" t="s">
        <v>1600</v>
      </c>
      <c r="F1825" s="1" t="s">
        <v>1608</v>
      </c>
      <c r="G1825" s="1" t="str">
        <f>+VLOOKUP(BD_fire_disturbances10[[#This Row],[Cod_Koppen]],Tabla8[],2,0)</f>
        <v>Templado o mesotérmico</v>
      </c>
      <c r="H1825" s="1" t="s">
        <v>1334</v>
      </c>
      <c r="I1825" s="1" t="s">
        <v>204</v>
      </c>
      <c r="J1825" s="1" t="s">
        <v>1423</v>
      </c>
      <c r="K1825" s="1" t="s">
        <v>176</v>
      </c>
      <c r="L1825" s="1" t="s">
        <v>317</v>
      </c>
      <c r="N1825" s="1" t="s">
        <v>1772</v>
      </c>
      <c r="P1825" s="1" t="s">
        <v>841</v>
      </c>
      <c r="R1825" s="1" t="s">
        <v>976</v>
      </c>
      <c r="S1825" s="1" t="s">
        <v>447</v>
      </c>
      <c r="U1825" s="1" t="s">
        <v>775</v>
      </c>
      <c r="V1825" s="1" t="s">
        <v>977</v>
      </c>
      <c r="W1825" s="1" t="s">
        <v>15</v>
      </c>
      <c r="X1825" s="1" t="s">
        <v>218</v>
      </c>
    </row>
    <row r="1826" spans="1:24" s="1" customFormat="1" ht="29" x14ac:dyDescent="0.35">
      <c r="A1826" s="1" t="s">
        <v>240</v>
      </c>
      <c r="B1826" s="1" t="str">
        <f>+VLOOKUP(BD_fire_disturbances10[[#This Row],[Propiedad]],Tabla2[],2,0)</f>
        <v>Biológica</v>
      </c>
      <c r="C1826" s="1" t="str">
        <f>+VLOOKUP(BD_fire_disturbances10[[#This Row],[Evaluación post incendio]],Tabla5[],2,0)</f>
        <v>Efecto a corto plazo</v>
      </c>
      <c r="D1826" s="6" t="s">
        <v>970</v>
      </c>
      <c r="E1826" s="1" t="s">
        <v>1600</v>
      </c>
      <c r="F1826" s="1" t="s">
        <v>1608</v>
      </c>
      <c r="G1826" s="1" t="str">
        <f>+VLOOKUP(BD_fire_disturbances10[[#This Row],[Cod_Koppen]],Tabla8[],2,0)</f>
        <v>Templado o mesotérmico</v>
      </c>
      <c r="H1826" s="1" t="s">
        <v>1334</v>
      </c>
      <c r="I1826" s="1" t="s">
        <v>204</v>
      </c>
      <c r="J1826" s="1" t="s">
        <v>1423</v>
      </c>
      <c r="K1826" s="1" t="s">
        <v>200</v>
      </c>
      <c r="L1826" s="1" t="s">
        <v>317</v>
      </c>
      <c r="N1826" s="1" t="s">
        <v>971</v>
      </c>
      <c r="P1826" s="1" t="s">
        <v>841</v>
      </c>
      <c r="R1826" s="1" t="s">
        <v>976</v>
      </c>
      <c r="S1826" s="1" t="s">
        <v>447</v>
      </c>
      <c r="U1826" s="1" t="s">
        <v>775</v>
      </c>
      <c r="V1826" s="1" t="s">
        <v>977</v>
      </c>
      <c r="W1826" s="1" t="s">
        <v>15</v>
      </c>
      <c r="X1826" s="1" t="s">
        <v>218</v>
      </c>
    </row>
    <row r="1827" spans="1:24" s="1" customFormat="1" ht="29" x14ac:dyDescent="0.35">
      <c r="A1827" s="1" t="s">
        <v>240</v>
      </c>
      <c r="B1827" s="1" t="str">
        <f>+VLOOKUP(BD_fire_disturbances10[[#This Row],[Propiedad]],Tabla2[],2,0)</f>
        <v>Biológica</v>
      </c>
      <c r="C1827" s="1" t="str">
        <f>+VLOOKUP(BD_fire_disturbances10[[#This Row],[Evaluación post incendio]],Tabla5[],2,0)</f>
        <v>Efecto a corto plazo</v>
      </c>
      <c r="D1827" s="6" t="s">
        <v>970</v>
      </c>
      <c r="E1827" s="1" t="s">
        <v>1600</v>
      </c>
      <c r="F1827" s="1" t="s">
        <v>1608</v>
      </c>
      <c r="G1827" s="1" t="str">
        <f>+VLOOKUP(BD_fire_disturbances10[[#This Row],[Cod_Koppen]],Tabla8[],2,0)</f>
        <v>Templado o mesotérmico</v>
      </c>
      <c r="H1827" s="1" t="s">
        <v>1334</v>
      </c>
      <c r="I1827" s="1" t="s">
        <v>204</v>
      </c>
      <c r="J1827" s="1" t="s">
        <v>1423</v>
      </c>
      <c r="K1827" s="1" t="s">
        <v>176</v>
      </c>
      <c r="L1827" s="1" t="s">
        <v>317</v>
      </c>
      <c r="N1827" s="1" t="s">
        <v>971</v>
      </c>
      <c r="P1827" s="1" t="s">
        <v>841</v>
      </c>
      <c r="R1827" s="1" t="s">
        <v>976</v>
      </c>
      <c r="S1827" s="1" t="s">
        <v>447</v>
      </c>
      <c r="U1827" s="1" t="s">
        <v>775</v>
      </c>
      <c r="V1827" s="1" t="s">
        <v>977</v>
      </c>
      <c r="W1827" s="1" t="s">
        <v>639</v>
      </c>
      <c r="X1827" s="1" t="s">
        <v>218</v>
      </c>
    </row>
    <row r="1828" spans="1:24" s="1" customFormat="1" ht="29" x14ac:dyDescent="0.35">
      <c r="A1828" s="1" t="s">
        <v>240</v>
      </c>
      <c r="B1828" s="1" t="str">
        <f>+VLOOKUP(BD_fire_disturbances10[[#This Row],[Propiedad]],Tabla2[],2,0)</f>
        <v>Biológica</v>
      </c>
      <c r="C1828" s="1" t="str">
        <f>+VLOOKUP(BD_fire_disturbances10[[#This Row],[Evaluación post incendio]],Tabla5[],2,0)</f>
        <v>Efecto a corto plazo</v>
      </c>
      <c r="D1828" s="6" t="s">
        <v>970</v>
      </c>
      <c r="E1828" s="1" t="s">
        <v>1600</v>
      </c>
      <c r="F1828" s="1" t="s">
        <v>1608</v>
      </c>
      <c r="G1828" s="1" t="str">
        <f>+VLOOKUP(BD_fire_disturbances10[[#This Row],[Cod_Koppen]],Tabla8[],2,0)</f>
        <v>Templado o mesotérmico</v>
      </c>
      <c r="H1828" s="1" t="s">
        <v>1334</v>
      </c>
      <c r="I1828" s="1" t="s">
        <v>204</v>
      </c>
      <c r="J1828" s="1" t="s">
        <v>1423</v>
      </c>
      <c r="K1828" s="1" t="s">
        <v>200</v>
      </c>
      <c r="L1828" s="1" t="s">
        <v>317</v>
      </c>
      <c r="N1828" s="1" t="s">
        <v>971</v>
      </c>
      <c r="P1828" s="1" t="s">
        <v>841</v>
      </c>
      <c r="R1828" s="1" t="s">
        <v>976</v>
      </c>
      <c r="S1828" s="1" t="s">
        <v>447</v>
      </c>
      <c r="U1828" s="1" t="s">
        <v>775</v>
      </c>
      <c r="V1828" s="1" t="s">
        <v>977</v>
      </c>
      <c r="W1828" s="1" t="s">
        <v>639</v>
      </c>
      <c r="X1828" s="1" t="s">
        <v>218</v>
      </c>
    </row>
    <row r="1829" spans="1:24" s="1" customFormat="1" ht="29" x14ac:dyDescent="0.35">
      <c r="A1829" s="1" t="s">
        <v>240</v>
      </c>
      <c r="B1829" s="1" t="str">
        <f>+VLOOKUP(BD_fire_disturbances10[[#This Row],[Propiedad]],Tabla2[],2,0)</f>
        <v>Física</v>
      </c>
      <c r="C1829" s="1" t="str">
        <f>+VLOOKUP(BD_fire_disturbances10[[#This Row],[Evaluación post incendio]],Tabla5[],2,0)</f>
        <v>Efecto a corto plazo</v>
      </c>
      <c r="D1829" s="6" t="s">
        <v>970</v>
      </c>
      <c r="E1829" s="1" t="s">
        <v>1600</v>
      </c>
      <c r="F1829" s="1" t="s">
        <v>1608</v>
      </c>
      <c r="G1829" s="1" t="str">
        <f>+VLOOKUP(BD_fire_disturbances10[[#This Row],[Cod_Koppen]],Tabla8[],2,0)</f>
        <v>Templado o mesotérmico</v>
      </c>
      <c r="H1829" s="1" t="s">
        <v>1334</v>
      </c>
      <c r="I1829" s="1" t="s">
        <v>204</v>
      </c>
      <c r="J1829" s="1" t="s">
        <v>1423</v>
      </c>
      <c r="K1829" s="1" t="s">
        <v>200</v>
      </c>
      <c r="L1829" s="1" t="s">
        <v>317</v>
      </c>
      <c r="N1829" s="1" t="s">
        <v>971</v>
      </c>
      <c r="P1829" s="1" t="s">
        <v>841</v>
      </c>
      <c r="R1829" s="1" t="s">
        <v>976</v>
      </c>
      <c r="S1829" s="1" t="s">
        <v>447</v>
      </c>
      <c r="U1829" s="1" t="s">
        <v>775</v>
      </c>
      <c r="V1829" s="1" t="s">
        <v>977</v>
      </c>
      <c r="W1829" s="1" t="s">
        <v>1024</v>
      </c>
      <c r="X1829" s="1" t="s">
        <v>218</v>
      </c>
    </row>
    <row r="1830" spans="1:24" s="1" customFormat="1" ht="29" x14ac:dyDescent="0.35">
      <c r="A1830" s="1" t="s">
        <v>240</v>
      </c>
      <c r="B1830" s="1" t="str">
        <f>+VLOOKUP(BD_fire_disturbances10[[#This Row],[Propiedad]],Tabla2[],2,0)</f>
        <v>Física</v>
      </c>
      <c r="C1830" s="1" t="str">
        <f>+VLOOKUP(BD_fire_disturbances10[[#This Row],[Evaluación post incendio]],Tabla5[],2,0)</f>
        <v>Efecto a corto plazo</v>
      </c>
      <c r="D1830" s="6" t="s">
        <v>970</v>
      </c>
      <c r="E1830" s="1" t="s">
        <v>1600</v>
      </c>
      <c r="F1830" s="1" t="s">
        <v>1608</v>
      </c>
      <c r="G1830" s="1" t="str">
        <f>+VLOOKUP(BD_fire_disturbances10[[#This Row],[Cod_Koppen]],Tabla8[],2,0)</f>
        <v>Templado o mesotérmico</v>
      </c>
      <c r="H1830" s="1" t="s">
        <v>1334</v>
      </c>
      <c r="I1830" s="1" t="s">
        <v>204</v>
      </c>
      <c r="J1830" s="1" t="s">
        <v>1423</v>
      </c>
      <c r="K1830" s="1" t="s">
        <v>200</v>
      </c>
      <c r="L1830" s="1" t="s">
        <v>317</v>
      </c>
      <c r="N1830" s="1" t="s">
        <v>971</v>
      </c>
      <c r="P1830" s="1" t="s">
        <v>841</v>
      </c>
      <c r="R1830" s="1" t="s">
        <v>976</v>
      </c>
      <c r="S1830" s="1" t="s">
        <v>447</v>
      </c>
      <c r="U1830" s="1" t="s">
        <v>775</v>
      </c>
      <c r="V1830" s="1" t="s">
        <v>977</v>
      </c>
      <c r="W1830" s="1" t="s">
        <v>828</v>
      </c>
      <c r="X1830" s="1" t="s">
        <v>218</v>
      </c>
    </row>
    <row r="1831" spans="1:24" s="1" customFormat="1" ht="29" x14ac:dyDescent="0.35">
      <c r="A1831" s="1" t="s">
        <v>240</v>
      </c>
      <c r="B1831" s="1" t="str">
        <f>+VLOOKUP(BD_fire_disturbances10[[#This Row],[Propiedad]],Tabla2[],2,0)</f>
        <v>Física</v>
      </c>
      <c r="C1831" s="1" t="str">
        <f>+VLOOKUP(BD_fire_disturbances10[[#This Row],[Evaluación post incendio]],Tabla5[],2,0)</f>
        <v>Efecto a corto plazo</v>
      </c>
      <c r="D1831" s="6" t="s">
        <v>970</v>
      </c>
      <c r="E1831" s="1" t="s">
        <v>1600</v>
      </c>
      <c r="F1831" s="1" t="s">
        <v>1608</v>
      </c>
      <c r="G1831" s="1" t="str">
        <f>+VLOOKUP(BD_fire_disturbances10[[#This Row],[Cod_Koppen]],Tabla8[],2,0)</f>
        <v>Templado o mesotérmico</v>
      </c>
      <c r="H1831" s="1" t="s">
        <v>1334</v>
      </c>
      <c r="I1831" s="1" t="s">
        <v>204</v>
      </c>
      <c r="J1831" s="1" t="s">
        <v>1423</v>
      </c>
      <c r="K1831" s="1" t="s">
        <v>176</v>
      </c>
      <c r="L1831" s="1" t="s">
        <v>317</v>
      </c>
      <c r="N1831" s="1" t="s">
        <v>971</v>
      </c>
      <c r="P1831" s="1" t="s">
        <v>841</v>
      </c>
      <c r="R1831" s="1" t="s">
        <v>976</v>
      </c>
      <c r="S1831" s="1" t="s">
        <v>447</v>
      </c>
      <c r="U1831" s="1" t="s">
        <v>775</v>
      </c>
      <c r="V1831" s="1" t="s">
        <v>977</v>
      </c>
      <c r="W1831" s="1" t="s">
        <v>828</v>
      </c>
      <c r="X1831" s="1" t="s">
        <v>108</v>
      </c>
    </row>
    <row r="1832" spans="1:24" s="1" customFormat="1" ht="29" x14ac:dyDescent="0.35">
      <c r="A1832" s="1" t="s">
        <v>240</v>
      </c>
      <c r="B1832" s="1" t="str">
        <f>+VLOOKUP(BD_fire_disturbances10[[#This Row],[Propiedad]],Tabla2[],2,0)</f>
        <v>Física</v>
      </c>
      <c r="C1832" s="1" t="str">
        <f>+VLOOKUP(BD_fire_disturbances10[[#This Row],[Evaluación post incendio]],Tabla5[],2,0)</f>
        <v>Efecto a corto plazo</v>
      </c>
      <c r="D1832" s="6" t="s">
        <v>970</v>
      </c>
      <c r="E1832" s="1" t="s">
        <v>1600</v>
      </c>
      <c r="F1832" s="1" t="s">
        <v>1608</v>
      </c>
      <c r="G1832" s="1" t="str">
        <f>+VLOOKUP(BD_fire_disturbances10[[#This Row],[Cod_Koppen]],Tabla8[],2,0)</f>
        <v>Templado o mesotérmico</v>
      </c>
      <c r="H1832" s="1" t="s">
        <v>1334</v>
      </c>
      <c r="I1832" s="1" t="s">
        <v>204</v>
      </c>
      <c r="J1832" s="1" t="s">
        <v>1423</v>
      </c>
      <c r="K1832" s="1" t="s">
        <v>176</v>
      </c>
      <c r="L1832" s="1" t="s">
        <v>317</v>
      </c>
      <c r="N1832" s="1" t="s">
        <v>971</v>
      </c>
      <c r="P1832" s="1" t="s">
        <v>841</v>
      </c>
      <c r="R1832" s="1" t="s">
        <v>976</v>
      </c>
      <c r="S1832" s="1" t="s">
        <v>447</v>
      </c>
      <c r="U1832" s="1" t="s">
        <v>775</v>
      </c>
      <c r="V1832" s="1" t="s">
        <v>977</v>
      </c>
      <c r="W1832" s="1" t="s">
        <v>991</v>
      </c>
      <c r="X1832" s="1" t="s">
        <v>218</v>
      </c>
    </row>
    <row r="1833" spans="1:24" s="1" customFormat="1" ht="29" x14ac:dyDescent="0.35">
      <c r="A1833" s="1" t="s">
        <v>240</v>
      </c>
      <c r="B1833" s="1" t="str">
        <f>+VLOOKUP(BD_fire_disturbances10[[#This Row],[Propiedad]],Tabla2[],2,0)</f>
        <v>Física</v>
      </c>
      <c r="C1833" s="1" t="str">
        <f>+VLOOKUP(BD_fire_disturbances10[[#This Row],[Evaluación post incendio]],Tabla5[],2,0)</f>
        <v>Efecto a corto plazo</v>
      </c>
      <c r="D1833" s="6" t="s">
        <v>970</v>
      </c>
      <c r="E1833" s="1" t="s">
        <v>1600</v>
      </c>
      <c r="F1833" s="1" t="s">
        <v>1608</v>
      </c>
      <c r="G1833" s="1" t="str">
        <f>+VLOOKUP(BD_fire_disturbances10[[#This Row],[Cod_Koppen]],Tabla8[],2,0)</f>
        <v>Templado o mesotérmico</v>
      </c>
      <c r="H1833" s="1" t="s">
        <v>1334</v>
      </c>
      <c r="I1833" s="1" t="s">
        <v>204</v>
      </c>
      <c r="J1833" s="1" t="s">
        <v>1423</v>
      </c>
      <c r="K1833" s="1" t="s">
        <v>200</v>
      </c>
      <c r="L1833" s="1" t="s">
        <v>317</v>
      </c>
      <c r="N1833" s="1" t="s">
        <v>971</v>
      </c>
      <c r="P1833" s="1" t="s">
        <v>841</v>
      </c>
      <c r="R1833" s="1" t="s">
        <v>976</v>
      </c>
      <c r="S1833" s="1" t="s">
        <v>447</v>
      </c>
      <c r="U1833" s="1" t="s">
        <v>775</v>
      </c>
      <c r="V1833" s="1" t="s">
        <v>977</v>
      </c>
      <c r="W1833" s="1" t="s">
        <v>991</v>
      </c>
      <c r="X1833" s="1" t="s">
        <v>218</v>
      </c>
    </row>
    <row r="1834" spans="1:24" s="1" customFormat="1" ht="29" x14ac:dyDescent="0.35">
      <c r="A1834" s="1" t="s">
        <v>240</v>
      </c>
      <c r="B1834" s="1" t="str">
        <f>+VLOOKUP(BD_fire_disturbances10[[#This Row],[Propiedad]],Tabla2[],2,0)</f>
        <v>Física</v>
      </c>
      <c r="C1834" s="1" t="str">
        <f>+VLOOKUP(BD_fire_disturbances10[[#This Row],[Evaluación post incendio]],Tabla5[],2,0)</f>
        <v>Efecto a corto plazo</v>
      </c>
      <c r="D1834" s="6" t="s">
        <v>970</v>
      </c>
      <c r="E1834" s="1" t="s">
        <v>1600</v>
      </c>
      <c r="F1834" s="1" t="s">
        <v>1608</v>
      </c>
      <c r="G1834" s="1" t="str">
        <f>+VLOOKUP(BD_fire_disturbances10[[#This Row],[Cod_Koppen]],Tabla8[],2,0)</f>
        <v>Templado o mesotérmico</v>
      </c>
      <c r="H1834" s="1" t="s">
        <v>1334</v>
      </c>
      <c r="I1834" s="1" t="s">
        <v>204</v>
      </c>
      <c r="J1834" s="1" t="s">
        <v>1423</v>
      </c>
      <c r="K1834" s="1" t="s">
        <v>200</v>
      </c>
      <c r="L1834" s="1" t="s">
        <v>317</v>
      </c>
      <c r="N1834" s="1" t="s">
        <v>971</v>
      </c>
      <c r="P1834" s="1" t="s">
        <v>841</v>
      </c>
      <c r="R1834" s="1" t="s">
        <v>976</v>
      </c>
      <c r="S1834" s="1" t="s">
        <v>447</v>
      </c>
      <c r="U1834" s="1" t="s">
        <v>775</v>
      </c>
      <c r="V1834" s="1" t="s">
        <v>977</v>
      </c>
      <c r="W1834" s="1" t="s">
        <v>990</v>
      </c>
      <c r="X1834" s="1" t="s">
        <v>12</v>
      </c>
    </row>
    <row r="1835" spans="1:24" s="1" customFormat="1" ht="29" x14ac:dyDescent="0.35">
      <c r="A1835" s="1" t="s">
        <v>240</v>
      </c>
      <c r="B1835" s="1" t="str">
        <f>+VLOOKUP(BD_fire_disturbances10[[#This Row],[Propiedad]],Tabla2[],2,0)</f>
        <v>Física</v>
      </c>
      <c r="C1835" s="1" t="str">
        <f>+VLOOKUP(BD_fire_disturbances10[[#This Row],[Evaluación post incendio]],Tabla5[],2,0)</f>
        <v>Efecto a corto plazo</v>
      </c>
      <c r="D1835" s="6" t="s">
        <v>970</v>
      </c>
      <c r="E1835" s="1" t="s">
        <v>1600</v>
      </c>
      <c r="F1835" s="1" t="s">
        <v>1608</v>
      </c>
      <c r="G1835" s="1" t="str">
        <f>+VLOOKUP(BD_fire_disturbances10[[#This Row],[Cod_Koppen]],Tabla8[],2,0)</f>
        <v>Templado o mesotérmico</v>
      </c>
      <c r="H1835" s="1" t="s">
        <v>1334</v>
      </c>
      <c r="I1835" s="1" t="s">
        <v>204</v>
      </c>
      <c r="J1835" s="1" t="s">
        <v>1423</v>
      </c>
      <c r="K1835" s="1" t="s">
        <v>176</v>
      </c>
      <c r="L1835" s="1" t="s">
        <v>317</v>
      </c>
      <c r="N1835" s="1" t="s">
        <v>971</v>
      </c>
      <c r="P1835" s="1" t="s">
        <v>841</v>
      </c>
      <c r="R1835" s="1" t="s">
        <v>976</v>
      </c>
      <c r="S1835" s="1" t="s">
        <v>447</v>
      </c>
      <c r="U1835" s="1" t="s">
        <v>775</v>
      </c>
      <c r="V1835" s="1" t="s">
        <v>977</v>
      </c>
      <c r="W1835" s="1" t="s">
        <v>990</v>
      </c>
      <c r="X1835" s="1" t="s">
        <v>108</v>
      </c>
    </row>
    <row r="1836" spans="1:24" s="1" customFormat="1" ht="29" x14ac:dyDescent="0.35">
      <c r="A1836" s="1" t="s">
        <v>240</v>
      </c>
      <c r="B1836" s="1" t="str">
        <f>+VLOOKUP(BD_fire_disturbances10[[#This Row],[Propiedad]],Tabla2[],2,0)</f>
        <v>Física</v>
      </c>
      <c r="C1836" s="1" t="str">
        <f>+VLOOKUP(BD_fire_disturbances10[[#This Row],[Evaluación post incendio]],Tabla5[],2,0)</f>
        <v>Efecto a corto plazo</v>
      </c>
      <c r="D1836" s="6" t="s">
        <v>970</v>
      </c>
      <c r="E1836" s="1" t="s">
        <v>1600</v>
      </c>
      <c r="F1836" s="1" t="s">
        <v>1608</v>
      </c>
      <c r="G1836" s="1" t="str">
        <f>+VLOOKUP(BD_fire_disturbances10[[#This Row],[Cod_Koppen]],Tabla8[],2,0)</f>
        <v>Templado o mesotérmico</v>
      </c>
      <c r="H1836" s="1" t="s">
        <v>1334</v>
      </c>
      <c r="I1836" s="1" t="s">
        <v>204</v>
      </c>
      <c r="J1836" s="1" t="s">
        <v>1423</v>
      </c>
      <c r="K1836" s="1" t="s">
        <v>176</v>
      </c>
      <c r="L1836" s="1" t="s">
        <v>317</v>
      </c>
      <c r="N1836" s="1" t="s">
        <v>971</v>
      </c>
      <c r="P1836" s="1" t="s">
        <v>841</v>
      </c>
      <c r="R1836" s="1" t="s">
        <v>976</v>
      </c>
      <c r="S1836" s="1" t="s">
        <v>447</v>
      </c>
      <c r="U1836" s="1" t="s">
        <v>775</v>
      </c>
      <c r="V1836" s="1" t="s">
        <v>977</v>
      </c>
      <c r="W1836" s="1" t="s">
        <v>1033</v>
      </c>
      <c r="X1836" s="1" t="s">
        <v>218</v>
      </c>
    </row>
    <row r="1837" spans="1:24" s="1" customFormat="1" ht="29" x14ac:dyDescent="0.35">
      <c r="A1837" s="1" t="s">
        <v>240</v>
      </c>
      <c r="B1837" s="1" t="str">
        <f>+VLOOKUP(BD_fire_disturbances10[[#This Row],[Propiedad]],Tabla2[],2,0)</f>
        <v>Física</v>
      </c>
      <c r="C1837" s="1" t="str">
        <f>+VLOOKUP(BD_fire_disturbances10[[#This Row],[Evaluación post incendio]],Tabla5[],2,0)</f>
        <v>Efecto inmediato</v>
      </c>
      <c r="D1837" s="6" t="s">
        <v>970</v>
      </c>
      <c r="E1837" s="1" t="s">
        <v>1600</v>
      </c>
      <c r="F1837" s="1" t="s">
        <v>1608</v>
      </c>
      <c r="G1837" s="1" t="str">
        <f>+VLOOKUP(BD_fire_disturbances10[[#This Row],[Cod_Koppen]],Tabla8[],2,0)</f>
        <v>Templado o mesotérmico</v>
      </c>
      <c r="H1837" s="1" t="s">
        <v>1334</v>
      </c>
      <c r="I1837" s="1" t="s">
        <v>204</v>
      </c>
      <c r="J1837" s="1" t="s">
        <v>1423</v>
      </c>
      <c r="K1837" s="1" t="s">
        <v>200</v>
      </c>
      <c r="L1837" s="1" t="s">
        <v>317</v>
      </c>
      <c r="N1837" s="1" t="s">
        <v>971</v>
      </c>
      <c r="P1837" s="1" t="s">
        <v>513</v>
      </c>
      <c r="R1837" s="1" t="s">
        <v>976</v>
      </c>
      <c r="S1837" s="1" t="s">
        <v>447</v>
      </c>
      <c r="U1837" s="1" t="s">
        <v>775</v>
      </c>
      <c r="V1837" s="1" t="s">
        <v>977</v>
      </c>
      <c r="W1837" s="1" t="s">
        <v>1033</v>
      </c>
      <c r="X1837" s="1" t="s">
        <v>12</v>
      </c>
    </row>
    <row r="1838" spans="1:24" s="1" customFormat="1" ht="58" x14ac:dyDescent="0.35">
      <c r="A1838" s="1" t="s">
        <v>146</v>
      </c>
      <c r="B1838" s="1" t="str">
        <f>+VLOOKUP(BD_fire_disturbances10[[#This Row],[Propiedad]],Tabla2[],2,0)</f>
        <v>Química</v>
      </c>
      <c r="C1838" s="1" t="str">
        <f>+VLOOKUP(BD_fire_disturbances10[[#This Row],[Evaluación post incendio]],Tabla5[],2,0)</f>
        <v>Efecto inmediato</v>
      </c>
      <c r="D1838" s="6" t="s">
        <v>147</v>
      </c>
      <c r="E1838" s="1" t="s">
        <v>1602</v>
      </c>
      <c r="F1838" s="1" t="s">
        <v>1636</v>
      </c>
      <c r="G1838" s="1" t="str">
        <f>+VLOOKUP(BD_fire_disturbances10[[#This Row],[Cod_Koppen]],Tabla8[],2,0)</f>
        <v>Templado o mesotérmico</v>
      </c>
      <c r="H1838" s="1" t="s">
        <v>1635</v>
      </c>
      <c r="I1838" s="1" t="s">
        <v>447</v>
      </c>
      <c r="J1838" s="1" t="s">
        <v>68</v>
      </c>
      <c r="K1838" s="1" t="s">
        <v>432</v>
      </c>
      <c r="L1838" s="1" t="s">
        <v>478</v>
      </c>
      <c r="N1838" s="1" t="s">
        <v>1773</v>
      </c>
      <c r="P1838" s="1" t="s">
        <v>513</v>
      </c>
      <c r="S1838" s="1" t="s">
        <v>447</v>
      </c>
      <c r="W1838" s="1" t="s">
        <v>540</v>
      </c>
      <c r="X1838" s="1" t="s">
        <v>108</v>
      </c>
    </row>
    <row r="1839" spans="1:24" s="1" customFormat="1" ht="58" x14ac:dyDescent="0.35">
      <c r="A1839" s="1" t="s">
        <v>146</v>
      </c>
      <c r="B1839" s="1" t="str">
        <f>+VLOOKUP(BD_fire_disturbances10[[#This Row],[Propiedad]],Tabla2[],2,0)</f>
        <v>Química</v>
      </c>
      <c r="C1839" s="1" t="str">
        <f>+VLOOKUP(BD_fire_disturbances10[[#This Row],[Evaluación post incendio]],Tabla5[],2,0)</f>
        <v>Efecto inmediato</v>
      </c>
      <c r="D1839" s="6" t="s">
        <v>147</v>
      </c>
      <c r="E1839" s="1" t="s">
        <v>1602</v>
      </c>
      <c r="F1839" s="1" t="s">
        <v>1636</v>
      </c>
      <c r="G1839" s="1" t="str">
        <f>+VLOOKUP(BD_fire_disturbances10[[#This Row],[Cod_Koppen]],Tabla8[],2,0)</f>
        <v>Templado o mesotérmico</v>
      </c>
      <c r="H1839" s="1" t="s">
        <v>1635</v>
      </c>
      <c r="I1839" s="1" t="s">
        <v>447</v>
      </c>
      <c r="J1839" s="1" t="s">
        <v>68</v>
      </c>
      <c r="K1839" s="1" t="s">
        <v>432</v>
      </c>
      <c r="L1839" s="1" t="s">
        <v>478</v>
      </c>
      <c r="N1839" s="1" t="s">
        <v>614</v>
      </c>
      <c r="P1839" s="1" t="s">
        <v>513</v>
      </c>
      <c r="S1839" s="1" t="s">
        <v>447</v>
      </c>
      <c r="W1839" s="1" t="s">
        <v>34</v>
      </c>
      <c r="X1839" s="1" t="s">
        <v>108</v>
      </c>
    </row>
    <row r="1840" spans="1:24" s="1" customFormat="1" ht="58" x14ac:dyDescent="0.35">
      <c r="A1840" s="1" t="s">
        <v>146</v>
      </c>
      <c r="B1840" s="1" t="str">
        <f>+VLOOKUP(BD_fire_disturbances10[[#This Row],[Propiedad]],Tabla2[],2,0)</f>
        <v>Química</v>
      </c>
      <c r="C1840" s="1" t="str">
        <f>+VLOOKUP(BD_fire_disturbances10[[#This Row],[Evaluación post incendio]],Tabla5[],2,0)</f>
        <v>Efecto inmediato</v>
      </c>
      <c r="D1840" s="6" t="s">
        <v>147</v>
      </c>
      <c r="E1840" s="1" t="s">
        <v>1602</v>
      </c>
      <c r="F1840" s="1" t="s">
        <v>1636</v>
      </c>
      <c r="G1840" s="1" t="str">
        <f>+VLOOKUP(BD_fire_disturbances10[[#This Row],[Cod_Koppen]],Tabla8[],2,0)</f>
        <v>Templado o mesotérmico</v>
      </c>
      <c r="H1840" s="1" t="s">
        <v>1635</v>
      </c>
      <c r="I1840" s="1" t="s">
        <v>447</v>
      </c>
      <c r="J1840" s="1" t="s">
        <v>68</v>
      </c>
      <c r="K1840" s="1" t="s">
        <v>432</v>
      </c>
      <c r="L1840" s="1" t="s">
        <v>478</v>
      </c>
      <c r="N1840" s="1" t="s">
        <v>614</v>
      </c>
      <c r="P1840" s="1" t="s">
        <v>513</v>
      </c>
      <c r="S1840" s="1" t="s">
        <v>447</v>
      </c>
      <c r="W1840" s="1" t="s">
        <v>121</v>
      </c>
      <c r="X1840" s="1" t="s">
        <v>108</v>
      </c>
    </row>
    <row r="1841" spans="1:24" s="1" customFormat="1" ht="58" x14ac:dyDescent="0.35">
      <c r="A1841" s="1" t="s">
        <v>146</v>
      </c>
      <c r="B1841" s="1" t="str">
        <f>+VLOOKUP(BD_fire_disturbances10[[#This Row],[Propiedad]],Tabla2[],2,0)</f>
        <v>Química</v>
      </c>
      <c r="C1841" s="1" t="str">
        <f>+VLOOKUP(BD_fire_disturbances10[[#This Row],[Evaluación post incendio]],Tabla5[],2,0)</f>
        <v>Efecto inmediato</v>
      </c>
      <c r="D1841" s="6" t="s">
        <v>147</v>
      </c>
      <c r="E1841" s="1" t="s">
        <v>1602</v>
      </c>
      <c r="F1841" s="1" t="s">
        <v>1636</v>
      </c>
      <c r="G1841" s="1" t="str">
        <f>+VLOOKUP(BD_fire_disturbances10[[#This Row],[Cod_Koppen]],Tabla8[],2,0)</f>
        <v>Templado o mesotérmico</v>
      </c>
      <c r="H1841" s="1" t="s">
        <v>1635</v>
      </c>
      <c r="I1841" s="1" t="s">
        <v>447</v>
      </c>
      <c r="J1841" s="1" t="s">
        <v>68</v>
      </c>
      <c r="K1841" s="1" t="s">
        <v>432</v>
      </c>
      <c r="L1841" s="1" t="s">
        <v>478</v>
      </c>
      <c r="N1841" s="1" t="s">
        <v>614</v>
      </c>
      <c r="P1841" s="1" t="s">
        <v>513</v>
      </c>
      <c r="S1841" s="1" t="s">
        <v>447</v>
      </c>
      <c r="W1841" s="1" t="s">
        <v>615</v>
      </c>
      <c r="X1841" s="1" t="s">
        <v>108</v>
      </c>
    </row>
    <row r="1842" spans="1:24" s="1" customFormat="1" ht="58" x14ac:dyDescent="0.35">
      <c r="A1842" s="1" t="s">
        <v>146</v>
      </c>
      <c r="B1842" s="1" t="str">
        <f>+VLOOKUP(BD_fire_disturbances10[[#This Row],[Propiedad]],Tabla2[],2,0)</f>
        <v>Química</v>
      </c>
      <c r="C1842" s="1" t="str">
        <f>+VLOOKUP(BD_fire_disturbances10[[#This Row],[Evaluación post incendio]],Tabla5[],2,0)</f>
        <v>Efecto inmediato</v>
      </c>
      <c r="D1842" s="6" t="s">
        <v>147</v>
      </c>
      <c r="E1842" s="1" t="s">
        <v>1602</v>
      </c>
      <c r="F1842" s="1" t="s">
        <v>1636</v>
      </c>
      <c r="G1842" s="1" t="str">
        <f>+VLOOKUP(BD_fire_disturbances10[[#This Row],[Cod_Koppen]],Tabla8[],2,0)</f>
        <v>Templado o mesotérmico</v>
      </c>
      <c r="H1842" s="1" t="s">
        <v>1635</v>
      </c>
      <c r="I1842" s="1" t="s">
        <v>447</v>
      </c>
      <c r="J1842" s="1" t="s">
        <v>68</v>
      </c>
      <c r="K1842" s="1" t="s">
        <v>432</v>
      </c>
      <c r="L1842" s="1" t="s">
        <v>478</v>
      </c>
      <c r="N1842" s="1" t="s">
        <v>614</v>
      </c>
      <c r="P1842" s="1" t="s">
        <v>513</v>
      </c>
      <c r="S1842" s="1" t="s">
        <v>447</v>
      </c>
      <c r="W1842" s="1" t="s">
        <v>148</v>
      </c>
      <c r="X1842" s="1" t="s">
        <v>12</v>
      </c>
    </row>
    <row r="1843" spans="1:24" s="1" customFormat="1" ht="58" x14ac:dyDescent="0.35">
      <c r="A1843" s="1" t="s">
        <v>146</v>
      </c>
      <c r="B1843" s="1" t="str">
        <f>+VLOOKUP(BD_fire_disturbances10[[#This Row],[Propiedad]],Tabla2[],2,0)</f>
        <v>Química</v>
      </c>
      <c r="C1843" s="1" t="str">
        <f>+VLOOKUP(BD_fire_disturbances10[[#This Row],[Evaluación post incendio]],Tabla5[],2,0)</f>
        <v>Efecto inmediato</v>
      </c>
      <c r="D1843" s="6" t="s">
        <v>147</v>
      </c>
      <c r="E1843" s="1" t="s">
        <v>1602</v>
      </c>
      <c r="F1843" s="1" t="s">
        <v>1636</v>
      </c>
      <c r="G1843" s="1" t="str">
        <f>+VLOOKUP(BD_fire_disturbances10[[#This Row],[Cod_Koppen]],Tabla8[],2,0)</f>
        <v>Templado o mesotérmico</v>
      </c>
      <c r="H1843" s="1" t="s">
        <v>1635</v>
      </c>
      <c r="I1843" s="1" t="s">
        <v>447</v>
      </c>
      <c r="J1843" s="1" t="s">
        <v>68</v>
      </c>
      <c r="K1843" s="1" t="s">
        <v>432</v>
      </c>
      <c r="L1843" s="1" t="s">
        <v>478</v>
      </c>
      <c r="N1843" s="1" t="s">
        <v>614</v>
      </c>
      <c r="P1843" s="1" t="s">
        <v>513</v>
      </c>
      <c r="S1843" s="1" t="s">
        <v>447</v>
      </c>
      <c r="W1843" s="1" t="s">
        <v>43</v>
      </c>
      <c r="X1843" s="1" t="s">
        <v>108</v>
      </c>
    </row>
    <row r="1844" spans="1:24" s="1" customFormat="1" ht="58" x14ac:dyDescent="0.35">
      <c r="A1844" s="1" t="s">
        <v>146</v>
      </c>
      <c r="B1844" s="1" t="str">
        <f>+VLOOKUP(BD_fire_disturbances10[[#This Row],[Propiedad]],Tabla2[],2,0)</f>
        <v>Química</v>
      </c>
      <c r="C1844" s="1" t="str">
        <f>+VLOOKUP(BD_fire_disturbances10[[#This Row],[Evaluación post incendio]],Tabla5[],2,0)</f>
        <v>Efecto inmediato</v>
      </c>
      <c r="D1844" s="6" t="s">
        <v>147</v>
      </c>
      <c r="E1844" s="1" t="s">
        <v>1602</v>
      </c>
      <c r="F1844" s="1" t="s">
        <v>1636</v>
      </c>
      <c r="G1844" s="1" t="str">
        <f>+VLOOKUP(BD_fire_disturbances10[[#This Row],[Cod_Koppen]],Tabla8[],2,0)</f>
        <v>Templado o mesotérmico</v>
      </c>
      <c r="H1844" s="1" t="s">
        <v>1635</v>
      </c>
      <c r="I1844" s="1" t="s">
        <v>447</v>
      </c>
      <c r="J1844" s="1" t="s">
        <v>68</v>
      </c>
      <c r="K1844" s="1" t="s">
        <v>432</v>
      </c>
      <c r="L1844" s="1" t="s">
        <v>478</v>
      </c>
      <c r="N1844" s="1" t="s">
        <v>614</v>
      </c>
      <c r="P1844" s="1" t="s">
        <v>513</v>
      </c>
      <c r="S1844" s="1" t="s">
        <v>447</v>
      </c>
      <c r="W1844" s="1" t="s">
        <v>122</v>
      </c>
      <c r="X1844" s="1" t="s">
        <v>108</v>
      </c>
    </row>
    <row r="1845" spans="1:24" s="1" customFormat="1" ht="58" x14ac:dyDescent="0.35">
      <c r="A1845" s="1" t="s">
        <v>146</v>
      </c>
      <c r="B1845" s="1" t="str">
        <f>+VLOOKUP(BD_fire_disturbances10[[#This Row],[Propiedad]],Tabla2[],2,0)</f>
        <v>Química</v>
      </c>
      <c r="C1845" s="1" t="str">
        <f>+VLOOKUP(BD_fire_disturbances10[[#This Row],[Evaluación post incendio]],Tabla5[],2,0)</f>
        <v>Efecto inmediato</v>
      </c>
      <c r="D1845" s="6" t="s">
        <v>147</v>
      </c>
      <c r="E1845" s="1" t="s">
        <v>1602</v>
      </c>
      <c r="F1845" s="1" t="s">
        <v>1636</v>
      </c>
      <c r="G1845" s="1" t="str">
        <f>+VLOOKUP(BD_fire_disturbances10[[#This Row],[Cod_Koppen]],Tabla8[],2,0)</f>
        <v>Templado o mesotérmico</v>
      </c>
      <c r="H1845" s="1" t="s">
        <v>1635</v>
      </c>
      <c r="I1845" s="1" t="s">
        <v>447</v>
      </c>
      <c r="J1845" s="1" t="s">
        <v>68</v>
      </c>
      <c r="K1845" s="1" t="s">
        <v>432</v>
      </c>
      <c r="L1845" s="1" t="s">
        <v>478</v>
      </c>
      <c r="N1845" s="1" t="s">
        <v>614</v>
      </c>
      <c r="P1845" s="1" t="s">
        <v>513</v>
      </c>
      <c r="S1845" s="1" t="s">
        <v>447</v>
      </c>
      <c r="W1845" s="1" t="s">
        <v>173</v>
      </c>
      <c r="X1845" s="1" t="s">
        <v>108</v>
      </c>
    </row>
    <row r="1846" spans="1:24" s="1" customFormat="1" ht="58" x14ac:dyDescent="0.35">
      <c r="A1846" s="1" t="s">
        <v>146</v>
      </c>
      <c r="B1846" s="1" t="str">
        <f>+VLOOKUP(BD_fire_disturbances10[[#This Row],[Propiedad]],Tabla2[],2,0)</f>
        <v>Química</v>
      </c>
      <c r="C1846" s="1" t="str">
        <f>+VLOOKUP(BD_fire_disturbances10[[#This Row],[Evaluación post incendio]],Tabla5[],2,0)</f>
        <v>Efecto inmediato</v>
      </c>
      <c r="D1846" s="6" t="s">
        <v>147</v>
      </c>
      <c r="E1846" s="1" t="s">
        <v>1602</v>
      </c>
      <c r="F1846" s="1" t="s">
        <v>1636</v>
      </c>
      <c r="G1846" s="1" t="str">
        <f>+VLOOKUP(BD_fire_disturbances10[[#This Row],[Cod_Koppen]],Tabla8[],2,0)</f>
        <v>Templado o mesotérmico</v>
      </c>
      <c r="H1846" s="1" t="s">
        <v>1635</v>
      </c>
      <c r="I1846" s="1" t="s">
        <v>447</v>
      </c>
      <c r="J1846" s="1" t="s">
        <v>68</v>
      </c>
      <c r="K1846" s="1" t="s">
        <v>432</v>
      </c>
      <c r="L1846" s="1" t="s">
        <v>478</v>
      </c>
      <c r="N1846" s="1" t="s">
        <v>614</v>
      </c>
      <c r="P1846" s="1" t="s">
        <v>513</v>
      </c>
      <c r="S1846" s="1" t="s">
        <v>447</v>
      </c>
      <c r="W1846" s="1" t="s">
        <v>423</v>
      </c>
      <c r="X1846" s="1" t="s">
        <v>218</v>
      </c>
    </row>
    <row r="1847" spans="1:24" s="1" customFormat="1" ht="58" x14ac:dyDescent="0.35">
      <c r="A1847" s="1" t="s">
        <v>146</v>
      </c>
      <c r="B1847" s="1" t="str">
        <f>+VLOOKUP(BD_fire_disturbances10[[#This Row],[Propiedad]],Tabla2[],2,0)</f>
        <v>Química</v>
      </c>
      <c r="C1847" s="1" t="str">
        <f>+VLOOKUP(BD_fire_disturbances10[[#This Row],[Evaluación post incendio]],Tabla5[],2,0)</f>
        <v>Efecto inmediato</v>
      </c>
      <c r="D1847" s="6" t="s">
        <v>147</v>
      </c>
      <c r="E1847" s="1" t="s">
        <v>1602</v>
      </c>
      <c r="F1847" s="1" t="s">
        <v>1636</v>
      </c>
      <c r="G1847" s="1" t="str">
        <f>+VLOOKUP(BD_fire_disturbances10[[#This Row],[Cod_Koppen]],Tabla8[],2,0)</f>
        <v>Templado o mesotérmico</v>
      </c>
      <c r="H1847" s="1" t="s">
        <v>1635</v>
      </c>
      <c r="I1847" s="1" t="s">
        <v>447</v>
      </c>
      <c r="J1847" s="1" t="s">
        <v>68</v>
      </c>
      <c r="K1847" s="1" t="s">
        <v>432</v>
      </c>
      <c r="L1847" s="1" t="s">
        <v>478</v>
      </c>
      <c r="N1847" s="1" t="s">
        <v>614</v>
      </c>
      <c r="P1847" s="1" t="s">
        <v>513</v>
      </c>
      <c r="S1847" s="1" t="s">
        <v>447</v>
      </c>
      <c r="W1847" s="1" t="s">
        <v>118</v>
      </c>
      <c r="X1847" s="1" t="s">
        <v>108</v>
      </c>
    </row>
    <row r="1848" spans="1:24" s="1" customFormat="1" ht="58" x14ac:dyDescent="0.35">
      <c r="A1848" s="1" t="s">
        <v>146</v>
      </c>
      <c r="B1848" s="1" t="str">
        <f>+VLOOKUP(BD_fire_disturbances10[[#This Row],[Propiedad]],Tabla2[],2,0)</f>
        <v>Química</v>
      </c>
      <c r="C1848" s="1" t="str">
        <f>+VLOOKUP(BD_fire_disturbances10[[#This Row],[Evaluación post incendio]],Tabla5[],2,0)</f>
        <v>Efecto inmediato</v>
      </c>
      <c r="D1848" s="6" t="s">
        <v>147</v>
      </c>
      <c r="E1848" s="1" t="s">
        <v>1602</v>
      </c>
      <c r="F1848" s="1" t="s">
        <v>1636</v>
      </c>
      <c r="G1848" s="1" t="str">
        <f>+VLOOKUP(BD_fire_disturbances10[[#This Row],[Cod_Koppen]],Tabla8[],2,0)</f>
        <v>Templado o mesotérmico</v>
      </c>
      <c r="H1848" s="1" t="s">
        <v>1635</v>
      </c>
      <c r="I1848" s="1" t="s">
        <v>447</v>
      </c>
      <c r="J1848" s="1" t="s">
        <v>68</v>
      </c>
      <c r="K1848" s="1" t="s">
        <v>432</v>
      </c>
      <c r="L1848" s="1" t="s">
        <v>478</v>
      </c>
      <c r="N1848" s="1" t="s">
        <v>614</v>
      </c>
      <c r="P1848" s="1" t="s">
        <v>513</v>
      </c>
      <c r="S1848" s="1" t="s">
        <v>447</v>
      </c>
      <c r="W1848" s="1" t="s">
        <v>1030</v>
      </c>
      <c r="X1848" s="1" t="s">
        <v>108</v>
      </c>
    </row>
    <row r="1849" spans="1:24" s="1" customFormat="1" ht="58" x14ac:dyDescent="0.35">
      <c r="A1849" s="1" t="s">
        <v>146</v>
      </c>
      <c r="B1849" s="1" t="str">
        <f>+VLOOKUP(BD_fire_disturbances10[[#This Row],[Propiedad]],Tabla2[],2,0)</f>
        <v>Química</v>
      </c>
      <c r="C1849" s="1" t="str">
        <f>+VLOOKUP(BD_fire_disturbances10[[#This Row],[Evaluación post incendio]],Tabla5[],2,0)</f>
        <v>Efecto inmediato</v>
      </c>
      <c r="D1849" s="6" t="s">
        <v>147</v>
      </c>
      <c r="E1849" s="1" t="s">
        <v>1602</v>
      </c>
      <c r="F1849" s="1" t="s">
        <v>1636</v>
      </c>
      <c r="G1849" s="1" t="str">
        <f>+VLOOKUP(BD_fire_disturbances10[[#This Row],[Cod_Koppen]],Tabla8[],2,0)</f>
        <v>Templado o mesotérmico</v>
      </c>
      <c r="H1849" s="1" t="s">
        <v>1635</v>
      </c>
      <c r="I1849" s="1" t="s">
        <v>447</v>
      </c>
      <c r="J1849" s="1" t="s">
        <v>68</v>
      </c>
      <c r="K1849" s="1" t="s">
        <v>432</v>
      </c>
      <c r="L1849" s="1" t="s">
        <v>478</v>
      </c>
      <c r="N1849" s="1" t="s">
        <v>614</v>
      </c>
      <c r="P1849" s="1" t="s">
        <v>513</v>
      </c>
      <c r="S1849" s="1" t="s">
        <v>447</v>
      </c>
      <c r="W1849" s="1" t="s">
        <v>613</v>
      </c>
      <c r="X1849" s="1" t="s">
        <v>12</v>
      </c>
    </row>
    <row r="1850" spans="1:24" s="1" customFormat="1" ht="58" x14ac:dyDescent="0.35">
      <c r="A1850" s="1" t="s">
        <v>146</v>
      </c>
      <c r="B1850" s="1" t="str">
        <f>+VLOOKUP(BD_fire_disturbances10[[#This Row],[Propiedad]],Tabla2[],2,0)</f>
        <v>Química</v>
      </c>
      <c r="C1850" s="1" t="str">
        <f>+VLOOKUP(BD_fire_disturbances10[[#This Row],[Evaluación post incendio]],Tabla5[],2,0)</f>
        <v>Efecto inmediato</v>
      </c>
      <c r="D1850" s="6" t="s">
        <v>978</v>
      </c>
      <c r="E1850" s="1" t="s">
        <v>1602</v>
      </c>
      <c r="F1850" s="1" t="s">
        <v>1636</v>
      </c>
      <c r="G1850" s="1" t="str">
        <f>+VLOOKUP(BD_fire_disturbances10[[#This Row],[Cod_Koppen]],Tabla8[],2,0)</f>
        <v>Templado o mesotérmico</v>
      </c>
      <c r="H1850" s="1" t="s">
        <v>1635</v>
      </c>
      <c r="I1850" s="1" t="s">
        <v>447</v>
      </c>
      <c r="J1850" s="1" t="s">
        <v>68</v>
      </c>
      <c r="K1850" s="1" t="s">
        <v>432</v>
      </c>
      <c r="L1850" s="1" t="s">
        <v>478</v>
      </c>
      <c r="N1850" s="1" t="s">
        <v>979</v>
      </c>
      <c r="P1850" s="1" t="s">
        <v>513</v>
      </c>
      <c r="S1850" s="1" t="s">
        <v>447</v>
      </c>
      <c r="W1850" s="1" t="s">
        <v>1029</v>
      </c>
      <c r="X1850" s="1" t="s">
        <v>12</v>
      </c>
    </row>
    <row r="1851" spans="1:24" s="1" customFormat="1" ht="58" x14ac:dyDescent="0.35">
      <c r="A1851" s="1" t="s">
        <v>146</v>
      </c>
      <c r="B1851" s="1" t="str">
        <f>+VLOOKUP(BD_fire_disturbances10[[#This Row],[Propiedad]],Tabla2[],2,0)</f>
        <v>Química</v>
      </c>
      <c r="C1851" s="1" t="str">
        <f>+VLOOKUP(BD_fire_disturbances10[[#This Row],[Evaluación post incendio]],Tabla5[],2,0)</f>
        <v>Efecto inmediato</v>
      </c>
      <c r="D1851" s="6" t="s">
        <v>147</v>
      </c>
      <c r="E1851" s="1" t="s">
        <v>1602</v>
      </c>
      <c r="F1851" s="1" t="s">
        <v>1636</v>
      </c>
      <c r="G1851" s="1" t="str">
        <f>+VLOOKUP(BD_fire_disturbances10[[#This Row],[Cod_Koppen]],Tabla8[],2,0)</f>
        <v>Templado o mesotérmico</v>
      </c>
      <c r="H1851" s="1" t="s">
        <v>1635</v>
      </c>
      <c r="I1851" s="1" t="s">
        <v>447</v>
      </c>
      <c r="J1851" s="1" t="s">
        <v>68</v>
      </c>
      <c r="K1851" s="1" t="s">
        <v>432</v>
      </c>
      <c r="L1851" s="1" t="s">
        <v>478</v>
      </c>
      <c r="N1851" s="1" t="s">
        <v>614</v>
      </c>
      <c r="P1851" s="1" t="s">
        <v>513</v>
      </c>
      <c r="S1851" s="1" t="s">
        <v>447</v>
      </c>
      <c r="W1851" s="1" t="s">
        <v>52</v>
      </c>
      <c r="X1851" s="1" t="s">
        <v>108</v>
      </c>
    </row>
    <row r="1852" spans="1:24" s="1" customFormat="1" ht="58" x14ac:dyDescent="0.35">
      <c r="A1852" s="1" t="s">
        <v>146</v>
      </c>
      <c r="B1852" s="1" t="str">
        <f>+VLOOKUP(BD_fire_disturbances10[[#This Row],[Propiedad]],Tabla2[],2,0)</f>
        <v>Química</v>
      </c>
      <c r="C1852" s="1" t="str">
        <f>+VLOOKUP(BD_fire_disturbances10[[#This Row],[Evaluación post incendio]],Tabla5[],2,0)</f>
        <v>Efecto inmediato</v>
      </c>
      <c r="D1852" s="6" t="s">
        <v>147</v>
      </c>
      <c r="E1852" s="1" t="s">
        <v>1602</v>
      </c>
      <c r="F1852" s="1" t="s">
        <v>1636</v>
      </c>
      <c r="G1852" s="1" t="str">
        <f>+VLOOKUP(BD_fire_disturbances10[[#This Row],[Cod_Koppen]],Tabla8[],2,0)</f>
        <v>Templado o mesotérmico</v>
      </c>
      <c r="H1852" s="1" t="s">
        <v>1635</v>
      </c>
      <c r="I1852" s="1" t="s">
        <v>447</v>
      </c>
      <c r="J1852" s="1" t="s">
        <v>68</v>
      </c>
      <c r="K1852" s="1" t="s">
        <v>432</v>
      </c>
      <c r="L1852" s="1" t="s">
        <v>478</v>
      </c>
      <c r="N1852" s="1" t="s">
        <v>614</v>
      </c>
      <c r="P1852" s="1" t="s">
        <v>513</v>
      </c>
      <c r="S1852" s="1" t="s">
        <v>447</v>
      </c>
      <c r="W1852" s="1" t="s">
        <v>177</v>
      </c>
      <c r="X1852" s="1" t="s">
        <v>108</v>
      </c>
    </row>
    <row r="1853" spans="1:24" s="1" customFormat="1" ht="72.5" x14ac:dyDescent="0.35">
      <c r="A1853" s="9" t="s">
        <v>157</v>
      </c>
      <c r="B1853" s="9" t="str">
        <f>+VLOOKUP(BD_fire_disturbances10[[#This Row],[Propiedad]],Tabla2[],2,0)</f>
        <v>Química</v>
      </c>
      <c r="C1853" s="9" t="str">
        <f>+VLOOKUP(BD_fire_disturbances10[[#This Row],[Evaluación post incendio]],Tabla5[],2,0)</f>
        <v>No específico</v>
      </c>
      <c r="D1853" s="32" t="s">
        <v>158</v>
      </c>
      <c r="E1853" s="9" t="s">
        <v>1602</v>
      </c>
      <c r="F1853" s="9" t="s">
        <v>885</v>
      </c>
      <c r="G1853" s="9" t="str">
        <f>+VLOOKUP(BD_fire_disturbances10[[#This Row],[Cod_Koppen]],Tabla8[],2,0)</f>
        <v>NA</v>
      </c>
      <c r="H1853" s="9" t="s">
        <v>840</v>
      </c>
      <c r="I1853" s="9" t="s">
        <v>447</v>
      </c>
      <c r="J1853" s="9" t="s">
        <v>1423</v>
      </c>
      <c r="K1853" s="9"/>
      <c r="L1853" s="9"/>
      <c r="M1853" s="9"/>
      <c r="N1853" s="9"/>
      <c r="O1853" s="9"/>
      <c r="P1853" s="9" t="s">
        <v>447</v>
      </c>
      <c r="Q1853" s="9"/>
      <c r="R1853" s="9"/>
      <c r="S1853" s="9" t="s">
        <v>447</v>
      </c>
      <c r="T1853" s="9"/>
      <c r="U1853" s="9"/>
      <c r="V1853" s="9"/>
      <c r="W1853" s="9" t="s">
        <v>292</v>
      </c>
      <c r="X1853" s="9" t="s">
        <v>12</v>
      </c>
    </row>
    <row r="1854" spans="1:24" s="1" customFormat="1" ht="29" x14ac:dyDescent="0.35">
      <c r="A1854" s="1" t="s">
        <v>261</v>
      </c>
      <c r="B1854" s="1" t="str">
        <f>+VLOOKUP(BD_fire_disturbances10[[#This Row],[Propiedad]],Tabla2[],2,0)</f>
        <v>Física</v>
      </c>
      <c r="C1854" s="1" t="str">
        <f>+VLOOKUP(BD_fire_disturbances10[[#This Row],[Evaluación post incendio]],Tabla5[],2,0)</f>
        <v>No específico</v>
      </c>
      <c r="D1854" s="6" t="s">
        <v>262</v>
      </c>
      <c r="E1854" s="1" t="s">
        <v>1602</v>
      </c>
      <c r="G1854" s="1" t="str">
        <f>+VLOOKUP(BD_fire_disturbances10[[#This Row],[Cod_Koppen]],Tabla8[],2,0)</f>
        <v>NA</v>
      </c>
      <c r="H1854" s="1" t="s">
        <v>840</v>
      </c>
      <c r="I1854" s="1" t="s">
        <v>447</v>
      </c>
      <c r="J1854" s="1" t="s">
        <v>1768</v>
      </c>
      <c r="N1854" s="1" t="s">
        <v>1021</v>
      </c>
      <c r="O1854" s="1" t="s">
        <v>1022</v>
      </c>
      <c r="P1854" s="1" t="s">
        <v>447</v>
      </c>
      <c r="S1854" s="1" t="s">
        <v>447</v>
      </c>
      <c r="W1854" s="1" t="s">
        <v>1024</v>
      </c>
      <c r="X1854" s="1" t="s">
        <v>12</v>
      </c>
    </row>
    <row r="1855" spans="1:24" s="1" customFormat="1" ht="29" x14ac:dyDescent="0.35">
      <c r="A1855" s="1" t="s">
        <v>250</v>
      </c>
      <c r="B1855" s="1" t="str">
        <f>+VLOOKUP(BD_fire_disturbances10[[#This Row],[Propiedad]],Tabla2[],2,0)</f>
        <v>Química</v>
      </c>
      <c r="C1855" s="1" t="str">
        <f>+VLOOKUP(BD_fire_disturbances10[[#This Row],[Evaluación post incendio]],Tabla5[],2,0)</f>
        <v>No específico</v>
      </c>
      <c r="D1855" s="6" t="s">
        <v>251</v>
      </c>
      <c r="E1855" s="9" t="s">
        <v>1595</v>
      </c>
      <c r="G1855" s="1" t="str">
        <f>+VLOOKUP(BD_fire_disturbances10[[#This Row],[Cod_Koppen]],Tabla8[],2,0)</f>
        <v>NA</v>
      </c>
      <c r="H1855" s="1" t="s">
        <v>840</v>
      </c>
      <c r="I1855" s="1" t="s">
        <v>447</v>
      </c>
      <c r="J1855" s="1" t="s">
        <v>1768</v>
      </c>
      <c r="N1855" s="1" t="s">
        <v>1045</v>
      </c>
      <c r="P1855" s="1" t="s">
        <v>447</v>
      </c>
      <c r="S1855" s="1" t="s">
        <v>447</v>
      </c>
      <c r="W1855" s="1" t="s">
        <v>121</v>
      </c>
      <c r="X1855" s="1" t="s">
        <v>218</v>
      </c>
    </row>
    <row r="1856" spans="1:24" s="1" customFormat="1" ht="29" x14ac:dyDescent="0.35">
      <c r="A1856" s="1" t="s">
        <v>250</v>
      </c>
      <c r="B1856" s="1" t="str">
        <f>+VLOOKUP(BD_fire_disturbances10[[#This Row],[Propiedad]],Tabla2[],2,0)</f>
        <v>Química</v>
      </c>
      <c r="C1856" s="1" t="str">
        <f>+VLOOKUP(BD_fire_disturbances10[[#This Row],[Evaluación post incendio]],Tabla5[],2,0)</f>
        <v>No específico</v>
      </c>
      <c r="D1856" s="6" t="s">
        <v>251</v>
      </c>
      <c r="E1856" s="9" t="s">
        <v>1595</v>
      </c>
      <c r="G1856" s="1" t="str">
        <f>+VLOOKUP(BD_fire_disturbances10[[#This Row],[Cod_Koppen]],Tabla8[],2,0)</f>
        <v>NA</v>
      </c>
      <c r="H1856" s="1" t="s">
        <v>840</v>
      </c>
      <c r="I1856" s="1" t="s">
        <v>447</v>
      </c>
      <c r="J1856" s="1" t="s">
        <v>1768</v>
      </c>
      <c r="N1856" s="1" t="s">
        <v>1045</v>
      </c>
      <c r="P1856" s="1" t="s">
        <v>447</v>
      </c>
      <c r="S1856" s="1" t="s">
        <v>447</v>
      </c>
      <c r="W1856" s="1" t="s">
        <v>122</v>
      </c>
      <c r="X1856" s="1" t="s">
        <v>12</v>
      </c>
    </row>
    <row r="1857" spans="1:24" s="1" customFormat="1" ht="29" x14ac:dyDescent="0.35">
      <c r="A1857" s="1" t="s">
        <v>250</v>
      </c>
      <c r="B1857" s="1" t="str">
        <f>+VLOOKUP(BD_fire_disturbances10[[#This Row],[Propiedad]],Tabla2[],2,0)</f>
        <v>Química</v>
      </c>
      <c r="C1857" s="1" t="str">
        <f>+VLOOKUP(BD_fire_disturbances10[[#This Row],[Evaluación post incendio]],Tabla5[],2,0)</f>
        <v>No específico</v>
      </c>
      <c r="D1857" s="6" t="s">
        <v>251</v>
      </c>
      <c r="E1857" s="9" t="s">
        <v>1595</v>
      </c>
      <c r="G1857" s="1" t="str">
        <f>+VLOOKUP(BD_fire_disturbances10[[#This Row],[Cod_Koppen]],Tabla8[],2,0)</f>
        <v>NA</v>
      </c>
      <c r="H1857" s="1" t="s">
        <v>840</v>
      </c>
      <c r="I1857" s="1" t="s">
        <v>447</v>
      </c>
      <c r="J1857" s="1" t="s">
        <v>1768</v>
      </c>
      <c r="N1857" s="1" t="s">
        <v>1045</v>
      </c>
      <c r="P1857" s="1" t="s">
        <v>447</v>
      </c>
      <c r="S1857" s="1" t="s">
        <v>447</v>
      </c>
      <c r="W1857" s="1" t="s">
        <v>52</v>
      </c>
      <c r="X1857" s="1" t="s">
        <v>218</v>
      </c>
    </row>
    <row r="1858" spans="1:24" s="9" customFormat="1" ht="29" x14ac:dyDescent="0.35">
      <c r="A1858" s="1" t="s">
        <v>250</v>
      </c>
      <c r="B1858" s="1" t="str">
        <f>+VLOOKUP(BD_fire_disturbances10[[#This Row],[Propiedad]],Tabla2[],2,0)</f>
        <v>Química</v>
      </c>
      <c r="C1858" s="1" t="str">
        <f>+VLOOKUP(BD_fire_disturbances10[[#This Row],[Evaluación post incendio]],Tabla5[],2,0)</f>
        <v>No específico</v>
      </c>
      <c r="D1858" s="6" t="s">
        <v>251</v>
      </c>
      <c r="E1858" s="9" t="s">
        <v>1595</v>
      </c>
      <c r="F1858" s="1"/>
      <c r="G1858" s="1" t="str">
        <f>+VLOOKUP(BD_fire_disturbances10[[#This Row],[Cod_Koppen]],Tabla8[],2,0)</f>
        <v>NA</v>
      </c>
      <c r="H1858" s="1" t="s">
        <v>840</v>
      </c>
      <c r="I1858" s="1" t="s">
        <v>447</v>
      </c>
      <c r="J1858" s="1" t="s">
        <v>1768</v>
      </c>
      <c r="K1858" s="1"/>
      <c r="L1858" s="1"/>
      <c r="M1858" s="1"/>
      <c r="N1858" s="1" t="s">
        <v>1045</v>
      </c>
      <c r="O1858" s="1"/>
      <c r="P1858" s="1" t="s">
        <v>447</v>
      </c>
      <c r="Q1858" s="1"/>
      <c r="R1858" s="1"/>
      <c r="S1858" s="1" t="s">
        <v>447</v>
      </c>
      <c r="T1858" s="1"/>
      <c r="U1858" s="1"/>
      <c r="V1858" s="1"/>
      <c r="W1858" s="1" t="s">
        <v>42</v>
      </c>
      <c r="X1858" s="1" t="s">
        <v>218</v>
      </c>
    </row>
    <row r="1859" spans="1:24" s="9" customFormat="1" ht="29" x14ac:dyDescent="0.35">
      <c r="A1859" s="1" t="s">
        <v>250</v>
      </c>
      <c r="B1859" s="1" t="str">
        <f>+VLOOKUP(BD_fire_disturbances10[[#This Row],[Propiedad]],Tabla2[],2,0)</f>
        <v>Física</v>
      </c>
      <c r="C1859" s="1" t="str">
        <f>+VLOOKUP(BD_fire_disturbances10[[#This Row],[Evaluación post incendio]],Tabla5[],2,0)</f>
        <v>No específico</v>
      </c>
      <c r="D1859" s="6" t="s">
        <v>251</v>
      </c>
      <c r="E1859" s="9" t="s">
        <v>1595</v>
      </c>
      <c r="F1859" s="1"/>
      <c r="G1859" s="1" t="str">
        <f>+VLOOKUP(BD_fire_disturbances10[[#This Row],[Cod_Koppen]],Tabla8[],2,0)</f>
        <v>NA</v>
      </c>
      <c r="H1859" s="1" t="s">
        <v>840</v>
      </c>
      <c r="I1859" s="1" t="s">
        <v>447</v>
      </c>
      <c r="J1859" s="1" t="s">
        <v>1768</v>
      </c>
      <c r="K1859" s="1"/>
      <c r="L1859" s="1"/>
      <c r="M1859" s="1"/>
      <c r="N1859" s="1" t="s">
        <v>1045</v>
      </c>
      <c r="O1859" s="1"/>
      <c r="P1859" s="1" t="s">
        <v>447</v>
      </c>
      <c r="Q1859" s="1"/>
      <c r="R1859" s="1"/>
      <c r="S1859" s="1" t="s">
        <v>447</v>
      </c>
      <c r="T1859" s="1"/>
      <c r="U1859" s="1"/>
      <c r="V1859" s="1"/>
      <c r="W1859" s="1" t="s">
        <v>160</v>
      </c>
      <c r="X1859" s="1" t="s">
        <v>218</v>
      </c>
    </row>
    <row r="1860" spans="1:24" s="9" customFormat="1" ht="29" x14ac:dyDescent="0.35">
      <c r="A1860" s="9" t="s">
        <v>188</v>
      </c>
      <c r="B1860" s="9" t="str">
        <f>+VLOOKUP(BD_fire_disturbances10[[#This Row],[Propiedad]],Tabla2[],2,0)</f>
        <v>Biológica</v>
      </c>
      <c r="C1860" s="9" t="str">
        <f>+VLOOKUP(BD_fire_disturbances10[[#This Row],[Evaluación post incendio]],Tabla5[],2,0)</f>
        <v>No específico</v>
      </c>
      <c r="D1860" s="32" t="s">
        <v>1060</v>
      </c>
      <c r="E1860" s="9" t="s">
        <v>1595</v>
      </c>
      <c r="G1860" s="9" t="str">
        <f>+VLOOKUP(BD_fire_disturbances10[[#This Row],[Cod_Koppen]],Tabla8[],2,0)</f>
        <v>NA</v>
      </c>
      <c r="H1860" s="1" t="s">
        <v>840</v>
      </c>
      <c r="I1860" s="9" t="s">
        <v>447</v>
      </c>
      <c r="J1860" s="1" t="s">
        <v>1768</v>
      </c>
      <c r="K1860" s="9" t="s">
        <v>176</v>
      </c>
      <c r="N1860" s="9" t="s">
        <v>556</v>
      </c>
      <c r="P1860" s="9" t="s">
        <v>447</v>
      </c>
      <c r="S1860" s="9" t="s">
        <v>447</v>
      </c>
      <c r="W1860" s="9" t="s">
        <v>639</v>
      </c>
      <c r="X1860" s="9" t="s">
        <v>12</v>
      </c>
    </row>
    <row r="1861" spans="1:24" s="9" customFormat="1" ht="29" x14ac:dyDescent="0.35">
      <c r="A1861" s="9" t="s">
        <v>188</v>
      </c>
      <c r="B1861" s="9" t="str">
        <f>+VLOOKUP(BD_fire_disturbances10[[#This Row],[Propiedad]],Tabla2[],2,0)</f>
        <v>Química</v>
      </c>
      <c r="C1861" s="9" t="str">
        <f>+VLOOKUP(BD_fire_disturbances10[[#This Row],[Evaluación post incendio]],Tabla5[],2,0)</f>
        <v>No específico</v>
      </c>
      <c r="D1861" s="32" t="s">
        <v>1046</v>
      </c>
      <c r="E1861" s="9" t="s">
        <v>1595</v>
      </c>
      <c r="G1861" s="9" t="str">
        <f>+VLOOKUP(BD_fire_disturbances10[[#This Row],[Cod_Koppen]],Tabla8[],2,0)</f>
        <v>NA</v>
      </c>
      <c r="H1861" s="1" t="s">
        <v>840</v>
      </c>
      <c r="I1861" s="9" t="s">
        <v>447</v>
      </c>
      <c r="J1861" s="1" t="s">
        <v>1768</v>
      </c>
      <c r="K1861" s="9" t="s">
        <v>176</v>
      </c>
      <c r="N1861" s="9" t="s">
        <v>556</v>
      </c>
      <c r="P1861" s="9" t="s">
        <v>447</v>
      </c>
      <c r="S1861" s="9" t="s">
        <v>447</v>
      </c>
      <c r="W1861" s="9" t="s">
        <v>34</v>
      </c>
      <c r="X1861" s="9" t="s">
        <v>218</v>
      </c>
    </row>
    <row r="1862" spans="1:24" s="9" customFormat="1" ht="29" x14ac:dyDescent="0.35">
      <c r="A1862" s="9" t="s">
        <v>188</v>
      </c>
      <c r="B1862" s="9" t="str">
        <f>+VLOOKUP(BD_fire_disturbances10[[#This Row],[Propiedad]],Tabla2[],2,0)</f>
        <v>Química</v>
      </c>
      <c r="C1862" s="9" t="str">
        <f>+VLOOKUP(BD_fire_disturbances10[[#This Row],[Evaluación post incendio]],Tabla5[],2,0)</f>
        <v>No específico</v>
      </c>
      <c r="D1862" s="32" t="s">
        <v>1047</v>
      </c>
      <c r="E1862" s="9" t="s">
        <v>1595</v>
      </c>
      <c r="G1862" s="9" t="str">
        <f>+VLOOKUP(BD_fire_disturbances10[[#This Row],[Cod_Koppen]],Tabla8[],2,0)</f>
        <v>NA</v>
      </c>
      <c r="H1862" s="1" t="s">
        <v>840</v>
      </c>
      <c r="I1862" s="9" t="s">
        <v>447</v>
      </c>
      <c r="J1862" s="1" t="s">
        <v>1768</v>
      </c>
      <c r="K1862" s="9" t="s">
        <v>432</v>
      </c>
      <c r="N1862" s="9" t="s">
        <v>556</v>
      </c>
      <c r="P1862" s="9" t="s">
        <v>447</v>
      </c>
      <c r="S1862" s="9" t="s">
        <v>447</v>
      </c>
      <c r="W1862" s="9" t="s">
        <v>34</v>
      </c>
      <c r="X1862" s="9" t="s">
        <v>12</v>
      </c>
    </row>
    <row r="1863" spans="1:24" s="9" customFormat="1" ht="29" x14ac:dyDescent="0.35">
      <c r="A1863" s="9" t="s">
        <v>188</v>
      </c>
      <c r="B1863" s="9" t="str">
        <f>+VLOOKUP(BD_fire_disturbances10[[#This Row],[Propiedad]],Tabla2[],2,0)</f>
        <v>Química</v>
      </c>
      <c r="C1863" s="9" t="str">
        <f>+VLOOKUP(BD_fire_disturbances10[[#This Row],[Evaluación post incendio]],Tabla5[],2,0)</f>
        <v>No específico</v>
      </c>
      <c r="D1863" s="32" t="s">
        <v>1048</v>
      </c>
      <c r="E1863" s="9" t="s">
        <v>1595</v>
      </c>
      <c r="G1863" s="9" t="str">
        <f>+VLOOKUP(BD_fire_disturbances10[[#This Row],[Cod_Koppen]],Tabla8[],2,0)</f>
        <v>NA</v>
      </c>
      <c r="H1863" s="1" t="s">
        <v>840</v>
      </c>
      <c r="I1863" s="9" t="s">
        <v>447</v>
      </c>
      <c r="J1863" s="1" t="s">
        <v>1768</v>
      </c>
      <c r="K1863" s="9" t="s">
        <v>176</v>
      </c>
      <c r="N1863" s="9" t="s">
        <v>556</v>
      </c>
      <c r="P1863" s="9" t="s">
        <v>447</v>
      </c>
      <c r="S1863" s="9" t="s">
        <v>447</v>
      </c>
      <c r="W1863" s="9" t="s">
        <v>121</v>
      </c>
      <c r="X1863" s="9" t="s">
        <v>218</v>
      </c>
    </row>
    <row r="1864" spans="1:24" s="9" customFormat="1" ht="29" x14ac:dyDescent="0.35">
      <c r="A1864" s="9" t="s">
        <v>188</v>
      </c>
      <c r="B1864" s="9" t="str">
        <f>+VLOOKUP(BD_fire_disturbances10[[#This Row],[Propiedad]],Tabla2[],2,0)</f>
        <v>Química</v>
      </c>
      <c r="C1864" s="9" t="str">
        <f>+VLOOKUP(BD_fire_disturbances10[[#This Row],[Evaluación post incendio]],Tabla5[],2,0)</f>
        <v>No específico</v>
      </c>
      <c r="D1864" s="32" t="s">
        <v>1050</v>
      </c>
      <c r="E1864" s="9" t="s">
        <v>1595</v>
      </c>
      <c r="G1864" s="9" t="str">
        <f>+VLOOKUP(BD_fire_disturbances10[[#This Row],[Cod_Koppen]],Tabla8[],2,0)</f>
        <v>NA</v>
      </c>
      <c r="H1864" s="1" t="s">
        <v>840</v>
      </c>
      <c r="I1864" s="9" t="s">
        <v>447</v>
      </c>
      <c r="J1864" s="1" t="s">
        <v>1768</v>
      </c>
      <c r="K1864" s="9" t="s">
        <v>200</v>
      </c>
      <c r="N1864" s="9" t="s">
        <v>556</v>
      </c>
      <c r="P1864" s="9" t="s">
        <v>447</v>
      </c>
      <c r="S1864" s="9" t="s">
        <v>447</v>
      </c>
      <c r="W1864" s="9" t="s">
        <v>121</v>
      </c>
      <c r="X1864" s="9" t="s">
        <v>218</v>
      </c>
    </row>
    <row r="1865" spans="1:24" s="9" customFormat="1" ht="29" x14ac:dyDescent="0.35">
      <c r="A1865" s="9" t="s">
        <v>188</v>
      </c>
      <c r="B1865" s="9" t="str">
        <f>+VLOOKUP(BD_fire_disturbances10[[#This Row],[Propiedad]],Tabla2[],2,0)</f>
        <v>Química</v>
      </c>
      <c r="C1865" s="9" t="str">
        <f>+VLOOKUP(BD_fire_disturbances10[[#This Row],[Evaluación post incendio]],Tabla5[],2,0)</f>
        <v>No específico</v>
      </c>
      <c r="D1865" s="32" t="s">
        <v>1049</v>
      </c>
      <c r="E1865" s="9" t="s">
        <v>1595</v>
      </c>
      <c r="G1865" s="9" t="str">
        <f>+VLOOKUP(BD_fire_disturbances10[[#This Row],[Cod_Koppen]],Tabla8[],2,0)</f>
        <v>NA</v>
      </c>
      <c r="H1865" s="1" t="s">
        <v>840</v>
      </c>
      <c r="I1865" s="9" t="s">
        <v>447</v>
      </c>
      <c r="J1865" s="1" t="s">
        <v>1768</v>
      </c>
      <c r="K1865" s="9" t="s">
        <v>432</v>
      </c>
      <c r="N1865" s="9" t="s">
        <v>556</v>
      </c>
      <c r="P1865" s="9" t="s">
        <v>447</v>
      </c>
      <c r="S1865" s="9" t="s">
        <v>447</v>
      </c>
      <c r="W1865" s="9" t="s">
        <v>121</v>
      </c>
      <c r="X1865" s="9" t="s">
        <v>12</v>
      </c>
    </row>
    <row r="1866" spans="1:24" s="9" customFormat="1" ht="29" x14ac:dyDescent="0.35">
      <c r="A1866" s="9" t="s">
        <v>188</v>
      </c>
      <c r="B1866" s="9" t="str">
        <f>+VLOOKUP(BD_fire_disturbances10[[#This Row],[Propiedad]],Tabla2[],2,0)</f>
        <v>Química</v>
      </c>
      <c r="C1866" s="9" t="str">
        <f>+VLOOKUP(BD_fire_disturbances10[[#This Row],[Evaluación post incendio]],Tabla5[],2,0)</f>
        <v>No específico</v>
      </c>
      <c r="D1866" s="32" t="s">
        <v>1051</v>
      </c>
      <c r="E1866" s="9" t="s">
        <v>1595</v>
      </c>
      <c r="G1866" s="9" t="str">
        <f>+VLOOKUP(BD_fire_disturbances10[[#This Row],[Cod_Koppen]],Tabla8[],2,0)</f>
        <v>NA</v>
      </c>
      <c r="H1866" s="1" t="s">
        <v>840</v>
      </c>
      <c r="I1866" s="9" t="s">
        <v>447</v>
      </c>
      <c r="J1866" s="1" t="s">
        <v>1768</v>
      </c>
      <c r="K1866" s="9" t="s">
        <v>176</v>
      </c>
      <c r="N1866" s="9" t="s">
        <v>556</v>
      </c>
      <c r="P1866" s="9" t="s">
        <v>447</v>
      </c>
      <c r="S1866" s="9" t="s">
        <v>359</v>
      </c>
      <c r="W1866" s="9" t="s">
        <v>1026</v>
      </c>
      <c r="X1866" s="9" t="s">
        <v>12</v>
      </c>
    </row>
    <row r="1867" spans="1:24" s="9" customFormat="1" ht="29" x14ac:dyDescent="0.35">
      <c r="A1867" s="9" t="s">
        <v>188</v>
      </c>
      <c r="B1867" s="9" t="str">
        <f>+VLOOKUP(BD_fire_disturbances10[[#This Row],[Propiedad]],Tabla2[],2,0)</f>
        <v>Química</v>
      </c>
      <c r="C1867" s="9" t="str">
        <f>+VLOOKUP(BD_fire_disturbances10[[#This Row],[Evaluación post incendio]],Tabla5[],2,0)</f>
        <v>No específico</v>
      </c>
      <c r="D1867" s="32" t="s">
        <v>1052</v>
      </c>
      <c r="E1867" s="9" t="s">
        <v>1595</v>
      </c>
      <c r="G1867" s="9" t="str">
        <f>+VLOOKUP(BD_fire_disturbances10[[#This Row],[Cod_Koppen]],Tabla8[],2,0)</f>
        <v>NA</v>
      </c>
      <c r="H1867" s="1" t="s">
        <v>840</v>
      </c>
      <c r="I1867" s="9" t="s">
        <v>447</v>
      </c>
      <c r="J1867" s="1" t="s">
        <v>1768</v>
      </c>
      <c r="K1867" s="9" t="s">
        <v>176</v>
      </c>
      <c r="N1867" s="9" t="s">
        <v>556</v>
      </c>
      <c r="P1867" s="9" t="s">
        <v>447</v>
      </c>
      <c r="S1867" s="9" t="s">
        <v>557</v>
      </c>
      <c r="W1867" s="9" t="s">
        <v>1026</v>
      </c>
      <c r="X1867" s="9" t="s">
        <v>12</v>
      </c>
    </row>
    <row r="1868" spans="1:24" s="9" customFormat="1" ht="29" x14ac:dyDescent="0.35">
      <c r="A1868" s="9" t="s">
        <v>188</v>
      </c>
      <c r="B1868" s="9" t="str">
        <f>+VLOOKUP(BD_fire_disturbances10[[#This Row],[Propiedad]],Tabla2[],2,0)</f>
        <v>Química</v>
      </c>
      <c r="C1868" s="9" t="str">
        <f>+VLOOKUP(BD_fire_disturbances10[[#This Row],[Evaluación post incendio]],Tabla5[],2,0)</f>
        <v>No específico</v>
      </c>
      <c r="D1868" s="32" t="s">
        <v>1053</v>
      </c>
      <c r="E1868" s="9" t="s">
        <v>1595</v>
      </c>
      <c r="G1868" s="9" t="str">
        <f>+VLOOKUP(BD_fire_disturbances10[[#This Row],[Cod_Koppen]],Tabla8[],2,0)</f>
        <v>NA</v>
      </c>
      <c r="H1868" s="1" t="s">
        <v>840</v>
      </c>
      <c r="I1868" s="9" t="s">
        <v>447</v>
      </c>
      <c r="J1868" s="1" t="s">
        <v>1768</v>
      </c>
      <c r="K1868" s="9" t="s">
        <v>176</v>
      </c>
      <c r="N1868" s="9" t="s">
        <v>556</v>
      </c>
      <c r="P1868" s="9" t="s">
        <v>447</v>
      </c>
      <c r="S1868" s="9" t="s">
        <v>447</v>
      </c>
      <c r="W1868" s="9" t="s">
        <v>43</v>
      </c>
      <c r="X1868" s="9" t="s">
        <v>218</v>
      </c>
    </row>
    <row r="1869" spans="1:24" s="9" customFormat="1" ht="29" x14ac:dyDescent="0.35">
      <c r="A1869" s="9" t="s">
        <v>188</v>
      </c>
      <c r="B1869" s="9" t="str">
        <f>+VLOOKUP(BD_fire_disturbances10[[#This Row],[Propiedad]],Tabla2[],2,0)</f>
        <v>Química</v>
      </c>
      <c r="C1869" s="9" t="str">
        <f>+VLOOKUP(BD_fire_disturbances10[[#This Row],[Evaluación post incendio]],Tabla5[],2,0)</f>
        <v>No específico</v>
      </c>
      <c r="D1869" s="32" t="s">
        <v>1054</v>
      </c>
      <c r="E1869" s="9" t="s">
        <v>1595</v>
      </c>
      <c r="G1869" s="9" t="str">
        <f>+VLOOKUP(BD_fire_disturbances10[[#This Row],[Cod_Koppen]],Tabla8[],2,0)</f>
        <v>NA</v>
      </c>
      <c r="H1869" s="1" t="s">
        <v>840</v>
      </c>
      <c r="I1869" s="9" t="s">
        <v>447</v>
      </c>
      <c r="J1869" s="1" t="s">
        <v>1768</v>
      </c>
      <c r="K1869" s="9" t="s">
        <v>432</v>
      </c>
      <c r="N1869" s="9" t="s">
        <v>556</v>
      </c>
      <c r="P1869" s="9" t="s">
        <v>447</v>
      </c>
      <c r="S1869" s="9" t="s">
        <v>447</v>
      </c>
      <c r="W1869" s="9" t="s">
        <v>43</v>
      </c>
      <c r="X1869" s="9" t="s">
        <v>218</v>
      </c>
    </row>
    <row r="1870" spans="1:24" s="9" customFormat="1" ht="29" x14ac:dyDescent="0.35">
      <c r="A1870" s="9" t="s">
        <v>188</v>
      </c>
      <c r="B1870" s="9" t="str">
        <f>+VLOOKUP(BD_fire_disturbances10[[#This Row],[Propiedad]],Tabla2[],2,0)</f>
        <v>Química</v>
      </c>
      <c r="C1870" s="9" t="str">
        <f>+VLOOKUP(BD_fire_disturbances10[[#This Row],[Evaluación post incendio]],Tabla5[],2,0)</f>
        <v>No específico</v>
      </c>
      <c r="D1870" s="32" t="s">
        <v>1055</v>
      </c>
      <c r="E1870" s="9" t="s">
        <v>1595</v>
      </c>
      <c r="G1870" s="9" t="str">
        <f>+VLOOKUP(BD_fire_disturbances10[[#This Row],[Cod_Koppen]],Tabla8[],2,0)</f>
        <v>NA</v>
      </c>
      <c r="H1870" s="1" t="s">
        <v>840</v>
      </c>
      <c r="I1870" s="9" t="s">
        <v>447</v>
      </c>
      <c r="J1870" s="1" t="s">
        <v>1768</v>
      </c>
      <c r="K1870" s="9" t="s">
        <v>176</v>
      </c>
      <c r="N1870" s="9" t="s">
        <v>556</v>
      </c>
      <c r="P1870" s="9" t="s">
        <v>447</v>
      </c>
      <c r="S1870" s="9" t="s">
        <v>447</v>
      </c>
      <c r="W1870" s="9" t="s">
        <v>122</v>
      </c>
      <c r="X1870" s="9" t="s">
        <v>218</v>
      </c>
    </row>
    <row r="1871" spans="1:24" s="1" customFormat="1" ht="29" x14ac:dyDescent="0.35">
      <c r="A1871" s="9" t="s">
        <v>188</v>
      </c>
      <c r="B1871" s="9" t="str">
        <f>+VLOOKUP(BD_fire_disturbances10[[#This Row],[Propiedad]],Tabla2[],2,0)</f>
        <v>Química</v>
      </c>
      <c r="C1871" s="9" t="str">
        <f>+VLOOKUP(BD_fire_disturbances10[[#This Row],[Evaluación post incendio]],Tabla5[],2,0)</f>
        <v>No específico</v>
      </c>
      <c r="D1871" s="32" t="s">
        <v>1056</v>
      </c>
      <c r="E1871" s="9" t="s">
        <v>1595</v>
      </c>
      <c r="F1871" s="9"/>
      <c r="G1871" s="9" t="str">
        <f>+VLOOKUP(BD_fire_disturbances10[[#This Row],[Cod_Koppen]],Tabla8[],2,0)</f>
        <v>NA</v>
      </c>
      <c r="H1871" s="1" t="s">
        <v>840</v>
      </c>
      <c r="I1871" s="9" t="s">
        <v>447</v>
      </c>
      <c r="J1871" s="1" t="s">
        <v>1768</v>
      </c>
      <c r="K1871" s="9" t="s">
        <v>432</v>
      </c>
      <c r="L1871" s="9"/>
      <c r="M1871" s="9"/>
      <c r="N1871" s="9" t="s">
        <v>556</v>
      </c>
      <c r="O1871" s="9"/>
      <c r="P1871" s="9" t="s">
        <v>447</v>
      </c>
      <c r="Q1871" s="9"/>
      <c r="R1871" s="9"/>
      <c r="S1871" s="9" t="s">
        <v>447</v>
      </c>
      <c r="T1871" s="9"/>
      <c r="U1871" s="9"/>
      <c r="V1871" s="9"/>
      <c r="W1871" s="9" t="s">
        <v>122</v>
      </c>
      <c r="X1871" s="9" t="s">
        <v>12</v>
      </c>
    </row>
    <row r="1872" spans="1:24" s="1" customFormat="1" ht="29" x14ac:dyDescent="0.35">
      <c r="A1872" s="9" t="s">
        <v>188</v>
      </c>
      <c r="B1872" s="9" t="str">
        <f>+VLOOKUP(BD_fire_disturbances10[[#This Row],[Propiedad]],Tabla2[],2,0)</f>
        <v>Química</v>
      </c>
      <c r="C1872" s="9" t="str">
        <f>+VLOOKUP(BD_fire_disturbances10[[#This Row],[Evaluación post incendio]],Tabla5[],2,0)</f>
        <v>No específico</v>
      </c>
      <c r="D1872" s="32" t="s">
        <v>1057</v>
      </c>
      <c r="E1872" s="9" t="s">
        <v>1595</v>
      </c>
      <c r="F1872" s="9"/>
      <c r="G1872" s="9" t="str">
        <f>+VLOOKUP(BD_fire_disturbances10[[#This Row],[Cod_Koppen]],Tabla8[],2,0)</f>
        <v>NA</v>
      </c>
      <c r="H1872" s="1" t="s">
        <v>840</v>
      </c>
      <c r="I1872" s="9" t="s">
        <v>447</v>
      </c>
      <c r="J1872" s="1" t="s">
        <v>1768</v>
      </c>
      <c r="K1872" s="9" t="s">
        <v>176</v>
      </c>
      <c r="L1872" s="9"/>
      <c r="M1872" s="9"/>
      <c r="N1872" s="9" t="s">
        <v>556</v>
      </c>
      <c r="O1872" s="9"/>
      <c r="P1872" s="9" t="s">
        <v>447</v>
      </c>
      <c r="Q1872" s="9"/>
      <c r="R1872" s="9"/>
      <c r="S1872" s="9" t="s">
        <v>447</v>
      </c>
      <c r="T1872" s="9"/>
      <c r="U1872" s="9"/>
      <c r="V1872" s="9"/>
      <c r="W1872" s="9" t="s">
        <v>1030</v>
      </c>
      <c r="X1872" s="9" t="s">
        <v>218</v>
      </c>
    </row>
    <row r="1873" spans="1:24" s="1" customFormat="1" ht="29" x14ac:dyDescent="0.35">
      <c r="A1873" s="9" t="s">
        <v>188</v>
      </c>
      <c r="B1873" s="9" t="str">
        <f>+VLOOKUP(BD_fire_disturbances10[[#This Row],[Propiedad]],Tabla2[],2,0)</f>
        <v>Química</v>
      </c>
      <c r="C1873" s="9" t="str">
        <f>+VLOOKUP(BD_fire_disturbances10[[#This Row],[Evaluación post incendio]],Tabla5[],2,0)</f>
        <v>No específico</v>
      </c>
      <c r="D1873" s="32" t="s">
        <v>1058</v>
      </c>
      <c r="E1873" s="9" t="s">
        <v>1595</v>
      </c>
      <c r="F1873" s="9"/>
      <c r="G1873" s="9" t="str">
        <f>+VLOOKUP(BD_fire_disturbances10[[#This Row],[Cod_Koppen]],Tabla8[],2,0)</f>
        <v>NA</v>
      </c>
      <c r="H1873" s="1" t="s">
        <v>840</v>
      </c>
      <c r="I1873" s="9" t="s">
        <v>447</v>
      </c>
      <c r="J1873" s="1" t="s">
        <v>1768</v>
      </c>
      <c r="K1873" s="9" t="s">
        <v>432</v>
      </c>
      <c r="L1873" s="9"/>
      <c r="M1873" s="9"/>
      <c r="N1873" s="9" t="s">
        <v>556</v>
      </c>
      <c r="O1873" s="9"/>
      <c r="P1873" s="9" t="s">
        <v>447</v>
      </c>
      <c r="Q1873" s="9"/>
      <c r="R1873" s="9"/>
      <c r="S1873" s="9" t="s">
        <v>447</v>
      </c>
      <c r="T1873" s="9"/>
      <c r="U1873" s="9"/>
      <c r="V1873" s="9"/>
      <c r="W1873" s="9" t="s">
        <v>1030</v>
      </c>
      <c r="X1873" s="9" t="s">
        <v>12</v>
      </c>
    </row>
    <row r="1874" spans="1:24" s="1" customFormat="1" ht="29" x14ac:dyDescent="0.35">
      <c r="A1874" s="9" t="s">
        <v>188</v>
      </c>
      <c r="B1874" s="9" t="str">
        <f>+VLOOKUP(BD_fire_disturbances10[[#This Row],[Propiedad]],Tabla2[],2,0)</f>
        <v>Química</v>
      </c>
      <c r="C1874" s="9" t="str">
        <f>+VLOOKUP(BD_fire_disturbances10[[#This Row],[Evaluación post incendio]],Tabla5[],2,0)</f>
        <v>No específico</v>
      </c>
      <c r="D1874" s="32" t="s">
        <v>1059</v>
      </c>
      <c r="E1874" s="9" t="s">
        <v>1595</v>
      </c>
      <c r="F1874" s="9"/>
      <c r="G1874" s="9" t="str">
        <f>+VLOOKUP(BD_fire_disturbances10[[#This Row],[Cod_Koppen]],Tabla8[],2,0)</f>
        <v>NA</v>
      </c>
      <c r="H1874" s="1" t="s">
        <v>840</v>
      </c>
      <c r="I1874" s="9" t="s">
        <v>447</v>
      </c>
      <c r="J1874" s="1" t="s">
        <v>1768</v>
      </c>
      <c r="K1874" s="9" t="s">
        <v>176</v>
      </c>
      <c r="L1874" s="9"/>
      <c r="M1874" s="9"/>
      <c r="N1874" s="9" t="s">
        <v>556</v>
      </c>
      <c r="O1874" s="9"/>
      <c r="P1874" s="9" t="s">
        <v>447</v>
      </c>
      <c r="Q1874" s="9"/>
      <c r="R1874" s="9"/>
      <c r="S1874" s="9" t="s">
        <v>447</v>
      </c>
      <c r="T1874" s="9"/>
      <c r="U1874" s="9"/>
      <c r="V1874" s="9"/>
      <c r="W1874" s="9" t="s">
        <v>52</v>
      </c>
      <c r="X1874" s="9" t="s">
        <v>218</v>
      </c>
    </row>
    <row r="1875" spans="1:24" s="1" customFormat="1" ht="29" x14ac:dyDescent="0.35">
      <c r="A1875" s="9" t="s">
        <v>188</v>
      </c>
      <c r="B1875" s="9" t="str">
        <f>+VLOOKUP(BD_fire_disturbances10[[#This Row],[Propiedad]],Tabla2[],2,0)</f>
        <v>Química</v>
      </c>
      <c r="C1875" s="9" t="str">
        <f>+VLOOKUP(BD_fire_disturbances10[[#This Row],[Evaluación post incendio]],Tabla5[],2,0)</f>
        <v>No específico</v>
      </c>
      <c r="D1875" s="32" t="s">
        <v>1061</v>
      </c>
      <c r="E1875" s="9" t="s">
        <v>1595</v>
      </c>
      <c r="F1875" s="9"/>
      <c r="G1875" s="9" t="str">
        <f>+VLOOKUP(BD_fire_disturbances10[[#This Row],[Cod_Koppen]],Tabla8[],2,0)</f>
        <v>NA</v>
      </c>
      <c r="H1875" s="1" t="s">
        <v>840</v>
      </c>
      <c r="I1875" s="9" t="s">
        <v>447</v>
      </c>
      <c r="J1875" s="1" t="s">
        <v>1768</v>
      </c>
      <c r="K1875" s="9" t="s">
        <v>176</v>
      </c>
      <c r="L1875" s="9"/>
      <c r="M1875" s="9"/>
      <c r="N1875" s="9" t="s">
        <v>556</v>
      </c>
      <c r="O1875" s="9"/>
      <c r="P1875" s="9" t="s">
        <v>447</v>
      </c>
      <c r="Q1875" s="9"/>
      <c r="R1875" s="9"/>
      <c r="S1875" s="9" t="s">
        <v>447</v>
      </c>
      <c r="T1875" s="9"/>
      <c r="U1875" s="9"/>
      <c r="V1875" s="9"/>
      <c r="W1875" s="9" t="s">
        <v>42</v>
      </c>
      <c r="X1875" s="9" t="s">
        <v>12</v>
      </c>
    </row>
    <row r="1876" spans="1:24" s="1" customFormat="1" ht="29" x14ac:dyDescent="0.35">
      <c r="A1876" s="1" t="s">
        <v>186</v>
      </c>
      <c r="B1876" s="1" t="str">
        <f>+VLOOKUP(BD_fire_disturbances10[[#This Row],[Propiedad]],Tabla2[],2,0)</f>
        <v>Química</v>
      </c>
      <c r="C1876" s="1" t="str">
        <f>+VLOOKUP(BD_fire_disturbances10[[#This Row],[Evaluación post incendio]],Tabla5[],2,0)</f>
        <v>No específico</v>
      </c>
      <c r="D1876" s="6" t="s">
        <v>187</v>
      </c>
      <c r="E1876" s="1" t="s">
        <v>840</v>
      </c>
      <c r="G1876" s="1" t="str">
        <f>+VLOOKUP(BD_fire_disturbances10[[#This Row],[Cod_Koppen]],Tabla8[],2,0)</f>
        <v>NA</v>
      </c>
      <c r="H1876" s="1" t="s">
        <v>840</v>
      </c>
      <c r="I1876" s="1" t="s">
        <v>447</v>
      </c>
      <c r="J1876" s="1" t="s">
        <v>1423</v>
      </c>
      <c r="K1876" s="1" t="s">
        <v>447</v>
      </c>
      <c r="L1876" s="1" t="s">
        <v>447</v>
      </c>
      <c r="N1876" s="1" t="s">
        <v>507</v>
      </c>
      <c r="P1876" s="1" t="s">
        <v>447</v>
      </c>
      <c r="R1876" s="1" t="s">
        <v>447</v>
      </c>
      <c r="S1876" s="1" t="s">
        <v>447</v>
      </c>
      <c r="U1876" s="1" t="s">
        <v>447</v>
      </c>
      <c r="V1876" s="1" t="s">
        <v>447</v>
      </c>
      <c r="W1876" s="1" t="s">
        <v>707</v>
      </c>
      <c r="X1876" s="1" t="s">
        <v>218</v>
      </c>
    </row>
    <row r="1877" spans="1:24" s="1" customFormat="1" ht="29" x14ac:dyDescent="0.35">
      <c r="A1877" s="1" t="s">
        <v>186</v>
      </c>
      <c r="B1877" s="1" t="str">
        <f>+VLOOKUP(BD_fire_disturbances10[[#This Row],[Propiedad]],Tabla2[],2,0)</f>
        <v>Química</v>
      </c>
      <c r="C1877" s="1" t="str">
        <f>+VLOOKUP(BD_fire_disturbances10[[#This Row],[Evaluación post incendio]],Tabla5[],2,0)</f>
        <v>No específico</v>
      </c>
      <c r="D1877" s="6" t="s">
        <v>187</v>
      </c>
      <c r="E1877" s="1" t="s">
        <v>840</v>
      </c>
      <c r="G1877" s="1" t="str">
        <f>+VLOOKUP(BD_fire_disturbances10[[#This Row],[Cod_Koppen]],Tabla8[],2,0)</f>
        <v>NA</v>
      </c>
      <c r="H1877" s="1" t="s">
        <v>840</v>
      </c>
      <c r="I1877" s="1" t="s">
        <v>447</v>
      </c>
      <c r="J1877" s="1" t="s">
        <v>1423</v>
      </c>
      <c r="K1877" s="1" t="s">
        <v>447</v>
      </c>
      <c r="L1877" s="1" t="s">
        <v>447</v>
      </c>
      <c r="N1877" s="1" t="s">
        <v>507</v>
      </c>
      <c r="P1877" s="1" t="s">
        <v>447</v>
      </c>
      <c r="R1877" s="1" t="s">
        <v>447</v>
      </c>
      <c r="S1877" s="1" t="s">
        <v>447</v>
      </c>
      <c r="U1877" s="1" t="s">
        <v>447</v>
      </c>
      <c r="V1877" s="1" t="s">
        <v>447</v>
      </c>
      <c r="W1877" s="1" t="s">
        <v>52</v>
      </c>
      <c r="X1877" s="1" t="s">
        <v>218</v>
      </c>
    </row>
    <row r="1878" spans="1:24" s="1" customFormat="1" ht="29" x14ac:dyDescent="0.35">
      <c r="A1878" s="1" t="s">
        <v>236</v>
      </c>
      <c r="B1878" s="1" t="str">
        <f>+VLOOKUP(BD_fire_disturbances10[[#This Row],[Propiedad]],Tabla2[],2,0)</f>
        <v>Física</v>
      </c>
      <c r="C1878" s="1" t="str">
        <f>+VLOOKUP(BD_fire_disturbances10[[#This Row],[Evaluación post incendio]],Tabla5[],2,0)</f>
        <v>No específico</v>
      </c>
      <c r="D1878" s="6" t="s">
        <v>238</v>
      </c>
      <c r="E1878" s="1" t="s">
        <v>840</v>
      </c>
      <c r="G1878" s="1" t="str">
        <f>+VLOOKUP(BD_fire_disturbances10[[#This Row],[Cod_Koppen]],Tabla8[],2,0)</f>
        <v>NA</v>
      </c>
      <c r="H1878" s="1" t="s">
        <v>840</v>
      </c>
      <c r="I1878" s="1" t="s">
        <v>447</v>
      </c>
      <c r="J1878" s="1" t="s">
        <v>1423</v>
      </c>
      <c r="K1878" s="1" t="s">
        <v>432</v>
      </c>
      <c r="N1878" s="1" t="s">
        <v>527</v>
      </c>
      <c r="P1878" s="1" t="s">
        <v>447</v>
      </c>
      <c r="S1878" s="1" t="s">
        <v>447</v>
      </c>
      <c r="W1878" s="1" t="s">
        <v>161</v>
      </c>
      <c r="X1878" s="1" t="s">
        <v>218</v>
      </c>
    </row>
    <row r="1879" spans="1:24" s="1" customFormat="1" ht="29" x14ac:dyDescent="0.35">
      <c r="A1879" s="1" t="s">
        <v>64</v>
      </c>
      <c r="B1879" s="1" t="str">
        <f>+VLOOKUP(BD_fire_disturbances10[[#This Row],[Propiedad]],Tabla2[],2,0)</f>
        <v>Biológica</v>
      </c>
      <c r="C1879" s="1" t="str">
        <f>+VLOOKUP(BD_fire_disturbances10[[#This Row],[Evaluación post incendio]],Tabla5[],2,0)</f>
        <v>No específico</v>
      </c>
      <c r="D1879" s="6" t="s">
        <v>1703</v>
      </c>
      <c r="E1879" s="1" t="s">
        <v>840</v>
      </c>
      <c r="G1879" s="1" t="str">
        <f>+VLOOKUP(BD_fire_disturbances10[[#This Row],[Cod_Koppen]],Tabla8[],2,0)</f>
        <v>NA</v>
      </c>
      <c r="H1879" s="1" t="s">
        <v>840</v>
      </c>
      <c r="I1879" s="1" t="s">
        <v>447</v>
      </c>
      <c r="J1879" s="1" t="s">
        <v>1423</v>
      </c>
      <c r="N1879" s="1" t="s">
        <v>1287</v>
      </c>
      <c r="P1879" s="1" t="s">
        <v>447</v>
      </c>
      <c r="S1879" s="1" t="s">
        <v>447</v>
      </c>
      <c r="W1879" s="1" t="s">
        <v>15</v>
      </c>
      <c r="X1879" s="1" t="s">
        <v>12</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D9BC7-9137-4E43-B0A9-C6E98B65C6D1}">
  <dimension ref="A1:Z1879"/>
  <sheetViews>
    <sheetView topLeftCell="E1" zoomScale="68" zoomScaleNormal="68" workbookViewId="0">
      <selection activeCell="O8" sqref="O8"/>
    </sheetView>
  </sheetViews>
  <sheetFormatPr baseColWidth="10" defaultColWidth="25.7265625" defaultRowHeight="14.5" x14ac:dyDescent="0.35"/>
  <cols>
    <col min="1" max="1" width="32.26953125" customWidth="1"/>
    <col min="2" max="2" width="12.81640625" customWidth="1"/>
    <col min="3" max="3" width="17.54296875" customWidth="1"/>
    <col min="4" max="4" width="75.90625" customWidth="1"/>
    <col min="5" max="5" width="12" customWidth="1"/>
    <col min="6" max="8" width="17.6328125" customWidth="1"/>
    <col min="9" max="9" width="15.6328125" customWidth="1"/>
    <col min="10" max="10" width="20.90625" customWidth="1"/>
    <col min="11" max="11" width="14.54296875" customWidth="1"/>
    <col min="12" max="13" width="13.453125" customWidth="1"/>
    <col min="14" max="14" width="19.26953125" customWidth="1"/>
    <col min="15" max="15" width="15.7265625" style="1" customWidth="1"/>
    <col min="16" max="16" width="100.453125" customWidth="1"/>
    <col min="17" max="17" width="65.90625" customWidth="1"/>
    <col min="18" max="18" width="17.1796875" customWidth="1"/>
    <col min="19" max="19" width="29.08984375" customWidth="1"/>
    <col min="20" max="20" width="25.7265625" customWidth="1"/>
    <col min="21" max="21" width="18.6328125" customWidth="1"/>
    <col min="22" max="22" width="15" customWidth="1"/>
    <col min="23" max="23" width="27.1796875" customWidth="1"/>
  </cols>
  <sheetData>
    <row r="1" spans="1:26" x14ac:dyDescent="0.35">
      <c r="A1" t="s">
        <v>1388</v>
      </c>
      <c r="B1" t="s">
        <v>1404</v>
      </c>
      <c r="C1" t="s">
        <v>1389</v>
      </c>
      <c r="D1" t="s">
        <v>1390</v>
      </c>
      <c r="E1" t="s">
        <v>2</v>
      </c>
      <c r="F1" t="s">
        <v>1391</v>
      </c>
      <c r="G1" t="s">
        <v>1757</v>
      </c>
      <c r="H1" t="s">
        <v>1756</v>
      </c>
      <c r="I1" t="s">
        <v>1392</v>
      </c>
      <c r="J1" t="s">
        <v>1393</v>
      </c>
      <c r="K1" t="s">
        <v>1394</v>
      </c>
      <c r="L1" t="s">
        <v>434</v>
      </c>
      <c r="M1" t="s">
        <v>1395</v>
      </c>
      <c r="N1" t="s">
        <v>296</v>
      </c>
      <c r="O1" t="s">
        <v>1286</v>
      </c>
      <c r="P1" t="s">
        <v>1396</v>
      </c>
      <c r="Q1" t="s">
        <v>1397</v>
      </c>
      <c r="R1" s="1" t="s">
        <v>1398</v>
      </c>
      <c r="S1" s="1" t="s">
        <v>1285</v>
      </c>
      <c r="T1" t="s">
        <v>1399</v>
      </c>
      <c r="U1" t="s">
        <v>1400</v>
      </c>
      <c r="V1" t="s">
        <v>1401</v>
      </c>
      <c r="W1" t="s">
        <v>1402</v>
      </c>
      <c r="X1" t="s">
        <v>1403</v>
      </c>
      <c r="Y1" t="s">
        <v>1405</v>
      </c>
      <c r="Z1" t="s">
        <v>1406</v>
      </c>
    </row>
    <row r="2" spans="1:26" s="1" customFormat="1" ht="58" x14ac:dyDescent="0.35">
      <c r="A2" s="1" t="s">
        <v>267</v>
      </c>
      <c r="B2" s="1" t="str">
        <f>+VLOOKUP(BD_fire_disturbances[[#This Row],[Propiedad]],Tabla2[],2,0)</f>
        <v>Física</v>
      </c>
      <c r="C2" s="1" t="str">
        <f>+VLOOKUP(BD_fire_disturbances[[#This Row],[Evaluación post incendio]],Tabla5[],2,0)</f>
        <v>Efecto inmediato</v>
      </c>
      <c r="D2" s="6" t="s">
        <v>950</v>
      </c>
      <c r="E2" s="1" t="s">
        <v>1602</v>
      </c>
      <c r="F2" s="1" t="s">
        <v>1694</v>
      </c>
      <c r="G2" s="1" t="str">
        <f>+VLOOKUP(BD_fire_disturbances[[#This Row],[Cod_Koppen]],Tabla8[],2,0)</f>
        <v>Templado o mesotérmico</v>
      </c>
      <c r="H2" s="1" t="s">
        <v>1678</v>
      </c>
      <c r="I2" s="1" t="s">
        <v>944</v>
      </c>
      <c r="J2" s="1" t="s">
        <v>1273</v>
      </c>
      <c r="K2" s="1" t="s">
        <v>45</v>
      </c>
      <c r="L2" s="1" t="s">
        <v>16</v>
      </c>
      <c r="M2" s="1" t="s">
        <v>432</v>
      </c>
      <c r="N2" s="1" t="s">
        <v>478</v>
      </c>
      <c r="P2" s="1" t="s">
        <v>940</v>
      </c>
      <c r="Q2" s="1" t="s">
        <v>949</v>
      </c>
      <c r="R2" s="1" t="s">
        <v>513</v>
      </c>
      <c r="T2" s="1" t="s">
        <v>941</v>
      </c>
      <c r="U2" s="1" t="s">
        <v>1038</v>
      </c>
      <c r="V2" s="1" t="s">
        <v>344</v>
      </c>
      <c r="W2" s="1" t="s">
        <v>942</v>
      </c>
      <c r="X2" s="1" t="s">
        <v>943</v>
      </c>
      <c r="Y2" s="1" t="s">
        <v>161</v>
      </c>
      <c r="Z2" s="1" t="s">
        <v>108</v>
      </c>
    </row>
    <row r="3" spans="1:26" s="1" customFormat="1" ht="58" x14ac:dyDescent="0.35">
      <c r="A3" s="1" t="s">
        <v>267</v>
      </c>
      <c r="B3" s="1" t="str">
        <f>+VLOOKUP(BD_fire_disturbances[[#This Row],[Propiedad]],Tabla2[],2,0)</f>
        <v>Física</v>
      </c>
      <c r="C3" s="1" t="str">
        <f>+VLOOKUP(BD_fire_disturbances[[#This Row],[Evaluación post incendio]],Tabla5[],2,0)</f>
        <v>Efecto a corto plazo</v>
      </c>
      <c r="D3" s="6" t="s">
        <v>951</v>
      </c>
      <c r="E3" s="1" t="s">
        <v>1602</v>
      </c>
      <c r="F3" s="1" t="s">
        <v>1694</v>
      </c>
      <c r="G3" s="1" t="str">
        <f>+VLOOKUP(BD_fire_disturbances[[#This Row],[Cod_Koppen]],Tabla8[],2,0)</f>
        <v>Templado o mesotérmico</v>
      </c>
      <c r="H3" s="1" t="s">
        <v>1678</v>
      </c>
      <c r="I3" s="1" t="s">
        <v>944</v>
      </c>
      <c r="J3" s="1" t="s">
        <v>1273</v>
      </c>
      <c r="K3" s="1" t="s">
        <v>45</v>
      </c>
      <c r="L3" s="1" t="s">
        <v>16</v>
      </c>
      <c r="M3" s="1" t="s">
        <v>432</v>
      </c>
      <c r="N3" s="1" t="s">
        <v>478</v>
      </c>
      <c r="P3" s="1" t="s">
        <v>940</v>
      </c>
      <c r="Q3" s="1" t="s">
        <v>949</v>
      </c>
      <c r="R3" s="1" t="s">
        <v>769</v>
      </c>
      <c r="T3" s="1" t="s">
        <v>941</v>
      </c>
      <c r="U3" s="1" t="s">
        <v>1038</v>
      </c>
      <c r="V3" s="1" t="s">
        <v>344</v>
      </c>
      <c r="W3" s="1" t="s">
        <v>942</v>
      </c>
      <c r="X3" s="1" t="s">
        <v>943</v>
      </c>
      <c r="Y3" s="1" t="s">
        <v>161</v>
      </c>
      <c r="Z3" s="1" t="s">
        <v>108</v>
      </c>
    </row>
    <row r="4" spans="1:26" s="1" customFormat="1" ht="58" x14ac:dyDescent="0.35">
      <c r="A4" s="1" t="s">
        <v>267</v>
      </c>
      <c r="B4" s="1" t="str">
        <f>+VLOOKUP(BD_fire_disturbances[[#This Row],[Propiedad]],Tabla2[],2,0)</f>
        <v>Física</v>
      </c>
      <c r="C4" s="1" t="str">
        <f>+VLOOKUP(BD_fire_disturbances[[#This Row],[Evaluación post incendio]],Tabla5[],2,0)</f>
        <v>Efecto a corto plazo</v>
      </c>
      <c r="D4" s="6" t="s">
        <v>952</v>
      </c>
      <c r="E4" s="1" t="s">
        <v>1602</v>
      </c>
      <c r="F4" s="1" t="s">
        <v>1694</v>
      </c>
      <c r="G4" s="1" t="str">
        <f>+VLOOKUP(BD_fire_disturbances[[#This Row],[Cod_Koppen]],Tabla8[],2,0)</f>
        <v>Templado o mesotérmico</v>
      </c>
      <c r="H4" s="1" t="s">
        <v>1678</v>
      </c>
      <c r="I4" s="1" t="s">
        <v>944</v>
      </c>
      <c r="J4" s="1" t="s">
        <v>1273</v>
      </c>
      <c r="K4" s="1" t="s">
        <v>45</v>
      </c>
      <c r="L4" s="1" t="s">
        <v>16</v>
      </c>
      <c r="M4" s="1" t="s">
        <v>432</v>
      </c>
      <c r="N4" s="1" t="s">
        <v>478</v>
      </c>
      <c r="P4" s="1" t="s">
        <v>940</v>
      </c>
      <c r="Q4" s="1" t="s">
        <v>949</v>
      </c>
      <c r="R4" s="1" t="s">
        <v>770</v>
      </c>
      <c r="T4" s="1" t="s">
        <v>941</v>
      </c>
      <c r="U4" s="1" t="s">
        <v>1038</v>
      </c>
      <c r="V4" s="1" t="s">
        <v>344</v>
      </c>
      <c r="W4" s="1" t="s">
        <v>942</v>
      </c>
      <c r="X4" s="1" t="s">
        <v>943</v>
      </c>
      <c r="Y4" s="1" t="s">
        <v>161</v>
      </c>
      <c r="Z4" s="1" t="s">
        <v>108</v>
      </c>
    </row>
    <row r="5" spans="1:26" s="1" customFormat="1" ht="58" x14ac:dyDescent="0.35">
      <c r="A5" s="1" t="s">
        <v>267</v>
      </c>
      <c r="B5" s="1" t="str">
        <f>+VLOOKUP(BD_fire_disturbances[[#This Row],[Propiedad]],Tabla2[],2,0)</f>
        <v>Física</v>
      </c>
      <c r="C5" s="1" t="str">
        <f>+VLOOKUP(BD_fire_disturbances[[#This Row],[Evaluación post incendio]],Tabla5[],2,0)</f>
        <v>Efecto a corto plazo</v>
      </c>
      <c r="D5" s="6" t="s">
        <v>953</v>
      </c>
      <c r="E5" s="1" t="s">
        <v>1602</v>
      </c>
      <c r="F5" s="1" t="s">
        <v>1694</v>
      </c>
      <c r="G5" s="1" t="str">
        <f>+VLOOKUP(BD_fire_disturbances[[#This Row],[Cod_Koppen]],Tabla8[],2,0)</f>
        <v>Templado o mesotérmico</v>
      </c>
      <c r="H5" s="1" t="s">
        <v>1678</v>
      </c>
      <c r="I5" s="1" t="s">
        <v>944</v>
      </c>
      <c r="J5" s="1" t="s">
        <v>1273</v>
      </c>
      <c r="K5" s="1" t="s">
        <v>45</v>
      </c>
      <c r="L5" s="1" t="s">
        <v>16</v>
      </c>
      <c r="M5" s="1" t="s">
        <v>432</v>
      </c>
      <c r="N5" s="1" t="s">
        <v>478</v>
      </c>
      <c r="P5" s="1" t="s">
        <v>940</v>
      </c>
      <c r="Q5" s="1" t="s">
        <v>949</v>
      </c>
      <c r="R5" s="1" t="s">
        <v>842</v>
      </c>
      <c r="T5" s="1" t="s">
        <v>941</v>
      </c>
      <c r="U5" s="1" t="s">
        <v>1038</v>
      </c>
      <c r="V5" s="1" t="s">
        <v>344</v>
      </c>
      <c r="W5" s="1" t="s">
        <v>942</v>
      </c>
      <c r="X5" s="1" t="s">
        <v>943</v>
      </c>
      <c r="Y5" s="1" t="s">
        <v>161</v>
      </c>
      <c r="Z5" s="1" t="s">
        <v>108</v>
      </c>
    </row>
    <row r="6" spans="1:26" s="1" customFormat="1" ht="58" x14ac:dyDescent="0.35">
      <c r="A6" s="1" t="s">
        <v>267</v>
      </c>
      <c r="B6" s="1" t="str">
        <f>+VLOOKUP(BD_fire_disturbances[[#This Row],[Propiedad]],Tabla2[],2,0)</f>
        <v>Física</v>
      </c>
      <c r="C6" s="1" t="str">
        <f>+VLOOKUP(BD_fire_disturbances[[#This Row],[Evaluación post incendio]],Tabla5[],2,0)</f>
        <v>Efecto a medio plazo</v>
      </c>
      <c r="D6" s="6" t="s">
        <v>954</v>
      </c>
      <c r="E6" s="1" t="s">
        <v>1602</v>
      </c>
      <c r="F6" s="1" t="s">
        <v>1694</v>
      </c>
      <c r="G6" s="1" t="str">
        <f>+VLOOKUP(BD_fire_disturbances[[#This Row],[Cod_Koppen]],Tabla8[],2,0)</f>
        <v>Templado o mesotérmico</v>
      </c>
      <c r="H6" s="1" t="s">
        <v>1678</v>
      </c>
      <c r="I6" s="1" t="s">
        <v>944</v>
      </c>
      <c r="J6" s="1" t="s">
        <v>1273</v>
      </c>
      <c r="K6" s="1" t="s">
        <v>45</v>
      </c>
      <c r="L6" s="1" t="s">
        <v>16</v>
      </c>
      <c r="M6" s="1" t="s">
        <v>432</v>
      </c>
      <c r="N6" s="1" t="s">
        <v>478</v>
      </c>
      <c r="P6" s="1" t="s">
        <v>940</v>
      </c>
      <c r="Q6" s="1" t="s">
        <v>949</v>
      </c>
      <c r="R6" s="1" t="s">
        <v>846</v>
      </c>
      <c r="T6" s="1" t="s">
        <v>941</v>
      </c>
      <c r="U6" s="1" t="s">
        <v>1038</v>
      </c>
      <c r="V6" s="1" t="s">
        <v>344</v>
      </c>
      <c r="W6" s="1" t="s">
        <v>942</v>
      </c>
      <c r="X6" s="1" t="s">
        <v>943</v>
      </c>
      <c r="Y6" s="1" t="s">
        <v>161</v>
      </c>
      <c r="Z6" s="1" t="s">
        <v>108</v>
      </c>
    </row>
    <row r="7" spans="1:26" s="1" customFormat="1" ht="58" x14ac:dyDescent="0.35">
      <c r="A7" s="1" t="s">
        <v>267</v>
      </c>
      <c r="B7" s="1" t="str">
        <f>+VLOOKUP(BD_fire_disturbances[[#This Row],[Propiedad]],Tabla2[],2,0)</f>
        <v>Física</v>
      </c>
      <c r="C7" s="1" t="str">
        <f>+VLOOKUP(BD_fire_disturbances[[#This Row],[Evaluación post incendio]],Tabla5[],2,0)</f>
        <v>Efecto inmediato</v>
      </c>
      <c r="D7" s="6" t="s">
        <v>955</v>
      </c>
      <c r="E7" s="1" t="s">
        <v>1602</v>
      </c>
      <c r="F7" s="1" t="s">
        <v>1694</v>
      </c>
      <c r="G7" s="1" t="str">
        <f>+VLOOKUP(BD_fire_disturbances[[#This Row],[Cod_Koppen]],Tabla8[],2,0)</f>
        <v>Templado o mesotérmico</v>
      </c>
      <c r="H7" s="1" t="s">
        <v>1678</v>
      </c>
      <c r="I7" s="1" t="s">
        <v>944</v>
      </c>
      <c r="J7" s="1" t="s">
        <v>1273</v>
      </c>
      <c r="K7" s="1" t="s">
        <v>45</v>
      </c>
      <c r="L7" s="1" t="s">
        <v>16</v>
      </c>
      <c r="M7" s="1" t="s">
        <v>432</v>
      </c>
      <c r="N7" s="1" t="s">
        <v>478</v>
      </c>
      <c r="P7" s="1" t="s">
        <v>940</v>
      </c>
      <c r="Q7" s="1" t="s">
        <v>949</v>
      </c>
      <c r="R7" s="1" t="s">
        <v>513</v>
      </c>
      <c r="T7" s="1" t="s">
        <v>941</v>
      </c>
      <c r="U7" s="1" t="s">
        <v>1038</v>
      </c>
      <c r="V7" s="1" t="s">
        <v>344</v>
      </c>
      <c r="W7" s="1" t="s">
        <v>942</v>
      </c>
      <c r="X7" s="1" t="s">
        <v>943</v>
      </c>
      <c r="Y7" s="1" t="s">
        <v>161</v>
      </c>
      <c r="Z7" s="1" t="s">
        <v>108</v>
      </c>
    </row>
    <row r="8" spans="1:26" s="1" customFormat="1" ht="43.5" x14ac:dyDescent="0.35">
      <c r="A8" s="1" t="s">
        <v>1412</v>
      </c>
      <c r="B8" s="1" t="str">
        <f>+VLOOKUP(BD_fire_disturbances[[#This Row],[Propiedad]],Tabla2[],2,0)</f>
        <v>Biológica</v>
      </c>
      <c r="C8" s="1" t="str">
        <f>+VLOOKUP(BD_fire_disturbances[[#This Row],[Evaluación post incendio]],Tabla5[],2,0)</f>
        <v>Efecto inmediato</v>
      </c>
      <c r="D8" s="6" t="s">
        <v>878</v>
      </c>
      <c r="E8" s="1" t="s">
        <v>213</v>
      </c>
      <c r="F8" s="1" t="s">
        <v>1589</v>
      </c>
      <c r="G8" s="1" t="str">
        <f>+VLOOKUP(BD_fire_disturbances[[#This Row],[Cod_Koppen]],Tabla8[],2,0)</f>
        <v>Templado o mesotérmico</v>
      </c>
      <c r="H8" s="1" t="s">
        <v>1333</v>
      </c>
      <c r="I8" s="1" t="s">
        <v>1273</v>
      </c>
      <c r="J8" s="1" t="s">
        <v>1273</v>
      </c>
      <c r="L8" s="1" t="s">
        <v>68</v>
      </c>
      <c r="M8" s="1" t="s">
        <v>432</v>
      </c>
      <c r="N8" s="1" t="s">
        <v>478</v>
      </c>
      <c r="P8" s="1" t="s">
        <v>879</v>
      </c>
      <c r="R8" s="1" t="s">
        <v>513</v>
      </c>
      <c r="T8" s="1" t="s">
        <v>884</v>
      </c>
      <c r="U8" s="1" t="s">
        <v>359</v>
      </c>
      <c r="X8" s="1" t="s">
        <v>886</v>
      </c>
      <c r="Y8" s="1" t="s">
        <v>28</v>
      </c>
      <c r="Z8" s="1" t="s">
        <v>218</v>
      </c>
    </row>
    <row r="9" spans="1:26" s="1" customFormat="1" ht="43.5" x14ac:dyDescent="0.35">
      <c r="A9" s="1" t="s">
        <v>1412</v>
      </c>
      <c r="B9" s="1" t="str">
        <f>+VLOOKUP(BD_fire_disturbances[[#This Row],[Propiedad]],Tabla2[],2,0)</f>
        <v>Biológica</v>
      </c>
      <c r="C9" s="1" t="str">
        <f>+VLOOKUP(BD_fire_disturbances[[#This Row],[Evaluación post incendio]],Tabla5[],2,0)</f>
        <v>Efecto inmediato</v>
      </c>
      <c r="D9" s="6" t="s">
        <v>878</v>
      </c>
      <c r="E9" s="1" t="s">
        <v>213</v>
      </c>
      <c r="F9" s="1" t="s">
        <v>1589</v>
      </c>
      <c r="G9" s="1" t="str">
        <f>+VLOOKUP(BD_fire_disturbances[[#This Row],[Cod_Koppen]],Tabla8[],2,0)</f>
        <v>Templado o mesotérmico</v>
      </c>
      <c r="H9" s="1" t="s">
        <v>1333</v>
      </c>
      <c r="I9" s="1" t="s">
        <v>1273</v>
      </c>
      <c r="J9" s="1" t="s">
        <v>1273</v>
      </c>
      <c r="L9" s="1" t="s">
        <v>68</v>
      </c>
      <c r="M9" s="1" t="s">
        <v>432</v>
      </c>
      <c r="N9" s="1" t="s">
        <v>478</v>
      </c>
      <c r="P9" s="1" t="s">
        <v>879</v>
      </c>
      <c r="R9" s="1" t="s">
        <v>513</v>
      </c>
      <c r="T9" s="1" t="s">
        <v>884</v>
      </c>
      <c r="U9" s="1" t="s">
        <v>359</v>
      </c>
      <c r="X9" s="1" t="s">
        <v>886</v>
      </c>
      <c r="Y9" s="1" t="s">
        <v>639</v>
      </c>
      <c r="Z9" s="1" t="s">
        <v>218</v>
      </c>
    </row>
    <row r="10" spans="1:26" s="1" customFormat="1" ht="43.5" x14ac:dyDescent="0.35">
      <c r="A10" s="1" t="s">
        <v>1412</v>
      </c>
      <c r="B10" s="1" t="str">
        <f>+VLOOKUP(BD_fire_disturbances[[#This Row],[Propiedad]],Tabla2[],2,0)</f>
        <v>Química</v>
      </c>
      <c r="C10" s="1" t="str">
        <f>+VLOOKUP(BD_fire_disturbances[[#This Row],[Evaluación post incendio]],Tabla5[],2,0)</f>
        <v>Efecto inmediato</v>
      </c>
      <c r="D10" s="6" t="s">
        <v>878</v>
      </c>
      <c r="E10" s="1" t="s">
        <v>213</v>
      </c>
      <c r="F10" s="1" t="s">
        <v>1589</v>
      </c>
      <c r="G10" s="1" t="str">
        <f>+VLOOKUP(BD_fire_disturbances[[#This Row],[Cod_Koppen]],Tabla8[],2,0)</f>
        <v>Templado o mesotérmico</v>
      </c>
      <c r="H10" s="1" t="s">
        <v>1333</v>
      </c>
      <c r="I10" s="1" t="s">
        <v>1273</v>
      </c>
      <c r="J10" s="1" t="s">
        <v>1273</v>
      </c>
      <c r="L10" s="1" t="s">
        <v>68</v>
      </c>
      <c r="M10" s="1" t="s">
        <v>432</v>
      </c>
      <c r="N10" s="1" t="s">
        <v>478</v>
      </c>
      <c r="P10" s="1" t="s">
        <v>879</v>
      </c>
      <c r="R10" s="1" t="s">
        <v>513</v>
      </c>
      <c r="T10" s="1" t="s">
        <v>884</v>
      </c>
      <c r="U10" s="1" t="s">
        <v>359</v>
      </c>
      <c r="X10" s="1" t="s">
        <v>886</v>
      </c>
      <c r="Y10" s="1" t="s">
        <v>34</v>
      </c>
      <c r="Z10" s="1" t="s">
        <v>218</v>
      </c>
    </row>
    <row r="11" spans="1:26" s="1" customFormat="1" ht="43.5" x14ac:dyDescent="0.35">
      <c r="A11" s="1" t="s">
        <v>1412</v>
      </c>
      <c r="B11" s="1" t="str">
        <f>+VLOOKUP(BD_fire_disturbances[[#This Row],[Propiedad]],Tabla2[],2,0)</f>
        <v>Química</v>
      </c>
      <c r="C11" s="1" t="str">
        <f>+VLOOKUP(BD_fire_disturbances[[#This Row],[Evaluación post incendio]],Tabla5[],2,0)</f>
        <v>Efecto inmediato</v>
      </c>
      <c r="D11" s="6" t="s">
        <v>878</v>
      </c>
      <c r="E11" s="1" t="s">
        <v>213</v>
      </c>
      <c r="F11" s="1" t="s">
        <v>1589</v>
      </c>
      <c r="G11" s="1" t="str">
        <f>+VLOOKUP(BD_fire_disturbances[[#This Row],[Cod_Koppen]],Tabla8[],2,0)</f>
        <v>Templado o mesotérmico</v>
      </c>
      <c r="H11" s="1" t="s">
        <v>1333</v>
      </c>
      <c r="I11" s="1" t="s">
        <v>1273</v>
      </c>
      <c r="J11" s="1" t="s">
        <v>1273</v>
      </c>
      <c r="L11" s="1" t="s">
        <v>68</v>
      </c>
      <c r="M11" s="1" t="s">
        <v>432</v>
      </c>
      <c r="N11" s="1" t="s">
        <v>478</v>
      </c>
      <c r="P11" s="1" t="s">
        <v>879</v>
      </c>
      <c r="R11" s="1" t="s">
        <v>513</v>
      </c>
      <c r="T11" s="1" t="s">
        <v>884</v>
      </c>
      <c r="U11" s="1" t="s">
        <v>359</v>
      </c>
      <c r="X11" s="1" t="s">
        <v>886</v>
      </c>
      <c r="Y11" s="1" t="s">
        <v>121</v>
      </c>
      <c r="Z11" s="1" t="s">
        <v>108</v>
      </c>
    </row>
    <row r="12" spans="1:26" s="1" customFormat="1" ht="43.5" x14ac:dyDescent="0.35">
      <c r="A12" s="1" t="s">
        <v>1412</v>
      </c>
      <c r="B12" s="1" t="str">
        <f>+VLOOKUP(BD_fire_disturbances[[#This Row],[Propiedad]],Tabla2[],2,0)</f>
        <v>Química</v>
      </c>
      <c r="C12" s="1" t="str">
        <f>+VLOOKUP(BD_fire_disturbances[[#This Row],[Evaluación post incendio]],Tabla5[],2,0)</f>
        <v>Efecto inmediato</v>
      </c>
      <c r="D12" s="6" t="s">
        <v>878</v>
      </c>
      <c r="E12" s="1" t="s">
        <v>213</v>
      </c>
      <c r="F12" s="1" t="s">
        <v>1589</v>
      </c>
      <c r="G12" s="1" t="str">
        <f>+VLOOKUP(BD_fire_disturbances[[#This Row],[Cod_Koppen]],Tabla8[],2,0)</f>
        <v>Templado o mesotérmico</v>
      </c>
      <c r="H12" s="1" t="s">
        <v>1333</v>
      </c>
      <c r="I12" s="1" t="s">
        <v>1273</v>
      </c>
      <c r="J12" s="1" t="s">
        <v>1273</v>
      </c>
      <c r="L12" s="1" t="s">
        <v>68</v>
      </c>
      <c r="M12" s="1" t="s">
        <v>432</v>
      </c>
      <c r="N12" s="1" t="s">
        <v>478</v>
      </c>
      <c r="P12" s="1" t="s">
        <v>879</v>
      </c>
      <c r="R12" s="1" t="s">
        <v>513</v>
      </c>
      <c r="T12" s="1" t="s">
        <v>884</v>
      </c>
      <c r="U12" s="1" t="s">
        <v>359</v>
      </c>
      <c r="X12" s="1" t="s">
        <v>886</v>
      </c>
      <c r="Y12" s="1" t="s">
        <v>1026</v>
      </c>
      <c r="Z12" s="1" t="s">
        <v>108</v>
      </c>
    </row>
    <row r="13" spans="1:26" s="1" customFormat="1" ht="43.5" x14ac:dyDescent="0.35">
      <c r="A13" s="1" t="s">
        <v>1412</v>
      </c>
      <c r="B13" s="1" t="str">
        <f>+VLOOKUP(BD_fire_disturbances[[#This Row],[Propiedad]],Tabla2[],2,0)</f>
        <v>Química</v>
      </c>
      <c r="C13" s="1" t="str">
        <f>+VLOOKUP(BD_fire_disturbances[[#This Row],[Evaluación post incendio]],Tabla5[],2,0)</f>
        <v>Efecto inmediato</v>
      </c>
      <c r="D13" s="6" t="s">
        <v>878</v>
      </c>
      <c r="E13" s="1" t="s">
        <v>213</v>
      </c>
      <c r="F13" s="1" t="s">
        <v>1589</v>
      </c>
      <c r="G13" s="1" t="str">
        <f>+VLOOKUP(BD_fire_disturbances[[#This Row],[Cod_Koppen]],Tabla8[],2,0)</f>
        <v>Templado o mesotérmico</v>
      </c>
      <c r="H13" s="1" t="s">
        <v>1333</v>
      </c>
      <c r="I13" s="1" t="s">
        <v>1273</v>
      </c>
      <c r="J13" s="1" t="s">
        <v>1273</v>
      </c>
      <c r="L13" s="1" t="s">
        <v>68</v>
      </c>
      <c r="M13" s="1" t="s">
        <v>432</v>
      </c>
      <c r="N13" s="1" t="s">
        <v>478</v>
      </c>
      <c r="P13" s="1" t="s">
        <v>879</v>
      </c>
      <c r="R13" s="1" t="s">
        <v>513</v>
      </c>
      <c r="T13" s="1" t="s">
        <v>884</v>
      </c>
      <c r="U13" s="1" t="s">
        <v>359</v>
      </c>
      <c r="X13" s="1" t="s">
        <v>886</v>
      </c>
      <c r="Y13" s="1" t="s">
        <v>43</v>
      </c>
      <c r="Z13" s="1" t="s">
        <v>108</v>
      </c>
    </row>
    <row r="14" spans="1:26" s="1" customFormat="1" ht="43.5" x14ac:dyDescent="0.35">
      <c r="A14" s="1" t="s">
        <v>1412</v>
      </c>
      <c r="B14" s="1" t="str">
        <f>+VLOOKUP(BD_fire_disturbances[[#This Row],[Propiedad]],Tabla2[],2,0)</f>
        <v>Química</v>
      </c>
      <c r="C14" s="1" t="str">
        <f>+VLOOKUP(BD_fire_disturbances[[#This Row],[Evaluación post incendio]],Tabla5[],2,0)</f>
        <v>Efecto inmediato</v>
      </c>
      <c r="D14" s="6" t="s">
        <v>878</v>
      </c>
      <c r="E14" s="1" t="s">
        <v>213</v>
      </c>
      <c r="F14" s="1" t="s">
        <v>1589</v>
      </c>
      <c r="G14" s="1" t="str">
        <f>+VLOOKUP(BD_fire_disturbances[[#This Row],[Cod_Koppen]],Tabla8[],2,0)</f>
        <v>Templado o mesotérmico</v>
      </c>
      <c r="H14" s="1" t="s">
        <v>1333</v>
      </c>
      <c r="I14" s="1" t="s">
        <v>1273</v>
      </c>
      <c r="J14" s="1" t="s">
        <v>1273</v>
      </c>
      <c r="L14" s="1" t="s">
        <v>68</v>
      </c>
      <c r="M14" s="1" t="s">
        <v>432</v>
      </c>
      <c r="N14" s="1" t="s">
        <v>478</v>
      </c>
      <c r="P14" s="1" t="s">
        <v>879</v>
      </c>
      <c r="R14" s="1" t="s">
        <v>513</v>
      </c>
      <c r="T14" s="1" t="s">
        <v>884</v>
      </c>
      <c r="U14" s="1" t="s">
        <v>359</v>
      </c>
      <c r="X14" s="1" t="s">
        <v>886</v>
      </c>
      <c r="Y14" s="1" t="s">
        <v>122</v>
      </c>
      <c r="Z14" s="1" t="s">
        <v>218</v>
      </c>
    </row>
    <row r="15" spans="1:26" s="1" customFormat="1" ht="43.5" x14ac:dyDescent="0.35">
      <c r="A15" s="1" t="s">
        <v>1412</v>
      </c>
      <c r="B15" s="1" t="str">
        <f>+VLOOKUP(BD_fire_disturbances[[#This Row],[Propiedad]],Tabla2[],2,0)</f>
        <v>Química</v>
      </c>
      <c r="C15" s="1" t="str">
        <f>+VLOOKUP(BD_fire_disturbances[[#This Row],[Evaluación post incendio]],Tabla5[],2,0)</f>
        <v>Efecto inmediato</v>
      </c>
      <c r="D15" s="6" t="s">
        <v>878</v>
      </c>
      <c r="E15" s="1" t="s">
        <v>213</v>
      </c>
      <c r="F15" s="1" t="s">
        <v>1589</v>
      </c>
      <c r="G15" s="1" t="str">
        <f>+VLOOKUP(BD_fire_disturbances[[#This Row],[Cod_Koppen]],Tabla8[],2,0)</f>
        <v>Templado o mesotérmico</v>
      </c>
      <c r="H15" s="1" t="s">
        <v>1333</v>
      </c>
      <c r="I15" s="1" t="s">
        <v>1273</v>
      </c>
      <c r="J15" s="1" t="s">
        <v>1273</v>
      </c>
      <c r="L15" s="1" t="s">
        <v>68</v>
      </c>
      <c r="M15" s="1" t="s">
        <v>432</v>
      </c>
      <c r="N15" s="1" t="s">
        <v>478</v>
      </c>
      <c r="P15" s="1" t="s">
        <v>879</v>
      </c>
      <c r="R15" s="1" t="s">
        <v>513</v>
      </c>
      <c r="T15" s="1" t="s">
        <v>884</v>
      </c>
      <c r="U15" s="1" t="s">
        <v>359</v>
      </c>
      <c r="X15" s="1" t="s">
        <v>886</v>
      </c>
      <c r="Y15" s="1" t="s">
        <v>118</v>
      </c>
      <c r="Z15" s="1" t="s">
        <v>12</v>
      </c>
    </row>
    <row r="16" spans="1:26" s="1" customFormat="1" ht="43.5" x14ac:dyDescent="0.35">
      <c r="A16" s="1" t="s">
        <v>1412</v>
      </c>
      <c r="B16" s="1" t="str">
        <f>+VLOOKUP(BD_fire_disturbances[[#This Row],[Propiedad]],Tabla2[],2,0)</f>
        <v>Química</v>
      </c>
      <c r="C16" s="1" t="str">
        <f>+VLOOKUP(BD_fire_disturbances[[#This Row],[Evaluación post incendio]],Tabla5[],2,0)</f>
        <v>Efecto inmediato</v>
      </c>
      <c r="D16" s="6" t="s">
        <v>878</v>
      </c>
      <c r="E16" s="1" t="s">
        <v>213</v>
      </c>
      <c r="F16" s="1" t="s">
        <v>1589</v>
      </c>
      <c r="G16" s="1" t="str">
        <f>+VLOOKUP(BD_fire_disturbances[[#This Row],[Cod_Koppen]],Tabla8[],2,0)</f>
        <v>Templado o mesotérmico</v>
      </c>
      <c r="H16" s="1" t="s">
        <v>1333</v>
      </c>
      <c r="I16" s="1" t="s">
        <v>1273</v>
      </c>
      <c r="J16" s="1" t="s">
        <v>1273</v>
      </c>
      <c r="L16" s="1" t="s">
        <v>68</v>
      </c>
      <c r="M16" s="1" t="s">
        <v>432</v>
      </c>
      <c r="N16" s="1" t="s">
        <v>478</v>
      </c>
      <c r="P16" s="1" t="s">
        <v>879</v>
      </c>
      <c r="R16" s="1" t="s">
        <v>513</v>
      </c>
      <c r="T16" s="1" t="s">
        <v>884</v>
      </c>
      <c r="U16" s="1" t="s">
        <v>359</v>
      </c>
      <c r="X16" s="1" t="s">
        <v>886</v>
      </c>
      <c r="Y16" s="1" t="s">
        <v>52</v>
      </c>
      <c r="Z16" s="1" t="s">
        <v>108</v>
      </c>
    </row>
    <row r="17" spans="1:26" s="1" customFormat="1" ht="43.5" x14ac:dyDescent="0.35">
      <c r="A17" s="1" t="s">
        <v>1412</v>
      </c>
      <c r="B17" s="1" t="str">
        <f>+VLOOKUP(BD_fire_disturbances[[#This Row],[Propiedad]],Tabla2[],2,0)</f>
        <v>Química</v>
      </c>
      <c r="C17" s="1" t="str">
        <f>+VLOOKUP(BD_fire_disturbances[[#This Row],[Evaluación post incendio]],Tabla5[],2,0)</f>
        <v>Efecto inmediato</v>
      </c>
      <c r="D17" s="6" t="s">
        <v>878</v>
      </c>
      <c r="E17" s="1" t="s">
        <v>213</v>
      </c>
      <c r="F17" s="1" t="s">
        <v>1589</v>
      </c>
      <c r="G17" s="1" t="str">
        <f>+VLOOKUP(BD_fire_disturbances[[#This Row],[Cod_Koppen]],Tabla8[],2,0)</f>
        <v>Templado o mesotérmico</v>
      </c>
      <c r="H17" s="1" t="s">
        <v>1333</v>
      </c>
      <c r="I17" s="1" t="s">
        <v>1273</v>
      </c>
      <c r="J17" s="1" t="s">
        <v>1273</v>
      </c>
      <c r="L17" s="1" t="s">
        <v>68</v>
      </c>
      <c r="M17" s="1" t="s">
        <v>432</v>
      </c>
      <c r="N17" s="1" t="s">
        <v>478</v>
      </c>
      <c r="P17" s="1" t="s">
        <v>879</v>
      </c>
      <c r="R17" s="1" t="s">
        <v>513</v>
      </c>
      <c r="T17" s="1" t="s">
        <v>884</v>
      </c>
      <c r="U17" s="1" t="s">
        <v>359</v>
      </c>
      <c r="X17" s="1" t="s">
        <v>886</v>
      </c>
      <c r="Y17" s="1" t="s">
        <v>21</v>
      </c>
      <c r="Z17" s="1" t="s">
        <v>218</v>
      </c>
    </row>
    <row r="18" spans="1:26" s="1" customFormat="1" ht="43.5" x14ac:dyDescent="0.35">
      <c r="A18" s="1" t="s">
        <v>1412</v>
      </c>
      <c r="B18" s="1" t="str">
        <f>+VLOOKUP(BD_fire_disturbances[[#This Row],[Propiedad]],Tabla2[],2,0)</f>
        <v>Química</v>
      </c>
      <c r="C18" s="1" t="str">
        <f>+VLOOKUP(BD_fire_disturbances[[#This Row],[Evaluación post incendio]],Tabla5[],2,0)</f>
        <v>Efecto inmediato</v>
      </c>
      <c r="D18" s="6" t="s">
        <v>878</v>
      </c>
      <c r="E18" s="1" t="s">
        <v>213</v>
      </c>
      <c r="F18" s="1" t="s">
        <v>1589</v>
      </c>
      <c r="G18" s="1" t="str">
        <f>+VLOOKUP(BD_fire_disturbances[[#This Row],[Cod_Koppen]],Tabla8[],2,0)</f>
        <v>Templado o mesotérmico</v>
      </c>
      <c r="H18" s="1" t="s">
        <v>1333</v>
      </c>
      <c r="I18" s="1" t="s">
        <v>1273</v>
      </c>
      <c r="J18" s="1" t="s">
        <v>1273</v>
      </c>
      <c r="L18" s="1" t="s">
        <v>68</v>
      </c>
      <c r="M18" s="1" t="s">
        <v>432</v>
      </c>
      <c r="N18" s="1" t="s">
        <v>478</v>
      </c>
      <c r="P18" s="1" t="s">
        <v>879</v>
      </c>
      <c r="R18" s="1" t="s">
        <v>513</v>
      </c>
      <c r="T18" s="1" t="s">
        <v>884</v>
      </c>
      <c r="U18" s="1" t="s">
        <v>359</v>
      </c>
      <c r="X18" s="1" t="s">
        <v>886</v>
      </c>
      <c r="Y18" s="1" t="s">
        <v>42</v>
      </c>
      <c r="Z18" s="1" t="s">
        <v>218</v>
      </c>
    </row>
    <row r="19" spans="1:26" s="1" customFormat="1" ht="43.5" x14ac:dyDescent="0.35">
      <c r="A19" s="1" t="s">
        <v>1412</v>
      </c>
      <c r="B19" s="1" t="str">
        <f>+VLOOKUP(BD_fire_disturbances[[#This Row],[Propiedad]],Tabla2[],2,0)</f>
        <v>Física</v>
      </c>
      <c r="C19" s="1" t="str">
        <f>+VLOOKUP(BD_fire_disturbances[[#This Row],[Evaluación post incendio]],Tabla5[],2,0)</f>
        <v>Efecto inmediato</v>
      </c>
      <c r="D19" s="6" t="s">
        <v>878</v>
      </c>
      <c r="E19" s="1" t="s">
        <v>213</v>
      </c>
      <c r="F19" s="1" t="s">
        <v>1589</v>
      </c>
      <c r="G19" s="1" t="str">
        <f>+VLOOKUP(BD_fire_disturbances[[#This Row],[Cod_Koppen]],Tabla8[],2,0)</f>
        <v>Templado o mesotérmico</v>
      </c>
      <c r="H19" s="1" t="s">
        <v>1333</v>
      </c>
      <c r="I19" s="1" t="s">
        <v>1273</v>
      </c>
      <c r="J19" s="1" t="s">
        <v>1273</v>
      </c>
      <c r="L19" s="1" t="s">
        <v>68</v>
      </c>
      <c r="M19" s="1" t="s">
        <v>432</v>
      </c>
      <c r="N19" s="1" t="s">
        <v>478</v>
      </c>
      <c r="P19" s="1" t="s">
        <v>879</v>
      </c>
      <c r="R19" s="1" t="s">
        <v>513</v>
      </c>
      <c r="T19" s="1" t="s">
        <v>884</v>
      </c>
      <c r="U19" s="1" t="s">
        <v>359</v>
      </c>
      <c r="X19" s="1" t="s">
        <v>886</v>
      </c>
      <c r="Y19" s="1" t="s">
        <v>160</v>
      </c>
      <c r="Z19" s="1" t="s">
        <v>108</v>
      </c>
    </row>
    <row r="20" spans="1:26" s="1" customFormat="1" ht="43.5" x14ac:dyDescent="0.35">
      <c r="A20" s="1" t="s">
        <v>81</v>
      </c>
      <c r="B20" s="1" t="str">
        <f>+VLOOKUP(BD_fire_disturbances[[#This Row],[Propiedad]],Tabla2[],2,0)</f>
        <v>Biológica</v>
      </c>
      <c r="C20" s="1" t="str">
        <f>+VLOOKUP(BD_fire_disturbances[[#This Row],[Evaluación post incendio]],Tabla5[],2,0)</f>
        <v>Efecto inmediato</v>
      </c>
      <c r="D20" s="6" t="s">
        <v>82</v>
      </c>
      <c r="E20" s="1" t="s">
        <v>1590</v>
      </c>
      <c r="F20" s="1" t="s">
        <v>1644</v>
      </c>
      <c r="G20" s="1" t="str">
        <f>+VLOOKUP(BD_fire_disturbances[[#This Row],[Cod_Koppen]],Tabla8[],2,0)</f>
        <v>Templado o mesotérmico</v>
      </c>
      <c r="H20" s="1" t="s">
        <v>1333</v>
      </c>
      <c r="I20" s="1" t="s">
        <v>865</v>
      </c>
      <c r="J20" s="1" t="s">
        <v>181</v>
      </c>
      <c r="K20" s="1" t="s">
        <v>397</v>
      </c>
      <c r="L20" s="1" t="s">
        <v>83</v>
      </c>
      <c r="M20" s="1" t="s">
        <v>200</v>
      </c>
      <c r="P20" s="1" t="s">
        <v>915</v>
      </c>
      <c r="R20" s="1" t="s">
        <v>513</v>
      </c>
      <c r="T20" s="1" t="s">
        <v>916</v>
      </c>
      <c r="U20" s="1" t="s">
        <v>447</v>
      </c>
      <c r="W20" s="1" t="s">
        <v>454</v>
      </c>
      <c r="X20" s="1" t="s">
        <v>887</v>
      </c>
      <c r="Y20" s="1" t="s">
        <v>15</v>
      </c>
      <c r="Z20" s="1" t="s">
        <v>12</v>
      </c>
    </row>
    <row r="21" spans="1:26" s="1" customFormat="1" ht="43.5" x14ac:dyDescent="0.35">
      <c r="A21" s="1" t="s">
        <v>81</v>
      </c>
      <c r="B21" s="1" t="str">
        <f>+VLOOKUP(BD_fire_disturbances[[#This Row],[Propiedad]],Tabla2[],2,0)</f>
        <v>Biológica</v>
      </c>
      <c r="C21" s="1" t="str">
        <f>+VLOOKUP(BD_fire_disturbances[[#This Row],[Evaluación post incendio]],Tabla5[],2,0)</f>
        <v>Efecto inmediato</v>
      </c>
      <c r="D21" s="6" t="s">
        <v>1645</v>
      </c>
      <c r="E21" s="1" t="s">
        <v>1590</v>
      </c>
      <c r="F21" s="1" t="s">
        <v>1644</v>
      </c>
      <c r="G21" s="1" t="str">
        <f>+VLOOKUP(BD_fire_disturbances[[#This Row],[Cod_Koppen]],Tabla8[],2,0)</f>
        <v>Templado o mesotérmico</v>
      </c>
      <c r="H21" s="1" t="s">
        <v>1333</v>
      </c>
      <c r="I21" s="1" t="s">
        <v>865</v>
      </c>
      <c r="J21" s="1" t="s">
        <v>181</v>
      </c>
      <c r="K21" s="1" t="s">
        <v>397</v>
      </c>
      <c r="L21" s="1" t="s">
        <v>84</v>
      </c>
      <c r="M21" s="1" t="s">
        <v>176</v>
      </c>
      <c r="P21" s="1" t="s">
        <v>915</v>
      </c>
      <c r="R21" s="1" t="s">
        <v>513</v>
      </c>
      <c r="T21" s="1" t="s">
        <v>916</v>
      </c>
      <c r="U21" s="1" t="s">
        <v>447</v>
      </c>
      <c r="W21" s="1" t="s">
        <v>454</v>
      </c>
      <c r="X21" s="1" t="s">
        <v>888</v>
      </c>
      <c r="Y21" s="1" t="s">
        <v>15</v>
      </c>
      <c r="Z21" s="1" t="s">
        <v>12</v>
      </c>
    </row>
    <row r="22" spans="1:26" s="1" customFormat="1" ht="43.5" x14ac:dyDescent="0.35">
      <c r="A22" s="1" t="s">
        <v>81</v>
      </c>
      <c r="B22" s="1" t="str">
        <f>+VLOOKUP(BD_fire_disturbances[[#This Row],[Propiedad]],Tabla2[],2,0)</f>
        <v>Química</v>
      </c>
      <c r="C22" s="1" t="str">
        <f>+VLOOKUP(BD_fire_disturbances[[#This Row],[Evaluación post incendio]],Tabla5[],2,0)</f>
        <v>Efecto inmediato</v>
      </c>
      <c r="D22" s="6" t="s">
        <v>1646</v>
      </c>
      <c r="E22" s="1" t="s">
        <v>1590</v>
      </c>
      <c r="F22" s="1" t="s">
        <v>1644</v>
      </c>
      <c r="G22" s="1" t="str">
        <f>+VLOOKUP(BD_fire_disturbances[[#This Row],[Cod_Koppen]],Tabla8[],2,0)</f>
        <v>Templado o mesotérmico</v>
      </c>
      <c r="H22" s="1" t="s">
        <v>1333</v>
      </c>
      <c r="I22" s="1" t="s">
        <v>865</v>
      </c>
      <c r="J22" s="1" t="s">
        <v>181</v>
      </c>
      <c r="K22" s="1" t="s">
        <v>397</v>
      </c>
      <c r="L22" s="1" t="s">
        <v>83</v>
      </c>
      <c r="M22" s="1" t="s">
        <v>200</v>
      </c>
      <c r="P22" s="1" t="s">
        <v>915</v>
      </c>
      <c r="R22" s="1" t="s">
        <v>513</v>
      </c>
      <c r="T22" s="1" t="s">
        <v>916</v>
      </c>
      <c r="U22" s="1" t="s">
        <v>447</v>
      </c>
      <c r="W22" s="1" t="s">
        <v>454</v>
      </c>
      <c r="X22" s="1" t="s">
        <v>895</v>
      </c>
      <c r="Y22" s="1" t="s">
        <v>121</v>
      </c>
      <c r="Z22" s="1" t="s">
        <v>108</v>
      </c>
    </row>
    <row r="23" spans="1:26" s="1" customFormat="1" ht="43.5" x14ac:dyDescent="0.35">
      <c r="A23" s="1" t="s">
        <v>81</v>
      </c>
      <c r="B23" s="1" t="str">
        <f>+VLOOKUP(BD_fire_disturbances[[#This Row],[Propiedad]],Tabla2[],2,0)</f>
        <v>Química</v>
      </c>
      <c r="C23" s="1" t="str">
        <f>+VLOOKUP(BD_fire_disturbances[[#This Row],[Evaluación post incendio]],Tabla5[],2,0)</f>
        <v>Efecto inmediato</v>
      </c>
      <c r="D23" s="6" t="s">
        <v>1647</v>
      </c>
      <c r="E23" s="1" t="s">
        <v>1590</v>
      </c>
      <c r="F23" s="1" t="s">
        <v>1644</v>
      </c>
      <c r="G23" s="1" t="str">
        <f>+VLOOKUP(BD_fire_disturbances[[#This Row],[Cod_Koppen]],Tabla8[],2,0)</f>
        <v>Templado o mesotérmico</v>
      </c>
      <c r="H23" s="1" t="s">
        <v>1333</v>
      </c>
      <c r="I23" s="1" t="s">
        <v>865</v>
      </c>
      <c r="J23" s="1" t="s">
        <v>181</v>
      </c>
      <c r="K23" s="1" t="s">
        <v>397</v>
      </c>
      <c r="L23" s="1" t="s">
        <v>84</v>
      </c>
      <c r="M23" s="1" t="s">
        <v>176</v>
      </c>
      <c r="P23" s="1" t="s">
        <v>915</v>
      </c>
      <c r="R23" s="1" t="s">
        <v>513</v>
      </c>
      <c r="T23" s="1" t="s">
        <v>916</v>
      </c>
      <c r="U23" s="1" t="s">
        <v>447</v>
      </c>
      <c r="W23" s="1" t="s">
        <v>454</v>
      </c>
      <c r="X23" s="1" t="s">
        <v>897</v>
      </c>
      <c r="Y23" s="1" t="s">
        <v>121</v>
      </c>
      <c r="Z23" s="1" t="s">
        <v>108</v>
      </c>
    </row>
    <row r="24" spans="1:26" s="1" customFormat="1" ht="43.5" x14ac:dyDescent="0.35">
      <c r="A24" s="1" t="s">
        <v>81</v>
      </c>
      <c r="B24" s="1" t="str">
        <f>+VLOOKUP(BD_fire_disturbances[[#This Row],[Propiedad]],Tabla2[],2,0)</f>
        <v>Química</v>
      </c>
      <c r="C24" s="1" t="str">
        <f>+VLOOKUP(BD_fire_disturbances[[#This Row],[Evaluación post incendio]],Tabla5[],2,0)</f>
        <v>Efecto inmediato</v>
      </c>
      <c r="D24" s="6" t="s">
        <v>1648</v>
      </c>
      <c r="E24" s="1" t="s">
        <v>1590</v>
      </c>
      <c r="F24" s="1" t="s">
        <v>1644</v>
      </c>
      <c r="G24" s="1" t="str">
        <f>+VLOOKUP(BD_fire_disturbances[[#This Row],[Cod_Koppen]],Tabla8[],2,0)</f>
        <v>Templado o mesotérmico</v>
      </c>
      <c r="H24" s="1" t="s">
        <v>1333</v>
      </c>
      <c r="I24" s="1" t="s">
        <v>865</v>
      </c>
      <c r="J24" s="1" t="s">
        <v>181</v>
      </c>
      <c r="K24" s="1" t="s">
        <v>397</v>
      </c>
      <c r="L24" s="1" t="s">
        <v>83</v>
      </c>
      <c r="M24" s="1" t="s">
        <v>200</v>
      </c>
      <c r="P24" s="1" t="s">
        <v>915</v>
      </c>
      <c r="R24" s="1" t="s">
        <v>513</v>
      </c>
      <c r="T24" s="1" t="s">
        <v>916</v>
      </c>
      <c r="U24" s="1" t="s">
        <v>447</v>
      </c>
      <c r="W24" s="1" t="s">
        <v>454</v>
      </c>
      <c r="X24" s="1" t="s">
        <v>891</v>
      </c>
      <c r="Y24" s="1" t="s">
        <v>1026</v>
      </c>
      <c r="Z24" s="1" t="s">
        <v>218</v>
      </c>
    </row>
    <row r="25" spans="1:26" s="1" customFormat="1" ht="43.5" x14ac:dyDescent="0.35">
      <c r="A25" s="1" t="s">
        <v>81</v>
      </c>
      <c r="B25" s="1" t="str">
        <f>+VLOOKUP(BD_fire_disturbances[[#This Row],[Propiedad]],Tabla2[],2,0)</f>
        <v>Química</v>
      </c>
      <c r="C25" s="1" t="str">
        <f>+VLOOKUP(BD_fire_disturbances[[#This Row],[Evaluación post incendio]],Tabla5[],2,0)</f>
        <v>Efecto inmediato</v>
      </c>
      <c r="D25" s="6" t="s">
        <v>1649</v>
      </c>
      <c r="E25" s="1" t="s">
        <v>1590</v>
      </c>
      <c r="F25" s="1" t="s">
        <v>1644</v>
      </c>
      <c r="G25" s="1" t="str">
        <f>+VLOOKUP(BD_fire_disturbances[[#This Row],[Cod_Koppen]],Tabla8[],2,0)</f>
        <v>Templado o mesotérmico</v>
      </c>
      <c r="H25" s="1" t="s">
        <v>1333</v>
      </c>
      <c r="I25" s="1" t="s">
        <v>865</v>
      </c>
      <c r="J25" s="1" t="s">
        <v>181</v>
      </c>
      <c r="K25" s="1" t="s">
        <v>397</v>
      </c>
      <c r="L25" s="1" t="s">
        <v>84</v>
      </c>
      <c r="M25" s="1" t="s">
        <v>176</v>
      </c>
      <c r="P25" s="1" t="s">
        <v>915</v>
      </c>
      <c r="R25" s="1" t="s">
        <v>513</v>
      </c>
      <c r="T25" s="1" t="s">
        <v>916</v>
      </c>
      <c r="U25" s="1" t="s">
        <v>447</v>
      </c>
      <c r="W25" s="1" t="s">
        <v>454</v>
      </c>
      <c r="X25" s="1" t="s">
        <v>899</v>
      </c>
      <c r="Y25" s="1" t="s">
        <v>1026</v>
      </c>
      <c r="Z25" s="1" t="s">
        <v>108</v>
      </c>
    </row>
    <row r="26" spans="1:26" s="1" customFormat="1" ht="43.5" x14ac:dyDescent="0.35">
      <c r="A26" s="1" t="s">
        <v>81</v>
      </c>
      <c r="B26" s="1" t="str">
        <f>+VLOOKUP(BD_fire_disturbances[[#This Row],[Propiedad]],Tabla2[],2,0)</f>
        <v>Química</v>
      </c>
      <c r="C26" s="1" t="str">
        <f>+VLOOKUP(BD_fire_disturbances[[#This Row],[Evaluación post incendio]],Tabla5[],2,0)</f>
        <v>Efecto inmediato</v>
      </c>
      <c r="D26" s="6" t="s">
        <v>1650</v>
      </c>
      <c r="E26" s="1" t="s">
        <v>1590</v>
      </c>
      <c r="F26" s="1" t="s">
        <v>1644</v>
      </c>
      <c r="G26" s="1" t="str">
        <f>+VLOOKUP(BD_fire_disturbances[[#This Row],[Cod_Koppen]],Tabla8[],2,0)</f>
        <v>Templado o mesotérmico</v>
      </c>
      <c r="H26" s="1" t="s">
        <v>1333</v>
      </c>
      <c r="I26" s="1" t="s">
        <v>865</v>
      </c>
      <c r="J26" s="1" t="s">
        <v>181</v>
      </c>
      <c r="K26" s="1" t="s">
        <v>397</v>
      </c>
      <c r="L26" s="1" t="s">
        <v>83</v>
      </c>
      <c r="M26" s="1" t="s">
        <v>200</v>
      </c>
      <c r="P26" s="1" t="s">
        <v>915</v>
      </c>
      <c r="R26" s="1" t="s">
        <v>513</v>
      </c>
      <c r="T26" s="1" t="s">
        <v>916</v>
      </c>
      <c r="U26" s="1" t="s">
        <v>447</v>
      </c>
      <c r="W26" s="1" t="s">
        <v>454</v>
      </c>
      <c r="X26" s="1" t="s">
        <v>360</v>
      </c>
      <c r="Y26" s="1" t="s">
        <v>148</v>
      </c>
      <c r="Z26" s="1" t="s">
        <v>218</v>
      </c>
    </row>
    <row r="27" spans="1:26" s="1" customFormat="1" ht="43.5" x14ac:dyDescent="0.35">
      <c r="A27" s="1" t="s">
        <v>81</v>
      </c>
      <c r="B27" s="1" t="str">
        <f>+VLOOKUP(BD_fire_disturbances[[#This Row],[Propiedad]],Tabla2[],2,0)</f>
        <v>Química</v>
      </c>
      <c r="C27" s="1" t="str">
        <f>+VLOOKUP(BD_fire_disturbances[[#This Row],[Evaluación post incendio]],Tabla5[],2,0)</f>
        <v>Efecto inmediato</v>
      </c>
      <c r="D27" s="6" t="s">
        <v>1651</v>
      </c>
      <c r="E27" s="1" t="s">
        <v>1590</v>
      </c>
      <c r="F27" s="1" t="s">
        <v>1644</v>
      </c>
      <c r="G27" s="1" t="str">
        <f>+VLOOKUP(BD_fire_disturbances[[#This Row],[Cod_Koppen]],Tabla8[],2,0)</f>
        <v>Templado o mesotérmico</v>
      </c>
      <c r="H27" s="1" t="s">
        <v>1333</v>
      </c>
      <c r="I27" s="1" t="s">
        <v>865</v>
      </c>
      <c r="J27" s="1" t="s">
        <v>181</v>
      </c>
      <c r="K27" s="1" t="s">
        <v>397</v>
      </c>
      <c r="L27" s="1" t="s">
        <v>84</v>
      </c>
      <c r="M27" s="1" t="s">
        <v>176</v>
      </c>
      <c r="P27" s="1" t="s">
        <v>915</v>
      </c>
      <c r="R27" s="1" t="s">
        <v>513</v>
      </c>
      <c r="T27" s="1" t="s">
        <v>916</v>
      </c>
      <c r="U27" s="1" t="s">
        <v>447</v>
      </c>
      <c r="W27" s="1" t="s">
        <v>454</v>
      </c>
      <c r="X27" s="1" t="s">
        <v>363</v>
      </c>
      <c r="Y27" s="1" t="s">
        <v>148</v>
      </c>
      <c r="Z27" s="1" t="s">
        <v>218</v>
      </c>
    </row>
    <row r="28" spans="1:26" s="1" customFormat="1" ht="43.5" x14ac:dyDescent="0.35">
      <c r="A28" s="1" t="s">
        <v>81</v>
      </c>
      <c r="B28" s="1" t="str">
        <f>+VLOOKUP(BD_fire_disturbances[[#This Row],[Propiedad]],Tabla2[],2,0)</f>
        <v>Química</v>
      </c>
      <c r="C28" s="1" t="str">
        <f>+VLOOKUP(BD_fire_disturbances[[#This Row],[Evaluación post incendio]],Tabla5[],2,0)</f>
        <v>Efecto inmediato</v>
      </c>
      <c r="D28" s="6" t="s">
        <v>1652</v>
      </c>
      <c r="E28" s="1" t="s">
        <v>1590</v>
      </c>
      <c r="F28" s="1" t="s">
        <v>1644</v>
      </c>
      <c r="G28" s="1" t="str">
        <f>+VLOOKUP(BD_fire_disturbances[[#This Row],[Cod_Koppen]],Tabla8[],2,0)</f>
        <v>Templado o mesotérmico</v>
      </c>
      <c r="H28" s="1" t="s">
        <v>1333</v>
      </c>
      <c r="I28" s="1" t="s">
        <v>865</v>
      </c>
      <c r="J28" s="1" t="s">
        <v>181</v>
      </c>
      <c r="K28" s="1" t="s">
        <v>397</v>
      </c>
      <c r="L28" s="1" t="s">
        <v>83</v>
      </c>
      <c r="M28" s="1" t="s">
        <v>200</v>
      </c>
      <c r="P28" s="1" t="s">
        <v>915</v>
      </c>
      <c r="R28" s="1" t="s">
        <v>513</v>
      </c>
      <c r="T28" s="1" t="s">
        <v>916</v>
      </c>
      <c r="U28" s="1" t="s">
        <v>447</v>
      </c>
      <c r="W28" s="1" t="s">
        <v>454</v>
      </c>
      <c r="X28" s="1" t="s">
        <v>893</v>
      </c>
      <c r="Y28" s="1" t="s">
        <v>43</v>
      </c>
      <c r="Z28" s="1" t="s">
        <v>218</v>
      </c>
    </row>
    <row r="29" spans="1:26" s="1" customFormat="1" ht="43.5" x14ac:dyDescent="0.35">
      <c r="A29" s="1" t="s">
        <v>81</v>
      </c>
      <c r="B29" s="1" t="str">
        <f>+VLOOKUP(BD_fire_disturbances[[#This Row],[Propiedad]],Tabla2[],2,0)</f>
        <v>Química</v>
      </c>
      <c r="C29" s="1" t="str">
        <f>+VLOOKUP(BD_fire_disturbances[[#This Row],[Evaluación post incendio]],Tabla5[],2,0)</f>
        <v>Efecto inmediato</v>
      </c>
      <c r="D29" s="6" t="s">
        <v>1653</v>
      </c>
      <c r="E29" s="1" t="s">
        <v>1590</v>
      </c>
      <c r="F29" s="1" t="s">
        <v>1644</v>
      </c>
      <c r="G29" s="1" t="str">
        <f>+VLOOKUP(BD_fire_disturbances[[#This Row],[Cod_Koppen]],Tabla8[],2,0)</f>
        <v>Templado o mesotérmico</v>
      </c>
      <c r="H29" s="1" t="s">
        <v>1333</v>
      </c>
      <c r="I29" s="1" t="s">
        <v>865</v>
      </c>
      <c r="J29" s="1" t="s">
        <v>181</v>
      </c>
      <c r="K29" s="1" t="s">
        <v>397</v>
      </c>
      <c r="L29" s="1" t="s">
        <v>84</v>
      </c>
      <c r="M29" s="1" t="s">
        <v>176</v>
      </c>
      <c r="P29" s="1" t="s">
        <v>915</v>
      </c>
      <c r="R29" s="1" t="s">
        <v>513</v>
      </c>
      <c r="T29" s="1" t="s">
        <v>916</v>
      </c>
      <c r="U29" s="1" t="s">
        <v>447</v>
      </c>
      <c r="W29" s="1" t="s">
        <v>454</v>
      </c>
      <c r="X29" s="1" t="s">
        <v>898</v>
      </c>
      <c r="Y29" s="1" t="s">
        <v>43</v>
      </c>
      <c r="Z29" s="1" t="s">
        <v>108</v>
      </c>
    </row>
    <row r="30" spans="1:26" s="1" customFormat="1" ht="43.5" x14ac:dyDescent="0.35">
      <c r="A30" s="1" t="s">
        <v>81</v>
      </c>
      <c r="B30" s="1" t="str">
        <f>+VLOOKUP(BD_fire_disturbances[[#This Row],[Propiedad]],Tabla2[],2,0)</f>
        <v>Química</v>
      </c>
      <c r="C30" s="1" t="str">
        <f>+VLOOKUP(BD_fire_disturbances[[#This Row],[Evaluación post incendio]],Tabla5[],2,0)</f>
        <v>Efecto inmediato</v>
      </c>
      <c r="D30" s="6" t="s">
        <v>1654</v>
      </c>
      <c r="E30" s="1" t="s">
        <v>1590</v>
      </c>
      <c r="F30" s="1" t="s">
        <v>1644</v>
      </c>
      <c r="G30" s="1" t="str">
        <f>+VLOOKUP(BD_fire_disturbances[[#This Row],[Cod_Koppen]],Tabla8[],2,0)</f>
        <v>Templado o mesotérmico</v>
      </c>
      <c r="H30" s="1" t="s">
        <v>1333</v>
      </c>
      <c r="I30" s="1" t="s">
        <v>865</v>
      </c>
      <c r="J30" s="1" t="s">
        <v>181</v>
      </c>
      <c r="K30" s="1" t="s">
        <v>397</v>
      </c>
      <c r="L30" s="1" t="s">
        <v>83</v>
      </c>
      <c r="M30" s="1" t="s">
        <v>200</v>
      </c>
      <c r="P30" s="1" t="s">
        <v>915</v>
      </c>
      <c r="R30" s="1" t="s">
        <v>513</v>
      </c>
      <c r="T30" s="1" t="s">
        <v>916</v>
      </c>
      <c r="U30" s="1" t="s">
        <v>447</v>
      </c>
      <c r="W30" s="1" t="s">
        <v>454</v>
      </c>
      <c r="X30" s="1" t="s">
        <v>356</v>
      </c>
      <c r="Y30" s="1" t="s">
        <v>173</v>
      </c>
      <c r="Z30" s="1" t="s">
        <v>218</v>
      </c>
    </row>
    <row r="31" spans="1:26" s="1" customFormat="1" ht="43.5" x14ac:dyDescent="0.35">
      <c r="A31" s="1" t="s">
        <v>81</v>
      </c>
      <c r="B31" s="1" t="str">
        <f>+VLOOKUP(BD_fire_disturbances[[#This Row],[Propiedad]],Tabla2[],2,0)</f>
        <v>Química</v>
      </c>
      <c r="C31" s="1" t="str">
        <f>+VLOOKUP(BD_fire_disturbances[[#This Row],[Evaluación post incendio]],Tabla5[],2,0)</f>
        <v>Efecto inmediato</v>
      </c>
      <c r="D31" s="6" t="s">
        <v>1655</v>
      </c>
      <c r="E31" s="1" t="s">
        <v>1590</v>
      </c>
      <c r="F31" s="1" t="s">
        <v>1644</v>
      </c>
      <c r="G31" s="1" t="str">
        <f>+VLOOKUP(BD_fire_disturbances[[#This Row],[Cod_Koppen]],Tabla8[],2,0)</f>
        <v>Templado o mesotérmico</v>
      </c>
      <c r="H31" s="1" t="s">
        <v>1333</v>
      </c>
      <c r="I31" s="1" t="s">
        <v>865</v>
      </c>
      <c r="J31" s="1" t="s">
        <v>181</v>
      </c>
      <c r="K31" s="1" t="s">
        <v>397</v>
      </c>
      <c r="L31" s="1" t="s">
        <v>84</v>
      </c>
      <c r="M31" s="1" t="s">
        <v>176</v>
      </c>
      <c r="P31" s="1" t="s">
        <v>915</v>
      </c>
      <c r="R31" s="1" t="s">
        <v>513</v>
      </c>
      <c r="T31" s="1" t="s">
        <v>916</v>
      </c>
      <c r="U31" s="1" t="s">
        <v>447</v>
      </c>
      <c r="W31" s="1" t="s">
        <v>454</v>
      </c>
      <c r="X31" s="1" t="s">
        <v>362</v>
      </c>
      <c r="Y31" s="1" t="s">
        <v>173</v>
      </c>
      <c r="Z31" s="1" t="s">
        <v>218</v>
      </c>
    </row>
    <row r="32" spans="1:26" s="1" customFormat="1" ht="43.5" x14ac:dyDescent="0.35">
      <c r="A32" s="1" t="s">
        <v>81</v>
      </c>
      <c r="B32" s="1" t="str">
        <f>+VLOOKUP(BD_fire_disturbances[[#This Row],[Propiedad]],Tabla2[],2,0)</f>
        <v>Química</v>
      </c>
      <c r="C32" s="1" t="str">
        <f>+VLOOKUP(BD_fire_disturbances[[#This Row],[Evaluación post incendio]],Tabla5[],2,0)</f>
        <v>Efecto inmediato</v>
      </c>
      <c r="D32" s="6" t="s">
        <v>1656</v>
      </c>
      <c r="E32" s="1" t="s">
        <v>1590</v>
      </c>
      <c r="F32" s="1" t="s">
        <v>1644</v>
      </c>
      <c r="G32" s="1" t="str">
        <f>+VLOOKUP(BD_fire_disturbances[[#This Row],[Cod_Koppen]],Tabla8[],2,0)</f>
        <v>Templado o mesotérmico</v>
      </c>
      <c r="H32" s="1" t="s">
        <v>1333</v>
      </c>
      <c r="I32" s="1" t="s">
        <v>865</v>
      </c>
      <c r="J32" s="1" t="s">
        <v>181</v>
      </c>
      <c r="K32" s="1" t="s">
        <v>397</v>
      </c>
      <c r="L32" s="1" t="s">
        <v>83</v>
      </c>
      <c r="M32" s="1" t="s">
        <v>200</v>
      </c>
      <c r="P32" s="1" t="s">
        <v>915</v>
      </c>
      <c r="R32" s="1" t="s">
        <v>513</v>
      </c>
      <c r="T32" s="1" t="s">
        <v>916</v>
      </c>
      <c r="U32" s="1" t="s">
        <v>447</v>
      </c>
      <c r="W32" s="1" t="s">
        <v>454</v>
      </c>
      <c r="X32" s="1" t="s">
        <v>892</v>
      </c>
      <c r="Y32" s="1" t="s">
        <v>52</v>
      </c>
      <c r="Z32" s="1" t="s">
        <v>218</v>
      </c>
    </row>
    <row r="33" spans="1:26" s="1" customFormat="1" ht="43.5" x14ac:dyDescent="0.35">
      <c r="A33" s="1" t="s">
        <v>81</v>
      </c>
      <c r="B33" s="1" t="str">
        <f>+VLOOKUP(BD_fire_disturbances[[#This Row],[Propiedad]],Tabla2[],2,0)</f>
        <v>Química</v>
      </c>
      <c r="C33" s="1" t="str">
        <f>+VLOOKUP(BD_fire_disturbances[[#This Row],[Evaluación post incendio]],Tabla5[],2,0)</f>
        <v>Efecto inmediato</v>
      </c>
      <c r="D33" s="6" t="s">
        <v>1657</v>
      </c>
      <c r="E33" s="1" t="s">
        <v>1590</v>
      </c>
      <c r="F33" s="1" t="s">
        <v>1644</v>
      </c>
      <c r="G33" s="1" t="str">
        <f>+VLOOKUP(BD_fire_disturbances[[#This Row],[Cod_Koppen]],Tabla8[],2,0)</f>
        <v>Templado o mesotérmico</v>
      </c>
      <c r="H33" s="1" t="s">
        <v>1333</v>
      </c>
      <c r="I33" s="1" t="s">
        <v>865</v>
      </c>
      <c r="J33" s="1" t="s">
        <v>181</v>
      </c>
      <c r="K33" s="1" t="s">
        <v>397</v>
      </c>
      <c r="L33" s="1" t="s">
        <v>84</v>
      </c>
      <c r="M33" s="1" t="s">
        <v>176</v>
      </c>
      <c r="P33" s="1" t="s">
        <v>915</v>
      </c>
      <c r="R33" s="1" t="s">
        <v>513</v>
      </c>
      <c r="T33" s="1" t="s">
        <v>916</v>
      </c>
      <c r="U33" s="1" t="s">
        <v>447</v>
      </c>
      <c r="W33" s="1" t="s">
        <v>454</v>
      </c>
      <c r="X33" s="1" t="s">
        <v>896</v>
      </c>
      <c r="Y33" s="1" t="s">
        <v>52</v>
      </c>
      <c r="Z33" s="1" t="s">
        <v>108</v>
      </c>
    </row>
    <row r="34" spans="1:26" s="1" customFormat="1" ht="43.5" x14ac:dyDescent="0.35">
      <c r="A34" s="1" t="s">
        <v>81</v>
      </c>
      <c r="B34" s="1" t="str">
        <f>+VLOOKUP(BD_fire_disturbances[[#This Row],[Propiedad]],Tabla2[],2,0)</f>
        <v>Química</v>
      </c>
      <c r="C34" s="1" t="str">
        <f>+VLOOKUP(BD_fire_disturbances[[#This Row],[Evaluación post incendio]],Tabla5[],2,0)</f>
        <v>Efecto inmediato</v>
      </c>
      <c r="D34" s="6" t="s">
        <v>1658</v>
      </c>
      <c r="E34" s="1" t="s">
        <v>1590</v>
      </c>
      <c r="F34" s="1" t="s">
        <v>1644</v>
      </c>
      <c r="G34" s="1" t="str">
        <f>+VLOOKUP(BD_fire_disturbances[[#This Row],[Cod_Koppen]],Tabla8[],2,0)</f>
        <v>Templado o mesotérmico</v>
      </c>
      <c r="H34" s="1" t="s">
        <v>1333</v>
      </c>
      <c r="I34" s="1" t="s">
        <v>865</v>
      </c>
      <c r="J34" s="1" t="s">
        <v>181</v>
      </c>
      <c r="K34" s="1" t="s">
        <v>397</v>
      </c>
      <c r="L34" s="1" t="s">
        <v>83</v>
      </c>
      <c r="M34" s="1" t="s">
        <v>200</v>
      </c>
      <c r="P34" s="1" t="s">
        <v>915</v>
      </c>
      <c r="R34" s="1" t="s">
        <v>513</v>
      </c>
      <c r="T34" s="1" t="s">
        <v>916</v>
      </c>
      <c r="U34" s="1" t="s">
        <v>447</v>
      </c>
      <c r="W34" s="1" t="s">
        <v>454</v>
      </c>
      <c r="X34" s="1" t="s">
        <v>361</v>
      </c>
      <c r="Y34" s="1" t="s">
        <v>183</v>
      </c>
      <c r="Z34" s="1" t="s">
        <v>218</v>
      </c>
    </row>
    <row r="35" spans="1:26" s="1" customFormat="1" ht="43.5" x14ac:dyDescent="0.35">
      <c r="A35" s="1" t="s">
        <v>81</v>
      </c>
      <c r="B35" s="1" t="str">
        <f>+VLOOKUP(BD_fire_disturbances[[#This Row],[Propiedad]],Tabla2[],2,0)</f>
        <v>Química</v>
      </c>
      <c r="C35" s="1" t="str">
        <f>+VLOOKUP(BD_fire_disturbances[[#This Row],[Evaluación post incendio]],Tabla5[],2,0)</f>
        <v>Efecto inmediato</v>
      </c>
      <c r="D35" s="6" t="s">
        <v>1659</v>
      </c>
      <c r="E35" s="1" t="s">
        <v>1590</v>
      </c>
      <c r="F35" s="1" t="s">
        <v>1644</v>
      </c>
      <c r="G35" s="1" t="str">
        <f>+VLOOKUP(BD_fire_disturbances[[#This Row],[Cod_Koppen]],Tabla8[],2,0)</f>
        <v>Templado o mesotérmico</v>
      </c>
      <c r="H35" s="1" t="s">
        <v>1333</v>
      </c>
      <c r="I35" s="1" t="s">
        <v>865</v>
      </c>
      <c r="J35" s="1" t="s">
        <v>181</v>
      </c>
      <c r="K35" s="1" t="s">
        <v>397</v>
      </c>
      <c r="L35" s="1" t="s">
        <v>84</v>
      </c>
      <c r="M35" s="1" t="s">
        <v>176</v>
      </c>
      <c r="P35" s="1" t="s">
        <v>915</v>
      </c>
      <c r="R35" s="1" t="s">
        <v>513</v>
      </c>
      <c r="T35" s="1" t="s">
        <v>916</v>
      </c>
      <c r="U35" s="1" t="s">
        <v>447</v>
      </c>
      <c r="W35" s="1" t="s">
        <v>454</v>
      </c>
      <c r="X35" s="1" t="s">
        <v>894</v>
      </c>
      <c r="Y35" s="1" t="s">
        <v>183</v>
      </c>
      <c r="Z35" s="1" t="s">
        <v>218</v>
      </c>
    </row>
    <row r="36" spans="1:26" s="1" customFormat="1" ht="43.5" x14ac:dyDescent="0.35">
      <c r="A36" s="1" t="s">
        <v>81</v>
      </c>
      <c r="B36" s="1" t="str">
        <f>+VLOOKUP(BD_fire_disturbances[[#This Row],[Propiedad]],Tabla2[],2,0)</f>
        <v>Química</v>
      </c>
      <c r="C36" s="1" t="str">
        <f>+VLOOKUP(BD_fire_disturbances[[#This Row],[Evaluación post incendio]],Tabla5[],2,0)</f>
        <v>Efecto inmediato</v>
      </c>
      <c r="D36" s="6" t="s">
        <v>1660</v>
      </c>
      <c r="E36" s="1" t="s">
        <v>1590</v>
      </c>
      <c r="F36" s="1" t="s">
        <v>1644</v>
      </c>
      <c r="G36" s="1" t="str">
        <f>+VLOOKUP(BD_fire_disturbances[[#This Row],[Cod_Koppen]],Tabla8[],2,0)</f>
        <v>Templado o mesotérmico</v>
      </c>
      <c r="H36" s="1" t="s">
        <v>1333</v>
      </c>
      <c r="I36" s="1" t="s">
        <v>865</v>
      </c>
      <c r="J36" s="1" t="s">
        <v>181</v>
      </c>
      <c r="K36" s="1" t="s">
        <v>397</v>
      </c>
      <c r="L36" s="1" t="s">
        <v>83</v>
      </c>
      <c r="M36" s="1" t="s">
        <v>200</v>
      </c>
      <c r="P36" s="1" t="s">
        <v>915</v>
      </c>
      <c r="R36" s="1" t="s">
        <v>513</v>
      </c>
      <c r="T36" s="1" t="s">
        <v>916</v>
      </c>
      <c r="U36" s="1" t="s">
        <v>447</v>
      </c>
      <c r="W36" s="1" t="s">
        <v>454</v>
      </c>
      <c r="X36" s="1" t="s">
        <v>889</v>
      </c>
      <c r="Y36" s="1" t="s">
        <v>177</v>
      </c>
      <c r="Z36" s="1" t="s">
        <v>12</v>
      </c>
    </row>
    <row r="37" spans="1:26" s="1" customFormat="1" ht="43.5" x14ac:dyDescent="0.35">
      <c r="A37" s="1" t="s">
        <v>81</v>
      </c>
      <c r="B37" s="1" t="str">
        <f>+VLOOKUP(BD_fire_disturbances[[#This Row],[Propiedad]],Tabla2[],2,0)</f>
        <v>Química</v>
      </c>
      <c r="C37" s="1" t="str">
        <f>+VLOOKUP(BD_fire_disturbances[[#This Row],[Evaluación post incendio]],Tabla5[],2,0)</f>
        <v>Efecto inmediato</v>
      </c>
      <c r="D37" s="6" t="s">
        <v>1661</v>
      </c>
      <c r="E37" s="1" t="s">
        <v>1590</v>
      </c>
      <c r="F37" s="1" t="s">
        <v>1644</v>
      </c>
      <c r="G37" s="1" t="str">
        <f>+VLOOKUP(BD_fire_disturbances[[#This Row],[Cod_Koppen]],Tabla8[],2,0)</f>
        <v>Templado o mesotérmico</v>
      </c>
      <c r="H37" s="1" t="s">
        <v>1333</v>
      </c>
      <c r="I37" s="1" t="s">
        <v>865</v>
      </c>
      <c r="J37" s="1" t="s">
        <v>181</v>
      </c>
      <c r="K37" s="1" t="s">
        <v>397</v>
      </c>
      <c r="L37" s="1" t="s">
        <v>84</v>
      </c>
      <c r="M37" s="1" t="s">
        <v>176</v>
      </c>
      <c r="P37" s="1" t="s">
        <v>915</v>
      </c>
      <c r="R37" s="1" t="s">
        <v>513</v>
      </c>
      <c r="T37" s="1" t="s">
        <v>916</v>
      </c>
      <c r="U37" s="1" t="s">
        <v>447</v>
      </c>
      <c r="W37" s="1" t="s">
        <v>454</v>
      </c>
      <c r="X37" s="1" t="s">
        <v>890</v>
      </c>
      <c r="Y37" s="1" t="s">
        <v>177</v>
      </c>
      <c r="Z37" s="1" t="s">
        <v>12</v>
      </c>
    </row>
    <row r="38" spans="1:26" s="1" customFormat="1" ht="58" x14ac:dyDescent="0.35">
      <c r="A38" s="24" t="s">
        <v>38</v>
      </c>
      <c r="B38" s="24" t="str">
        <f>+VLOOKUP(BD_fire_disturbances[[#This Row],[Propiedad]],Tabla2[],2,0)</f>
        <v>Biológica</v>
      </c>
      <c r="C38" s="24" t="str">
        <f>+VLOOKUP(BD_fire_disturbances[[#This Row],[Evaluación post incendio]],Tabla5[],2,0)</f>
        <v>Efecto a corto plazo</v>
      </c>
      <c r="D38" s="6" t="s">
        <v>39</v>
      </c>
      <c r="E38" s="24" t="s">
        <v>40</v>
      </c>
      <c r="F38" s="24" t="s">
        <v>1680</v>
      </c>
      <c r="G38" s="24" t="str">
        <f>+VLOOKUP(BD_fire_disturbances[[#This Row],[Cod_Koppen]],Tabla8[],2,0)</f>
        <v>Templado o mesotérmico</v>
      </c>
      <c r="H38" s="24" t="s">
        <v>1678</v>
      </c>
      <c r="I38" s="24" t="s">
        <v>865</v>
      </c>
      <c r="J38" s="24" t="s">
        <v>181</v>
      </c>
      <c r="K38" s="24" t="s">
        <v>41</v>
      </c>
      <c r="L38" s="24" t="s">
        <v>786</v>
      </c>
      <c r="M38" s="24" t="s">
        <v>200</v>
      </c>
      <c r="N38" s="24" t="s">
        <v>308</v>
      </c>
      <c r="O38" s="24"/>
      <c r="P38" s="24" t="s">
        <v>785</v>
      </c>
      <c r="Q38" s="24" t="s">
        <v>787</v>
      </c>
      <c r="R38" s="24" t="s">
        <v>842</v>
      </c>
      <c r="S38" s="24"/>
      <c r="T38" s="24" t="s">
        <v>1677</v>
      </c>
      <c r="U38" s="24" t="s">
        <v>447</v>
      </c>
      <c r="V38" s="24" t="s">
        <v>792</v>
      </c>
      <c r="W38" s="24" t="s">
        <v>791</v>
      </c>
      <c r="X38" s="24" t="s">
        <v>790</v>
      </c>
      <c r="Y38" s="24" t="s">
        <v>714</v>
      </c>
      <c r="Z38" s="24" t="s">
        <v>218</v>
      </c>
    </row>
    <row r="39" spans="1:26" s="1" customFormat="1" ht="58" x14ac:dyDescent="0.35">
      <c r="A39" s="24" t="s">
        <v>38</v>
      </c>
      <c r="B39" s="24" t="str">
        <f>+VLOOKUP(BD_fire_disturbances[[#This Row],[Propiedad]],Tabla2[],2,0)</f>
        <v>Biológica</v>
      </c>
      <c r="C39" s="24" t="str">
        <f>+VLOOKUP(BD_fire_disturbances[[#This Row],[Evaluación post incendio]],Tabla5[],2,0)</f>
        <v>Efecto a corto plazo</v>
      </c>
      <c r="D39" s="6" t="s">
        <v>1671</v>
      </c>
      <c r="E39" s="24" t="s">
        <v>40</v>
      </c>
      <c r="F39" s="24" t="s">
        <v>1680</v>
      </c>
      <c r="G39" s="24" t="str">
        <f>+VLOOKUP(BD_fire_disturbances[[#This Row],[Cod_Koppen]],Tabla8[],2,0)</f>
        <v>Templado o mesotérmico</v>
      </c>
      <c r="H39" s="24" t="s">
        <v>1678</v>
      </c>
      <c r="I39" s="24" t="s">
        <v>865</v>
      </c>
      <c r="J39" s="24" t="s">
        <v>181</v>
      </c>
      <c r="K39" s="24" t="s">
        <v>41</v>
      </c>
      <c r="L39" s="24" t="s">
        <v>786</v>
      </c>
      <c r="M39" s="24" t="s">
        <v>200</v>
      </c>
      <c r="N39" s="24" t="s">
        <v>308</v>
      </c>
      <c r="O39" s="24"/>
      <c r="P39" s="24" t="s">
        <v>785</v>
      </c>
      <c r="Q39" s="24" t="s">
        <v>787</v>
      </c>
      <c r="R39" s="24" t="s">
        <v>842</v>
      </c>
      <c r="S39" s="24"/>
      <c r="T39" s="24" t="s">
        <v>1677</v>
      </c>
      <c r="U39" s="24" t="s">
        <v>447</v>
      </c>
      <c r="V39" s="24" t="s">
        <v>792</v>
      </c>
      <c r="W39" s="24" t="s">
        <v>791</v>
      </c>
      <c r="X39" s="24" t="s">
        <v>790</v>
      </c>
      <c r="Y39" s="24" t="s">
        <v>788</v>
      </c>
      <c r="Z39" s="24" t="s">
        <v>218</v>
      </c>
    </row>
    <row r="40" spans="1:26" s="1" customFormat="1" ht="58" x14ac:dyDescent="0.35">
      <c r="A40" s="24" t="s">
        <v>38</v>
      </c>
      <c r="B40" s="24" t="str">
        <f>+VLOOKUP(BD_fire_disturbances[[#This Row],[Propiedad]],Tabla2[],2,0)</f>
        <v>Biológica</v>
      </c>
      <c r="C40" s="24" t="str">
        <f>+VLOOKUP(BD_fire_disturbances[[#This Row],[Evaluación post incendio]],Tabla5[],2,0)</f>
        <v>Efecto a corto plazo</v>
      </c>
      <c r="D40" s="6" t="s">
        <v>1672</v>
      </c>
      <c r="E40" s="24" t="s">
        <v>40</v>
      </c>
      <c r="F40" s="24" t="s">
        <v>1680</v>
      </c>
      <c r="G40" s="24" t="str">
        <f>+VLOOKUP(BD_fire_disturbances[[#This Row],[Cod_Koppen]],Tabla8[],2,0)</f>
        <v>Templado o mesotérmico</v>
      </c>
      <c r="H40" s="24" t="s">
        <v>1678</v>
      </c>
      <c r="I40" s="24" t="s">
        <v>865</v>
      </c>
      <c r="J40" s="24" t="s">
        <v>181</v>
      </c>
      <c r="K40" s="24" t="s">
        <v>41</v>
      </c>
      <c r="L40" s="24" t="s">
        <v>786</v>
      </c>
      <c r="M40" s="24" t="s">
        <v>200</v>
      </c>
      <c r="N40" s="24" t="s">
        <v>308</v>
      </c>
      <c r="O40" s="24"/>
      <c r="P40" s="24" t="s">
        <v>785</v>
      </c>
      <c r="Q40" s="24" t="s">
        <v>787</v>
      </c>
      <c r="R40" s="24" t="s">
        <v>842</v>
      </c>
      <c r="S40" s="24"/>
      <c r="T40" s="24" t="s">
        <v>1677</v>
      </c>
      <c r="U40" s="24" t="s">
        <v>447</v>
      </c>
      <c r="V40" s="24" t="s">
        <v>792</v>
      </c>
      <c r="W40" s="24" t="s">
        <v>791</v>
      </c>
      <c r="X40" s="24" t="s">
        <v>790</v>
      </c>
      <c r="Y40" s="24" t="s">
        <v>789</v>
      </c>
      <c r="Z40" s="24" t="s">
        <v>218</v>
      </c>
    </row>
    <row r="41" spans="1:26" s="1" customFormat="1" ht="58" x14ac:dyDescent="0.35">
      <c r="A41" s="24" t="s">
        <v>38</v>
      </c>
      <c r="B41" s="24" t="str">
        <f>+VLOOKUP(BD_fire_disturbances[[#This Row],[Propiedad]],Tabla2[],2,0)</f>
        <v>Biológica</v>
      </c>
      <c r="C41" s="24" t="str">
        <f>+VLOOKUP(BD_fire_disturbances[[#This Row],[Evaluación post incendio]],Tabla5[],2,0)</f>
        <v>Efecto a corto plazo</v>
      </c>
      <c r="D41" s="6" t="s">
        <v>1673</v>
      </c>
      <c r="E41" s="24" t="s">
        <v>40</v>
      </c>
      <c r="F41" s="24" t="s">
        <v>1680</v>
      </c>
      <c r="G41" s="24" t="str">
        <f>+VLOOKUP(BD_fire_disturbances[[#This Row],[Cod_Koppen]],Tabla8[],2,0)</f>
        <v>Templado o mesotérmico</v>
      </c>
      <c r="H41" s="24" t="s">
        <v>1678</v>
      </c>
      <c r="I41" s="24" t="s">
        <v>865</v>
      </c>
      <c r="J41" s="24" t="s">
        <v>181</v>
      </c>
      <c r="K41" s="24" t="s">
        <v>41</v>
      </c>
      <c r="L41" s="24" t="s">
        <v>786</v>
      </c>
      <c r="M41" s="24" t="s">
        <v>200</v>
      </c>
      <c r="N41" s="24" t="s">
        <v>308</v>
      </c>
      <c r="O41" s="24"/>
      <c r="P41" s="24" t="s">
        <v>785</v>
      </c>
      <c r="Q41" s="24" t="s">
        <v>787</v>
      </c>
      <c r="R41" s="24" t="s">
        <v>842</v>
      </c>
      <c r="S41" s="24"/>
      <c r="T41" s="24" t="s">
        <v>1677</v>
      </c>
      <c r="U41" s="24" t="s">
        <v>447</v>
      </c>
      <c r="V41" s="24" t="s">
        <v>792</v>
      </c>
      <c r="W41" s="24" t="s">
        <v>791</v>
      </c>
      <c r="X41" s="24" t="s">
        <v>790</v>
      </c>
      <c r="Y41" s="24" t="s">
        <v>15</v>
      </c>
      <c r="Z41" s="24" t="s">
        <v>108</v>
      </c>
    </row>
    <row r="42" spans="1:26" s="1" customFormat="1" ht="58" x14ac:dyDescent="0.35">
      <c r="A42" s="24" t="s">
        <v>38</v>
      </c>
      <c r="B42" s="24" t="str">
        <f>+VLOOKUP(BD_fire_disturbances[[#This Row],[Propiedad]],Tabla2[],2,0)</f>
        <v>Química</v>
      </c>
      <c r="C42" s="24" t="str">
        <f>+VLOOKUP(BD_fire_disturbances[[#This Row],[Evaluación post incendio]],Tabla5[],2,0)</f>
        <v>Efecto a corto plazo</v>
      </c>
      <c r="D42" s="6" t="s">
        <v>1674</v>
      </c>
      <c r="E42" s="24" t="s">
        <v>40</v>
      </c>
      <c r="F42" s="24" t="s">
        <v>1680</v>
      </c>
      <c r="G42" s="24" t="str">
        <f>+VLOOKUP(BD_fire_disturbances[[#This Row],[Cod_Koppen]],Tabla8[],2,0)</f>
        <v>Templado o mesotérmico</v>
      </c>
      <c r="H42" s="24" t="s">
        <v>1678</v>
      </c>
      <c r="I42" s="24" t="s">
        <v>865</v>
      </c>
      <c r="J42" s="24" t="s">
        <v>181</v>
      </c>
      <c r="K42" s="24" t="s">
        <v>41</v>
      </c>
      <c r="L42" s="24" t="s">
        <v>786</v>
      </c>
      <c r="M42" s="24" t="s">
        <v>200</v>
      </c>
      <c r="N42" s="24" t="s">
        <v>308</v>
      </c>
      <c r="O42" s="24"/>
      <c r="P42" s="24" t="s">
        <v>785</v>
      </c>
      <c r="Q42" s="24" t="s">
        <v>787</v>
      </c>
      <c r="R42" s="24" t="s">
        <v>842</v>
      </c>
      <c r="S42" s="24"/>
      <c r="T42" s="24" t="s">
        <v>1677</v>
      </c>
      <c r="U42" s="24" t="s">
        <v>447</v>
      </c>
      <c r="V42" s="24" t="s">
        <v>792</v>
      </c>
      <c r="W42" s="24" t="s">
        <v>791</v>
      </c>
      <c r="X42" s="24" t="s">
        <v>790</v>
      </c>
      <c r="Y42" s="24" t="s">
        <v>34</v>
      </c>
      <c r="Z42" s="24" t="s">
        <v>218</v>
      </c>
    </row>
    <row r="43" spans="1:26" s="1" customFormat="1" ht="58" x14ac:dyDescent="0.35">
      <c r="A43" s="24" t="s">
        <v>38</v>
      </c>
      <c r="B43" s="24" t="str">
        <f>+VLOOKUP(BD_fire_disturbances[[#This Row],[Propiedad]],Tabla2[],2,0)</f>
        <v>Química</v>
      </c>
      <c r="C43" s="24" t="str">
        <f>+VLOOKUP(BD_fire_disturbances[[#This Row],[Evaluación post incendio]],Tabla5[],2,0)</f>
        <v>Efecto a corto plazo</v>
      </c>
      <c r="D43" s="6" t="s">
        <v>1675</v>
      </c>
      <c r="E43" s="24" t="s">
        <v>40</v>
      </c>
      <c r="F43" s="24" t="s">
        <v>1680</v>
      </c>
      <c r="G43" s="24" t="str">
        <f>+VLOOKUP(BD_fire_disturbances[[#This Row],[Cod_Koppen]],Tabla8[],2,0)</f>
        <v>Templado o mesotérmico</v>
      </c>
      <c r="H43" s="24" t="s">
        <v>1678</v>
      </c>
      <c r="I43" s="24" t="s">
        <v>865</v>
      </c>
      <c r="J43" s="24" t="s">
        <v>181</v>
      </c>
      <c r="K43" s="24" t="s">
        <v>41</v>
      </c>
      <c r="L43" s="24" t="s">
        <v>786</v>
      </c>
      <c r="M43" s="24" t="s">
        <v>200</v>
      </c>
      <c r="N43" s="24" t="s">
        <v>308</v>
      </c>
      <c r="O43" s="24"/>
      <c r="P43" s="24" t="s">
        <v>785</v>
      </c>
      <c r="Q43" s="24" t="s">
        <v>787</v>
      </c>
      <c r="R43" s="24" t="s">
        <v>842</v>
      </c>
      <c r="S43" s="24"/>
      <c r="T43" s="24" t="s">
        <v>1677</v>
      </c>
      <c r="U43" s="24" t="s">
        <v>447</v>
      </c>
      <c r="V43" s="24" t="s">
        <v>792</v>
      </c>
      <c r="W43" s="24" t="s">
        <v>791</v>
      </c>
      <c r="X43" s="24" t="s">
        <v>790</v>
      </c>
      <c r="Y43" s="24" t="s">
        <v>43</v>
      </c>
      <c r="Z43" s="24" t="s">
        <v>218</v>
      </c>
    </row>
    <row r="44" spans="1:26" s="1" customFormat="1" ht="58" x14ac:dyDescent="0.35">
      <c r="A44" s="24" t="s">
        <v>38</v>
      </c>
      <c r="B44" s="24" t="str">
        <f>+VLOOKUP(BD_fire_disturbances[[#This Row],[Propiedad]],Tabla2[],2,0)</f>
        <v>Química</v>
      </c>
      <c r="C44" s="24" t="str">
        <f>+VLOOKUP(BD_fire_disturbances[[#This Row],[Evaluación post incendio]],Tabla5[],2,0)</f>
        <v>Efecto a corto plazo</v>
      </c>
      <c r="D44" s="6" t="s">
        <v>1676</v>
      </c>
      <c r="E44" s="24" t="s">
        <v>40</v>
      </c>
      <c r="F44" s="24" t="s">
        <v>1680</v>
      </c>
      <c r="G44" s="24" t="str">
        <f>+VLOOKUP(BD_fire_disturbances[[#This Row],[Cod_Koppen]],Tabla8[],2,0)</f>
        <v>Templado o mesotérmico</v>
      </c>
      <c r="H44" s="24" t="s">
        <v>1678</v>
      </c>
      <c r="I44" s="24" t="s">
        <v>865</v>
      </c>
      <c r="J44" s="24" t="s">
        <v>181</v>
      </c>
      <c r="K44" s="24" t="s">
        <v>41</v>
      </c>
      <c r="L44" s="24" t="s">
        <v>786</v>
      </c>
      <c r="M44" s="24" t="s">
        <v>200</v>
      </c>
      <c r="N44" s="24" t="s">
        <v>308</v>
      </c>
      <c r="O44" s="24"/>
      <c r="P44" s="24" t="s">
        <v>785</v>
      </c>
      <c r="Q44" s="24" t="s">
        <v>787</v>
      </c>
      <c r="R44" s="24" t="s">
        <v>842</v>
      </c>
      <c r="S44" s="24"/>
      <c r="T44" s="24" t="s">
        <v>1677</v>
      </c>
      <c r="U44" s="24" t="s">
        <v>447</v>
      </c>
      <c r="V44" s="24" t="s">
        <v>792</v>
      </c>
      <c r="W44" s="24" t="s">
        <v>791</v>
      </c>
      <c r="X44" s="24" t="s">
        <v>790</v>
      </c>
      <c r="Y44" s="24" t="s">
        <v>42</v>
      </c>
      <c r="Z44" s="24" t="s">
        <v>218</v>
      </c>
    </row>
    <row r="45" spans="1:26" s="1" customFormat="1" ht="58" x14ac:dyDescent="0.35">
      <c r="A45" s="1" t="s">
        <v>6</v>
      </c>
      <c r="B45" s="1" t="str">
        <f>+VLOOKUP(BD_fire_disturbances[[#This Row],[Propiedad]],Tabla2[],2,0)</f>
        <v>Biológica</v>
      </c>
      <c r="C45" s="1" t="str">
        <f>+VLOOKUP(BD_fire_disturbances[[#This Row],[Evaluación post incendio]],Tabla5[],2,0)</f>
        <v>Efecto inmediato</v>
      </c>
      <c r="D45" s="6" t="s">
        <v>8</v>
      </c>
      <c r="E45" s="1" t="s">
        <v>1602</v>
      </c>
      <c r="F45" s="1" t="s">
        <v>1608</v>
      </c>
      <c r="G45" s="1" t="str">
        <f>+VLOOKUP(BD_fire_disturbances[[#This Row],[Cod_Koppen]],Tabla8[],2,0)</f>
        <v>Templado o mesotérmico</v>
      </c>
      <c r="H45" s="1" t="s">
        <v>1334</v>
      </c>
      <c r="I45" s="1" t="s">
        <v>1088</v>
      </c>
      <c r="J45" s="1" t="s">
        <v>1273</v>
      </c>
      <c r="K45" s="1" t="s">
        <v>10</v>
      </c>
      <c r="L45" s="1" t="s">
        <v>1096</v>
      </c>
      <c r="M45" s="1" t="s">
        <v>432</v>
      </c>
      <c r="N45" s="1" t="s">
        <v>453</v>
      </c>
      <c r="P45" s="1" t="s">
        <v>1085</v>
      </c>
      <c r="R45" s="1" t="s">
        <v>513</v>
      </c>
      <c r="T45" s="1" t="s">
        <v>1090</v>
      </c>
      <c r="U45" s="1" t="s">
        <v>1067</v>
      </c>
      <c r="V45" s="1" t="s">
        <v>1093</v>
      </c>
      <c r="W45" s="1" t="s">
        <v>1092</v>
      </c>
      <c r="X45" s="1" t="s">
        <v>1091</v>
      </c>
      <c r="Y45" s="1" t="s">
        <v>1025</v>
      </c>
      <c r="Z45" s="1" t="s">
        <v>108</v>
      </c>
    </row>
    <row r="46" spans="1:26" s="1" customFormat="1" ht="58" x14ac:dyDescent="0.35">
      <c r="A46" s="1" t="s">
        <v>6</v>
      </c>
      <c r="B46" s="1" t="str">
        <f>+VLOOKUP(BD_fire_disturbances[[#This Row],[Propiedad]],Tabla2[],2,0)</f>
        <v>Biológica</v>
      </c>
      <c r="C46" s="1" t="str">
        <f>+VLOOKUP(BD_fire_disturbances[[#This Row],[Evaluación post incendio]],Tabla5[],2,0)</f>
        <v>Efecto a corto plazo</v>
      </c>
      <c r="D46" s="6" t="s">
        <v>8</v>
      </c>
      <c r="E46" s="1" t="s">
        <v>1602</v>
      </c>
      <c r="F46" s="1" t="s">
        <v>1608</v>
      </c>
      <c r="G46" s="1" t="str">
        <f>+VLOOKUP(BD_fire_disturbances[[#This Row],[Cod_Koppen]],Tabla8[],2,0)</f>
        <v>Templado o mesotérmico</v>
      </c>
      <c r="H46" s="1" t="s">
        <v>1334</v>
      </c>
      <c r="I46" s="1" t="s">
        <v>1088</v>
      </c>
      <c r="J46" s="1" t="s">
        <v>1273</v>
      </c>
      <c r="K46" s="1" t="s">
        <v>10</v>
      </c>
      <c r="L46" s="1" t="s">
        <v>1096</v>
      </c>
      <c r="M46" s="1" t="s">
        <v>432</v>
      </c>
      <c r="N46" s="1" t="s">
        <v>453</v>
      </c>
      <c r="P46" s="1" t="s">
        <v>1085</v>
      </c>
      <c r="R46" s="1" t="s">
        <v>706</v>
      </c>
      <c r="T46" s="1" t="s">
        <v>1090</v>
      </c>
      <c r="U46" s="1" t="s">
        <v>1067</v>
      </c>
      <c r="V46" s="1" t="s">
        <v>1093</v>
      </c>
      <c r="W46" s="1" t="s">
        <v>1092</v>
      </c>
      <c r="X46" s="1" t="s">
        <v>1091</v>
      </c>
      <c r="Y46" s="1" t="s">
        <v>1025</v>
      </c>
      <c r="Z46" s="1" t="s">
        <v>108</v>
      </c>
    </row>
    <row r="47" spans="1:26" s="1" customFormat="1" ht="58" x14ac:dyDescent="0.35">
      <c r="A47" s="1" t="s">
        <v>6</v>
      </c>
      <c r="B47" s="1" t="str">
        <f>+VLOOKUP(BD_fire_disturbances[[#This Row],[Propiedad]],Tabla2[],2,0)</f>
        <v>Biológica</v>
      </c>
      <c r="C47" s="1" t="str">
        <f>+VLOOKUP(BD_fire_disturbances[[#This Row],[Evaluación post incendio]],Tabla5[],2,0)</f>
        <v>Efecto a corto plazo</v>
      </c>
      <c r="D47" s="6" t="s">
        <v>8</v>
      </c>
      <c r="E47" s="1" t="s">
        <v>1602</v>
      </c>
      <c r="F47" s="1" t="s">
        <v>1608</v>
      </c>
      <c r="G47" s="1" t="str">
        <f>+VLOOKUP(BD_fire_disturbances[[#This Row],[Cod_Koppen]],Tabla8[],2,0)</f>
        <v>Templado o mesotérmico</v>
      </c>
      <c r="H47" s="1" t="s">
        <v>1334</v>
      </c>
      <c r="I47" s="1" t="s">
        <v>1088</v>
      </c>
      <c r="J47" s="1" t="s">
        <v>1273</v>
      </c>
      <c r="K47" s="1" t="s">
        <v>10</v>
      </c>
      <c r="L47" s="1" t="s">
        <v>1096</v>
      </c>
      <c r="M47" s="1" t="s">
        <v>432</v>
      </c>
      <c r="N47" s="1" t="s">
        <v>453</v>
      </c>
      <c r="P47" s="1" t="s">
        <v>1085</v>
      </c>
      <c r="R47" s="1" t="s">
        <v>842</v>
      </c>
      <c r="T47" s="1" t="s">
        <v>1090</v>
      </c>
      <c r="U47" s="1" t="s">
        <v>1067</v>
      </c>
      <c r="V47" s="1" t="s">
        <v>1093</v>
      </c>
      <c r="W47" s="1" t="s">
        <v>1092</v>
      </c>
      <c r="X47" s="1" t="s">
        <v>1091</v>
      </c>
      <c r="Y47" s="1" t="s">
        <v>1025</v>
      </c>
      <c r="Z47" s="1" t="s">
        <v>108</v>
      </c>
    </row>
    <row r="48" spans="1:26" s="1" customFormat="1" ht="58" x14ac:dyDescent="0.35">
      <c r="A48" s="1" t="s">
        <v>6</v>
      </c>
      <c r="B48" s="1" t="str">
        <f>+VLOOKUP(BD_fire_disturbances[[#This Row],[Propiedad]],Tabla2[],2,0)</f>
        <v>Biológica</v>
      </c>
      <c r="C48" s="1" t="str">
        <f>+VLOOKUP(BD_fire_disturbances[[#This Row],[Evaluación post incendio]],Tabla5[],2,0)</f>
        <v>Efecto inmediato</v>
      </c>
      <c r="D48" s="6" t="s">
        <v>8</v>
      </c>
      <c r="E48" s="1" t="s">
        <v>1602</v>
      </c>
      <c r="F48" s="1" t="s">
        <v>1608</v>
      </c>
      <c r="G48" s="1" t="str">
        <f>+VLOOKUP(BD_fire_disturbances[[#This Row],[Cod_Koppen]],Tabla8[],2,0)</f>
        <v>Templado o mesotérmico</v>
      </c>
      <c r="H48" s="1" t="s">
        <v>1334</v>
      </c>
      <c r="I48" s="1" t="s">
        <v>1088</v>
      </c>
      <c r="J48" s="1" t="s">
        <v>1273</v>
      </c>
      <c r="K48" s="1" t="s">
        <v>10</v>
      </c>
      <c r="L48" s="1" t="s">
        <v>1096</v>
      </c>
      <c r="M48" s="1" t="s">
        <v>432</v>
      </c>
      <c r="N48" s="1" t="s">
        <v>453</v>
      </c>
      <c r="P48" s="1" t="s">
        <v>1085</v>
      </c>
      <c r="R48" s="1" t="s">
        <v>513</v>
      </c>
      <c r="T48" s="1" t="s">
        <v>1090</v>
      </c>
      <c r="U48" s="1" t="s">
        <v>1067</v>
      </c>
      <c r="V48" s="1" t="s">
        <v>1093</v>
      </c>
      <c r="W48" s="1" t="s">
        <v>1092</v>
      </c>
      <c r="X48" s="1" t="s">
        <v>1091</v>
      </c>
      <c r="Y48" s="1" t="s">
        <v>14</v>
      </c>
      <c r="Z48" s="1" t="s">
        <v>108</v>
      </c>
    </row>
    <row r="49" spans="1:26" s="1" customFormat="1" ht="58" x14ac:dyDescent="0.35">
      <c r="A49" s="1" t="s">
        <v>6</v>
      </c>
      <c r="B49" s="1" t="str">
        <f>+VLOOKUP(BD_fire_disturbances[[#This Row],[Propiedad]],Tabla2[],2,0)</f>
        <v>Biológica</v>
      </c>
      <c r="C49" s="1" t="str">
        <f>+VLOOKUP(BD_fire_disturbances[[#This Row],[Evaluación post incendio]],Tabla5[],2,0)</f>
        <v>Efecto a corto plazo</v>
      </c>
      <c r="D49" s="6" t="s">
        <v>8</v>
      </c>
      <c r="E49" s="1" t="s">
        <v>1602</v>
      </c>
      <c r="F49" s="1" t="s">
        <v>1608</v>
      </c>
      <c r="G49" s="1" t="str">
        <f>+VLOOKUP(BD_fire_disturbances[[#This Row],[Cod_Koppen]],Tabla8[],2,0)</f>
        <v>Templado o mesotérmico</v>
      </c>
      <c r="H49" s="1" t="s">
        <v>1334</v>
      </c>
      <c r="I49" s="1" t="s">
        <v>1088</v>
      </c>
      <c r="J49" s="1" t="s">
        <v>1273</v>
      </c>
      <c r="K49" s="1" t="s">
        <v>10</v>
      </c>
      <c r="L49" s="1" t="s">
        <v>1096</v>
      </c>
      <c r="M49" s="1" t="s">
        <v>432</v>
      </c>
      <c r="N49" s="1" t="s">
        <v>453</v>
      </c>
      <c r="P49" s="1" t="s">
        <v>1085</v>
      </c>
      <c r="R49" s="1" t="s">
        <v>706</v>
      </c>
      <c r="T49" s="1" t="s">
        <v>1090</v>
      </c>
      <c r="U49" s="1" t="s">
        <v>1067</v>
      </c>
      <c r="V49" s="1" t="s">
        <v>1093</v>
      </c>
      <c r="W49" s="1" t="s">
        <v>1092</v>
      </c>
      <c r="X49" s="1" t="s">
        <v>1091</v>
      </c>
      <c r="Y49" s="1" t="s">
        <v>14</v>
      </c>
      <c r="Z49" s="1" t="s">
        <v>108</v>
      </c>
    </row>
    <row r="50" spans="1:26" s="1" customFormat="1" ht="58" x14ac:dyDescent="0.35">
      <c r="A50" s="1" t="s">
        <v>6</v>
      </c>
      <c r="B50" s="1" t="str">
        <f>+VLOOKUP(BD_fire_disturbances[[#This Row],[Propiedad]],Tabla2[],2,0)</f>
        <v>Biológica</v>
      </c>
      <c r="C50" s="1" t="str">
        <f>+VLOOKUP(BD_fire_disturbances[[#This Row],[Evaluación post incendio]],Tabla5[],2,0)</f>
        <v>Efecto a corto plazo</v>
      </c>
      <c r="D50" s="6" t="s">
        <v>8</v>
      </c>
      <c r="E50" s="1" t="s">
        <v>1602</v>
      </c>
      <c r="F50" s="1" t="s">
        <v>1608</v>
      </c>
      <c r="G50" s="1" t="str">
        <f>+VLOOKUP(BD_fire_disturbances[[#This Row],[Cod_Koppen]],Tabla8[],2,0)</f>
        <v>Templado o mesotérmico</v>
      </c>
      <c r="H50" s="1" t="s">
        <v>1334</v>
      </c>
      <c r="I50" s="1" t="s">
        <v>1088</v>
      </c>
      <c r="J50" s="1" t="s">
        <v>1273</v>
      </c>
      <c r="K50" s="1" t="s">
        <v>10</v>
      </c>
      <c r="L50" s="1" t="s">
        <v>1096</v>
      </c>
      <c r="M50" s="1" t="s">
        <v>432</v>
      </c>
      <c r="N50" s="1" t="s">
        <v>453</v>
      </c>
      <c r="P50" s="1" t="s">
        <v>1085</v>
      </c>
      <c r="R50" s="1" t="s">
        <v>842</v>
      </c>
      <c r="T50" s="1" t="s">
        <v>1090</v>
      </c>
      <c r="U50" s="1" t="s">
        <v>1067</v>
      </c>
      <c r="V50" s="1" t="s">
        <v>1093</v>
      </c>
      <c r="W50" s="1" t="s">
        <v>1092</v>
      </c>
      <c r="X50" s="1" t="s">
        <v>1091</v>
      </c>
      <c r="Y50" s="1" t="s">
        <v>14</v>
      </c>
      <c r="Z50" s="1" t="s">
        <v>108</v>
      </c>
    </row>
    <row r="51" spans="1:26" s="1" customFormat="1" ht="58" x14ac:dyDescent="0.35">
      <c r="A51" s="1" t="s">
        <v>6</v>
      </c>
      <c r="B51" s="1" t="str">
        <f>+VLOOKUP(BD_fire_disturbances[[#This Row],[Propiedad]],Tabla2[],2,0)</f>
        <v>Biológica</v>
      </c>
      <c r="C51" s="1" t="str">
        <f>+VLOOKUP(BD_fire_disturbances[[#This Row],[Evaluación post incendio]],Tabla5[],2,0)</f>
        <v>Efecto a corto plazo</v>
      </c>
      <c r="D51" s="6" t="s">
        <v>8</v>
      </c>
      <c r="E51" s="1" t="s">
        <v>1602</v>
      </c>
      <c r="F51" s="1" t="s">
        <v>1608</v>
      </c>
      <c r="G51" s="1" t="str">
        <f>+VLOOKUP(BD_fire_disturbances[[#This Row],[Cod_Koppen]],Tabla8[],2,0)</f>
        <v>Templado o mesotérmico</v>
      </c>
      <c r="H51" s="1" t="s">
        <v>1334</v>
      </c>
      <c r="I51" s="1" t="s">
        <v>1088</v>
      </c>
      <c r="J51" s="1" t="s">
        <v>1273</v>
      </c>
      <c r="K51" s="1" t="s">
        <v>10</v>
      </c>
      <c r="L51" s="1" t="s">
        <v>1096</v>
      </c>
      <c r="M51" s="1" t="s">
        <v>432</v>
      </c>
      <c r="N51" s="1" t="s">
        <v>453</v>
      </c>
      <c r="P51" s="1" t="s">
        <v>1085</v>
      </c>
      <c r="R51" s="1" t="s">
        <v>706</v>
      </c>
      <c r="T51" s="1" t="s">
        <v>1090</v>
      </c>
      <c r="U51" s="1" t="s">
        <v>1067</v>
      </c>
      <c r="V51" s="1" t="s">
        <v>1093</v>
      </c>
      <c r="W51" s="1" t="s">
        <v>1092</v>
      </c>
      <c r="X51" s="1" t="s">
        <v>1091</v>
      </c>
      <c r="Y51" s="1" t="s">
        <v>1097</v>
      </c>
      <c r="Z51" s="1" t="s">
        <v>12</v>
      </c>
    </row>
    <row r="52" spans="1:26" s="1" customFormat="1" ht="58" x14ac:dyDescent="0.35">
      <c r="A52" s="1" t="s">
        <v>6</v>
      </c>
      <c r="B52" s="1" t="str">
        <f>+VLOOKUP(BD_fire_disturbances[[#This Row],[Propiedad]],Tabla2[],2,0)</f>
        <v>Biológica</v>
      </c>
      <c r="C52" s="1" t="str">
        <f>+VLOOKUP(BD_fire_disturbances[[#This Row],[Evaluación post incendio]],Tabla5[],2,0)</f>
        <v>Efecto a corto plazo</v>
      </c>
      <c r="D52" s="6" t="s">
        <v>8</v>
      </c>
      <c r="E52" s="1" t="s">
        <v>1602</v>
      </c>
      <c r="F52" s="1" t="s">
        <v>1608</v>
      </c>
      <c r="G52" s="1" t="str">
        <f>+VLOOKUP(BD_fire_disturbances[[#This Row],[Cod_Koppen]],Tabla8[],2,0)</f>
        <v>Templado o mesotérmico</v>
      </c>
      <c r="H52" s="1" t="s">
        <v>1334</v>
      </c>
      <c r="I52" s="1" t="s">
        <v>1088</v>
      </c>
      <c r="J52" s="1" t="s">
        <v>1273</v>
      </c>
      <c r="K52" s="1" t="s">
        <v>10</v>
      </c>
      <c r="L52" s="1" t="s">
        <v>1096</v>
      </c>
      <c r="M52" s="1" t="s">
        <v>432</v>
      </c>
      <c r="N52" s="1" t="s">
        <v>453</v>
      </c>
      <c r="P52" s="1" t="s">
        <v>1085</v>
      </c>
      <c r="R52" s="1" t="s">
        <v>842</v>
      </c>
      <c r="T52" s="1" t="s">
        <v>1090</v>
      </c>
      <c r="U52" s="1" t="s">
        <v>1067</v>
      </c>
      <c r="V52" s="1" t="s">
        <v>1093</v>
      </c>
      <c r="W52" s="1" t="s">
        <v>1092</v>
      </c>
      <c r="X52" s="1" t="s">
        <v>1091</v>
      </c>
      <c r="Y52" s="1" t="s">
        <v>1097</v>
      </c>
      <c r="Z52" s="1" t="s">
        <v>12</v>
      </c>
    </row>
    <row r="53" spans="1:26" s="1" customFormat="1" ht="58" x14ac:dyDescent="0.35">
      <c r="A53" s="1" t="s">
        <v>6</v>
      </c>
      <c r="B53" s="1" t="str">
        <f>+VLOOKUP(BD_fire_disturbances[[#This Row],[Propiedad]],Tabla2[],2,0)</f>
        <v>Biológica</v>
      </c>
      <c r="C53" s="1" t="str">
        <f>+VLOOKUP(BD_fire_disturbances[[#This Row],[Evaluación post incendio]],Tabla5[],2,0)</f>
        <v>Efecto inmediato</v>
      </c>
      <c r="D53" s="6" t="s">
        <v>8</v>
      </c>
      <c r="E53" s="1" t="s">
        <v>1602</v>
      </c>
      <c r="F53" s="1" t="s">
        <v>1608</v>
      </c>
      <c r="G53" s="1" t="str">
        <f>+VLOOKUP(BD_fire_disturbances[[#This Row],[Cod_Koppen]],Tabla8[],2,0)</f>
        <v>Templado o mesotérmico</v>
      </c>
      <c r="H53" s="1" t="s">
        <v>1334</v>
      </c>
      <c r="I53" s="1" t="s">
        <v>1088</v>
      </c>
      <c r="J53" s="1" t="s">
        <v>1273</v>
      </c>
      <c r="K53" s="1" t="s">
        <v>10</v>
      </c>
      <c r="L53" s="1" t="s">
        <v>1096</v>
      </c>
      <c r="M53" s="1" t="s">
        <v>432</v>
      </c>
      <c r="N53" s="1" t="s">
        <v>453</v>
      </c>
      <c r="P53" s="1" t="s">
        <v>1085</v>
      </c>
      <c r="R53" s="1" t="s">
        <v>513</v>
      </c>
      <c r="T53" s="1" t="s">
        <v>1090</v>
      </c>
      <c r="U53" s="1" t="s">
        <v>1067</v>
      </c>
      <c r="V53" s="1" t="s">
        <v>1093</v>
      </c>
      <c r="W53" s="1" t="s">
        <v>1092</v>
      </c>
      <c r="X53" s="1" t="s">
        <v>1091</v>
      </c>
      <c r="Y53" s="1" t="s">
        <v>1097</v>
      </c>
      <c r="Z53" s="1" t="s">
        <v>108</v>
      </c>
    </row>
    <row r="54" spans="1:26" s="1" customFormat="1" ht="58" x14ac:dyDescent="0.35">
      <c r="A54" s="1" t="s">
        <v>6</v>
      </c>
      <c r="B54" s="1" t="str">
        <f>+VLOOKUP(BD_fire_disturbances[[#This Row],[Propiedad]],Tabla2[],2,0)</f>
        <v>Biológica</v>
      </c>
      <c r="C54" s="1" t="str">
        <f>+VLOOKUP(BD_fire_disturbances[[#This Row],[Evaluación post incendio]],Tabla5[],2,0)</f>
        <v>Efecto a corto plazo</v>
      </c>
      <c r="D54" s="6" t="s">
        <v>8</v>
      </c>
      <c r="E54" s="1" t="s">
        <v>1602</v>
      </c>
      <c r="F54" s="1" t="s">
        <v>1608</v>
      </c>
      <c r="G54" s="1" t="str">
        <f>+VLOOKUP(BD_fire_disturbances[[#This Row],[Cod_Koppen]],Tabla8[],2,0)</f>
        <v>Templado o mesotérmico</v>
      </c>
      <c r="H54" s="1" t="s">
        <v>1334</v>
      </c>
      <c r="I54" s="1" t="s">
        <v>1088</v>
      </c>
      <c r="J54" s="1" t="s">
        <v>1273</v>
      </c>
      <c r="K54" s="1" t="s">
        <v>10</v>
      </c>
      <c r="L54" s="1" t="s">
        <v>1096</v>
      </c>
      <c r="M54" s="1" t="s">
        <v>432</v>
      </c>
      <c r="N54" s="1" t="s">
        <v>453</v>
      </c>
      <c r="P54" s="1" t="s">
        <v>1085</v>
      </c>
      <c r="R54" s="1" t="s">
        <v>842</v>
      </c>
      <c r="T54" s="1" t="s">
        <v>1090</v>
      </c>
      <c r="U54" s="1" t="s">
        <v>1067</v>
      </c>
      <c r="V54" s="1" t="s">
        <v>1093</v>
      </c>
      <c r="W54" s="1" t="s">
        <v>1092</v>
      </c>
      <c r="X54" s="1" t="s">
        <v>1091</v>
      </c>
      <c r="Y54" s="1" t="s">
        <v>639</v>
      </c>
      <c r="Z54" s="1" t="s">
        <v>218</v>
      </c>
    </row>
    <row r="55" spans="1:26" s="1" customFormat="1" ht="58" x14ac:dyDescent="0.35">
      <c r="A55" s="1" t="s">
        <v>6</v>
      </c>
      <c r="B55" s="1" t="str">
        <f>+VLOOKUP(BD_fire_disturbances[[#This Row],[Propiedad]],Tabla2[],2,0)</f>
        <v>Biológica</v>
      </c>
      <c r="C55" s="1" t="str">
        <f>+VLOOKUP(BD_fire_disturbances[[#This Row],[Evaluación post incendio]],Tabla5[],2,0)</f>
        <v>Efecto inmediato</v>
      </c>
      <c r="D55" s="6" t="s">
        <v>8</v>
      </c>
      <c r="E55" s="1" t="s">
        <v>1602</v>
      </c>
      <c r="F55" s="1" t="s">
        <v>1608</v>
      </c>
      <c r="G55" s="1" t="str">
        <f>+VLOOKUP(BD_fire_disturbances[[#This Row],[Cod_Koppen]],Tabla8[],2,0)</f>
        <v>Templado o mesotérmico</v>
      </c>
      <c r="H55" s="1" t="s">
        <v>1334</v>
      </c>
      <c r="I55" s="1" t="s">
        <v>1088</v>
      </c>
      <c r="J55" s="1" t="s">
        <v>1273</v>
      </c>
      <c r="K55" s="1" t="s">
        <v>10</v>
      </c>
      <c r="L55" s="1" t="s">
        <v>1096</v>
      </c>
      <c r="M55" s="1" t="s">
        <v>432</v>
      </c>
      <c r="N55" s="1" t="s">
        <v>453</v>
      </c>
      <c r="P55" s="1" t="s">
        <v>1085</v>
      </c>
      <c r="R55" s="1" t="s">
        <v>513</v>
      </c>
      <c r="T55" s="1" t="s">
        <v>1090</v>
      </c>
      <c r="U55" s="1" t="s">
        <v>1067</v>
      </c>
      <c r="V55" s="1" t="s">
        <v>1093</v>
      </c>
      <c r="W55" s="1" t="s">
        <v>1092</v>
      </c>
      <c r="X55" s="1" t="s">
        <v>1091</v>
      </c>
      <c r="Y55" s="1" t="s">
        <v>639</v>
      </c>
      <c r="Z55" s="1" t="s">
        <v>108</v>
      </c>
    </row>
    <row r="56" spans="1:26" s="1" customFormat="1" ht="58" x14ac:dyDescent="0.35">
      <c r="A56" s="1" t="s">
        <v>6</v>
      </c>
      <c r="B56" s="1" t="str">
        <f>+VLOOKUP(BD_fire_disturbances[[#This Row],[Propiedad]],Tabla2[],2,0)</f>
        <v>Biológica</v>
      </c>
      <c r="C56" s="1" t="str">
        <f>+VLOOKUP(BD_fire_disturbances[[#This Row],[Evaluación post incendio]],Tabla5[],2,0)</f>
        <v>Efecto a corto plazo</v>
      </c>
      <c r="D56" s="6" t="s">
        <v>8</v>
      </c>
      <c r="E56" s="1" t="s">
        <v>1602</v>
      </c>
      <c r="F56" s="1" t="s">
        <v>1608</v>
      </c>
      <c r="G56" s="1" t="str">
        <f>+VLOOKUP(BD_fire_disturbances[[#This Row],[Cod_Koppen]],Tabla8[],2,0)</f>
        <v>Templado o mesotérmico</v>
      </c>
      <c r="H56" s="1" t="s">
        <v>1334</v>
      </c>
      <c r="I56" s="1" t="s">
        <v>1088</v>
      </c>
      <c r="J56" s="1" t="s">
        <v>1273</v>
      </c>
      <c r="K56" s="1" t="s">
        <v>10</v>
      </c>
      <c r="L56" s="1" t="s">
        <v>1096</v>
      </c>
      <c r="M56" s="1" t="s">
        <v>432</v>
      </c>
      <c r="N56" s="1" t="s">
        <v>453</v>
      </c>
      <c r="P56" s="1" t="s">
        <v>1085</v>
      </c>
      <c r="R56" s="1" t="s">
        <v>706</v>
      </c>
      <c r="T56" s="1" t="s">
        <v>1090</v>
      </c>
      <c r="U56" s="1" t="s">
        <v>1067</v>
      </c>
      <c r="V56" s="1" t="s">
        <v>1093</v>
      </c>
      <c r="W56" s="1" t="s">
        <v>1092</v>
      </c>
      <c r="X56" s="1" t="s">
        <v>1091</v>
      </c>
      <c r="Y56" s="1" t="s">
        <v>639</v>
      </c>
      <c r="Z56" s="1" t="s">
        <v>108</v>
      </c>
    </row>
    <row r="57" spans="1:26" s="1" customFormat="1" ht="58" x14ac:dyDescent="0.35">
      <c r="A57" s="1" t="s">
        <v>6</v>
      </c>
      <c r="B57" s="1" t="str">
        <f>+VLOOKUP(BD_fire_disturbances[[#This Row],[Propiedad]],Tabla2[],2,0)</f>
        <v>Química</v>
      </c>
      <c r="C57" s="1" t="str">
        <f>+VLOOKUP(BD_fire_disturbances[[#This Row],[Evaluación post incendio]],Tabla5[],2,0)</f>
        <v>Efecto inmediato</v>
      </c>
      <c r="D57" s="6" t="s">
        <v>8</v>
      </c>
      <c r="E57" s="1" t="s">
        <v>1602</v>
      </c>
      <c r="F57" s="1" t="s">
        <v>1608</v>
      </c>
      <c r="G57" s="1" t="str">
        <f>+VLOOKUP(BD_fire_disturbances[[#This Row],[Cod_Koppen]],Tabla8[],2,0)</f>
        <v>Templado o mesotérmico</v>
      </c>
      <c r="H57" s="1" t="s">
        <v>1334</v>
      </c>
      <c r="I57" s="1" t="s">
        <v>1088</v>
      </c>
      <c r="J57" s="1" t="s">
        <v>1273</v>
      </c>
      <c r="K57" s="1" t="s">
        <v>10</v>
      </c>
      <c r="L57" s="1" t="s">
        <v>1096</v>
      </c>
      <c r="M57" s="1" t="s">
        <v>432</v>
      </c>
      <c r="N57" s="1" t="s">
        <v>453</v>
      </c>
      <c r="P57" s="1" t="s">
        <v>1085</v>
      </c>
      <c r="R57" s="1" t="s">
        <v>513</v>
      </c>
      <c r="T57" s="1" t="s">
        <v>1090</v>
      </c>
      <c r="U57" s="1" t="s">
        <v>1067</v>
      </c>
      <c r="V57" s="1" t="s">
        <v>1093</v>
      </c>
      <c r="W57" s="1" t="s">
        <v>1092</v>
      </c>
      <c r="X57" s="1" t="s">
        <v>1091</v>
      </c>
      <c r="Y57" s="1" t="s">
        <v>42</v>
      </c>
      <c r="Z57" s="1" t="s">
        <v>108</v>
      </c>
    </row>
    <row r="58" spans="1:26" s="1" customFormat="1" ht="58" x14ac:dyDescent="0.35">
      <c r="A58" s="1" t="s">
        <v>6</v>
      </c>
      <c r="B58" s="1" t="str">
        <f>+VLOOKUP(BD_fire_disturbances[[#This Row],[Propiedad]],Tabla2[],2,0)</f>
        <v>Química</v>
      </c>
      <c r="C58" s="1" t="str">
        <f>+VLOOKUP(BD_fire_disturbances[[#This Row],[Evaluación post incendio]],Tabla5[],2,0)</f>
        <v>Efecto a corto plazo</v>
      </c>
      <c r="D58" s="6" t="s">
        <v>8</v>
      </c>
      <c r="E58" s="1" t="s">
        <v>1602</v>
      </c>
      <c r="F58" s="1" t="s">
        <v>1608</v>
      </c>
      <c r="G58" s="1" t="str">
        <f>+VLOOKUP(BD_fire_disturbances[[#This Row],[Cod_Koppen]],Tabla8[],2,0)</f>
        <v>Templado o mesotérmico</v>
      </c>
      <c r="H58" s="1" t="s">
        <v>1334</v>
      </c>
      <c r="I58" s="1" t="s">
        <v>1088</v>
      </c>
      <c r="J58" s="1" t="s">
        <v>1273</v>
      </c>
      <c r="K58" s="1" t="s">
        <v>10</v>
      </c>
      <c r="L58" s="1" t="s">
        <v>1096</v>
      </c>
      <c r="M58" s="1" t="s">
        <v>432</v>
      </c>
      <c r="N58" s="1" t="s">
        <v>453</v>
      </c>
      <c r="P58" s="1" t="s">
        <v>1085</v>
      </c>
      <c r="R58" s="1" t="s">
        <v>706</v>
      </c>
      <c r="T58" s="1" t="s">
        <v>1090</v>
      </c>
      <c r="U58" s="1" t="s">
        <v>1067</v>
      </c>
      <c r="V58" s="1" t="s">
        <v>1093</v>
      </c>
      <c r="W58" s="1" t="s">
        <v>1092</v>
      </c>
      <c r="X58" s="1" t="s">
        <v>1091</v>
      </c>
      <c r="Y58" s="1" t="s">
        <v>42</v>
      </c>
      <c r="Z58" s="1" t="s">
        <v>108</v>
      </c>
    </row>
    <row r="59" spans="1:26" s="1" customFormat="1" ht="58" x14ac:dyDescent="0.35">
      <c r="A59" s="1" t="s">
        <v>6</v>
      </c>
      <c r="B59" s="1" t="str">
        <f>+VLOOKUP(BD_fire_disturbances[[#This Row],[Propiedad]],Tabla2[],2,0)</f>
        <v>Química</v>
      </c>
      <c r="C59" s="1" t="str">
        <f>+VLOOKUP(BD_fire_disturbances[[#This Row],[Evaluación post incendio]],Tabla5[],2,0)</f>
        <v>Efecto a corto plazo</v>
      </c>
      <c r="D59" s="6" t="s">
        <v>8</v>
      </c>
      <c r="E59" s="1" t="s">
        <v>1602</v>
      </c>
      <c r="F59" s="1" t="s">
        <v>1608</v>
      </c>
      <c r="G59" s="1" t="str">
        <f>+VLOOKUP(BD_fire_disturbances[[#This Row],[Cod_Koppen]],Tabla8[],2,0)</f>
        <v>Templado o mesotérmico</v>
      </c>
      <c r="H59" s="1" t="s">
        <v>1334</v>
      </c>
      <c r="I59" s="1" t="s">
        <v>1088</v>
      </c>
      <c r="J59" s="1" t="s">
        <v>1273</v>
      </c>
      <c r="K59" s="1" t="s">
        <v>10</v>
      </c>
      <c r="L59" s="1" t="s">
        <v>1096</v>
      </c>
      <c r="M59" s="1" t="s">
        <v>432</v>
      </c>
      <c r="N59" s="1" t="s">
        <v>453</v>
      </c>
      <c r="P59" s="1" t="s">
        <v>1085</v>
      </c>
      <c r="R59" s="1" t="s">
        <v>842</v>
      </c>
      <c r="T59" s="1" t="s">
        <v>1090</v>
      </c>
      <c r="U59" s="1" t="s">
        <v>1067</v>
      </c>
      <c r="V59" s="1" t="s">
        <v>1093</v>
      </c>
      <c r="W59" s="1" t="s">
        <v>1092</v>
      </c>
      <c r="X59" s="1" t="s">
        <v>1091</v>
      </c>
      <c r="Y59" s="1" t="s">
        <v>42</v>
      </c>
      <c r="Z59" s="1" t="s">
        <v>108</v>
      </c>
    </row>
    <row r="60" spans="1:26" s="1" customFormat="1" ht="29" x14ac:dyDescent="0.35">
      <c r="A60" s="1" t="s">
        <v>91</v>
      </c>
      <c r="B60" s="1" t="str">
        <f>+VLOOKUP(BD_fire_disturbances[[#This Row],[Propiedad]],Tabla2[],2,0)</f>
        <v>Biológica</v>
      </c>
      <c r="C60" s="1" t="str">
        <f>+VLOOKUP(BD_fire_disturbances[[#This Row],[Evaluación post incendio]],Tabla5[],2,0)</f>
        <v>Efecto a corto plazo</v>
      </c>
      <c r="D60" s="6" t="s">
        <v>92</v>
      </c>
      <c r="E60" s="1" t="s">
        <v>93</v>
      </c>
      <c r="F60" s="1" t="s">
        <v>1611</v>
      </c>
      <c r="G60" s="1" t="str">
        <f>+VLOOKUP(BD_fire_disturbances[[#This Row],[Cod_Koppen]],Tabla8[],2,0)</f>
        <v>Continental o microtérmico</v>
      </c>
      <c r="H60" s="1" t="s">
        <v>1612</v>
      </c>
      <c r="I60" s="1" t="s">
        <v>1613</v>
      </c>
      <c r="J60" s="1" t="s">
        <v>181</v>
      </c>
      <c r="L60" s="1" t="s">
        <v>41</v>
      </c>
      <c r="M60" s="1" t="s">
        <v>568</v>
      </c>
      <c r="P60" s="1" t="s">
        <v>567</v>
      </c>
      <c r="R60" s="1" t="s">
        <v>842</v>
      </c>
      <c r="T60" s="1" t="s">
        <v>1610</v>
      </c>
      <c r="U60" s="1" t="s">
        <v>447</v>
      </c>
      <c r="Y60" s="1" t="s">
        <v>15</v>
      </c>
      <c r="Z60" s="1" t="s">
        <v>12</v>
      </c>
    </row>
    <row r="61" spans="1:26" s="1" customFormat="1" ht="29" x14ac:dyDescent="0.35">
      <c r="A61" s="1" t="s">
        <v>91</v>
      </c>
      <c r="B61" s="1" t="str">
        <f>+VLOOKUP(BD_fire_disturbances[[#This Row],[Propiedad]],Tabla2[],2,0)</f>
        <v>Química</v>
      </c>
      <c r="C61" s="1" t="str">
        <f>+VLOOKUP(BD_fire_disturbances[[#This Row],[Evaluación post incendio]],Tabla5[],2,0)</f>
        <v>Efecto a corto plazo</v>
      </c>
      <c r="D61" s="6" t="s">
        <v>92</v>
      </c>
      <c r="E61" s="1" t="s">
        <v>93</v>
      </c>
      <c r="F61" s="1" t="s">
        <v>1611</v>
      </c>
      <c r="G61" s="1" t="str">
        <f>+VLOOKUP(BD_fire_disturbances[[#This Row],[Cod_Koppen]],Tabla8[],2,0)</f>
        <v>Continental o microtérmico</v>
      </c>
      <c r="H61" s="1" t="s">
        <v>1612</v>
      </c>
      <c r="I61" s="1" t="s">
        <v>1613</v>
      </c>
      <c r="J61" s="1" t="s">
        <v>181</v>
      </c>
      <c r="L61" s="1" t="s">
        <v>41</v>
      </c>
      <c r="M61" s="1" t="s">
        <v>568</v>
      </c>
      <c r="P61" s="1" t="s">
        <v>567</v>
      </c>
      <c r="R61" s="1" t="s">
        <v>842</v>
      </c>
      <c r="T61" s="1" t="s">
        <v>1610</v>
      </c>
      <c r="U61" s="1" t="s">
        <v>447</v>
      </c>
      <c r="Y61" s="1" t="s">
        <v>121</v>
      </c>
      <c r="Z61" s="1" t="s">
        <v>108</v>
      </c>
    </row>
    <row r="62" spans="1:26" s="1" customFormat="1" ht="29" x14ac:dyDescent="0.35">
      <c r="A62" s="1" t="s">
        <v>91</v>
      </c>
      <c r="B62" s="1" t="str">
        <f>+VLOOKUP(BD_fire_disturbances[[#This Row],[Propiedad]],Tabla2[],2,0)</f>
        <v>Química</v>
      </c>
      <c r="C62" s="1" t="str">
        <f>+VLOOKUP(BD_fire_disturbances[[#This Row],[Evaluación post incendio]],Tabla5[],2,0)</f>
        <v>Efecto a corto plazo</v>
      </c>
      <c r="D62" s="6" t="s">
        <v>92</v>
      </c>
      <c r="E62" s="1" t="s">
        <v>93</v>
      </c>
      <c r="F62" s="1" t="s">
        <v>1611</v>
      </c>
      <c r="G62" s="1" t="str">
        <f>+VLOOKUP(BD_fire_disturbances[[#This Row],[Cod_Koppen]],Tabla8[],2,0)</f>
        <v>Continental o microtérmico</v>
      </c>
      <c r="H62" s="1" t="s">
        <v>1612</v>
      </c>
      <c r="I62" s="1" t="s">
        <v>1613</v>
      </c>
      <c r="J62" s="1" t="s">
        <v>181</v>
      </c>
      <c r="L62" s="1" t="s">
        <v>41</v>
      </c>
      <c r="M62" s="1" t="s">
        <v>568</v>
      </c>
      <c r="P62" s="1" t="s">
        <v>567</v>
      </c>
      <c r="R62" s="1" t="s">
        <v>842</v>
      </c>
      <c r="T62" s="1" t="s">
        <v>1610</v>
      </c>
      <c r="U62" s="1" t="s">
        <v>447</v>
      </c>
      <c r="Y62" s="1" t="s">
        <v>43</v>
      </c>
      <c r="Z62" s="1" t="s">
        <v>108</v>
      </c>
    </row>
    <row r="63" spans="1:26" s="1" customFormat="1" ht="29" x14ac:dyDescent="0.35">
      <c r="A63" s="1" t="s">
        <v>91</v>
      </c>
      <c r="B63" s="1" t="str">
        <f>+VLOOKUP(BD_fire_disturbances[[#This Row],[Propiedad]],Tabla2[],2,0)</f>
        <v>Química</v>
      </c>
      <c r="C63" s="1" t="str">
        <f>+VLOOKUP(BD_fire_disturbances[[#This Row],[Evaluación post incendio]],Tabla5[],2,0)</f>
        <v>Efecto a corto plazo</v>
      </c>
      <c r="D63" s="6" t="s">
        <v>92</v>
      </c>
      <c r="E63" s="1" t="s">
        <v>93</v>
      </c>
      <c r="F63" s="1" t="s">
        <v>1611</v>
      </c>
      <c r="G63" s="1" t="str">
        <f>+VLOOKUP(BD_fire_disturbances[[#This Row],[Cod_Koppen]],Tabla8[],2,0)</f>
        <v>Continental o microtérmico</v>
      </c>
      <c r="H63" s="1" t="s">
        <v>1612</v>
      </c>
      <c r="I63" s="1" t="s">
        <v>1613</v>
      </c>
      <c r="J63" s="1" t="s">
        <v>181</v>
      </c>
      <c r="L63" s="1" t="s">
        <v>41</v>
      </c>
      <c r="M63" s="1" t="s">
        <v>568</v>
      </c>
      <c r="P63" s="1" t="s">
        <v>567</v>
      </c>
      <c r="R63" s="1" t="s">
        <v>842</v>
      </c>
      <c r="T63" s="1" t="s">
        <v>1610</v>
      </c>
      <c r="U63" s="1" t="s">
        <v>447</v>
      </c>
      <c r="Y63" s="1" t="s">
        <v>122</v>
      </c>
      <c r="Z63" s="1" t="s">
        <v>108</v>
      </c>
    </row>
    <row r="64" spans="1:26" s="1" customFormat="1" ht="29" x14ac:dyDescent="0.35">
      <c r="A64" s="1" t="s">
        <v>91</v>
      </c>
      <c r="B64" s="1" t="str">
        <f>+VLOOKUP(BD_fire_disturbances[[#This Row],[Propiedad]],Tabla2[],2,0)</f>
        <v>Química</v>
      </c>
      <c r="C64" s="1" t="str">
        <f>+VLOOKUP(BD_fire_disturbances[[#This Row],[Evaluación post incendio]],Tabla5[],2,0)</f>
        <v>Efecto a corto plazo</v>
      </c>
      <c r="D64" s="6" t="s">
        <v>92</v>
      </c>
      <c r="E64" s="1" t="s">
        <v>93</v>
      </c>
      <c r="F64" s="1" t="s">
        <v>1611</v>
      </c>
      <c r="G64" s="1" t="str">
        <f>+VLOOKUP(BD_fire_disturbances[[#This Row],[Cod_Koppen]],Tabla8[],2,0)</f>
        <v>Continental o microtérmico</v>
      </c>
      <c r="H64" s="1" t="s">
        <v>1612</v>
      </c>
      <c r="I64" s="1" t="s">
        <v>1613</v>
      </c>
      <c r="J64" s="1" t="s">
        <v>181</v>
      </c>
      <c r="L64" s="1" t="s">
        <v>41</v>
      </c>
      <c r="M64" s="1" t="s">
        <v>568</v>
      </c>
      <c r="P64" s="1" t="s">
        <v>567</v>
      </c>
      <c r="R64" s="1" t="s">
        <v>842</v>
      </c>
      <c r="T64" s="1" t="s">
        <v>1610</v>
      </c>
      <c r="U64" s="1" t="s">
        <v>447</v>
      </c>
      <c r="Y64" s="1" t="s">
        <v>21</v>
      </c>
      <c r="Z64" s="1" t="s">
        <v>12</v>
      </c>
    </row>
    <row r="65" spans="1:26" s="1" customFormat="1" ht="29" x14ac:dyDescent="0.35">
      <c r="A65" s="1" t="s">
        <v>91</v>
      </c>
      <c r="B65" s="1" t="str">
        <f>+VLOOKUP(BD_fire_disturbances[[#This Row],[Propiedad]],Tabla2[],2,0)</f>
        <v>Química</v>
      </c>
      <c r="C65" s="1" t="str">
        <f>+VLOOKUP(BD_fire_disturbances[[#This Row],[Evaluación post incendio]],Tabla5[],2,0)</f>
        <v>Efecto a corto plazo</v>
      </c>
      <c r="D65" s="6" t="s">
        <v>92</v>
      </c>
      <c r="E65" s="1" t="s">
        <v>93</v>
      </c>
      <c r="F65" s="1" t="s">
        <v>1611</v>
      </c>
      <c r="G65" s="1" t="str">
        <f>+VLOOKUP(BD_fire_disturbances[[#This Row],[Cod_Koppen]],Tabla8[],2,0)</f>
        <v>Continental o microtérmico</v>
      </c>
      <c r="H65" s="1" t="s">
        <v>1612</v>
      </c>
      <c r="I65" s="1" t="s">
        <v>1613</v>
      </c>
      <c r="J65" s="1" t="s">
        <v>181</v>
      </c>
      <c r="L65" s="1" t="s">
        <v>41</v>
      </c>
      <c r="M65" s="1" t="s">
        <v>568</v>
      </c>
      <c r="P65" s="1" t="s">
        <v>567</v>
      </c>
      <c r="R65" s="1" t="s">
        <v>842</v>
      </c>
      <c r="T65" s="1" t="s">
        <v>1610</v>
      </c>
      <c r="U65" s="1" t="s">
        <v>447</v>
      </c>
      <c r="Y65" s="1" t="s">
        <v>42</v>
      </c>
      <c r="Z65" s="1" t="s">
        <v>108</v>
      </c>
    </row>
    <row r="66" spans="1:26" s="1" customFormat="1" ht="29" x14ac:dyDescent="0.35">
      <c r="A66" s="1" t="s">
        <v>91</v>
      </c>
      <c r="B66" s="1" t="str">
        <f>+VLOOKUP(BD_fire_disturbances[[#This Row],[Propiedad]],Tabla2[],2,0)</f>
        <v>Química</v>
      </c>
      <c r="C66" s="1" t="str">
        <f>+VLOOKUP(BD_fire_disturbances[[#This Row],[Evaluación post incendio]],Tabla5[],2,0)</f>
        <v>Efecto a corto plazo</v>
      </c>
      <c r="D66" s="6" t="s">
        <v>92</v>
      </c>
      <c r="E66" s="1" t="s">
        <v>93</v>
      </c>
      <c r="F66" s="1" t="s">
        <v>1611</v>
      </c>
      <c r="G66" s="1" t="str">
        <f>+VLOOKUP(BD_fire_disturbances[[#This Row],[Cod_Koppen]],Tabla8[],2,0)</f>
        <v>Continental o microtérmico</v>
      </c>
      <c r="H66" s="1" t="s">
        <v>1612</v>
      </c>
      <c r="I66" s="1" t="s">
        <v>1613</v>
      </c>
      <c r="J66" s="1" t="s">
        <v>181</v>
      </c>
      <c r="L66" s="1" t="s">
        <v>41</v>
      </c>
      <c r="M66" s="1" t="s">
        <v>568</v>
      </c>
      <c r="P66" s="1" t="s">
        <v>567</v>
      </c>
      <c r="R66" s="1" t="s">
        <v>842</v>
      </c>
      <c r="T66" s="1" t="s">
        <v>1610</v>
      </c>
      <c r="U66" s="1" t="s">
        <v>447</v>
      </c>
      <c r="Y66" s="1" t="s">
        <v>123</v>
      </c>
      <c r="Z66" s="1" t="s">
        <v>108</v>
      </c>
    </row>
    <row r="67" spans="1:26" s="1" customFormat="1" ht="72.5" x14ac:dyDescent="0.35">
      <c r="A67" s="1" t="s">
        <v>252</v>
      </c>
      <c r="B67" s="1" t="str">
        <f>+VLOOKUP(BD_fire_disturbances[[#This Row],[Propiedad]],Tabla2[],2,0)</f>
        <v>Biológica</v>
      </c>
      <c r="C67" s="1" t="str">
        <f>+VLOOKUP(BD_fire_disturbances[[#This Row],[Evaluación post incendio]],Tabla5[],2,0)</f>
        <v>Efecto inmediato</v>
      </c>
      <c r="D67" s="6" t="s">
        <v>253</v>
      </c>
      <c r="E67" s="1" t="s">
        <v>1602</v>
      </c>
      <c r="F67" s="1" t="s">
        <v>1670</v>
      </c>
      <c r="G67" s="1" t="str">
        <f>+VLOOKUP(BD_fire_disturbances[[#This Row],[Cod_Koppen]],Tabla8[],2,0)</f>
        <v>Continental o microtérmico</v>
      </c>
      <c r="H67" s="1" t="s">
        <v>1669</v>
      </c>
      <c r="I67" s="1" t="s">
        <v>1073</v>
      </c>
      <c r="J67" s="1" t="s">
        <v>1273</v>
      </c>
      <c r="K67" s="1" t="s">
        <v>10</v>
      </c>
      <c r="L67" s="1" t="s">
        <v>10</v>
      </c>
      <c r="M67" s="1" t="s">
        <v>432</v>
      </c>
      <c r="N67" s="1" t="s">
        <v>453</v>
      </c>
      <c r="P67" s="1" t="s">
        <v>1071</v>
      </c>
      <c r="Q67" s="1" t="s">
        <v>1075</v>
      </c>
      <c r="R67" s="1" t="s">
        <v>513</v>
      </c>
      <c r="T67" s="1" t="s">
        <v>1074</v>
      </c>
      <c r="U67" s="1" t="s">
        <v>1067</v>
      </c>
      <c r="V67" s="1" t="s">
        <v>1066</v>
      </c>
      <c r="W67" s="1" t="s">
        <v>384</v>
      </c>
      <c r="X67" s="1" t="s">
        <v>1065</v>
      </c>
      <c r="Y67" s="1" t="s">
        <v>639</v>
      </c>
      <c r="Z67" s="1" t="s">
        <v>12</v>
      </c>
    </row>
    <row r="68" spans="1:26" s="1" customFormat="1" ht="72.5" x14ac:dyDescent="0.35">
      <c r="A68" s="1" t="s">
        <v>252</v>
      </c>
      <c r="B68" s="1" t="str">
        <f>+VLOOKUP(BD_fire_disturbances[[#This Row],[Propiedad]],Tabla2[],2,0)</f>
        <v>Biológica</v>
      </c>
      <c r="C68" s="1" t="str">
        <f>+VLOOKUP(BD_fire_disturbances[[#This Row],[Evaluación post incendio]],Tabla5[],2,0)</f>
        <v>Efecto a corto plazo</v>
      </c>
      <c r="D68" s="6" t="s">
        <v>253</v>
      </c>
      <c r="E68" s="1" t="s">
        <v>1602</v>
      </c>
      <c r="F68" s="1" t="s">
        <v>1670</v>
      </c>
      <c r="G68" s="1" t="str">
        <f>+VLOOKUP(BD_fire_disturbances[[#This Row],[Cod_Koppen]],Tabla8[],2,0)</f>
        <v>Continental o microtérmico</v>
      </c>
      <c r="H68" s="1" t="s">
        <v>1669</v>
      </c>
      <c r="I68" s="1" t="s">
        <v>1073</v>
      </c>
      <c r="J68" s="1" t="s">
        <v>1273</v>
      </c>
      <c r="K68" s="1" t="s">
        <v>10</v>
      </c>
      <c r="L68" s="1" t="s">
        <v>10</v>
      </c>
      <c r="M68" s="1" t="s">
        <v>432</v>
      </c>
      <c r="N68" s="1" t="s">
        <v>453</v>
      </c>
      <c r="P68" s="1" t="s">
        <v>1071</v>
      </c>
      <c r="Q68" s="1" t="s">
        <v>1075</v>
      </c>
      <c r="R68" s="1" t="s">
        <v>842</v>
      </c>
      <c r="T68" s="1" t="s">
        <v>1074</v>
      </c>
      <c r="U68" s="1" t="s">
        <v>1067</v>
      </c>
      <c r="V68" s="1" t="s">
        <v>1066</v>
      </c>
      <c r="W68" s="1" t="s">
        <v>384</v>
      </c>
      <c r="X68" s="1" t="s">
        <v>1065</v>
      </c>
      <c r="Y68" s="1" t="s">
        <v>639</v>
      </c>
      <c r="Z68" s="1" t="s">
        <v>12</v>
      </c>
    </row>
    <row r="69" spans="1:26" s="1" customFormat="1" ht="72.5" x14ac:dyDescent="0.35">
      <c r="A69" s="1" t="s">
        <v>252</v>
      </c>
      <c r="B69" s="1" t="str">
        <f>+VLOOKUP(BD_fire_disturbances[[#This Row],[Propiedad]],Tabla2[],2,0)</f>
        <v>Química</v>
      </c>
      <c r="C69" s="1" t="str">
        <f>+VLOOKUP(BD_fire_disturbances[[#This Row],[Evaluación post incendio]],Tabla5[],2,0)</f>
        <v>Efecto a corto plazo</v>
      </c>
      <c r="D69" s="6" t="s">
        <v>253</v>
      </c>
      <c r="E69" s="1" t="s">
        <v>1602</v>
      </c>
      <c r="F69" s="1" t="s">
        <v>1670</v>
      </c>
      <c r="G69" s="1" t="str">
        <f>+VLOOKUP(BD_fire_disturbances[[#This Row],[Cod_Koppen]],Tabla8[],2,0)</f>
        <v>Continental o microtérmico</v>
      </c>
      <c r="H69" s="1" t="s">
        <v>1669</v>
      </c>
      <c r="I69" s="1" t="s">
        <v>1073</v>
      </c>
      <c r="J69" s="1" t="s">
        <v>1273</v>
      </c>
      <c r="K69" s="1" t="s">
        <v>10</v>
      </c>
      <c r="L69" s="1" t="s">
        <v>10</v>
      </c>
      <c r="M69" s="1" t="s">
        <v>432</v>
      </c>
      <c r="N69" s="1" t="s">
        <v>453</v>
      </c>
      <c r="P69" s="1" t="s">
        <v>1071</v>
      </c>
      <c r="R69" s="1" t="s">
        <v>842</v>
      </c>
      <c r="T69" s="1" t="s">
        <v>1074</v>
      </c>
      <c r="U69" s="1" t="s">
        <v>1067</v>
      </c>
      <c r="V69" s="1" t="s">
        <v>1066</v>
      </c>
      <c r="W69" s="1" t="s">
        <v>384</v>
      </c>
      <c r="X69" s="1" t="s">
        <v>1065</v>
      </c>
      <c r="Y69" s="1" t="s">
        <v>34</v>
      </c>
      <c r="Z69" s="1" t="s">
        <v>108</v>
      </c>
    </row>
    <row r="70" spans="1:26" s="1" customFormat="1" ht="72.5" x14ac:dyDescent="0.35">
      <c r="A70" s="1" t="s">
        <v>252</v>
      </c>
      <c r="B70" s="1" t="str">
        <f>+VLOOKUP(BD_fire_disturbances[[#This Row],[Propiedad]],Tabla2[],2,0)</f>
        <v>Química</v>
      </c>
      <c r="C70" s="1" t="str">
        <f>+VLOOKUP(BD_fire_disturbances[[#This Row],[Evaluación post incendio]],Tabla5[],2,0)</f>
        <v>Efecto inmediato</v>
      </c>
      <c r="D70" s="6" t="s">
        <v>253</v>
      </c>
      <c r="E70" s="1" t="s">
        <v>1602</v>
      </c>
      <c r="F70" s="1" t="s">
        <v>1670</v>
      </c>
      <c r="G70" s="1" t="str">
        <f>+VLOOKUP(BD_fire_disturbances[[#This Row],[Cod_Koppen]],Tabla8[],2,0)</f>
        <v>Continental o microtérmico</v>
      </c>
      <c r="H70" s="1" t="s">
        <v>1669</v>
      </c>
      <c r="I70" s="1" t="s">
        <v>1073</v>
      </c>
      <c r="J70" s="1" t="s">
        <v>1273</v>
      </c>
      <c r="K70" s="1" t="s">
        <v>10</v>
      </c>
      <c r="L70" s="1" t="s">
        <v>10</v>
      </c>
      <c r="M70" s="1" t="s">
        <v>432</v>
      </c>
      <c r="N70" s="1" t="s">
        <v>453</v>
      </c>
      <c r="P70" s="1" t="s">
        <v>1071</v>
      </c>
      <c r="R70" s="1" t="s">
        <v>513</v>
      </c>
      <c r="T70" s="1" t="s">
        <v>1074</v>
      </c>
      <c r="U70" s="1" t="s">
        <v>1067</v>
      </c>
      <c r="V70" s="1" t="s">
        <v>1066</v>
      </c>
      <c r="W70" s="1" t="s">
        <v>384</v>
      </c>
      <c r="X70" s="1" t="s">
        <v>1065</v>
      </c>
      <c r="Y70" s="1" t="s">
        <v>34</v>
      </c>
      <c r="Z70" s="1" t="s">
        <v>108</v>
      </c>
    </row>
    <row r="71" spans="1:26" s="1" customFormat="1" ht="72.5" x14ac:dyDescent="0.35">
      <c r="A71" s="1" t="s">
        <v>252</v>
      </c>
      <c r="B71" s="1" t="str">
        <f>+VLOOKUP(BD_fire_disturbances[[#This Row],[Propiedad]],Tabla2[],2,0)</f>
        <v>Química</v>
      </c>
      <c r="C71" s="1" t="str">
        <f>+VLOOKUP(BD_fire_disturbances[[#This Row],[Evaluación post incendio]],Tabla5[],2,0)</f>
        <v>Efecto inmediato</v>
      </c>
      <c r="D71" s="6" t="s">
        <v>253</v>
      </c>
      <c r="E71" s="1" t="s">
        <v>1602</v>
      </c>
      <c r="F71" s="1" t="s">
        <v>1670</v>
      </c>
      <c r="G71" s="1" t="str">
        <f>+VLOOKUP(BD_fire_disturbances[[#This Row],[Cod_Koppen]],Tabla8[],2,0)</f>
        <v>Continental o microtérmico</v>
      </c>
      <c r="H71" s="1" t="s">
        <v>1669</v>
      </c>
      <c r="I71" s="1" t="s">
        <v>1073</v>
      </c>
      <c r="J71" s="1" t="s">
        <v>1273</v>
      </c>
      <c r="K71" s="1" t="s">
        <v>10</v>
      </c>
      <c r="L71" s="1" t="s">
        <v>10</v>
      </c>
      <c r="M71" s="1" t="s">
        <v>432</v>
      </c>
      <c r="N71" s="1" t="s">
        <v>453</v>
      </c>
      <c r="P71" s="1" t="s">
        <v>1071</v>
      </c>
      <c r="Q71" s="1" t="s">
        <v>1075</v>
      </c>
      <c r="R71" s="1" t="s">
        <v>513</v>
      </c>
      <c r="T71" s="1" t="s">
        <v>1074</v>
      </c>
      <c r="U71" s="1" t="s">
        <v>1067</v>
      </c>
      <c r="V71" s="1" t="s">
        <v>1066</v>
      </c>
      <c r="W71" s="1" t="s">
        <v>384</v>
      </c>
      <c r="X71" s="1" t="s">
        <v>1065</v>
      </c>
      <c r="Y71" s="1" t="s">
        <v>1026</v>
      </c>
      <c r="Z71" s="1" t="s">
        <v>108</v>
      </c>
    </row>
    <row r="72" spans="1:26" s="1" customFormat="1" ht="72.5" x14ac:dyDescent="0.35">
      <c r="A72" s="1" t="s">
        <v>252</v>
      </c>
      <c r="B72" s="1" t="str">
        <f>+VLOOKUP(BD_fire_disturbances[[#This Row],[Propiedad]],Tabla2[],2,0)</f>
        <v>Química</v>
      </c>
      <c r="C72" s="1" t="str">
        <f>+VLOOKUP(BD_fire_disturbances[[#This Row],[Evaluación post incendio]],Tabla5[],2,0)</f>
        <v>Efecto inmediato</v>
      </c>
      <c r="D72" s="6" t="s">
        <v>253</v>
      </c>
      <c r="E72" s="1" t="s">
        <v>1602</v>
      </c>
      <c r="F72" s="1" t="s">
        <v>1670</v>
      </c>
      <c r="G72" s="1" t="str">
        <f>+VLOOKUP(BD_fire_disturbances[[#This Row],[Cod_Koppen]],Tabla8[],2,0)</f>
        <v>Continental o microtérmico</v>
      </c>
      <c r="H72" s="1" t="s">
        <v>1669</v>
      </c>
      <c r="I72" s="1" t="s">
        <v>1073</v>
      </c>
      <c r="J72" s="1" t="s">
        <v>1273</v>
      </c>
      <c r="K72" s="1" t="s">
        <v>10</v>
      </c>
      <c r="L72" s="1" t="s">
        <v>10</v>
      </c>
      <c r="M72" s="1" t="s">
        <v>432</v>
      </c>
      <c r="N72" s="1" t="s">
        <v>453</v>
      </c>
      <c r="P72" s="1" t="s">
        <v>1071</v>
      </c>
      <c r="Q72" s="1" t="s">
        <v>1075</v>
      </c>
      <c r="R72" s="1" t="s">
        <v>513</v>
      </c>
      <c r="T72" s="1" t="s">
        <v>1074</v>
      </c>
      <c r="U72" s="1" t="s">
        <v>1067</v>
      </c>
      <c r="V72" s="1" t="s">
        <v>1066</v>
      </c>
      <c r="W72" s="1" t="s">
        <v>384</v>
      </c>
      <c r="X72" s="1" t="s">
        <v>1065</v>
      </c>
      <c r="Y72" s="1" t="s">
        <v>1026</v>
      </c>
      <c r="Z72" s="1" t="s">
        <v>108</v>
      </c>
    </row>
    <row r="73" spans="1:26" s="1" customFormat="1" ht="72.5" x14ac:dyDescent="0.35">
      <c r="A73" s="1" t="s">
        <v>252</v>
      </c>
      <c r="B73" s="1" t="str">
        <f>+VLOOKUP(BD_fire_disturbances[[#This Row],[Propiedad]],Tabla2[],2,0)</f>
        <v>Química</v>
      </c>
      <c r="C73" s="1" t="str">
        <f>+VLOOKUP(BD_fire_disturbances[[#This Row],[Evaluación post incendio]],Tabla5[],2,0)</f>
        <v>Efecto a corto plazo</v>
      </c>
      <c r="D73" s="6" t="s">
        <v>253</v>
      </c>
      <c r="E73" s="1" t="s">
        <v>1602</v>
      </c>
      <c r="F73" s="1" t="s">
        <v>1670</v>
      </c>
      <c r="G73" s="1" t="str">
        <f>+VLOOKUP(BD_fire_disturbances[[#This Row],[Cod_Koppen]],Tabla8[],2,0)</f>
        <v>Continental o microtérmico</v>
      </c>
      <c r="H73" s="1" t="s">
        <v>1669</v>
      </c>
      <c r="I73" s="1" t="s">
        <v>1073</v>
      </c>
      <c r="J73" s="1" t="s">
        <v>1273</v>
      </c>
      <c r="K73" s="1" t="s">
        <v>10</v>
      </c>
      <c r="L73" s="1" t="s">
        <v>10</v>
      </c>
      <c r="M73" s="1" t="s">
        <v>432</v>
      </c>
      <c r="N73" s="1" t="s">
        <v>453</v>
      </c>
      <c r="P73" s="1" t="s">
        <v>1071</v>
      </c>
      <c r="Q73" s="1" t="s">
        <v>1075</v>
      </c>
      <c r="R73" s="1" t="s">
        <v>842</v>
      </c>
      <c r="T73" s="1" t="s">
        <v>1074</v>
      </c>
      <c r="U73" s="1" t="s">
        <v>1067</v>
      </c>
      <c r="V73" s="1" t="s">
        <v>1066</v>
      </c>
      <c r="W73" s="1" t="s">
        <v>384</v>
      </c>
      <c r="X73" s="1" t="s">
        <v>1065</v>
      </c>
      <c r="Y73" s="1" t="s">
        <v>707</v>
      </c>
      <c r="Z73" s="1" t="s">
        <v>218</v>
      </c>
    </row>
    <row r="74" spans="1:26" s="1" customFormat="1" ht="72.5" x14ac:dyDescent="0.35">
      <c r="A74" s="1" t="s">
        <v>252</v>
      </c>
      <c r="B74" s="1" t="str">
        <f>+VLOOKUP(BD_fire_disturbances[[#This Row],[Propiedad]],Tabla2[],2,0)</f>
        <v>Química</v>
      </c>
      <c r="C74" s="1" t="str">
        <f>+VLOOKUP(BD_fire_disturbances[[#This Row],[Evaluación post incendio]],Tabla5[],2,0)</f>
        <v>Efecto inmediato</v>
      </c>
      <c r="D74" s="6" t="s">
        <v>253</v>
      </c>
      <c r="E74" s="1" t="s">
        <v>1602</v>
      </c>
      <c r="F74" s="1" t="s">
        <v>1670</v>
      </c>
      <c r="G74" s="1" t="str">
        <f>+VLOOKUP(BD_fire_disturbances[[#This Row],[Cod_Koppen]],Tabla8[],2,0)</f>
        <v>Continental o microtérmico</v>
      </c>
      <c r="H74" s="1" t="s">
        <v>1669</v>
      </c>
      <c r="I74" s="1" t="s">
        <v>1073</v>
      </c>
      <c r="J74" s="1" t="s">
        <v>1273</v>
      </c>
      <c r="K74" s="1" t="s">
        <v>10</v>
      </c>
      <c r="L74" s="1" t="s">
        <v>10</v>
      </c>
      <c r="M74" s="1" t="s">
        <v>432</v>
      </c>
      <c r="N74" s="1" t="s">
        <v>453</v>
      </c>
      <c r="P74" s="1" t="s">
        <v>1071</v>
      </c>
      <c r="Q74" s="1" t="s">
        <v>1075</v>
      </c>
      <c r="R74" s="1" t="s">
        <v>513</v>
      </c>
      <c r="T74" s="1" t="s">
        <v>1074</v>
      </c>
      <c r="U74" s="1" t="s">
        <v>1067</v>
      </c>
      <c r="V74" s="1" t="s">
        <v>1066</v>
      </c>
      <c r="W74" s="1" t="s">
        <v>384</v>
      </c>
      <c r="X74" s="1" t="s">
        <v>1065</v>
      </c>
      <c r="Y74" s="1" t="s">
        <v>707</v>
      </c>
      <c r="Z74" s="1" t="s">
        <v>108</v>
      </c>
    </row>
    <row r="75" spans="1:26" s="1" customFormat="1" ht="72.5" x14ac:dyDescent="0.35">
      <c r="A75" s="1" t="s">
        <v>252</v>
      </c>
      <c r="B75" s="1" t="str">
        <f>+VLOOKUP(BD_fire_disturbances[[#This Row],[Propiedad]],Tabla2[],2,0)</f>
        <v>Química</v>
      </c>
      <c r="C75" s="1" t="str">
        <f>+VLOOKUP(BD_fire_disturbances[[#This Row],[Evaluación post incendio]],Tabla5[],2,0)</f>
        <v>Efecto a corto plazo</v>
      </c>
      <c r="D75" s="6" t="s">
        <v>253</v>
      </c>
      <c r="E75" s="1" t="s">
        <v>1602</v>
      </c>
      <c r="F75" s="1" t="s">
        <v>1670</v>
      </c>
      <c r="G75" s="1" t="str">
        <f>+VLOOKUP(BD_fire_disturbances[[#This Row],[Cod_Koppen]],Tabla8[],2,0)</f>
        <v>Continental o microtérmico</v>
      </c>
      <c r="H75" s="1" t="s">
        <v>1669</v>
      </c>
      <c r="I75" s="1" t="s">
        <v>1073</v>
      </c>
      <c r="J75" s="1" t="s">
        <v>1273</v>
      </c>
      <c r="K75" s="1" t="s">
        <v>10</v>
      </c>
      <c r="L75" s="1" t="s">
        <v>10</v>
      </c>
      <c r="M75" s="1" t="s">
        <v>432</v>
      </c>
      <c r="N75" s="1" t="s">
        <v>453</v>
      </c>
      <c r="P75" s="1" t="s">
        <v>1071</v>
      </c>
      <c r="Q75" s="1" t="s">
        <v>1075</v>
      </c>
      <c r="R75" s="1" t="s">
        <v>842</v>
      </c>
      <c r="T75" s="1" t="s">
        <v>1074</v>
      </c>
      <c r="U75" s="1" t="s">
        <v>1067</v>
      </c>
      <c r="V75" s="1" t="s">
        <v>1066</v>
      </c>
      <c r="W75" s="1" t="s">
        <v>384</v>
      </c>
      <c r="X75" s="1" t="s">
        <v>1065</v>
      </c>
      <c r="Y75" s="1" t="s">
        <v>292</v>
      </c>
      <c r="Z75" s="1" t="s">
        <v>12</v>
      </c>
    </row>
    <row r="76" spans="1:26" s="1" customFormat="1" ht="72.5" x14ac:dyDescent="0.35">
      <c r="A76" s="1" t="s">
        <v>252</v>
      </c>
      <c r="B76" s="1" t="str">
        <f>+VLOOKUP(BD_fire_disturbances[[#This Row],[Propiedad]],Tabla2[],2,0)</f>
        <v>Química</v>
      </c>
      <c r="C76" s="1" t="str">
        <f>+VLOOKUP(BD_fire_disturbances[[#This Row],[Evaluación post incendio]],Tabla5[],2,0)</f>
        <v>Efecto inmediato</v>
      </c>
      <c r="D76" s="6" t="s">
        <v>253</v>
      </c>
      <c r="E76" s="1" t="s">
        <v>1602</v>
      </c>
      <c r="F76" s="1" t="s">
        <v>1670</v>
      </c>
      <c r="G76" s="1" t="str">
        <f>+VLOOKUP(BD_fire_disturbances[[#This Row],[Cod_Koppen]],Tabla8[],2,0)</f>
        <v>Continental o microtérmico</v>
      </c>
      <c r="H76" s="1" t="s">
        <v>1669</v>
      </c>
      <c r="I76" s="1" t="s">
        <v>1073</v>
      </c>
      <c r="J76" s="1" t="s">
        <v>1273</v>
      </c>
      <c r="K76" s="1" t="s">
        <v>10</v>
      </c>
      <c r="L76" s="1" t="s">
        <v>10</v>
      </c>
      <c r="M76" s="1" t="s">
        <v>432</v>
      </c>
      <c r="N76" s="1" t="s">
        <v>453</v>
      </c>
      <c r="P76" s="1" t="s">
        <v>1071</v>
      </c>
      <c r="Q76" s="1" t="s">
        <v>1075</v>
      </c>
      <c r="R76" s="1" t="s">
        <v>513</v>
      </c>
      <c r="T76" s="1" t="s">
        <v>1074</v>
      </c>
      <c r="U76" s="1" t="s">
        <v>1067</v>
      </c>
      <c r="V76" s="1" t="s">
        <v>1066</v>
      </c>
      <c r="W76" s="1" t="s">
        <v>384</v>
      </c>
      <c r="X76" s="1" t="s">
        <v>1065</v>
      </c>
      <c r="Y76" s="1" t="s">
        <v>292</v>
      </c>
      <c r="Z76" s="1" t="s">
        <v>108</v>
      </c>
    </row>
    <row r="77" spans="1:26" s="1" customFormat="1" ht="72.5" x14ac:dyDescent="0.35">
      <c r="A77" s="1" t="s">
        <v>252</v>
      </c>
      <c r="B77" s="1" t="str">
        <f>+VLOOKUP(BD_fire_disturbances[[#This Row],[Propiedad]],Tabla2[],2,0)</f>
        <v>Química</v>
      </c>
      <c r="C77" s="1" t="str">
        <f>+VLOOKUP(BD_fire_disturbances[[#This Row],[Evaluación post incendio]],Tabla5[],2,0)</f>
        <v>Efecto inmediato</v>
      </c>
      <c r="D77" s="6" t="s">
        <v>253</v>
      </c>
      <c r="E77" s="1" t="s">
        <v>1602</v>
      </c>
      <c r="F77" s="1" t="s">
        <v>1670</v>
      </c>
      <c r="G77" s="1" t="str">
        <f>+VLOOKUP(BD_fire_disturbances[[#This Row],[Cod_Koppen]],Tabla8[],2,0)</f>
        <v>Continental o microtérmico</v>
      </c>
      <c r="H77" s="1" t="s">
        <v>1669</v>
      </c>
      <c r="I77" s="1" t="s">
        <v>1073</v>
      </c>
      <c r="J77" s="1" t="s">
        <v>1273</v>
      </c>
      <c r="K77" s="1" t="s">
        <v>10</v>
      </c>
      <c r="L77" s="1" t="s">
        <v>10</v>
      </c>
      <c r="M77" s="1" t="s">
        <v>432</v>
      </c>
      <c r="N77" s="1" t="s">
        <v>453</v>
      </c>
      <c r="P77" s="1" t="s">
        <v>1071</v>
      </c>
      <c r="Q77" s="1" t="s">
        <v>1075</v>
      </c>
      <c r="R77" s="1" t="s">
        <v>513</v>
      </c>
      <c r="T77" s="1" t="s">
        <v>1074</v>
      </c>
      <c r="U77" s="1" t="s">
        <v>1067</v>
      </c>
      <c r="V77" s="1" t="s">
        <v>1066</v>
      </c>
      <c r="W77" s="1" t="s">
        <v>384</v>
      </c>
      <c r="X77" s="1" t="s">
        <v>1065</v>
      </c>
      <c r="Y77" s="1" t="s">
        <v>1030</v>
      </c>
      <c r="Z77" s="1" t="s">
        <v>218</v>
      </c>
    </row>
    <row r="78" spans="1:26" s="1" customFormat="1" ht="72.5" x14ac:dyDescent="0.35">
      <c r="A78" s="1" t="s">
        <v>252</v>
      </c>
      <c r="B78" s="1" t="str">
        <f>+VLOOKUP(BD_fire_disturbances[[#This Row],[Propiedad]],Tabla2[],2,0)</f>
        <v>Química</v>
      </c>
      <c r="C78" s="1" t="str">
        <f>+VLOOKUP(BD_fire_disturbances[[#This Row],[Evaluación post incendio]],Tabla5[],2,0)</f>
        <v>Efecto a corto plazo</v>
      </c>
      <c r="D78" s="6" t="s">
        <v>253</v>
      </c>
      <c r="E78" s="1" t="s">
        <v>1602</v>
      </c>
      <c r="F78" s="1" t="s">
        <v>1670</v>
      </c>
      <c r="G78" s="1" t="str">
        <f>+VLOOKUP(BD_fire_disturbances[[#This Row],[Cod_Koppen]],Tabla8[],2,0)</f>
        <v>Continental o microtérmico</v>
      </c>
      <c r="H78" s="1" t="s">
        <v>1669</v>
      </c>
      <c r="I78" s="1" t="s">
        <v>1073</v>
      </c>
      <c r="J78" s="1" t="s">
        <v>1273</v>
      </c>
      <c r="K78" s="1" t="s">
        <v>10</v>
      </c>
      <c r="L78" s="1" t="s">
        <v>10</v>
      </c>
      <c r="M78" s="1" t="s">
        <v>432</v>
      </c>
      <c r="N78" s="1" t="s">
        <v>453</v>
      </c>
      <c r="P78" s="1" t="s">
        <v>1071</v>
      </c>
      <c r="Q78" s="1" t="s">
        <v>1075</v>
      </c>
      <c r="R78" s="1" t="s">
        <v>842</v>
      </c>
      <c r="T78" s="1" t="s">
        <v>1074</v>
      </c>
      <c r="U78" s="1" t="s">
        <v>1067</v>
      </c>
      <c r="V78" s="1" t="s">
        <v>1066</v>
      </c>
      <c r="W78" s="1" t="s">
        <v>384</v>
      </c>
      <c r="X78" s="1" t="s">
        <v>1065</v>
      </c>
      <c r="Y78" s="1" t="s">
        <v>1030</v>
      </c>
      <c r="Z78" s="1" t="s">
        <v>108</v>
      </c>
    </row>
    <row r="79" spans="1:26" s="1" customFormat="1" ht="72.5" x14ac:dyDescent="0.35">
      <c r="A79" s="1" t="s">
        <v>252</v>
      </c>
      <c r="B79" s="1" t="str">
        <f>+VLOOKUP(BD_fire_disturbances[[#This Row],[Propiedad]],Tabla2[],2,0)</f>
        <v>Química</v>
      </c>
      <c r="C79" s="1" t="str">
        <f>+VLOOKUP(BD_fire_disturbances[[#This Row],[Evaluación post incendio]],Tabla5[],2,0)</f>
        <v>Efecto inmediato</v>
      </c>
      <c r="D79" s="6" t="s">
        <v>253</v>
      </c>
      <c r="E79" s="1" t="s">
        <v>1602</v>
      </c>
      <c r="F79" s="1" t="s">
        <v>1670</v>
      </c>
      <c r="G79" s="1" t="str">
        <f>+VLOOKUP(BD_fire_disturbances[[#This Row],[Cod_Koppen]],Tabla8[],2,0)</f>
        <v>Continental o microtérmico</v>
      </c>
      <c r="H79" s="1" t="s">
        <v>1669</v>
      </c>
      <c r="I79" s="1" t="s">
        <v>1073</v>
      </c>
      <c r="J79" s="1" t="s">
        <v>1273</v>
      </c>
      <c r="K79" s="1" t="s">
        <v>10</v>
      </c>
      <c r="L79" s="1" t="s">
        <v>10</v>
      </c>
      <c r="M79" s="1" t="s">
        <v>432</v>
      </c>
      <c r="N79" s="1" t="s">
        <v>453</v>
      </c>
      <c r="P79" s="1" t="s">
        <v>1071</v>
      </c>
      <c r="R79" s="1" t="s">
        <v>513</v>
      </c>
      <c r="T79" s="1" t="s">
        <v>1074</v>
      </c>
      <c r="U79" s="1" t="s">
        <v>1067</v>
      </c>
      <c r="V79" s="1" t="s">
        <v>1066</v>
      </c>
      <c r="W79" s="1" t="s">
        <v>384</v>
      </c>
      <c r="X79" s="1" t="s">
        <v>1065</v>
      </c>
      <c r="Y79" s="1" t="s">
        <v>1029</v>
      </c>
      <c r="Z79" s="1" t="s">
        <v>12</v>
      </c>
    </row>
    <row r="80" spans="1:26" s="1" customFormat="1" ht="72.5" x14ac:dyDescent="0.35">
      <c r="A80" s="1" t="s">
        <v>252</v>
      </c>
      <c r="B80" s="1" t="str">
        <f>+VLOOKUP(BD_fire_disturbances[[#This Row],[Propiedad]],Tabla2[],2,0)</f>
        <v>Química</v>
      </c>
      <c r="C80" s="1" t="str">
        <f>+VLOOKUP(BD_fire_disturbances[[#This Row],[Evaluación post incendio]],Tabla5[],2,0)</f>
        <v>Efecto a corto plazo</v>
      </c>
      <c r="D80" s="6" t="s">
        <v>253</v>
      </c>
      <c r="E80" s="1" t="s">
        <v>1602</v>
      </c>
      <c r="F80" s="1" t="s">
        <v>1670</v>
      </c>
      <c r="G80" s="1" t="str">
        <f>+VLOOKUP(BD_fire_disturbances[[#This Row],[Cod_Koppen]],Tabla8[],2,0)</f>
        <v>Continental o microtérmico</v>
      </c>
      <c r="H80" s="1" t="s">
        <v>1669</v>
      </c>
      <c r="I80" s="1" t="s">
        <v>1073</v>
      </c>
      <c r="J80" s="1" t="s">
        <v>1273</v>
      </c>
      <c r="K80" s="1" t="s">
        <v>10</v>
      </c>
      <c r="L80" s="1" t="s">
        <v>10</v>
      </c>
      <c r="M80" s="1" t="s">
        <v>432</v>
      </c>
      <c r="N80" s="1" t="s">
        <v>453</v>
      </c>
      <c r="P80" s="1" t="s">
        <v>1071</v>
      </c>
      <c r="Q80" s="1" t="s">
        <v>1075</v>
      </c>
      <c r="R80" s="1" t="s">
        <v>842</v>
      </c>
      <c r="T80" s="1" t="s">
        <v>1074</v>
      </c>
      <c r="U80" s="1" t="s">
        <v>1067</v>
      </c>
      <c r="V80" s="1" t="s">
        <v>1066</v>
      </c>
      <c r="W80" s="1" t="s">
        <v>384</v>
      </c>
      <c r="X80" s="1" t="s">
        <v>1065</v>
      </c>
      <c r="Y80" s="1" t="s">
        <v>1029</v>
      </c>
      <c r="Z80" s="1" t="s">
        <v>108</v>
      </c>
    </row>
    <row r="81" spans="1:26" s="1" customFormat="1" ht="72.5" x14ac:dyDescent="0.35">
      <c r="A81" s="1" t="s">
        <v>252</v>
      </c>
      <c r="B81" s="1" t="str">
        <f>+VLOOKUP(BD_fire_disturbances[[#This Row],[Propiedad]],Tabla2[],2,0)</f>
        <v>Química</v>
      </c>
      <c r="C81" s="1" t="str">
        <f>+VLOOKUP(BD_fire_disturbances[[#This Row],[Evaluación post incendio]],Tabla5[],2,0)</f>
        <v>Efecto inmediato</v>
      </c>
      <c r="D81" s="6" t="s">
        <v>253</v>
      </c>
      <c r="E81" s="1" t="s">
        <v>1602</v>
      </c>
      <c r="F81" s="1" t="s">
        <v>1670</v>
      </c>
      <c r="G81" s="1" t="str">
        <f>+VLOOKUP(BD_fire_disturbances[[#This Row],[Cod_Koppen]],Tabla8[],2,0)</f>
        <v>Continental o microtérmico</v>
      </c>
      <c r="H81" s="1" t="s">
        <v>1669</v>
      </c>
      <c r="I81" s="1" t="s">
        <v>1073</v>
      </c>
      <c r="J81" s="1" t="s">
        <v>1273</v>
      </c>
      <c r="K81" s="1" t="s">
        <v>10</v>
      </c>
      <c r="L81" s="1" t="s">
        <v>10</v>
      </c>
      <c r="M81" s="1" t="s">
        <v>432</v>
      </c>
      <c r="N81" s="1" t="s">
        <v>453</v>
      </c>
      <c r="P81" s="1" t="s">
        <v>1071</v>
      </c>
      <c r="R81" s="1" t="s">
        <v>513</v>
      </c>
      <c r="T81" s="1" t="s">
        <v>1074</v>
      </c>
      <c r="U81" s="1" t="s">
        <v>1067</v>
      </c>
      <c r="V81" s="1" t="s">
        <v>1066</v>
      </c>
      <c r="W81" s="1" t="s">
        <v>384</v>
      </c>
      <c r="X81" s="1" t="s">
        <v>1065</v>
      </c>
      <c r="Y81" s="1" t="s">
        <v>52</v>
      </c>
      <c r="Z81" s="1" t="s">
        <v>218</v>
      </c>
    </row>
    <row r="82" spans="1:26" s="1" customFormat="1" ht="72.5" x14ac:dyDescent="0.35">
      <c r="A82" s="1" t="s">
        <v>252</v>
      </c>
      <c r="B82" s="1" t="str">
        <f>+VLOOKUP(BD_fire_disturbances[[#This Row],[Propiedad]],Tabla2[],2,0)</f>
        <v>Química</v>
      </c>
      <c r="C82" s="1" t="str">
        <f>+VLOOKUP(BD_fire_disturbances[[#This Row],[Evaluación post incendio]],Tabla5[],2,0)</f>
        <v>Efecto a corto plazo</v>
      </c>
      <c r="D82" s="6" t="s">
        <v>253</v>
      </c>
      <c r="E82" s="1" t="s">
        <v>1602</v>
      </c>
      <c r="F82" s="1" t="s">
        <v>1670</v>
      </c>
      <c r="G82" s="1" t="str">
        <f>+VLOOKUP(BD_fire_disturbances[[#This Row],[Cod_Koppen]],Tabla8[],2,0)</f>
        <v>Continental o microtérmico</v>
      </c>
      <c r="H82" s="1" t="s">
        <v>1669</v>
      </c>
      <c r="I82" s="1" t="s">
        <v>1073</v>
      </c>
      <c r="J82" s="1" t="s">
        <v>1273</v>
      </c>
      <c r="K82" s="1" t="s">
        <v>10</v>
      </c>
      <c r="L82" s="1" t="s">
        <v>10</v>
      </c>
      <c r="M82" s="1" t="s">
        <v>432</v>
      </c>
      <c r="N82" s="1" t="s">
        <v>453</v>
      </c>
      <c r="P82" s="1" t="s">
        <v>1071</v>
      </c>
      <c r="R82" s="1" t="s">
        <v>842</v>
      </c>
      <c r="T82" s="1" t="s">
        <v>1074</v>
      </c>
      <c r="U82" s="1" t="s">
        <v>1067</v>
      </c>
      <c r="V82" s="1" t="s">
        <v>1066</v>
      </c>
      <c r="W82" s="1" t="s">
        <v>384</v>
      </c>
      <c r="X82" s="1" t="s">
        <v>1065</v>
      </c>
      <c r="Y82" s="1" t="s">
        <v>52</v>
      </c>
      <c r="Z82" s="1" t="s">
        <v>108</v>
      </c>
    </row>
    <row r="83" spans="1:26" s="1" customFormat="1" ht="72.5" x14ac:dyDescent="0.35">
      <c r="A83" s="1" t="s">
        <v>252</v>
      </c>
      <c r="B83" s="1" t="str">
        <f>+VLOOKUP(BD_fire_disturbances[[#This Row],[Propiedad]],Tabla2[],2,0)</f>
        <v>Química</v>
      </c>
      <c r="C83" s="1" t="str">
        <f>+VLOOKUP(BD_fire_disturbances[[#This Row],[Evaluación post incendio]],Tabla5[],2,0)</f>
        <v>Efecto inmediato</v>
      </c>
      <c r="D83" s="6" t="s">
        <v>253</v>
      </c>
      <c r="E83" s="1" t="s">
        <v>1602</v>
      </c>
      <c r="F83" s="1" t="s">
        <v>1670</v>
      </c>
      <c r="G83" s="1" t="str">
        <f>+VLOOKUP(BD_fire_disturbances[[#This Row],[Cod_Koppen]],Tabla8[],2,0)</f>
        <v>Continental o microtérmico</v>
      </c>
      <c r="H83" s="1" t="s">
        <v>1669</v>
      </c>
      <c r="I83" s="1" t="s">
        <v>1073</v>
      </c>
      <c r="J83" s="1" t="s">
        <v>1273</v>
      </c>
      <c r="K83" s="1" t="s">
        <v>10</v>
      </c>
      <c r="L83" s="1" t="s">
        <v>10</v>
      </c>
      <c r="M83" s="1" t="s">
        <v>432</v>
      </c>
      <c r="N83" s="1" t="s">
        <v>453</v>
      </c>
      <c r="P83" s="1" t="s">
        <v>1071</v>
      </c>
      <c r="Q83" s="1" t="s">
        <v>1075</v>
      </c>
      <c r="R83" s="1" t="s">
        <v>513</v>
      </c>
      <c r="T83" s="1" t="s">
        <v>1074</v>
      </c>
      <c r="U83" s="1" t="s">
        <v>1067</v>
      </c>
      <c r="V83" s="1" t="s">
        <v>1066</v>
      </c>
      <c r="W83" s="1" t="s">
        <v>384</v>
      </c>
      <c r="X83" s="1" t="s">
        <v>1065</v>
      </c>
      <c r="Y83" s="1" t="s">
        <v>42</v>
      </c>
      <c r="Z83" s="1" t="s">
        <v>12</v>
      </c>
    </row>
    <row r="84" spans="1:26" s="1" customFormat="1" ht="72.5" x14ac:dyDescent="0.35">
      <c r="A84" s="1" t="s">
        <v>252</v>
      </c>
      <c r="B84" s="1" t="str">
        <f>+VLOOKUP(BD_fire_disturbances[[#This Row],[Propiedad]],Tabla2[],2,0)</f>
        <v>Química</v>
      </c>
      <c r="C84" s="1" t="str">
        <f>+VLOOKUP(BD_fire_disturbances[[#This Row],[Evaluación post incendio]],Tabla5[],2,0)</f>
        <v>Efecto a corto plazo</v>
      </c>
      <c r="D84" s="6" t="s">
        <v>253</v>
      </c>
      <c r="E84" s="1" t="s">
        <v>1602</v>
      </c>
      <c r="F84" s="1" t="s">
        <v>1670</v>
      </c>
      <c r="G84" s="1" t="str">
        <f>+VLOOKUP(BD_fire_disturbances[[#This Row],[Cod_Koppen]],Tabla8[],2,0)</f>
        <v>Continental o microtérmico</v>
      </c>
      <c r="H84" s="1" t="s">
        <v>1669</v>
      </c>
      <c r="I84" s="1" t="s">
        <v>1073</v>
      </c>
      <c r="J84" s="1" t="s">
        <v>1273</v>
      </c>
      <c r="K84" s="1" t="s">
        <v>10</v>
      </c>
      <c r="L84" s="1" t="s">
        <v>10</v>
      </c>
      <c r="M84" s="1" t="s">
        <v>432</v>
      </c>
      <c r="N84" s="1" t="s">
        <v>453</v>
      </c>
      <c r="P84" s="1" t="s">
        <v>1071</v>
      </c>
      <c r="Q84" s="1" t="s">
        <v>1075</v>
      </c>
      <c r="R84" s="1" t="s">
        <v>842</v>
      </c>
      <c r="T84" s="1" t="s">
        <v>1074</v>
      </c>
      <c r="U84" s="1" t="s">
        <v>1067</v>
      </c>
      <c r="V84" s="1" t="s">
        <v>1066</v>
      </c>
      <c r="W84" s="1" t="s">
        <v>384</v>
      </c>
      <c r="X84" s="1" t="s">
        <v>1065</v>
      </c>
      <c r="Y84" s="1" t="s">
        <v>42</v>
      </c>
      <c r="Z84" s="1" t="s">
        <v>12</v>
      </c>
    </row>
    <row r="85" spans="1:26" s="1" customFormat="1" ht="43.5" x14ac:dyDescent="0.35">
      <c r="A85" s="1" t="s">
        <v>1070</v>
      </c>
      <c r="B85" s="1" t="str">
        <f>+VLOOKUP(BD_fire_disturbances[[#This Row],[Propiedad]],Tabla2[],2,0)</f>
        <v>Biológica</v>
      </c>
      <c r="C85" s="1" t="str">
        <f>+VLOOKUP(BD_fire_disturbances[[#This Row],[Evaluación post incendio]],Tabla5[],2,0)</f>
        <v>Efecto inmediato</v>
      </c>
      <c r="D85" s="6" t="s">
        <v>1079</v>
      </c>
      <c r="E85" s="1" t="s">
        <v>1602</v>
      </c>
      <c r="F85" s="1" t="s">
        <v>1670</v>
      </c>
      <c r="G85" s="1" t="str">
        <f>+VLOOKUP(BD_fire_disturbances[[#This Row],[Cod_Koppen]],Tabla8[],2,0)</f>
        <v>Continental o microtérmico</v>
      </c>
      <c r="H85" s="1" t="s">
        <v>1669</v>
      </c>
      <c r="I85" s="1" t="s">
        <v>1073</v>
      </c>
      <c r="J85" s="1" t="s">
        <v>1273</v>
      </c>
      <c r="K85" s="1" t="s">
        <v>10</v>
      </c>
      <c r="L85" s="1" t="s">
        <v>10</v>
      </c>
      <c r="M85" s="1" t="s">
        <v>432</v>
      </c>
      <c r="N85" s="1" t="s">
        <v>453</v>
      </c>
      <c r="P85" s="1" t="s">
        <v>1083</v>
      </c>
      <c r="Q85" s="1" t="s">
        <v>1075</v>
      </c>
      <c r="R85" s="1" t="s">
        <v>513</v>
      </c>
      <c r="T85" s="1" t="s">
        <v>1074</v>
      </c>
      <c r="U85" s="1" t="s">
        <v>1067</v>
      </c>
      <c r="V85" s="1" t="s">
        <v>1066</v>
      </c>
      <c r="W85" s="1" t="s">
        <v>384</v>
      </c>
      <c r="X85" s="1" t="s">
        <v>1065</v>
      </c>
      <c r="Y85" s="1" t="s">
        <v>639</v>
      </c>
      <c r="Z85" s="1" t="s">
        <v>12</v>
      </c>
    </row>
    <row r="86" spans="1:26" s="1" customFormat="1" ht="43.5" x14ac:dyDescent="0.35">
      <c r="A86" s="1" t="s">
        <v>1070</v>
      </c>
      <c r="B86" s="1" t="str">
        <f>+VLOOKUP(BD_fire_disturbances[[#This Row],[Propiedad]],Tabla2[],2,0)</f>
        <v>Biológica</v>
      </c>
      <c r="C86" s="1" t="str">
        <f>+VLOOKUP(BD_fire_disturbances[[#This Row],[Evaluación post incendio]],Tabla5[],2,0)</f>
        <v>Efecto a corto plazo</v>
      </c>
      <c r="D86" s="6" t="s">
        <v>1080</v>
      </c>
      <c r="E86" s="1" t="s">
        <v>1602</v>
      </c>
      <c r="F86" s="1" t="s">
        <v>1670</v>
      </c>
      <c r="G86" s="1" t="str">
        <f>+VLOOKUP(BD_fire_disturbances[[#This Row],[Cod_Koppen]],Tabla8[],2,0)</f>
        <v>Continental o microtérmico</v>
      </c>
      <c r="H86" s="1" t="s">
        <v>1669</v>
      </c>
      <c r="I86" s="1" t="s">
        <v>1073</v>
      </c>
      <c r="J86" s="1" t="s">
        <v>1273</v>
      </c>
      <c r="K86" s="1" t="s">
        <v>10</v>
      </c>
      <c r="L86" s="1" t="s">
        <v>10</v>
      </c>
      <c r="M86" s="1" t="s">
        <v>432</v>
      </c>
      <c r="N86" s="1" t="s">
        <v>453</v>
      </c>
      <c r="P86" s="1" t="s">
        <v>1083</v>
      </c>
      <c r="Q86" s="1" t="s">
        <v>1075</v>
      </c>
      <c r="R86" s="1" t="s">
        <v>706</v>
      </c>
      <c r="T86" s="1" t="s">
        <v>1074</v>
      </c>
      <c r="U86" s="1" t="s">
        <v>1067</v>
      </c>
      <c r="V86" s="1" t="s">
        <v>1066</v>
      </c>
      <c r="W86" s="1" t="s">
        <v>384</v>
      </c>
      <c r="X86" s="1" t="s">
        <v>1065</v>
      </c>
      <c r="Y86" s="1" t="s">
        <v>639</v>
      </c>
      <c r="Z86" s="1" t="s">
        <v>12</v>
      </c>
    </row>
    <row r="87" spans="1:26" s="1" customFormat="1" ht="43.5" x14ac:dyDescent="0.35">
      <c r="A87" s="1" t="s">
        <v>1070</v>
      </c>
      <c r="B87" s="1" t="str">
        <f>+VLOOKUP(BD_fire_disturbances[[#This Row],[Propiedad]],Tabla2[],2,0)</f>
        <v>Biológica</v>
      </c>
      <c r="C87" s="1" t="str">
        <f>+VLOOKUP(BD_fire_disturbances[[#This Row],[Evaluación post incendio]],Tabla5[],2,0)</f>
        <v>Efecto a corto plazo</v>
      </c>
      <c r="D87" s="6" t="s">
        <v>1081</v>
      </c>
      <c r="E87" s="1" t="s">
        <v>1602</v>
      </c>
      <c r="F87" s="1" t="s">
        <v>1670</v>
      </c>
      <c r="G87" s="1" t="str">
        <f>+VLOOKUP(BD_fire_disturbances[[#This Row],[Cod_Koppen]],Tabla8[],2,0)</f>
        <v>Continental o microtérmico</v>
      </c>
      <c r="H87" s="1" t="s">
        <v>1669</v>
      </c>
      <c r="I87" s="1" t="s">
        <v>1073</v>
      </c>
      <c r="J87" s="1" t="s">
        <v>1273</v>
      </c>
      <c r="K87" s="1" t="s">
        <v>10</v>
      </c>
      <c r="L87" s="1" t="s">
        <v>10</v>
      </c>
      <c r="M87" s="1" t="s">
        <v>432</v>
      </c>
      <c r="N87" s="1" t="s">
        <v>453</v>
      </c>
      <c r="P87" s="1" t="s">
        <v>1083</v>
      </c>
      <c r="Q87" s="1" t="s">
        <v>1075</v>
      </c>
      <c r="R87" s="1" t="s">
        <v>842</v>
      </c>
      <c r="T87" s="1" t="s">
        <v>1074</v>
      </c>
      <c r="U87" s="1" t="s">
        <v>1067</v>
      </c>
      <c r="V87" s="1" t="s">
        <v>1066</v>
      </c>
      <c r="W87" s="1" t="s">
        <v>384</v>
      </c>
      <c r="X87" s="1" t="s">
        <v>1065</v>
      </c>
      <c r="Y87" s="1" t="s">
        <v>639</v>
      </c>
      <c r="Z87" s="1" t="s">
        <v>12</v>
      </c>
    </row>
    <row r="88" spans="1:26" s="1" customFormat="1" ht="43.5" x14ac:dyDescent="0.35">
      <c r="A88" s="1" t="s">
        <v>1070</v>
      </c>
      <c r="B88" s="1" t="str">
        <f>+VLOOKUP(BD_fire_disturbances[[#This Row],[Propiedad]],Tabla2[],2,0)</f>
        <v>Física</v>
      </c>
      <c r="C88" s="1" t="str">
        <f>+VLOOKUP(BD_fire_disturbances[[#This Row],[Evaluación post incendio]],Tabla5[],2,0)</f>
        <v>Efecto a corto plazo</v>
      </c>
      <c r="D88" s="6" t="s">
        <v>1077</v>
      </c>
      <c r="E88" s="1" t="s">
        <v>1602</v>
      </c>
      <c r="F88" s="1" t="s">
        <v>1670</v>
      </c>
      <c r="G88" s="1" t="str">
        <f>+VLOOKUP(BD_fire_disturbances[[#This Row],[Cod_Koppen]],Tabla8[],2,0)</f>
        <v>Continental o microtérmico</v>
      </c>
      <c r="H88" s="1" t="s">
        <v>1669</v>
      </c>
      <c r="I88" s="1" t="s">
        <v>1073</v>
      </c>
      <c r="J88" s="1" t="s">
        <v>1273</v>
      </c>
      <c r="K88" s="1" t="s">
        <v>10</v>
      </c>
      <c r="L88" s="1" t="s">
        <v>10</v>
      </c>
      <c r="M88" s="1" t="s">
        <v>432</v>
      </c>
      <c r="N88" s="1" t="s">
        <v>1084</v>
      </c>
      <c r="P88" s="1" t="s">
        <v>1083</v>
      </c>
      <c r="Q88" s="1" t="s">
        <v>1075</v>
      </c>
      <c r="R88" s="1" t="s">
        <v>706</v>
      </c>
      <c r="T88" s="1" t="s">
        <v>1074</v>
      </c>
      <c r="U88" s="1" t="s">
        <v>1067</v>
      </c>
      <c r="V88" s="1" t="s">
        <v>1066</v>
      </c>
      <c r="W88" s="1" t="s">
        <v>384</v>
      </c>
      <c r="X88" s="1" t="s">
        <v>1065</v>
      </c>
      <c r="Y88" s="1" t="s">
        <v>990</v>
      </c>
      <c r="Z88" s="1" t="s">
        <v>218</v>
      </c>
    </row>
    <row r="89" spans="1:26" s="1" customFormat="1" ht="43.5" x14ac:dyDescent="0.35">
      <c r="A89" s="1" t="s">
        <v>1070</v>
      </c>
      <c r="B89" s="1" t="str">
        <f>+VLOOKUP(BD_fire_disturbances[[#This Row],[Propiedad]],Tabla2[],2,0)</f>
        <v>Física</v>
      </c>
      <c r="C89" s="1" t="str">
        <f>+VLOOKUP(BD_fire_disturbances[[#This Row],[Evaluación post incendio]],Tabla5[],2,0)</f>
        <v>Efecto a corto plazo</v>
      </c>
      <c r="D89" s="6" t="s">
        <v>1076</v>
      </c>
      <c r="E89" s="1" t="s">
        <v>1602</v>
      </c>
      <c r="F89" s="1" t="s">
        <v>1670</v>
      </c>
      <c r="G89" s="1" t="str">
        <f>+VLOOKUP(BD_fire_disturbances[[#This Row],[Cod_Koppen]],Tabla8[],2,0)</f>
        <v>Continental o microtérmico</v>
      </c>
      <c r="H89" s="1" t="s">
        <v>1669</v>
      </c>
      <c r="I89" s="1" t="s">
        <v>1073</v>
      </c>
      <c r="J89" s="1" t="s">
        <v>1273</v>
      </c>
      <c r="K89" s="1" t="s">
        <v>10</v>
      </c>
      <c r="L89" s="1" t="s">
        <v>10</v>
      </c>
      <c r="M89" s="1" t="s">
        <v>432</v>
      </c>
      <c r="N89" s="1" t="s">
        <v>1084</v>
      </c>
      <c r="P89" s="1" t="s">
        <v>1083</v>
      </c>
      <c r="Q89" s="1" t="s">
        <v>1075</v>
      </c>
      <c r="R89" s="1" t="s">
        <v>706</v>
      </c>
      <c r="T89" s="1" t="s">
        <v>1074</v>
      </c>
      <c r="U89" s="1" t="s">
        <v>1067</v>
      </c>
      <c r="V89" s="1" t="s">
        <v>1066</v>
      </c>
      <c r="W89" s="1" t="s">
        <v>384</v>
      </c>
      <c r="X89" s="1" t="s">
        <v>1065</v>
      </c>
      <c r="Y89" s="1" t="s">
        <v>990</v>
      </c>
      <c r="Z89" s="1" t="s">
        <v>108</v>
      </c>
    </row>
    <row r="90" spans="1:26" s="1" customFormat="1" ht="43.5" x14ac:dyDescent="0.35">
      <c r="A90" s="1" t="s">
        <v>1070</v>
      </c>
      <c r="B90" s="1" t="str">
        <f>+VLOOKUP(BD_fire_disturbances[[#This Row],[Propiedad]],Tabla2[],2,0)</f>
        <v>Física</v>
      </c>
      <c r="C90" s="1" t="str">
        <f>+VLOOKUP(BD_fire_disturbances[[#This Row],[Evaluación post incendio]],Tabla5[],2,0)</f>
        <v>Efecto a corto plazo</v>
      </c>
      <c r="D90" s="6" t="s">
        <v>1078</v>
      </c>
      <c r="E90" s="1" t="s">
        <v>1602</v>
      </c>
      <c r="F90" s="1" t="s">
        <v>1670</v>
      </c>
      <c r="G90" s="1" t="str">
        <f>+VLOOKUP(BD_fire_disturbances[[#This Row],[Cod_Koppen]],Tabla8[],2,0)</f>
        <v>Continental o microtérmico</v>
      </c>
      <c r="H90" s="1" t="s">
        <v>1669</v>
      </c>
      <c r="I90" s="1" t="s">
        <v>1073</v>
      </c>
      <c r="J90" s="1" t="s">
        <v>1273</v>
      </c>
      <c r="K90" s="1" t="s">
        <v>10</v>
      </c>
      <c r="L90" s="1" t="s">
        <v>10</v>
      </c>
      <c r="M90" s="1" t="s">
        <v>432</v>
      </c>
      <c r="N90" s="1" t="s">
        <v>1084</v>
      </c>
      <c r="P90" s="1" t="s">
        <v>1083</v>
      </c>
      <c r="Q90" s="1" t="s">
        <v>1075</v>
      </c>
      <c r="R90" s="1" t="s">
        <v>706</v>
      </c>
      <c r="T90" s="1" t="s">
        <v>1074</v>
      </c>
      <c r="U90" s="1" t="s">
        <v>1067</v>
      </c>
      <c r="V90" s="1" t="s">
        <v>1066</v>
      </c>
      <c r="W90" s="1" t="s">
        <v>384</v>
      </c>
      <c r="X90" s="1" t="s">
        <v>1065</v>
      </c>
      <c r="Y90" s="1" t="s">
        <v>990</v>
      </c>
      <c r="Z90" s="1" t="s">
        <v>108</v>
      </c>
    </row>
    <row r="91" spans="1:26" s="1" customFormat="1" ht="43.5" x14ac:dyDescent="0.35">
      <c r="A91" s="1" t="s">
        <v>1070</v>
      </c>
      <c r="B91" s="1" t="str">
        <f>+VLOOKUP(BD_fire_disturbances[[#This Row],[Propiedad]],Tabla2[],2,0)</f>
        <v>Física</v>
      </c>
      <c r="C91" s="1" t="str">
        <f>+VLOOKUP(BD_fire_disturbances[[#This Row],[Evaluación post incendio]],Tabla5[],2,0)</f>
        <v>Efecto inmediato</v>
      </c>
      <c r="D91" s="6" t="s">
        <v>1082</v>
      </c>
      <c r="E91" s="1" t="s">
        <v>1602</v>
      </c>
      <c r="F91" s="1" t="s">
        <v>1670</v>
      </c>
      <c r="G91" s="1" t="str">
        <f>+VLOOKUP(BD_fire_disturbances[[#This Row],[Cod_Koppen]],Tabla8[],2,0)</f>
        <v>Continental o microtérmico</v>
      </c>
      <c r="H91" s="1" t="s">
        <v>1669</v>
      </c>
      <c r="I91" s="1" t="s">
        <v>1073</v>
      </c>
      <c r="J91" s="1" t="s">
        <v>1273</v>
      </c>
      <c r="K91" s="1" t="s">
        <v>10</v>
      </c>
      <c r="L91" s="1" t="s">
        <v>10</v>
      </c>
      <c r="M91" s="1" t="s">
        <v>432</v>
      </c>
      <c r="N91" s="1" t="s">
        <v>453</v>
      </c>
      <c r="P91" s="1" t="s">
        <v>1083</v>
      </c>
      <c r="Q91" s="1" t="s">
        <v>1075</v>
      </c>
      <c r="R91" s="1" t="s">
        <v>513</v>
      </c>
      <c r="T91" s="1" t="s">
        <v>1074</v>
      </c>
      <c r="U91" s="1" t="s">
        <v>1067</v>
      </c>
      <c r="V91" s="1" t="s">
        <v>1066</v>
      </c>
      <c r="W91" s="1" t="s">
        <v>384</v>
      </c>
      <c r="X91" s="1" t="s">
        <v>1065</v>
      </c>
      <c r="Y91" s="1" t="s">
        <v>161</v>
      </c>
      <c r="Z91" s="1" t="s">
        <v>12</v>
      </c>
    </row>
    <row r="92" spans="1:26" s="1" customFormat="1" ht="43.5" x14ac:dyDescent="0.35">
      <c r="A92" s="1" t="s">
        <v>1070</v>
      </c>
      <c r="B92" s="1" t="str">
        <f>+VLOOKUP(BD_fire_disturbances[[#This Row],[Propiedad]],Tabla2[],2,0)</f>
        <v>Física</v>
      </c>
      <c r="C92" s="1" t="str">
        <f>+VLOOKUP(BD_fire_disturbances[[#This Row],[Evaluación post incendio]],Tabla5[],2,0)</f>
        <v>Efecto a corto plazo</v>
      </c>
      <c r="D92" s="6" t="s">
        <v>1082</v>
      </c>
      <c r="E92" s="1" t="s">
        <v>1602</v>
      </c>
      <c r="F92" s="1" t="s">
        <v>1670</v>
      </c>
      <c r="G92" s="1" t="str">
        <f>+VLOOKUP(BD_fire_disturbances[[#This Row],[Cod_Koppen]],Tabla8[],2,0)</f>
        <v>Continental o microtérmico</v>
      </c>
      <c r="H92" s="1" t="s">
        <v>1669</v>
      </c>
      <c r="I92" s="1" t="s">
        <v>1073</v>
      </c>
      <c r="J92" s="1" t="s">
        <v>1273</v>
      </c>
      <c r="K92" s="1" t="s">
        <v>10</v>
      </c>
      <c r="L92" s="1" t="s">
        <v>10</v>
      </c>
      <c r="M92" s="1" t="s">
        <v>432</v>
      </c>
      <c r="N92" s="1" t="s">
        <v>453</v>
      </c>
      <c r="P92" s="1" t="s">
        <v>1083</v>
      </c>
      <c r="Q92" s="1" t="s">
        <v>1075</v>
      </c>
      <c r="R92" s="1" t="s">
        <v>706</v>
      </c>
      <c r="T92" s="1" t="s">
        <v>1074</v>
      </c>
      <c r="U92" s="1" t="s">
        <v>1067</v>
      </c>
      <c r="V92" s="1" t="s">
        <v>1066</v>
      </c>
      <c r="W92" s="1" t="s">
        <v>384</v>
      </c>
      <c r="X92" s="1" t="s">
        <v>1065</v>
      </c>
      <c r="Y92" s="1" t="s">
        <v>161</v>
      </c>
      <c r="Z92" s="1" t="s">
        <v>12</v>
      </c>
    </row>
    <row r="93" spans="1:26" s="1" customFormat="1" ht="43.5" x14ac:dyDescent="0.35">
      <c r="A93" s="1" t="s">
        <v>1070</v>
      </c>
      <c r="B93" s="1" t="str">
        <f>+VLOOKUP(BD_fire_disturbances[[#This Row],[Propiedad]],Tabla2[],2,0)</f>
        <v>Física</v>
      </c>
      <c r="C93" s="1" t="str">
        <f>+VLOOKUP(BD_fire_disturbances[[#This Row],[Evaluación post incendio]],Tabla5[],2,0)</f>
        <v>Efecto a corto plazo</v>
      </c>
      <c r="D93" s="6" t="s">
        <v>1082</v>
      </c>
      <c r="E93" s="1" t="s">
        <v>1602</v>
      </c>
      <c r="F93" s="1" t="s">
        <v>1670</v>
      </c>
      <c r="G93" s="1" t="str">
        <f>+VLOOKUP(BD_fire_disturbances[[#This Row],[Cod_Koppen]],Tabla8[],2,0)</f>
        <v>Continental o microtérmico</v>
      </c>
      <c r="H93" s="1" t="s">
        <v>1669</v>
      </c>
      <c r="I93" s="1" t="s">
        <v>1073</v>
      </c>
      <c r="J93" s="1" t="s">
        <v>1273</v>
      </c>
      <c r="K93" s="1" t="s">
        <v>10</v>
      </c>
      <c r="L93" s="1" t="s">
        <v>10</v>
      </c>
      <c r="M93" s="1" t="s">
        <v>432</v>
      </c>
      <c r="N93" s="1" t="s">
        <v>453</v>
      </c>
      <c r="P93" s="1" t="s">
        <v>1083</v>
      </c>
      <c r="Q93" s="1" t="s">
        <v>1075</v>
      </c>
      <c r="R93" s="1" t="s">
        <v>842</v>
      </c>
      <c r="T93" s="1" t="s">
        <v>1074</v>
      </c>
      <c r="U93" s="1" t="s">
        <v>1067</v>
      </c>
      <c r="V93" s="1" t="s">
        <v>1066</v>
      </c>
      <c r="W93" s="1" t="s">
        <v>384</v>
      </c>
      <c r="X93" s="1" t="s">
        <v>1065</v>
      </c>
      <c r="Y93" s="1" t="s">
        <v>161</v>
      </c>
      <c r="Z93" s="1" t="s">
        <v>108</v>
      </c>
    </row>
    <row r="94" spans="1:26" s="1" customFormat="1" ht="58" x14ac:dyDescent="0.35">
      <c r="A94" s="1" t="s">
        <v>6</v>
      </c>
      <c r="B94" s="1" t="str">
        <f>+VLOOKUP(BD_fire_disturbances[[#This Row],[Propiedad]],Tabla2[],2,0)</f>
        <v>Biológica</v>
      </c>
      <c r="C94" s="1" t="str">
        <f>+VLOOKUP(BD_fire_disturbances[[#This Row],[Evaluación post incendio]],Tabla5[],2,0)</f>
        <v>Efecto inmediato</v>
      </c>
      <c r="D94" s="6" t="s">
        <v>8</v>
      </c>
      <c r="E94" s="1" t="s">
        <v>1602</v>
      </c>
      <c r="F94" s="1" t="s">
        <v>1608</v>
      </c>
      <c r="G94" s="1" t="str">
        <f>+VLOOKUP(BD_fire_disturbances[[#This Row],[Cod_Koppen]],Tabla8[],2,0)</f>
        <v>Templado o mesotérmico</v>
      </c>
      <c r="H94" s="1" t="s">
        <v>1334</v>
      </c>
      <c r="I94" s="1" t="s">
        <v>1073</v>
      </c>
      <c r="J94" s="1" t="s">
        <v>1273</v>
      </c>
      <c r="K94" s="1" t="s">
        <v>10</v>
      </c>
      <c r="L94" s="1" t="s">
        <v>1086</v>
      </c>
      <c r="M94" s="1" t="s">
        <v>432</v>
      </c>
      <c r="N94" s="1" t="s">
        <v>453</v>
      </c>
      <c r="P94" s="1" t="s">
        <v>1085</v>
      </c>
      <c r="R94" s="1" t="s">
        <v>513</v>
      </c>
      <c r="T94" s="1" t="s">
        <v>1074</v>
      </c>
      <c r="U94" s="1" t="s">
        <v>1067</v>
      </c>
      <c r="V94" s="1" t="s">
        <v>1066</v>
      </c>
      <c r="W94" s="1" t="s">
        <v>384</v>
      </c>
      <c r="X94" s="1" t="s">
        <v>1065</v>
      </c>
      <c r="Y94" s="1" t="s">
        <v>1025</v>
      </c>
      <c r="Z94" s="1" t="s">
        <v>12</v>
      </c>
    </row>
    <row r="95" spans="1:26" s="1" customFormat="1" ht="58" x14ac:dyDescent="0.35">
      <c r="A95" s="1" t="s">
        <v>6</v>
      </c>
      <c r="B95" s="1" t="str">
        <f>+VLOOKUP(BD_fire_disturbances[[#This Row],[Propiedad]],Tabla2[],2,0)</f>
        <v>Biológica</v>
      </c>
      <c r="C95" s="1" t="str">
        <f>+VLOOKUP(BD_fire_disturbances[[#This Row],[Evaluación post incendio]],Tabla5[],2,0)</f>
        <v>Efecto a corto plazo</v>
      </c>
      <c r="D95" s="6" t="s">
        <v>8</v>
      </c>
      <c r="E95" s="1" t="s">
        <v>1602</v>
      </c>
      <c r="F95" s="1" t="s">
        <v>1608</v>
      </c>
      <c r="G95" s="1" t="str">
        <f>+VLOOKUP(BD_fire_disturbances[[#This Row],[Cod_Koppen]],Tabla8[],2,0)</f>
        <v>Templado o mesotérmico</v>
      </c>
      <c r="H95" s="1" t="s">
        <v>1334</v>
      </c>
      <c r="I95" s="1" t="s">
        <v>1073</v>
      </c>
      <c r="J95" s="1" t="s">
        <v>1273</v>
      </c>
      <c r="K95" s="1" t="s">
        <v>10</v>
      </c>
      <c r="L95" s="1" t="s">
        <v>1086</v>
      </c>
      <c r="M95" s="1" t="s">
        <v>432</v>
      </c>
      <c r="N95" s="1" t="s">
        <v>453</v>
      </c>
      <c r="P95" s="1" t="s">
        <v>1085</v>
      </c>
      <c r="R95" s="1" t="s">
        <v>706</v>
      </c>
      <c r="T95" s="1" t="s">
        <v>1074</v>
      </c>
      <c r="U95" s="1" t="s">
        <v>1067</v>
      </c>
      <c r="V95" s="1" t="s">
        <v>1066</v>
      </c>
      <c r="W95" s="1" t="s">
        <v>384</v>
      </c>
      <c r="X95" s="1" t="s">
        <v>1065</v>
      </c>
      <c r="Y95" s="1" t="s">
        <v>1025</v>
      </c>
      <c r="Z95" s="1" t="s">
        <v>12</v>
      </c>
    </row>
    <row r="96" spans="1:26" s="1" customFormat="1" ht="58" x14ac:dyDescent="0.35">
      <c r="A96" s="1" t="s">
        <v>6</v>
      </c>
      <c r="B96" s="1" t="str">
        <f>+VLOOKUP(BD_fire_disturbances[[#This Row],[Propiedad]],Tabla2[],2,0)</f>
        <v>Biológica</v>
      </c>
      <c r="C96" s="1" t="str">
        <f>+VLOOKUP(BD_fire_disturbances[[#This Row],[Evaluación post incendio]],Tabla5[],2,0)</f>
        <v>Efecto a corto plazo</v>
      </c>
      <c r="D96" s="6" t="s">
        <v>8</v>
      </c>
      <c r="E96" s="1" t="s">
        <v>1602</v>
      </c>
      <c r="F96" s="1" t="s">
        <v>1608</v>
      </c>
      <c r="G96" s="1" t="str">
        <f>+VLOOKUP(BD_fire_disturbances[[#This Row],[Cod_Koppen]],Tabla8[],2,0)</f>
        <v>Templado o mesotérmico</v>
      </c>
      <c r="H96" s="1" t="s">
        <v>1334</v>
      </c>
      <c r="I96" s="1" t="s">
        <v>1073</v>
      </c>
      <c r="J96" s="1" t="s">
        <v>1273</v>
      </c>
      <c r="K96" s="1" t="s">
        <v>10</v>
      </c>
      <c r="L96" s="1" t="s">
        <v>1086</v>
      </c>
      <c r="M96" s="1" t="s">
        <v>432</v>
      </c>
      <c r="N96" s="1" t="s">
        <v>453</v>
      </c>
      <c r="P96" s="1" t="s">
        <v>1085</v>
      </c>
      <c r="R96" s="1" t="s">
        <v>842</v>
      </c>
      <c r="T96" s="1" t="s">
        <v>1074</v>
      </c>
      <c r="U96" s="1" t="s">
        <v>1067</v>
      </c>
      <c r="V96" s="1" t="s">
        <v>1066</v>
      </c>
      <c r="W96" s="1" t="s">
        <v>384</v>
      </c>
      <c r="X96" s="1" t="s">
        <v>1065</v>
      </c>
      <c r="Y96" s="1" t="s">
        <v>1025</v>
      </c>
      <c r="Z96" s="1" t="s">
        <v>12</v>
      </c>
    </row>
    <row r="97" spans="1:26" s="1" customFormat="1" ht="58" x14ac:dyDescent="0.35">
      <c r="A97" s="1" t="s">
        <v>6</v>
      </c>
      <c r="B97" s="1" t="str">
        <f>+VLOOKUP(BD_fire_disturbances[[#This Row],[Propiedad]],Tabla2[],2,0)</f>
        <v>Biológica</v>
      </c>
      <c r="C97" s="1" t="str">
        <f>+VLOOKUP(BD_fire_disturbances[[#This Row],[Evaluación post incendio]],Tabla5[],2,0)</f>
        <v>Efecto a medio plazo</v>
      </c>
      <c r="D97" s="6" t="s">
        <v>8</v>
      </c>
      <c r="E97" s="1" t="s">
        <v>1602</v>
      </c>
      <c r="F97" s="1" t="s">
        <v>1608</v>
      </c>
      <c r="G97" s="1" t="str">
        <f>+VLOOKUP(BD_fire_disturbances[[#This Row],[Cod_Koppen]],Tabla8[],2,0)</f>
        <v>Templado o mesotérmico</v>
      </c>
      <c r="H97" s="1" t="s">
        <v>1334</v>
      </c>
      <c r="I97" s="1" t="s">
        <v>1073</v>
      </c>
      <c r="J97" s="1" t="s">
        <v>1273</v>
      </c>
      <c r="K97" s="1" t="s">
        <v>10</v>
      </c>
      <c r="L97" s="1" t="s">
        <v>1086</v>
      </c>
      <c r="M97" s="1" t="s">
        <v>432</v>
      </c>
      <c r="N97" s="1" t="s">
        <v>453</v>
      </c>
      <c r="P97" s="1" t="s">
        <v>1085</v>
      </c>
      <c r="R97" s="1" t="s">
        <v>846</v>
      </c>
      <c r="T97" s="1" t="s">
        <v>1074</v>
      </c>
      <c r="U97" s="1" t="s">
        <v>1067</v>
      </c>
      <c r="V97" s="1" t="s">
        <v>1066</v>
      </c>
      <c r="W97" s="1" t="s">
        <v>384</v>
      </c>
      <c r="X97" s="1" t="s">
        <v>1065</v>
      </c>
      <c r="Y97" s="1" t="s">
        <v>1025</v>
      </c>
      <c r="Z97" s="1" t="s">
        <v>12</v>
      </c>
    </row>
    <row r="98" spans="1:26" s="1" customFormat="1" ht="58" x14ac:dyDescent="0.35">
      <c r="A98" s="1" t="s">
        <v>6</v>
      </c>
      <c r="B98" s="1" t="str">
        <f>+VLOOKUP(BD_fire_disturbances[[#This Row],[Propiedad]],Tabla2[],2,0)</f>
        <v>Biológica</v>
      </c>
      <c r="C98" s="1" t="str">
        <f>+VLOOKUP(BD_fire_disturbances[[#This Row],[Evaluación post incendio]],Tabla5[],2,0)</f>
        <v>Efecto a corto plazo</v>
      </c>
      <c r="D98" s="6" t="s">
        <v>8</v>
      </c>
      <c r="E98" s="1" t="s">
        <v>1602</v>
      </c>
      <c r="F98" s="1" t="s">
        <v>1608</v>
      </c>
      <c r="G98" s="1" t="str">
        <f>+VLOOKUP(BD_fire_disturbances[[#This Row],[Cod_Koppen]],Tabla8[],2,0)</f>
        <v>Templado o mesotérmico</v>
      </c>
      <c r="H98" s="1" t="s">
        <v>1334</v>
      </c>
      <c r="I98" s="1" t="s">
        <v>1073</v>
      </c>
      <c r="J98" s="1" t="s">
        <v>1273</v>
      </c>
      <c r="K98" s="1" t="s">
        <v>10</v>
      </c>
      <c r="L98" s="1" t="s">
        <v>1086</v>
      </c>
      <c r="M98" s="1" t="s">
        <v>432</v>
      </c>
      <c r="N98" s="1" t="s">
        <v>453</v>
      </c>
      <c r="P98" s="1" t="s">
        <v>1085</v>
      </c>
      <c r="R98" s="1" t="s">
        <v>842</v>
      </c>
      <c r="T98" s="1" t="s">
        <v>1074</v>
      </c>
      <c r="U98" s="1" t="s">
        <v>1067</v>
      </c>
      <c r="V98" s="1" t="s">
        <v>1066</v>
      </c>
      <c r="W98" s="1" t="s">
        <v>384</v>
      </c>
      <c r="X98" s="1" t="s">
        <v>1065</v>
      </c>
      <c r="Y98" s="1" t="s">
        <v>14</v>
      </c>
      <c r="Z98" s="1" t="s">
        <v>12</v>
      </c>
    </row>
    <row r="99" spans="1:26" s="1" customFormat="1" ht="58" x14ac:dyDescent="0.35">
      <c r="A99" s="1" t="s">
        <v>6</v>
      </c>
      <c r="B99" s="1" t="str">
        <f>+VLOOKUP(BD_fire_disturbances[[#This Row],[Propiedad]],Tabla2[],2,0)</f>
        <v>Biológica</v>
      </c>
      <c r="C99" s="1" t="str">
        <f>+VLOOKUP(BD_fire_disturbances[[#This Row],[Evaluación post incendio]],Tabla5[],2,0)</f>
        <v>Efecto inmediato</v>
      </c>
      <c r="D99" s="6" t="s">
        <v>8</v>
      </c>
      <c r="E99" s="1" t="s">
        <v>1602</v>
      </c>
      <c r="F99" s="1" t="s">
        <v>1608</v>
      </c>
      <c r="G99" s="1" t="str">
        <f>+VLOOKUP(BD_fire_disturbances[[#This Row],[Cod_Koppen]],Tabla8[],2,0)</f>
        <v>Templado o mesotérmico</v>
      </c>
      <c r="H99" s="1" t="s">
        <v>1334</v>
      </c>
      <c r="I99" s="1" t="s">
        <v>1073</v>
      </c>
      <c r="J99" s="1" t="s">
        <v>1273</v>
      </c>
      <c r="K99" s="1" t="s">
        <v>10</v>
      </c>
      <c r="L99" s="1" t="s">
        <v>1086</v>
      </c>
      <c r="M99" s="1" t="s">
        <v>432</v>
      </c>
      <c r="N99" s="1" t="s">
        <v>453</v>
      </c>
      <c r="P99" s="1" t="s">
        <v>1085</v>
      </c>
      <c r="R99" s="1" t="s">
        <v>513</v>
      </c>
      <c r="T99" s="1" t="s">
        <v>1074</v>
      </c>
      <c r="U99" s="1" t="s">
        <v>1067</v>
      </c>
      <c r="V99" s="1" t="s">
        <v>1066</v>
      </c>
      <c r="W99" s="1" t="s">
        <v>384</v>
      </c>
      <c r="X99" s="1" t="s">
        <v>1065</v>
      </c>
      <c r="Y99" s="1" t="s">
        <v>14</v>
      </c>
      <c r="Z99" s="1" t="s">
        <v>12</v>
      </c>
    </row>
    <row r="100" spans="1:26" s="1" customFormat="1" ht="58" x14ac:dyDescent="0.35">
      <c r="A100" s="1" t="s">
        <v>6</v>
      </c>
      <c r="B100" s="1" t="str">
        <f>+VLOOKUP(BD_fire_disturbances[[#This Row],[Propiedad]],Tabla2[],2,0)</f>
        <v>Biológica</v>
      </c>
      <c r="C100" s="1" t="str">
        <f>+VLOOKUP(BD_fire_disturbances[[#This Row],[Evaluación post incendio]],Tabla5[],2,0)</f>
        <v>Efecto a corto plazo</v>
      </c>
      <c r="D100" s="6" t="s">
        <v>8</v>
      </c>
      <c r="E100" s="1" t="s">
        <v>1602</v>
      </c>
      <c r="F100" s="1" t="s">
        <v>1608</v>
      </c>
      <c r="G100" s="1" t="str">
        <f>+VLOOKUP(BD_fire_disturbances[[#This Row],[Cod_Koppen]],Tabla8[],2,0)</f>
        <v>Templado o mesotérmico</v>
      </c>
      <c r="H100" s="1" t="s">
        <v>1334</v>
      </c>
      <c r="I100" s="1" t="s">
        <v>1073</v>
      </c>
      <c r="J100" s="1" t="s">
        <v>1273</v>
      </c>
      <c r="K100" s="1" t="s">
        <v>10</v>
      </c>
      <c r="L100" s="1" t="s">
        <v>1086</v>
      </c>
      <c r="M100" s="1" t="s">
        <v>432</v>
      </c>
      <c r="N100" s="1" t="s">
        <v>453</v>
      </c>
      <c r="P100" s="1" t="s">
        <v>1085</v>
      </c>
      <c r="R100" s="1" t="s">
        <v>706</v>
      </c>
      <c r="T100" s="1" t="s">
        <v>1074</v>
      </c>
      <c r="U100" s="1" t="s">
        <v>1067</v>
      </c>
      <c r="V100" s="1" t="s">
        <v>1066</v>
      </c>
      <c r="W100" s="1" t="s">
        <v>384</v>
      </c>
      <c r="X100" s="1" t="s">
        <v>1065</v>
      </c>
      <c r="Y100" s="1" t="s">
        <v>14</v>
      </c>
      <c r="Z100" s="1" t="s">
        <v>12</v>
      </c>
    </row>
    <row r="101" spans="1:26" s="1" customFormat="1" ht="58" x14ac:dyDescent="0.35">
      <c r="A101" s="1" t="s">
        <v>6</v>
      </c>
      <c r="B101" s="1" t="str">
        <f>+VLOOKUP(BD_fire_disturbances[[#This Row],[Propiedad]],Tabla2[],2,0)</f>
        <v>Biológica</v>
      </c>
      <c r="C101" s="1" t="str">
        <f>+VLOOKUP(BD_fire_disturbances[[#This Row],[Evaluación post incendio]],Tabla5[],2,0)</f>
        <v>Efecto a medio plazo</v>
      </c>
      <c r="D101" s="6" t="s">
        <v>8</v>
      </c>
      <c r="E101" s="1" t="s">
        <v>1602</v>
      </c>
      <c r="F101" s="1" t="s">
        <v>1608</v>
      </c>
      <c r="G101" s="1" t="str">
        <f>+VLOOKUP(BD_fire_disturbances[[#This Row],[Cod_Koppen]],Tabla8[],2,0)</f>
        <v>Templado o mesotérmico</v>
      </c>
      <c r="H101" s="1" t="s">
        <v>1334</v>
      </c>
      <c r="I101" s="1" t="s">
        <v>1073</v>
      </c>
      <c r="J101" s="1" t="s">
        <v>1273</v>
      </c>
      <c r="K101" s="1" t="s">
        <v>10</v>
      </c>
      <c r="L101" s="1" t="s">
        <v>1086</v>
      </c>
      <c r="M101" s="1" t="s">
        <v>432</v>
      </c>
      <c r="N101" s="1" t="s">
        <v>453</v>
      </c>
      <c r="P101" s="1" t="s">
        <v>1085</v>
      </c>
      <c r="R101" s="1" t="s">
        <v>846</v>
      </c>
      <c r="T101" s="1" t="s">
        <v>1074</v>
      </c>
      <c r="U101" s="1" t="s">
        <v>1067</v>
      </c>
      <c r="V101" s="1" t="s">
        <v>1066</v>
      </c>
      <c r="W101" s="1" t="s">
        <v>384</v>
      </c>
      <c r="X101" s="1" t="s">
        <v>1065</v>
      </c>
      <c r="Y101" s="1" t="s">
        <v>14</v>
      </c>
      <c r="Z101" s="1" t="s">
        <v>108</v>
      </c>
    </row>
    <row r="102" spans="1:26" s="1" customFormat="1" ht="58" x14ac:dyDescent="0.35">
      <c r="A102" s="1" t="s">
        <v>6</v>
      </c>
      <c r="B102" s="1" t="str">
        <f>+VLOOKUP(BD_fire_disturbances[[#This Row],[Propiedad]],Tabla2[],2,0)</f>
        <v>Biológica</v>
      </c>
      <c r="C102" s="1" t="str">
        <f>+VLOOKUP(BD_fire_disturbances[[#This Row],[Evaluación post incendio]],Tabla5[],2,0)</f>
        <v>Efecto inmediato</v>
      </c>
      <c r="D102" s="6" t="s">
        <v>8</v>
      </c>
      <c r="E102" s="1" t="s">
        <v>1602</v>
      </c>
      <c r="F102" s="1" t="s">
        <v>1608</v>
      </c>
      <c r="G102" s="1" t="str">
        <f>+VLOOKUP(BD_fire_disturbances[[#This Row],[Cod_Koppen]],Tabla8[],2,0)</f>
        <v>Templado o mesotérmico</v>
      </c>
      <c r="H102" s="1" t="s">
        <v>1334</v>
      </c>
      <c r="I102" s="1" t="s">
        <v>1073</v>
      </c>
      <c r="J102" s="1" t="s">
        <v>1273</v>
      </c>
      <c r="K102" s="1" t="s">
        <v>10</v>
      </c>
      <c r="L102" s="1" t="s">
        <v>1086</v>
      </c>
      <c r="M102" s="1" t="s">
        <v>432</v>
      </c>
      <c r="N102" s="1" t="s">
        <v>453</v>
      </c>
      <c r="P102" s="1" t="s">
        <v>1085</v>
      </c>
      <c r="R102" s="1" t="s">
        <v>513</v>
      </c>
      <c r="T102" s="1" t="s">
        <v>1074</v>
      </c>
      <c r="U102" s="1" t="s">
        <v>1067</v>
      </c>
      <c r="V102" s="1" t="s">
        <v>1066</v>
      </c>
      <c r="W102" s="1" t="s">
        <v>384</v>
      </c>
      <c r="X102" s="1" t="s">
        <v>1065</v>
      </c>
      <c r="Y102" s="1" t="s">
        <v>1097</v>
      </c>
      <c r="Z102" s="1" t="s">
        <v>12</v>
      </c>
    </row>
    <row r="103" spans="1:26" s="1" customFormat="1" ht="58" x14ac:dyDescent="0.35">
      <c r="A103" s="1" t="s">
        <v>6</v>
      </c>
      <c r="B103" s="1" t="str">
        <f>+VLOOKUP(BD_fire_disturbances[[#This Row],[Propiedad]],Tabla2[],2,0)</f>
        <v>Biológica</v>
      </c>
      <c r="C103" s="1" t="str">
        <f>+VLOOKUP(BD_fire_disturbances[[#This Row],[Evaluación post incendio]],Tabla5[],2,0)</f>
        <v>Efecto a corto plazo</v>
      </c>
      <c r="D103" s="6" t="s">
        <v>8</v>
      </c>
      <c r="E103" s="1" t="s">
        <v>1602</v>
      </c>
      <c r="F103" s="1" t="s">
        <v>1608</v>
      </c>
      <c r="G103" s="1" t="str">
        <f>+VLOOKUP(BD_fire_disturbances[[#This Row],[Cod_Koppen]],Tabla8[],2,0)</f>
        <v>Templado o mesotérmico</v>
      </c>
      <c r="H103" s="1" t="s">
        <v>1334</v>
      </c>
      <c r="I103" s="1" t="s">
        <v>1073</v>
      </c>
      <c r="J103" s="1" t="s">
        <v>1273</v>
      </c>
      <c r="K103" s="1" t="s">
        <v>10</v>
      </c>
      <c r="L103" s="1" t="s">
        <v>1086</v>
      </c>
      <c r="M103" s="1" t="s">
        <v>432</v>
      </c>
      <c r="N103" s="1" t="s">
        <v>453</v>
      </c>
      <c r="P103" s="1" t="s">
        <v>1085</v>
      </c>
      <c r="R103" s="1" t="s">
        <v>706</v>
      </c>
      <c r="T103" s="1" t="s">
        <v>1074</v>
      </c>
      <c r="U103" s="1" t="s">
        <v>1067</v>
      </c>
      <c r="V103" s="1" t="s">
        <v>1066</v>
      </c>
      <c r="W103" s="1" t="s">
        <v>384</v>
      </c>
      <c r="X103" s="1" t="s">
        <v>1065</v>
      </c>
      <c r="Y103" s="1" t="s">
        <v>1097</v>
      </c>
      <c r="Z103" s="1" t="s">
        <v>12</v>
      </c>
    </row>
    <row r="104" spans="1:26" s="1" customFormat="1" ht="58" x14ac:dyDescent="0.35">
      <c r="A104" s="1" t="s">
        <v>6</v>
      </c>
      <c r="B104" s="1" t="str">
        <f>+VLOOKUP(BD_fire_disturbances[[#This Row],[Propiedad]],Tabla2[],2,0)</f>
        <v>Biológica</v>
      </c>
      <c r="C104" s="1" t="str">
        <f>+VLOOKUP(BD_fire_disturbances[[#This Row],[Evaluación post incendio]],Tabla5[],2,0)</f>
        <v>Efecto a corto plazo</v>
      </c>
      <c r="D104" s="6" t="s">
        <v>8</v>
      </c>
      <c r="E104" s="1" t="s">
        <v>1602</v>
      </c>
      <c r="F104" s="1" t="s">
        <v>1608</v>
      </c>
      <c r="G104" s="1" t="str">
        <f>+VLOOKUP(BD_fire_disturbances[[#This Row],[Cod_Koppen]],Tabla8[],2,0)</f>
        <v>Templado o mesotérmico</v>
      </c>
      <c r="H104" s="1" t="s">
        <v>1334</v>
      </c>
      <c r="I104" s="1" t="s">
        <v>1073</v>
      </c>
      <c r="J104" s="1" t="s">
        <v>1273</v>
      </c>
      <c r="K104" s="1" t="s">
        <v>10</v>
      </c>
      <c r="L104" s="1" t="s">
        <v>1086</v>
      </c>
      <c r="M104" s="1" t="s">
        <v>432</v>
      </c>
      <c r="N104" s="1" t="s">
        <v>453</v>
      </c>
      <c r="P104" s="1" t="s">
        <v>1085</v>
      </c>
      <c r="R104" s="1" t="s">
        <v>842</v>
      </c>
      <c r="T104" s="1" t="s">
        <v>1074</v>
      </c>
      <c r="U104" s="1" t="s">
        <v>1067</v>
      </c>
      <c r="V104" s="1" t="s">
        <v>1066</v>
      </c>
      <c r="W104" s="1" t="s">
        <v>384</v>
      </c>
      <c r="X104" s="1" t="s">
        <v>1065</v>
      </c>
      <c r="Y104" s="1" t="s">
        <v>1097</v>
      </c>
      <c r="Z104" s="1" t="s">
        <v>12</v>
      </c>
    </row>
    <row r="105" spans="1:26" s="1" customFormat="1" ht="58" x14ac:dyDescent="0.35">
      <c r="A105" s="1" t="s">
        <v>6</v>
      </c>
      <c r="B105" s="1" t="str">
        <f>+VLOOKUP(BD_fire_disturbances[[#This Row],[Propiedad]],Tabla2[],2,0)</f>
        <v>Biológica</v>
      </c>
      <c r="C105" s="1" t="str">
        <f>+VLOOKUP(BD_fire_disturbances[[#This Row],[Evaluación post incendio]],Tabla5[],2,0)</f>
        <v>Efecto a medio plazo</v>
      </c>
      <c r="D105" s="6" t="s">
        <v>8</v>
      </c>
      <c r="E105" s="1" t="s">
        <v>1602</v>
      </c>
      <c r="F105" s="1" t="s">
        <v>1608</v>
      </c>
      <c r="G105" s="1" t="str">
        <f>+VLOOKUP(BD_fire_disturbances[[#This Row],[Cod_Koppen]],Tabla8[],2,0)</f>
        <v>Templado o mesotérmico</v>
      </c>
      <c r="H105" s="1" t="s">
        <v>1334</v>
      </c>
      <c r="I105" s="1" t="s">
        <v>1073</v>
      </c>
      <c r="J105" s="1" t="s">
        <v>1273</v>
      </c>
      <c r="K105" s="1" t="s">
        <v>10</v>
      </c>
      <c r="L105" s="1" t="s">
        <v>1086</v>
      </c>
      <c r="M105" s="1" t="s">
        <v>432</v>
      </c>
      <c r="N105" s="1" t="s">
        <v>453</v>
      </c>
      <c r="P105" s="1" t="s">
        <v>1085</v>
      </c>
      <c r="R105" s="1" t="s">
        <v>846</v>
      </c>
      <c r="T105" s="1" t="s">
        <v>1074</v>
      </c>
      <c r="U105" s="1" t="s">
        <v>1067</v>
      </c>
      <c r="V105" s="1" t="s">
        <v>1066</v>
      </c>
      <c r="W105" s="1" t="s">
        <v>384</v>
      </c>
      <c r="X105" s="1" t="s">
        <v>1065</v>
      </c>
      <c r="Y105" s="1" t="s">
        <v>1097</v>
      </c>
      <c r="Z105" s="1" t="s">
        <v>12</v>
      </c>
    </row>
    <row r="106" spans="1:26" s="1" customFormat="1" ht="58" x14ac:dyDescent="0.35">
      <c r="A106" s="1" t="s">
        <v>6</v>
      </c>
      <c r="B106" s="1" t="str">
        <f>+VLOOKUP(BD_fire_disturbances[[#This Row],[Propiedad]],Tabla2[],2,0)</f>
        <v>Biológica</v>
      </c>
      <c r="C106" s="1" t="str">
        <f>+VLOOKUP(BD_fire_disturbances[[#This Row],[Evaluación post incendio]],Tabla5[],2,0)</f>
        <v>Efecto inmediato</v>
      </c>
      <c r="D106" s="6" t="s">
        <v>8</v>
      </c>
      <c r="E106" s="1" t="s">
        <v>1602</v>
      </c>
      <c r="F106" s="1" t="s">
        <v>1608</v>
      </c>
      <c r="G106" s="1" t="str">
        <f>+VLOOKUP(BD_fire_disturbances[[#This Row],[Cod_Koppen]],Tabla8[],2,0)</f>
        <v>Templado o mesotérmico</v>
      </c>
      <c r="H106" s="1" t="s">
        <v>1334</v>
      </c>
      <c r="I106" s="1" t="s">
        <v>1073</v>
      </c>
      <c r="J106" s="1" t="s">
        <v>1273</v>
      </c>
      <c r="K106" s="1" t="s">
        <v>10</v>
      </c>
      <c r="L106" s="1" t="s">
        <v>1086</v>
      </c>
      <c r="M106" s="1" t="s">
        <v>432</v>
      </c>
      <c r="N106" s="1" t="s">
        <v>453</v>
      </c>
      <c r="P106" s="1" t="s">
        <v>1085</v>
      </c>
      <c r="R106" s="1" t="s">
        <v>513</v>
      </c>
      <c r="T106" s="1" t="s">
        <v>1074</v>
      </c>
      <c r="U106" s="1" t="s">
        <v>1067</v>
      </c>
      <c r="V106" s="1" t="s">
        <v>1066</v>
      </c>
      <c r="W106" s="1" t="s">
        <v>384</v>
      </c>
      <c r="X106" s="1" t="s">
        <v>1065</v>
      </c>
      <c r="Y106" s="1" t="s">
        <v>639</v>
      </c>
      <c r="Z106" s="1" t="s">
        <v>12</v>
      </c>
    </row>
    <row r="107" spans="1:26" s="1" customFormat="1" ht="58" x14ac:dyDescent="0.35">
      <c r="A107" s="1" t="s">
        <v>6</v>
      </c>
      <c r="B107" s="1" t="str">
        <f>+VLOOKUP(BD_fire_disturbances[[#This Row],[Propiedad]],Tabla2[],2,0)</f>
        <v>Biológica</v>
      </c>
      <c r="C107" s="1" t="str">
        <f>+VLOOKUP(BD_fire_disturbances[[#This Row],[Evaluación post incendio]],Tabla5[],2,0)</f>
        <v>Efecto a corto plazo</v>
      </c>
      <c r="D107" s="6" t="s">
        <v>8</v>
      </c>
      <c r="E107" s="1" t="s">
        <v>1602</v>
      </c>
      <c r="F107" s="1" t="s">
        <v>1608</v>
      </c>
      <c r="G107" s="1" t="str">
        <f>+VLOOKUP(BD_fire_disturbances[[#This Row],[Cod_Koppen]],Tabla8[],2,0)</f>
        <v>Templado o mesotérmico</v>
      </c>
      <c r="H107" s="1" t="s">
        <v>1334</v>
      </c>
      <c r="I107" s="1" t="s">
        <v>1073</v>
      </c>
      <c r="J107" s="1" t="s">
        <v>1273</v>
      </c>
      <c r="K107" s="1" t="s">
        <v>10</v>
      </c>
      <c r="L107" s="1" t="s">
        <v>1086</v>
      </c>
      <c r="M107" s="1" t="s">
        <v>432</v>
      </c>
      <c r="N107" s="1" t="s">
        <v>453</v>
      </c>
      <c r="P107" s="1" t="s">
        <v>1085</v>
      </c>
      <c r="R107" s="1" t="s">
        <v>706</v>
      </c>
      <c r="T107" s="1" t="s">
        <v>1074</v>
      </c>
      <c r="U107" s="1" t="s">
        <v>1067</v>
      </c>
      <c r="V107" s="1" t="s">
        <v>1066</v>
      </c>
      <c r="W107" s="1" t="s">
        <v>384</v>
      </c>
      <c r="X107" s="1" t="s">
        <v>1065</v>
      </c>
      <c r="Y107" s="1" t="s">
        <v>639</v>
      </c>
      <c r="Z107" s="1" t="s">
        <v>12</v>
      </c>
    </row>
    <row r="108" spans="1:26" s="1" customFormat="1" ht="58" x14ac:dyDescent="0.35">
      <c r="A108" s="1" t="s">
        <v>6</v>
      </c>
      <c r="B108" s="1" t="str">
        <f>+VLOOKUP(BD_fire_disturbances[[#This Row],[Propiedad]],Tabla2[],2,0)</f>
        <v>Biológica</v>
      </c>
      <c r="C108" s="1" t="str">
        <f>+VLOOKUP(BD_fire_disturbances[[#This Row],[Evaluación post incendio]],Tabla5[],2,0)</f>
        <v>Efecto a corto plazo</v>
      </c>
      <c r="D108" s="6" t="s">
        <v>8</v>
      </c>
      <c r="E108" s="1" t="s">
        <v>1602</v>
      </c>
      <c r="F108" s="1" t="s">
        <v>1608</v>
      </c>
      <c r="G108" s="1" t="str">
        <f>+VLOOKUP(BD_fire_disturbances[[#This Row],[Cod_Koppen]],Tabla8[],2,0)</f>
        <v>Templado o mesotérmico</v>
      </c>
      <c r="H108" s="1" t="s">
        <v>1334</v>
      </c>
      <c r="I108" s="1" t="s">
        <v>1073</v>
      </c>
      <c r="J108" s="1" t="s">
        <v>1273</v>
      </c>
      <c r="K108" s="1" t="s">
        <v>10</v>
      </c>
      <c r="L108" s="1" t="s">
        <v>1086</v>
      </c>
      <c r="M108" s="1" t="s">
        <v>432</v>
      </c>
      <c r="N108" s="1" t="s">
        <v>453</v>
      </c>
      <c r="P108" s="1" t="s">
        <v>1085</v>
      </c>
      <c r="R108" s="1" t="s">
        <v>842</v>
      </c>
      <c r="T108" s="1" t="s">
        <v>1074</v>
      </c>
      <c r="U108" s="1" t="s">
        <v>1067</v>
      </c>
      <c r="V108" s="1" t="s">
        <v>1066</v>
      </c>
      <c r="W108" s="1" t="s">
        <v>384</v>
      </c>
      <c r="X108" s="1" t="s">
        <v>1065</v>
      </c>
      <c r="Y108" s="1" t="s">
        <v>639</v>
      </c>
      <c r="Z108" s="1" t="s">
        <v>12</v>
      </c>
    </row>
    <row r="109" spans="1:26" s="1" customFormat="1" ht="58" x14ac:dyDescent="0.35">
      <c r="A109" s="1" t="s">
        <v>6</v>
      </c>
      <c r="B109" s="1" t="str">
        <f>+VLOOKUP(BD_fire_disturbances[[#This Row],[Propiedad]],Tabla2[],2,0)</f>
        <v>Biológica</v>
      </c>
      <c r="C109" s="1" t="str">
        <f>+VLOOKUP(BD_fire_disturbances[[#This Row],[Evaluación post incendio]],Tabla5[],2,0)</f>
        <v>Efecto a medio plazo</v>
      </c>
      <c r="D109" s="6" t="s">
        <v>8</v>
      </c>
      <c r="E109" s="1" t="s">
        <v>1602</v>
      </c>
      <c r="F109" s="1" t="s">
        <v>1608</v>
      </c>
      <c r="G109" s="1" t="str">
        <f>+VLOOKUP(BD_fire_disturbances[[#This Row],[Cod_Koppen]],Tabla8[],2,0)</f>
        <v>Templado o mesotérmico</v>
      </c>
      <c r="H109" s="1" t="s">
        <v>1334</v>
      </c>
      <c r="I109" s="1" t="s">
        <v>1073</v>
      </c>
      <c r="J109" s="1" t="s">
        <v>1273</v>
      </c>
      <c r="K109" s="1" t="s">
        <v>10</v>
      </c>
      <c r="L109" s="1" t="s">
        <v>1086</v>
      </c>
      <c r="M109" s="1" t="s">
        <v>432</v>
      </c>
      <c r="N109" s="1" t="s">
        <v>453</v>
      </c>
      <c r="P109" s="1" t="s">
        <v>1085</v>
      </c>
      <c r="R109" s="1" t="s">
        <v>846</v>
      </c>
      <c r="T109" s="1" t="s">
        <v>1074</v>
      </c>
      <c r="U109" s="1" t="s">
        <v>1067</v>
      </c>
      <c r="V109" s="1" t="s">
        <v>1066</v>
      </c>
      <c r="W109" s="1" t="s">
        <v>384</v>
      </c>
      <c r="X109" s="1" t="s">
        <v>1065</v>
      </c>
      <c r="Y109" s="1" t="s">
        <v>639</v>
      </c>
      <c r="Z109" s="1" t="s">
        <v>108</v>
      </c>
    </row>
    <row r="110" spans="1:26" s="1" customFormat="1" ht="58" x14ac:dyDescent="0.35">
      <c r="A110" s="1" t="s">
        <v>6</v>
      </c>
      <c r="B110" s="1" t="str">
        <f>+VLOOKUP(BD_fire_disturbances[[#This Row],[Propiedad]],Tabla2[],2,0)</f>
        <v>Química</v>
      </c>
      <c r="C110" s="1" t="str">
        <f>+VLOOKUP(BD_fire_disturbances[[#This Row],[Evaluación post incendio]],Tabla5[],2,0)</f>
        <v>Efecto inmediato</v>
      </c>
      <c r="D110" s="6" t="s">
        <v>8</v>
      </c>
      <c r="E110" s="1" t="s">
        <v>1602</v>
      </c>
      <c r="F110" s="1" t="s">
        <v>1608</v>
      </c>
      <c r="G110" s="1" t="str">
        <f>+VLOOKUP(BD_fire_disturbances[[#This Row],[Cod_Koppen]],Tabla8[],2,0)</f>
        <v>Templado o mesotérmico</v>
      </c>
      <c r="H110" s="1" t="s">
        <v>1334</v>
      </c>
      <c r="I110" s="1" t="s">
        <v>1073</v>
      </c>
      <c r="J110" s="1" t="s">
        <v>1273</v>
      </c>
      <c r="K110" s="1" t="s">
        <v>10</v>
      </c>
      <c r="L110" s="1" t="s">
        <v>1086</v>
      </c>
      <c r="M110" s="1" t="s">
        <v>432</v>
      </c>
      <c r="N110" s="1" t="s">
        <v>453</v>
      </c>
      <c r="P110" s="1" t="s">
        <v>1085</v>
      </c>
      <c r="R110" s="1" t="s">
        <v>513</v>
      </c>
      <c r="T110" s="1" t="s">
        <v>1074</v>
      </c>
      <c r="U110" s="1" t="s">
        <v>1067</v>
      </c>
      <c r="V110" s="1" t="s">
        <v>1066</v>
      </c>
      <c r="W110" s="1" t="s">
        <v>384</v>
      </c>
      <c r="X110" s="1" t="s">
        <v>1065</v>
      </c>
      <c r="Y110" s="1" t="s">
        <v>42</v>
      </c>
      <c r="Z110" s="1" t="s">
        <v>12</v>
      </c>
    </row>
    <row r="111" spans="1:26" s="1" customFormat="1" ht="58" x14ac:dyDescent="0.35">
      <c r="A111" s="1" t="s">
        <v>6</v>
      </c>
      <c r="B111" s="1" t="str">
        <f>+VLOOKUP(BD_fire_disturbances[[#This Row],[Propiedad]],Tabla2[],2,0)</f>
        <v>Química</v>
      </c>
      <c r="C111" s="1" t="str">
        <f>+VLOOKUP(BD_fire_disturbances[[#This Row],[Evaluación post incendio]],Tabla5[],2,0)</f>
        <v>Efecto a corto plazo</v>
      </c>
      <c r="D111" s="6" t="s">
        <v>8</v>
      </c>
      <c r="E111" s="1" t="s">
        <v>1602</v>
      </c>
      <c r="F111" s="1" t="s">
        <v>1608</v>
      </c>
      <c r="G111" s="1" t="str">
        <f>+VLOOKUP(BD_fire_disturbances[[#This Row],[Cod_Koppen]],Tabla8[],2,0)</f>
        <v>Templado o mesotérmico</v>
      </c>
      <c r="H111" s="1" t="s">
        <v>1334</v>
      </c>
      <c r="I111" s="1" t="s">
        <v>1073</v>
      </c>
      <c r="J111" s="1" t="s">
        <v>1273</v>
      </c>
      <c r="K111" s="1" t="s">
        <v>10</v>
      </c>
      <c r="L111" s="1" t="s">
        <v>1086</v>
      </c>
      <c r="M111" s="1" t="s">
        <v>432</v>
      </c>
      <c r="N111" s="1" t="s">
        <v>453</v>
      </c>
      <c r="P111" s="1" t="s">
        <v>1085</v>
      </c>
      <c r="R111" s="1" t="s">
        <v>706</v>
      </c>
      <c r="T111" s="1" t="s">
        <v>1074</v>
      </c>
      <c r="U111" s="1" t="s">
        <v>1067</v>
      </c>
      <c r="V111" s="1" t="s">
        <v>1066</v>
      </c>
      <c r="W111" s="1" t="s">
        <v>384</v>
      </c>
      <c r="X111" s="1" t="s">
        <v>1065</v>
      </c>
      <c r="Y111" s="1" t="s">
        <v>42</v>
      </c>
      <c r="Z111" s="1" t="s">
        <v>12</v>
      </c>
    </row>
    <row r="112" spans="1:26" s="1" customFormat="1" ht="58" x14ac:dyDescent="0.35">
      <c r="A112" s="1" t="s">
        <v>6</v>
      </c>
      <c r="B112" s="1" t="str">
        <f>+VLOOKUP(BD_fire_disturbances[[#This Row],[Propiedad]],Tabla2[],2,0)</f>
        <v>Química</v>
      </c>
      <c r="C112" s="1" t="str">
        <f>+VLOOKUP(BD_fire_disturbances[[#This Row],[Evaluación post incendio]],Tabla5[],2,0)</f>
        <v>Efecto a corto plazo</v>
      </c>
      <c r="D112" s="6" t="s">
        <v>8</v>
      </c>
      <c r="E112" s="1" t="s">
        <v>1602</v>
      </c>
      <c r="F112" s="1" t="s">
        <v>1608</v>
      </c>
      <c r="G112" s="1" t="str">
        <f>+VLOOKUP(BD_fire_disturbances[[#This Row],[Cod_Koppen]],Tabla8[],2,0)</f>
        <v>Templado o mesotérmico</v>
      </c>
      <c r="H112" s="1" t="s">
        <v>1334</v>
      </c>
      <c r="I112" s="1" t="s">
        <v>1073</v>
      </c>
      <c r="J112" s="1" t="s">
        <v>1273</v>
      </c>
      <c r="K112" s="1" t="s">
        <v>10</v>
      </c>
      <c r="L112" s="1" t="s">
        <v>1086</v>
      </c>
      <c r="M112" s="1" t="s">
        <v>432</v>
      </c>
      <c r="N112" s="1" t="s">
        <v>453</v>
      </c>
      <c r="P112" s="1" t="s">
        <v>1085</v>
      </c>
      <c r="R112" s="1" t="s">
        <v>842</v>
      </c>
      <c r="T112" s="1" t="s">
        <v>1074</v>
      </c>
      <c r="U112" s="1" t="s">
        <v>1067</v>
      </c>
      <c r="V112" s="1" t="s">
        <v>1066</v>
      </c>
      <c r="W112" s="1" t="s">
        <v>384</v>
      </c>
      <c r="X112" s="1" t="s">
        <v>1065</v>
      </c>
      <c r="Y112" s="1" t="s">
        <v>42</v>
      </c>
      <c r="Z112" s="1" t="s">
        <v>12</v>
      </c>
    </row>
    <row r="113" spans="1:26" s="1" customFormat="1" ht="58" x14ac:dyDescent="0.35">
      <c r="A113" s="1" t="s">
        <v>6</v>
      </c>
      <c r="B113" s="1" t="str">
        <f>+VLOOKUP(BD_fire_disturbances[[#This Row],[Propiedad]],Tabla2[],2,0)</f>
        <v>Química</v>
      </c>
      <c r="C113" s="1" t="str">
        <f>+VLOOKUP(BD_fire_disturbances[[#This Row],[Evaluación post incendio]],Tabla5[],2,0)</f>
        <v>Efecto a medio plazo</v>
      </c>
      <c r="D113" s="6" t="s">
        <v>8</v>
      </c>
      <c r="E113" s="1" t="s">
        <v>1602</v>
      </c>
      <c r="F113" s="1" t="s">
        <v>1608</v>
      </c>
      <c r="G113" s="1" t="str">
        <f>+VLOOKUP(BD_fire_disturbances[[#This Row],[Cod_Koppen]],Tabla8[],2,0)</f>
        <v>Templado o mesotérmico</v>
      </c>
      <c r="H113" s="1" t="s">
        <v>1334</v>
      </c>
      <c r="I113" s="1" t="s">
        <v>1073</v>
      </c>
      <c r="J113" s="1" t="s">
        <v>1273</v>
      </c>
      <c r="K113" s="1" t="s">
        <v>10</v>
      </c>
      <c r="L113" s="1" t="s">
        <v>1086</v>
      </c>
      <c r="M113" s="1" t="s">
        <v>432</v>
      </c>
      <c r="N113" s="1" t="s">
        <v>453</v>
      </c>
      <c r="P113" s="1" t="s">
        <v>1085</v>
      </c>
      <c r="R113" s="1" t="s">
        <v>846</v>
      </c>
      <c r="T113" s="1" t="s">
        <v>1074</v>
      </c>
      <c r="U113" s="1" t="s">
        <v>1067</v>
      </c>
      <c r="V113" s="1" t="s">
        <v>1066</v>
      </c>
      <c r="W113" s="1" t="s">
        <v>384</v>
      </c>
      <c r="X113" s="1" t="s">
        <v>1065</v>
      </c>
      <c r="Y113" s="1" t="s">
        <v>42</v>
      </c>
      <c r="Z113" s="1" t="s">
        <v>108</v>
      </c>
    </row>
    <row r="114" spans="1:26" s="1" customFormat="1" ht="58" x14ac:dyDescent="0.35">
      <c r="A114" s="1" t="s">
        <v>19</v>
      </c>
      <c r="B114" s="1" t="str">
        <f>+VLOOKUP(BD_fire_disturbances[[#This Row],[Propiedad]],Tabla2[],2,0)</f>
        <v>Biológica</v>
      </c>
      <c r="C114" s="1" t="str">
        <f>+VLOOKUP(BD_fire_disturbances[[#This Row],[Evaluación post incendio]],Tabla5[],2,0)</f>
        <v>Efecto inmediato</v>
      </c>
      <c r="D114" s="6" t="s">
        <v>366</v>
      </c>
      <c r="E114" s="1" t="s">
        <v>20</v>
      </c>
      <c r="F114" s="1" t="s">
        <v>1755</v>
      </c>
      <c r="G114" s="1" t="str">
        <f>+VLOOKUP(BD_fire_disturbances[[#This Row],[Cod_Koppen]],Tabla8[],2,0)</f>
        <v>Templado o mesotérmico</v>
      </c>
      <c r="H114" s="1" t="s">
        <v>1692</v>
      </c>
      <c r="I114" s="1" t="s">
        <v>913</v>
      </c>
      <c r="J114" s="1" t="s">
        <v>914</v>
      </c>
      <c r="K114" s="1" t="s">
        <v>143</v>
      </c>
      <c r="L114" s="1" t="s">
        <v>364</v>
      </c>
      <c r="M114" s="1" t="s">
        <v>432</v>
      </c>
      <c r="N114" s="1" t="s">
        <v>354</v>
      </c>
      <c r="P114" s="1" t="s">
        <v>353</v>
      </c>
      <c r="R114" s="1" t="s">
        <v>513</v>
      </c>
      <c r="T114" s="1" t="s">
        <v>355</v>
      </c>
      <c r="U114" s="1" t="s">
        <v>359</v>
      </c>
      <c r="W114" s="1" t="s">
        <v>358</v>
      </c>
      <c r="X114" s="1" t="s">
        <v>357</v>
      </c>
      <c r="Y114" s="1" t="s">
        <v>351</v>
      </c>
      <c r="Z114" s="1" t="s">
        <v>218</v>
      </c>
    </row>
    <row r="115" spans="1:26" s="1" customFormat="1" ht="58" x14ac:dyDescent="0.35">
      <c r="A115" s="1" t="s">
        <v>19</v>
      </c>
      <c r="B115" s="1" t="str">
        <f>+VLOOKUP(BD_fire_disturbances[[#This Row],[Propiedad]],Tabla2[],2,0)</f>
        <v>Química</v>
      </c>
      <c r="C115" s="1" t="str">
        <f>+VLOOKUP(BD_fire_disturbances[[#This Row],[Evaluación post incendio]],Tabla5[],2,0)</f>
        <v>Efecto inmediato</v>
      </c>
      <c r="D115" s="6" t="s">
        <v>367</v>
      </c>
      <c r="E115" s="1" t="s">
        <v>20</v>
      </c>
      <c r="F115" s="1" t="s">
        <v>1755</v>
      </c>
      <c r="G115" s="1" t="str">
        <f>+VLOOKUP(BD_fire_disturbances[[#This Row],[Cod_Koppen]],Tabla8[],2,0)</f>
        <v>Templado o mesotérmico</v>
      </c>
      <c r="H115" s="1" t="s">
        <v>1692</v>
      </c>
      <c r="I115" s="1" t="s">
        <v>913</v>
      </c>
      <c r="J115" s="1" t="s">
        <v>914</v>
      </c>
      <c r="K115" s="1" t="s">
        <v>143</v>
      </c>
      <c r="L115" s="1" t="s">
        <v>364</v>
      </c>
      <c r="M115" s="1" t="s">
        <v>432</v>
      </c>
      <c r="N115" s="1" t="s">
        <v>354</v>
      </c>
      <c r="P115" s="1" t="s">
        <v>353</v>
      </c>
      <c r="R115" s="1" t="s">
        <v>513</v>
      </c>
      <c r="T115" s="1" t="s">
        <v>355</v>
      </c>
      <c r="U115" s="1" t="s">
        <v>359</v>
      </c>
      <c r="W115" s="1" t="s">
        <v>358</v>
      </c>
      <c r="X115" s="1" t="s">
        <v>363</v>
      </c>
      <c r="Y115" s="1" t="s">
        <v>34</v>
      </c>
      <c r="Z115" s="1" t="s">
        <v>218</v>
      </c>
    </row>
    <row r="116" spans="1:26" s="1" customFormat="1" ht="58" x14ac:dyDescent="0.35">
      <c r="A116" s="1" t="s">
        <v>19</v>
      </c>
      <c r="B116" s="1" t="str">
        <f>+VLOOKUP(BD_fire_disturbances[[#This Row],[Propiedad]],Tabla2[],2,0)</f>
        <v>Química</v>
      </c>
      <c r="C116" s="1" t="str">
        <f>+VLOOKUP(BD_fire_disturbances[[#This Row],[Evaluación post incendio]],Tabla5[],2,0)</f>
        <v>Efecto inmediato</v>
      </c>
      <c r="D116" s="6" t="s">
        <v>368</v>
      </c>
      <c r="E116" s="1" t="s">
        <v>20</v>
      </c>
      <c r="F116" s="1" t="s">
        <v>1755</v>
      </c>
      <c r="G116" s="1" t="str">
        <f>+VLOOKUP(BD_fire_disturbances[[#This Row],[Cod_Koppen]],Tabla8[],2,0)</f>
        <v>Templado o mesotérmico</v>
      </c>
      <c r="H116" s="1" t="s">
        <v>1692</v>
      </c>
      <c r="I116" s="1" t="s">
        <v>913</v>
      </c>
      <c r="J116" s="1" t="s">
        <v>914</v>
      </c>
      <c r="K116" s="1" t="s">
        <v>143</v>
      </c>
      <c r="L116" s="1" t="s">
        <v>364</v>
      </c>
      <c r="M116" s="1" t="s">
        <v>432</v>
      </c>
      <c r="N116" s="1" t="s">
        <v>354</v>
      </c>
      <c r="P116" s="1" t="s">
        <v>353</v>
      </c>
      <c r="R116" s="1" t="s">
        <v>513</v>
      </c>
      <c r="T116" s="1" t="s">
        <v>355</v>
      </c>
      <c r="U116" s="1" t="s">
        <v>359</v>
      </c>
      <c r="W116" s="1" t="s">
        <v>358</v>
      </c>
      <c r="X116" s="1" t="s">
        <v>357</v>
      </c>
      <c r="Y116" s="1" t="s">
        <v>121</v>
      </c>
      <c r="Z116" s="1" t="s">
        <v>218</v>
      </c>
    </row>
    <row r="117" spans="1:26" s="1" customFormat="1" ht="58" x14ac:dyDescent="0.35">
      <c r="A117" s="1" t="s">
        <v>19</v>
      </c>
      <c r="B117" s="1" t="str">
        <f>+VLOOKUP(BD_fire_disturbances[[#This Row],[Propiedad]],Tabla2[],2,0)</f>
        <v>Química</v>
      </c>
      <c r="C117" s="1" t="str">
        <f>+VLOOKUP(BD_fire_disturbances[[#This Row],[Evaluación post incendio]],Tabla5[],2,0)</f>
        <v>Efecto inmediato</v>
      </c>
      <c r="D117" s="6" t="s">
        <v>369</v>
      </c>
      <c r="E117" s="1" t="s">
        <v>20</v>
      </c>
      <c r="F117" s="1" t="s">
        <v>1755</v>
      </c>
      <c r="G117" s="1" t="str">
        <f>+VLOOKUP(BD_fire_disturbances[[#This Row],[Cod_Koppen]],Tabla8[],2,0)</f>
        <v>Templado o mesotérmico</v>
      </c>
      <c r="H117" s="1" t="s">
        <v>1692</v>
      </c>
      <c r="I117" s="1" t="s">
        <v>913</v>
      </c>
      <c r="J117" s="1" t="s">
        <v>914</v>
      </c>
      <c r="K117" s="1" t="s">
        <v>143</v>
      </c>
      <c r="L117" s="1" t="s">
        <v>364</v>
      </c>
      <c r="M117" s="1" t="s">
        <v>432</v>
      </c>
      <c r="N117" s="1" t="s">
        <v>354</v>
      </c>
      <c r="P117" s="1" t="s">
        <v>353</v>
      </c>
      <c r="R117" s="1" t="s">
        <v>513</v>
      </c>
      <c r="T117" s="1" t="s">
        <v>355</v>
      </c>
      <c r="U117" s="1" t="s">
        <v>359</v>
      </c>
      <c r="W117" s="1" t="s">
        <v>358</v>
      </c>
      <c r="X117" s="1" t="s">
        <v>357</v>
      </c>
      <c r="Y117" s="1" t="s">
        <v>43</v>
      </c>
      <c r="Z117" s="1" t="s">
        <v>218</v>
      </c>
    </row>
    <row r="118" spans="1:26" s="1" customFormat="1" ht="58" x14ac:dyDescent="0.35">
      <c r="A118" s="1" t="s">
        <v>19</v>
      </c>
      <c r="B118" s="1" t="str">
        <f>+VLOOKUP(BD_fire_disturbances[[#This Row],[Propiedad]],Tabla2[],2,0)</f>
        <v>Química</v>
      </c>
      <c r="C118" s="1" t="str">
        <f>+VLOOKUP(BD_fire_disturbances[[#This Row],[Evaluación post incendio]],Tabla5[],2,0)</f>
        <v>Efecto inmediato</v>
      </c>
      <c r="D118" s="6" t="s">
        <v>370</v>
      </c>
      <c r="E118" s="1" t="s">
        <v>20</v>
      </c>
      <c r="F118" s="1" t="s">
        <v>1755</v>
      </c>
      <c r="G118" s="1" t="str">
        <f>+VLOOKUP(BD_fire_disturbances[[#This Row],[Cod_Koppen]],Tabla8[],2,0)</f>
        <v>Templado o mesotérmico</v>
      </c>
      <c r="H118" s="1" t="s">
        <v>1692</v>
      </c>
      <c r="I118" s="1" t="s">
        <v>913</v>
      </c>
      <c r="J118" s="1" t="s">
        <v>914</v>
      </c>
      <c r="K118" s="1" t="s">
        <v>143</v>
      </c>
      <c r="L118" s="1" t="s">
        <v>364</v>
      </c>
      <c r="M118" s="1" t="s">
        <v>432</v>
      </c>
      <c r="N118" s="1" t="s">
        <v>354</v>
      </c>
      <c r="P118" s="1" t="s">
        <v>353</v>
      </c>
      <c r="R118" s="1" t="s">
        <v>513</v>
      </c>
      <c r="T118" s="1" t="s">
        <v>355</v>
      </c>
      <c r="U118" s="1" t="s">
        <v>359</v>
      </c>
      <c r="W118" s="1" t="s">
        <v>358</v>
      </c>
      <c r="X118" s="1" t="s">
        <v>362</v>
      </c>
      <c r="Y118" s="1" t="s">
        <v>1030</v>
      </c>
      <c r="Z118" s="1" t="s">
        <v>218</v>
      </c>
    </row>
    <row r="119" spans="1:26" s="1" customFormat="1" ht="58" x14ac:dyDescent="0.35">
      <c r="A119" s="1" t="s">
        <v>19</v>
      </c>
      <c r="B119" s="1" t="str">
        <f>+VLOOKUP(BD_fire_disturbances[[#This Row],[Propiedad]],Tabla2[],2,0)</f>
        <v>Química</v>
      </c>
      <c r="C119" s="1" t="str">
        <f>+VLOOKUP(BD_fire_disturbances[[#This Row],[Evaluación post incendio]],Tabla5[],2,0)</f>
        <v>Efecto inmediato</v>
      </c>
      <c r="D119" s="6" t="s">
        <v>371</v>
      </c>
      <c r="E119" s="1" t="s">
        <v>20</v>
      </c>
      <c r="F119" s="1" t="s">
        <v>1755</v>
      </c>
      <c r="G119" s="1" t="str">
        <f>+VLOOKUP(BD_fire_disturbances[[#This Row],[Cod_Koppen]],Tabla8[],2,0)</f>
        <v>Templado o mesotérmico</v>
      </c>
      <c r="H119" s="1" t="s">
        <v>1692</v>
      </c>
      <c r="I119" s="1" t="s">
        <v>913</v>
      </c>
      <c r="J119" s="1" t="s">
        <v>914</v>
      </c>
      <c r="K119" s="1" t="s">
        <v>143</v>
      </c>
      <c r="L119" s="1" t="s">
        <v>365</v>
      </c>
      <c r="M119" s="1" t="s">
        <v>432</v>
      </c>
      <c r="N119" s="1" t="s">
        <v>354</v>
      </c>
      <c r="P119" s="1" t="s">
        <v>353</v>
      </c>
      <c r="R119" s="1" t="s">
        <v>513</v>
      </c>
      <c r="T119" s="1" t="s">
        <v>355</v>
      </c>
      <c r="U119" s="1" t="s">
        <v>359</v>
      </c>
      <c r="W119" s="1" t="s">
        <v>358</v>
      </c>
      <c r="X119" s="1" t="s">
        <v>357</v>
      </c>
      <c r="Y119" s="1" t="s">
        <v>21</v>
      </c>
      <c r="Z119" s="1" t="s">
        <v>12</v>
      </c>
    </row>
    <row r="120" spans="1:26" s="1" customFormat="1" ht="58" x14ac:dyDescent="0.35">
      <c r="A120" s="1" t="s">
        <v>19</v>
      </c>
      <c r="B120" s="1" t="str">
        <f>+VLOOKUP(BD_fire_disturbances[[#This Row],[Propiedad]],Tabla2[],2,0)</f>
        <v>Química</v>
      </c>
      <c r="C120" s="1" t="str">
        <f>+VLOOKUP(BD_fire_disturbances[[#This Row],[Evaluación post incendio]],Tabla5[],2,0)</f>
        <v>Efecto inmediato</v>
      </c>
      <c r="D120" s="6" t="s">
        <v>372</v>
      </c>
      <c r="E120" s="1" t="s">
        <v>20</v>
      </c>
      <c r="F120" s="1" t="s">
        <v>1755</v>
      </c>
      <c r="G120" s="1" t="str">
        <f>+VLOOKUP(BD_fire_disturbances[[#This Row],[Cod_Koppen]],Tabla8[],2,0)</f>
        <v>Templado o mesotérmico</v>
      </c>
      <c r="H120" s="1" t="s">
        <v>1692</v>
      </c>
      <c r="I120" s="1" t="s">
        <v>913</v>
      </c>
      <c r="J120" s="1" t="s">
        <v>914</v>
      </c>
      <c r="K120" s="1" t="s">
        <v>143</v>
      </c>
      <c r="L120" s="1" t="s">
        <v>364</v>
      </c>
      <c r="M120" s="1" t="s">
        <v>432</v>
      </c>
      <c r="N120" s="1" t="s">
        <v>354</v>
      </c>
      <c r="P120" s="1" t="s">
        <v>353</v>
      </c>
      <c r="R120" s="1" t="s">
        <v>513</v>
      </c>
      <c r="T120" s="1" t="s">
        <v>355</v>
      </c>
      <c r="U120" s="1" t="s">
        <v>359</v>
      </c>
      <c r="W120" s="1" t="s">
        <v>358</v>
      </c>
      <c r="X120" s="1" t="s">
        <v>356</v>
      </c>
      <c r="Y120" s="1" t="s">
        <v>21</v>
      </c>
      <c r="Z120" s="1" t="s">
        <v>12</v>
      </c>
    </row>
    <row r="121" spans="1:26" s="1" customFormat="1" ht="58" x14ac:dyDescent="0.35">
      <c r="A121" s="1" t="s">
        <v>19</v>
      </c>
      <c r="B121" s="1" t="str">
        <f>+VLOOKUP(BD_fire_disturbances[[#This Row],[Propiedad]],Tabla2[],2,0)</f>
        <v>Química</v>
      </c>
      <c r="C121" s="1" t="str">
        <f>+VLOOKUP(BD_fire_disturbances[[#This Row],[Evaluación post incendio]],Tabla5[],2,0)</f>
        <v>Efecto inmediato</v>
      </c>
      <c r="D121" s="6" t="s">
        <v>1441</v>
      </c>
      <c r="E121" s="1" t="s">
        <v>20</v>
      </c>
      <c r="F121" s="1" t="s">
        <v>1755</v>
      </c>
      <c r="G121" s="1" t="str">
        <f>+VLOOKUP(BD_fire_disturbances[[#This Row],[Cod_Koppen]],Tabla8[],2,0)</f>
        <v>Templado o mesotérmico</v>
      </c>
      <c r="H121" s="1" t="s">
        <v>1692</v>
      </c>
      <c r="I121" s="1" t="s">
        <v>913</v>
      </c>
      <c r="J121" s="1" t="s">
        <v>914</v>
      </c>
      <c r="K121" s="1" t="s">
        <v>143</v>
      </c>
      <c r="L121" s="1" t="s">
        <v>364</v>
      </c>
      <c r="M121" s="1" t="s">
        <v>432</v>
      </c>
      <c r="N121" s="1" t="s">
        <v>354</v>
      </c>
      <c r="P121" s="1" t="s">
        <v>353</v>
      </c>
      <c r="R121" s="1" t="s">
        <v>513</v>
      </c>
      <c r="T121" s="1" t="s">
        <v>355</v>
      </c>
      <c r="U121" s="1" t="s">
        <v>359</v>
      </c>
      <c r="W121" s="1" t="s">
        <v>358</v>
      </c>
      <c r="X121" s="1" t="s">
        <v>360</v>
      </c>
      <c r="Y121" s="1" t="s">
        <v>42</v>
      </c>
      <c r="Z121" s="1" t="s">
        <v>12</v>
      </c>
    </row>
    <row r="122" spans="1:26" s="1" customFormat="1" ht="58" x14ac:dyDescent="0.35">
      <c r="A122" s="1" t="s">
        <v>19</v>
      </c>
      <c r="B122" s="1" t="str">
        <f>+VLOOKUP(BD_fire_disturbances[[#This Row],[Propiedad]],Tabla2[],2,0)</f>
        <v>Química</v>
      </c>
      <c r="C122" s="1" t="str">
        <f>+VLOOKUP(BD_fire_disturbances[[#This Row],[Evaluación post incendio]],Tabla5[],2,0)</f>
        <v>Efecto inmediato</v>
      </c>
      <c r="D122" s="6" t="s">
        <v>1442</v>
      </c>
      <c r="E122" s="1" t="s">
        <v>20</v>
      </c>
      <c r="F122" s="1" t="s">
        <v>1755</v>
      </c>
      <c r="G122" s="1" t="str">
        <f>+VLOOKUP(BD_fire_disturbances[[#This Row],[Cod_Koppen]],Tabla8[],2,0)</f>
        <v>Templado o mesotérmico</v>
      </c>
      <c r="H122" s="1" t="s">
        <v>1692</v>
      </c>
      <c r="I122" s="1" t="s">
        <v>913</v>
      </c>
      <c r="J122" s="1" t="s">
        <v>914</v>
      </c>
      <c r="K122" s="1" t="s">
        <v>143</v>
      </c>
      <c r="L122" s="1" t="s">
        <v>365</v>
      </c>
      <c r="M122" s="1" t="s">
        <v>432</v>
      </c>
      <c r="N122" s="1" t="s">
        <v>354</v>
      </c>
      <c r="P122" s="1" t="s">
        <v>353</v>
      </c>
      <c r="R122" s="1" t="s">
        <v>513</v>
      </c>
      <c r="T122" s="1" t="s">
        <v>355</v>
      </c>
      <c r="U122" s="1" t="s">
        <v>359</v>
      </c>
      <c r="W122" s="1" t="s">
        <v>358</v>
      </c>
      <c r="X122" s="1" t="s">
        <v>361</v>
      </c>
      <c r="Y122" s="1" t="s">
        <v>42</v>
      </c>
      <c r="Z122" s="1" t="s">
        <v>108</v>
      </c>
    </row>
    <row r="123" spans="1:26" s="1" customFormat="1" ht="43.5" x14ac:dyDescent="0.35">
      <c r="A123" s="1" t="s">
        <v>254</v>
      </c>
      <c r="B123" s="1" t="str">
        <f>+VLOOKUP(BD_fire_disturbances[[#This Row],[Propiedad]],Tabla2[],2,0)</f>
        <v>Física</v>
      </c>
      <c r="C123" s="1" t="str">
        <f>+VLOOKUP(BD_fire_disturbances[[#This Row],[Evaluación post incendio]],Tabla5[],2,0)</f>
        <v>Efecto inmediato</v>
      </c>
      <c r="D123" s="6" t="s">
        <v>1175</v>
      </c>
      <c r="E123" s="1" t="s">
        <v>62</v>
      </c>
      <c r="F123" s="1" t="s">
        <v>1694</v>
      </c>
      <c r="G123" s="1" t="str">
        <f>+VLOOKUP(BD_fire_disturbances[[#This Row],[Cod_Koppen]],Tabla8[],2,0)</f>
        <v>Templado o mesotérmico</v>
      </c>
      <c r="H123" s="1" t="s">
        <v>1678</v>
      </c>
      <c r="I123" s="1" t="s">
        <v>255</v>
      </c>
      <c r="J123" s="1" t="s">
        <v>255</v>
      </c>
      <c r="K123" s="1" t="s">
        <v>10</v>
      </c>
      <c r="L123" s="1" t="s">
        <v>68</v>
      </c>
      <c r="M123" s="1" t="s">
        <v>432</v>
      </c>
      <c r="N123" s="1" t="s">
        <v>1177</v>
      </c>
      <c r="P123" s="1" t="s">
        <v>1176</v>
      </c>
      <c r="R123" s="1" t="s">
        <v>513</v>
      </c>
      <c r="T123" s="1" t="s">
        <v>1178</v>
      </c>
      <c r="U123" s="1" t="s">
        <v>447</v>
      </c>
      <c r="W123" s="1" t="s">
        <v>1179</v>
      </c>
      <c r="Y123" s="1" t="s">
        <v>160</v>
      </c>
      <c r="Z123" s="1" t="s">
        <v>218</v>
      </c>
    </row>
    <row r="124" spans="1:26" s="1" customFormat="1" ht="43.5" x14ac:dyDescent="0.35">
      <c r="A124" s="1" t="s">
        <v>254</v>
      </c>
      <c r="B124" s="1" t="str">
        <f>+VLOOKUP(BD_fire_disturbances[[#This Row],[Propiedad]],Tabla2[],2,0)</f>
        <v>Física</v>
      </c>
      <c r="C124" s="1" t="str">
        <f>+VLOOKUP(BD_fire_disturbances[[#This Row],[Evaluación post incendio]],Tabla5[],2,0)</f>
        <v>Efecto inmediato</v>
      </c>
      <c r="D124" s="6" t="s">
        <v>1175</v>
      </c>
      <c r="E124" s="1" t="s">
        <v>62</v>
      </c>
      <c r="F124" s="1" t="s">
        <v>1694</v>
      </c>
      <c r="G124" s="1" t="str">
        <f>+VLOOKUP(BD_fire_disturbances[[#This Row],[Cod_Koppen]],Tabla8[],2,0)</f>
        <v>Templado o mesotérmico</v>
      </c>
      <c r="H124" s="1" t="s">
        <v>1678</v>
      </c>
      <c r="I124" s="1" t="s">
        <v>255</v>
      </c>
      <c r="J124" s="1" t="s">
        <v>255</v>
      </c>
      <c r="K124" s="1" t="s">
        <v>10</v>
      </c>
      <c r="L124" s="1" t="s">
        <v>68</v>
      </c>
      <c r="M124" s="1" t="s">
        <v>432</v>
      </c>
      <c r="N124" s="1" t="s">
        <v>1177</v>
      </c>
      <c r="P124" s="1" t="s">
        <v>1176</v>
      </c>
      <c r="R124" s="1" t="s">
        <v>513</v>
      </c>
      <c r="T124" s="1" t="s">
        <v>1178</v>
      </c>
      <c r="U124" s="1" t="s">
        <v>447</v>
      </c>
      <c r="W124" s="1" t="s">
        <v>1179</v>
      </c>
      <c r="Y124" s="1" t="s">
        <v>475</v>
      </c>
      <c r="Z124" s="1" t="s">
        <v>12</v>
      </c>
    </row>
    <row r="125" spans="1:26" s="1" customFormat="1" ht="43.5" x14ac:dyDescent="0.35">
      <c r="A125" s="1" t="s">
        <v>254</v>
      </c>
      <c r="B125" s="1" t="str">
        <f>+VLOOKUP(BD_fire_disturbances[[#This Row],[Propiedad]],Tabla2[],2,0)</f>
        <v>Física</v>
      </c>
      <c r="C125" s="1" t="str">
        <f>+VLOOKUP(BD_fire_disturbances[[#This Row],[Evaluación post incendio]],Tabla5[],2,0)</f>
        <v>Efecto inmediato</v>
      </c>
      <c r="D125" s="6" t="s">
        <v>1175</v>
      </c>
      <c r="E125" s="1" t="s">
        <v>62</v>
      </c>
      <c r="F125" s="1" t="s">
        <v>1694</v>
      </c>
      <c r="G125" s="1" t="str">
        <f>+VLOOKUP(BD_fire_disturbances[[#This Row],[Cod_Koppen]],Tabla8[],2,0)</f>
        <v>Templado o mesotérmico</v>
      </c>
      <c r="H125" s="1" t="s">
        <v>1678</v>
      </c>
      <c r="I125" s="1" t="s">
        <v>255</v>
      </c>
      <c r="J125" s="1" t="s">
        <v>255</v>
      </c>
      <c r="K125" s="1" t="s">
        <v>10</v>
      </c>
      <c r="L125" s="1" t="s">
        <v>68</v>
      </c>
      <c r="M125" s="1" t="s">
        <v>432</v>
      </c>
      <c r="N125" s="1" t="s">
        <v>1177</v>
      </c>
      <c r="P125" s="1" t="s">
        <v>1176</v>
      </c>
      <c r="R125" s="1" t="s">
        <v>513</v>
      </c>
      <c r="T125" s="1" t="s">
        <v>1178</v>
      </c>
      <c r="U125" s="1" t="s">
        <v>447</v>
      </c>
      <c r="W125" s="1" t="s">
        <v>1179</v>
      </c>
      <c r="Y125" s="1" t="s">
        <v>161</v>
      </c>
      <c r="Z125" s="1" t="s">
        <v>218</v>
      </c>
    </row>
    <row r="126" spans="1:26" s="1" customFormat="1" ht="43.5" x14ac:dyDescent="0.35">
      <c r="A126" s="1" t="s">
        <v>254</v>
      </c>
      <c r="B126" s="1" t="str">
        <f>+VLOOKUP(BD_fire_disturbances[[#This Row],[Propiedad]],Tabla2[],2,0)</f>
        <v>Física</v>
      </c>
      <c r="C126" s="1" t="str">
        <f>+VLOOKUP(BD_fire_disturbances[[#This Row],[Evaluación post incendio]],Tabla5[],2,0)</f>
        <v>Efecto a corto plazo</v>
      </c>
      <c r="D126" s="6" t="s">
        <v>1175</v>
      </c>
      <c r="E126" s="1" t="s">
        <v>62</v>
      </c>
      <c r="F126" s="1" t="s">
        <v>1694</v>
      </c>
      <c r="G126" s="1" t="str">
        <f>+VLOOKUP(BD_fire_disturbances[[#This Row],[Cod_Koppen]],Tabla8[],2,0)</f>
        <v>Templado o mesotérmico</v>
      </c>
      <c r="H126" s="1" t="s">
        <v>1678</v>
      </c>
      <c r="I126" s="1" t="s">
        <v>255</v>
      </c>
      <c r="J126" s="1" t="s">
        <v>255</v>
      </c>
      <c r="K126" s="1" t="s">
        <v>10</v>
      </c>
      <c r="L126" s="1" t="s">
        <v>68</v>
      </c>
      <c r="M126" s="1" t="s">
        <v>432</v>
      </c>
      <c r="N126" s="1" t="s">
        <v>1177</v>
      </c>
      <c r="P126" s="1" t="s">
        <v>1176</v>
      </c>
      <c r="R126" s="1" t="s">
        <v>705</v>
      </c>
      <c r="T126" s="1" t="s">
        <v>1178</v>
      </c>
      <c r="U126" s="1" t="s">
        <v>447</v>
      </c>
      <c r="W126" s="1" t="s">
        <v>1179</v>
      </c>
      <c r="Y126" s="1" t="s">
        <v>161</v>
      </c>
      <c r="Z126" s="1" t="s">
        <v>108</v>
      </c>
    </row>
    <row r="127" spans="1:26" s="1" customFormat="1" ht="43.5" x14ac:dyDescent="0.35">
      <c r="A127" s="1" t="s">
        <v>1307</v>
      </c>
      <c r="B127" s="1" t="str">
        <f>+VLOOKUP(BD_fire_disturbances[[#This Row],[Propiedad]],Tabla2[],2,0)</f>
        <v>Biológica</v>
      </c>
      <c r="C127" s="1" t="str">
        <f>+VLOOKUP(BD_fire_disturbances[[#This Row],[Evaluación post incendio]],Tabla5[],2,0)</f>
        <v>Efecto inmediato</v>
      </c>
      <c r="D127" s="6" t="s">
        <v>1308</v>
      </c>
      <c r="E127" s="1" t="s">
        <v>1602</v>
      </c>
      <c r="F127" s="1" t="s">
        <v>1694</v>
      </c>
      <c r="G127" s="1" t="str">
        <f>+VLOOKUP(BD_fire_disturbances[[#This Row],[Cod_Koppen]],Tabla8[],2,0)</f>
        <v>Templado o mesotérmico</v>
      </c>
      <c r="H127" s="1" t="s">
        <v>1678</v>
      </c>
      <c r="I127" s="1" t="s">
        <v>1310</v>
      </c>
      <c r="J127" s="1" t="s">
        <v>204</v>
      </c>
      <c r="K127" s="1" t="s">
        <v>1001</v>
      </c>
      <c r="L127" s="1" t="s">
        <v>139</v>
      </c>
      <c r="M127" s="1" t="s">
        <v>200</v>
      </c>
      <c r="N127" s="1" t="s">
        <v>514</v>
      </c>
      <c r="P127" s="1" t="s">
        <v>1023</v>
      </c>
      <c r="R127" s="1" t="s">
        <v>513</v>
      </c>
      <c r="U127" s="1" t="s">
        <v>1320</v>
      </c>
      <c r="V127" s="1" t="s">
        <v>1309</v>
      </c>
      <c r="X127" s="1">
        <v>1</v>
      </c>
      <c r="Y127" s="1" t="s">
        <v>639</v>
      </c>
      <c r="Z127" s="1" t="s">
        <v>12</v>
      </c>
    </row>
    <row r="128" spans="1:26" s="1" customFormat="1" ht="43.5" x14ac:dyDescent="0.35">
      <c r="A128" s="1" t="s">
        <v>1307</v>
      </c>
      <c r="B128" s="1" t="str">
        <f>+VLOOKUP(BD_fire_disturbances[[#This Row],[Propiedad]],Tabla2[],2,0)</f>
        <v>Biológica</v>
      </c>
      <c r="C128" s="1" t="str">
        <f>+VLOOKUP(BD_fire_disturbances[[#This Row],[Evaluación post incendio]],Tabla5[],2,0)</f>
        <v>Efecto inmediato</v>
      </c>
      <c r="D128" s="6" t="s">
        <v>1308</v>
      </c>
      <c r="E128" s="1" t="s">
        <v>1602</v>
      </c>
      <c r="F128" s="1" t="s">
        <v>1694</v>
      </c>
      <c r="G128" s="1" t="str">
        <f>+VLOOKUP(BD_fire_disturbances[[#This Row],[Cod_Koppen]],Tabla8[],2,0)</f>
        <v>Templado o mesotérmico</v>
      </c>
      <c r="H128" s="1" t="s">
        <v>1678</v>
      </c>
      <c r="I128" s="1" t="s">
        <v>1310</v>
      </c>
      <c r="J128" s="1" t="s">
        <v>204</v>
      </c>
      <c r="K128" s="1" t="s">
        <v>1001</v>
      </c>
      <c r="L128" s="1" t="s">
        <v>1325</v>
      </c>
      <c r="M128" s="1" t="s">
        <v>432</v>
      </c>
      <c r="N128" s="1" t="s">
        <v>514</v>
      </c>
      <c r="P128" s="1" t="s">
        <v>1023</v>
      </c>
      <c r="R128" s="1" t="s">
        <v>513</v>
      </c>
      <c r="U128" s="1" t="s">
        <v>1320</v>
      </c>
      <c r="V128" s="1" t="s">
        <v>1309</v>
      </c>
      <c r="X128" s="1">
        <v>1</v>
      </c>
      <c r="Y128" s="1" t="s">
        <v>639</v>
      </c>
      <c r="Z128" s="1" t="s">
        <v>12</v>
      </c>
    </row>
    <row r="129" spans="1:26" s="1" customFormat="1" ht="43.5" x14ac:dyDescent="0.35">
      <c r="A129" s="1" t="s">
        <v>1307</v>
      </c>
      <c r="B129" s="1" t="str">
        <f>+VLOOKUP(BD_fire_disturbances[[#This Row],[Propiedad]],Tabla2[],2,0)</f>
        <v>Biológica</v>
      </c>
      <c r="C129" s="1" t="str">
        <f>+VLOOKUP(BD_fire_disturbances[[#This Row],[Evaluación post incendio]],Tabla5[],2,0)</f>
        <v>Efecto inmediato</v>
      </c>
      <c r="D129" s="6" t="s">
        <v>1308</v>
      </c>
      <c r="E129" s="1" t="s">
        <v>1602</v>
      </c>
      <c r="F129" s="1" t="s">
        <v>1694</v>
      </c>
      <c r="G129" s="1" t="str">
        <f>+VLOOKUP(BD_fire_disturbances[[#This Row],[Cod_Koppen]],Tabla8[],2,0)</f>
        <v>Templado o mesotérmico</v>
      </c>
      <c r="H129" s="1" t="s">
        <v>1678</v>
      </c>
      <c r="I129" s="1" t="s">
        <v>1310</v>
      </c>
      <c r="J129" s="1" t="s">
        <v>204</v>
      </c>
      <c r="K129" s="1" t="s">
        <v>1001</v>
      </c>
      <c r="L129" s="1" t="s">
        <v>1324</v>
      </c>
      <c r="M129" s="1" t="s">
        <v>176</v>
      </c>
      <c r="N129" s="1" t="s">
        <v>514</v>
      </c>
      <c r="P129" s="1" t="s">
        <v>1023</v>
      </c>
      <c r="R129" s="1" t="s">
        <v>513</v>
      </c>
      <c r="U129" s="1" t="s">
        <v>1320</v>
      </c>
      <c r="V129" s="1" t="s">
        <v>1309</v>
      </c>
      <c r="X129" s="1">
        <v>1</v>
      </c>
      <c r="Y129" s="1" t="s">
        <v>639</v>
      </c>
      <c r="Z129" s="1" t="s">
        <v>108</v>
      </c>
    </row>
    <row r="130" spans="1:26" s="1" customFormat="1" ht="43.5" x14ac:dyDescent="0.35">
      <c r="A130" s="1" t="s">
        <v>1307</v>
      </c>
      <c r="B130" s="1" t="str">
        <f>+VLOOKUP(BD_fire_disturbances[[#This Row],[Propiedad]],Tabla2[],2,0)</f>
        <v>Química</v>
      </c>
      <c r="C130" s="1" t="str">
        <f>+VLOOKUP(BD_fire_disturbances[[#This Row],[Evaluación post incendio]],Tabla5[],2,0)</f>
        <v>Efecto inmediato</v>
      </c>
      <c r="D130" s="6" t="s">
        <v>1308</v>
      </c>
      <c r="E130" s="1" t="s">
        <v>1602</v>
      </c>
      <c r="F130" s="1" t="s">
        <v>1694</v>
      </c>
      <c r="G130" s="1" t="str">
        <f>+VLOOKUP(BD_fire_disturbances[[#This Row],[Cod_Koppen]],Tabla8[],2,0)</f>
        <v>Templado o mesotérmico</v>
      </c>
      <c r="H130" s="1" t="s">
        <v>1678</v>
      </c>
      <c r="I130" s="1" t="s">
        <v>1310</v>
      </c>
      <c r="J130" s="1" t="s">
        <v>204</v>
      </c>
      <c r="K130" s="1" t="s">
        <v>1001</v>
      </c>
      <c r="L130" s="1" t="s">
        <v>139</v>
      </c>
      <c r="M130" s="1" t="s">
        <v>200</v>
      </c>
      <c r="N130" s="1" t="s">
        <v>514</v>
      </c>
      <c r="P130" s="1" t="s">
        <v>1023</v>
      </c>
      <c r="R130" s="1" t="s">
        <v>513</v>
      </c>
      <c r="U130" s="1" t="s">
        <v>1320</v>
      </c>
      <c r="V130" s="1" t="s">
        <v>1309</v>
      </c>
      <c r="X130" s="1">
        <v>1</v>
      </c>
      <c r="Y130" s="1" t="s">
        <v>707</v>
      </c>
      <c r="Z130" s="1" t="s">
        <v>218</v>
      </c>
    </row>
    <row r="131" spans="1:26" s="1" customFormat="1" ht="43.5" x14ac:dyDescent="0.35">
      <c r="A131" s="1" t="s">
        <v>1307</v>
      </c>
      <c r="B131" s="1" t="str">
        <f>+VLOOKUP(BD_fire_disturbances[[#This Row],[Propiedad]],Tabla2[],2,0)</f>
        <v>Química</v>
      </c>
      <c r="C131" s="1" t="str">
        <f>+VLOOKUP(BD_fire_disturbances[[#This Row],[Evaluación post incendio]],Tabla5[],2,0)</f>
        <v>Efecto inmediato</v>
      </c>
      <c r="D131" s="6" t="s">
        <v>1308</v>
      </c>
      <c r="E131" s="1" t="s">
        <v>1602</v>
      </c>
      <c r="F131" s="1" t="s">
        <v>1694</v>
      </c>
      <c r="G131" s="1" t="str">
        <f>+VLOOKUP(BD_fire_disturbances[[#This Row],[Cod_Koppen]],Tabla8[],2,0)</f>
        <v>Templado o mesotérmico</v>
      </c>
      <c r="H131" s="1" t="s">
        <v>1678</v>
      </c>
      <c r="I131" s="1" t="s">
        <v>1310</v>
      </c>
      <c r="J131" s="1" t="s">
        <v>204</v>
      </c>
      <c r="K131" s="1" t="s">
        <v>1001</v>
      </c>
      <c r="L131" s="1" t="s">
        <v>1325</v>
      </c>
      <c r="M131" s="1" t="s">
        <v>432</v>
      </c>
      <c r="N131" s="1" t="s">
        <v>514</v>
      </c>
      <c r="P131" s="1" t="s">
        <v>1023</v>
      </c>
      <c r="R131" s="1" t="s">
        <v>513</v>
      </c>
      <c r="U131" s="1" t="s">
        <v>1320</v>
      </c>
      <c r="V131" s="1" t="s">
        <v>1309</v>
      </c>
      <c r="X131" s="1">
        <v>1</v>
      </c>
      <c r="Y131" s="1" t="s">
        <v>707</v>
      </c>
      <c r="Z131" s="1" t="s">
        <v>218</v>
      </c>
    </row>
    <row r="132" spans="1:26" s="1" customFormat="1" ht="43.5" x14ac:dyDescent="0.35">
      <c r="A132" s="1" t="s">
        <v>1307</v>
      </c>
      <c r="B132" s="1" t="str">
        <f>+VLOOKUP(BD_fire_disturbances[[#This Row],[Propiedad]],Tabla2[],2,0)</f>
        <v>Química</v>
      </c>
      <c r="C132" s="1" t="str">
        <f>+VLOOKUP(BD_fire_disturbances[[#This Row],[Evaluación post incendio]],Tabla5[],2,0)</f>
        <v>Efecto inmediato</v>
      </c>
      <c r="D132" s="6" t="s">
        <v>1308</v>
      </c>
      <c r="E132" s="1" t="s">
        <v>1602</v>
      </c>
      <c r="F132" s="1" t="s">
        <v>1694</v>
      </c>
      <c r="G132" s="1" t="str">
        <f>+VLOOKUP(BD_fire_disturbances[[#This Row],[Cod_Koppen]],Tabla8[],2,0)</f>
        <v>Templado o mesotérmico</v>
      </c>
      <c r="H132" s="1" t="s">
        <v>1678</v>
      </c>
      <c r="I132" s="1" t="s">
        <v>1310</v>
      </c>
      <c r="J132" s="1" t="s">
        <v>204</v>
      </c>
      <c r="K132" s="1" t="s">
        <v>1001</v>
      </c>
      <c r="L132" s="1" t="s">
        <v>1324</v>
      </c>
      <c r="M132" s="1" t="s">
        <v>176</v>
      </c>
      <c r="N132" s="1" t="s">
        <v>514</v>
      </c>
      <c r="P132" s="1" t="s">
        <v>1023</v>
      </c>
      <c r="R132" s="1" t="s">
        <v>513</v>
      </c>
      <c r="U132" s="1" t="s">
        <v>1320</v>
      </c>
      <c r="V132" s="1" t="s">
        <v>1309</v>
      </c>
      <c r="X132" s="1">
        <v>1</v>
      </c>
      <c r="Y132" s="1" t="s">
        <v>707</v>
      </c>
      <c r="Z132" s="1" t="s">
        <v>108</v>
      </c>
    </row>
    <row r="133" spans="1:26" s="1" customFormat="1" ht="43.5" x14ac:dyDescent="0.35">
      <c r="A133" s="1" t="s">
        <v>1307</v>
      </c>
      <c r="B133" s="1" t="str">
        <f>+VLOOKUP(BD_fire_disturbances[[#This Row],[Propiedad]],Tabla2[],2,0)</f>
        <v>Química</v>
      </c>
      <c r="C133" s="1" t="str">
        <f>+VLOOKUP(BD_fire_disturbances[[#This Row],[Evaluación post incendio]],Tabla5[],2,0)</f>
        <v>Efecto inmediato</v>
      </c>
      <c r="D133" s="6" t="s">
        <v>1308</v>
      </c>
      <c r="E133" s="1" t="s">
        <v>1602</v>
      </c>
      <c r="F133" s="1" t="s">
        <v>1694</v>
      </c>
      <c r="G133" s="1" t="str">
        <f>+VLOOKUP(BD_fire_disturbances[[#This Row],[Cod_Koppen]],Tabla8[],2,0)</f>
        <v>Templado o mesotérmico</v>
      </c>
      <c r="H133" s="1" t="s">
        <v>1678</v>
      </c>
      <c r="I133" s="1" t="s">
        <v>1310</v>
      </c>
      <c r="J133" s="1" t="s">
        <v>204</v>
      </c>
      <c r="K133" s="1" t="s">
        <v>1001</v>
      </c>
      <c r="L133" s="1" t="s">
        <v>139</v>
      </c>
      <c r="M133" s="1" t="s">
        <v>200</v>
      </c>
      <c r="N133" s="1" t="s">
        <v>514</v>
      </c>
      <c r="P133" s="1" t="s">
        <v>1023</v>
      </c>
      <c r="R133" s="1" t="s">
        <v>513</v>
      </c>
      <c r="U133" s="1" t="s">
        <v>1320</v>
      </c>
      <c r="V133" s="1" t="s">
        <v>1309</v>
      </c>
      <c r="X133" s="1">
        <v>1</v>
      </c>
      <c r="Y133" s="1" t="s">
        <v>52</v>
      </c>
      <c r="Z133" s="1" t="s">
        <v>218</v>
      </c>
    </row>
    <row r="134" spans="1:26" s="1" customFormat="1" ht="43.5" x14ac:dyDescent="0.35">
      <c r="A134" s="1" t="s">
        <v>1307</v>
      </c>
      <c r="B134" s="1" t="str">
        <f>+VLOOKUP(BD_fire_disturbances[[#This Row],[Propiedad]],Tabla2[],2,0)</f>
        <v>Química</v>
      </c>
      <c r="C134" s="1" t="str">
        <f>+VLOOKUP(BD_fire_disturbances[[#This Row],[Evaluación post incendio]],Tabla5[],2,0)</f>
        <v>Efecto inmediato</v>
      </c>
      <c r="D134" s="6" t="s">
        <v>1308</v>
      </c>
      <c r="E134" s="1" t="s">
        <v>1602</v>
      </c>
      <c r="F134" s="1" t="s">
        <v>1694</v>
      </c>
      <c r="G134" s="1" t="str">
        <f>+VLOOKUP(BD_fire_disturbances[[#This Row],[Cod_Koppen]],Tabla8[],2,0)</f>
        <v>Templado o mesotérmico</v>
      </c>
      <c r="H134" s="1" t="s">
        <v>1678</v>
      </c>
      <c r="I134" s="1" t="s">
        <v>1310</v>
      </c>
      <c r="J134" s="1" t="s">
        <v>204</v>
      </c>
      <c r="K134" s="1" t="s">
        <v>1001</v>
      </c>
      <c r="L134" s="1" t="s">
        <v>1325</v>
      </c>
      <c r="M134" s="1" t="s">
        <v>432</v>
      </c>
      <c r="N134" s="1" t="s">
        <v>514</v>
      </c>
      <c r="P134" s="1" t="s">
        <v>1023</v>
      </c>
      <c r="R134" s="1" t="s">
        <v>513</v>
      </c>
      <c r="U134" s="1" t="s">
        <v>1320</v>
      </c>
      <c r="V134" s="1" t="s">
        <v>1309</v>
      </c>
      <c r="X134" s="1">
        <v>1</v>
      </c>
      <c r="Y134" s="1" t="s">
        <v>52</v>
      </c>
      <c r="Z134" s="1" t="s">
        <v>218</v>
      </c>
    </row>
    <row r="135" spans="1:26" s="1" customFormat="1" ht="43.5" x14ac:dyDescent="0.35">
      <c r="A135" s="1" t="s">
        <v>1307</v>
      </c>
      <c r="B135" s="1" t="str">
        <f>+VLOOKUP(BD_fire_disturbances[[#This Row],[Propiedad]],Tabla2[],2,0)</f>
        <v>Química</v>
      </c>
      <c r="C135" s="1" t="str">
        <f>+VLOOKUP(BD_fire_disturbances[[#This Row],[Evaluación post incendio]],Tabla5[],2,0)</f>
        <v>Efecto inmediato</v>
      </c>
      <c r="D135" s="6" t="s">
        <v>1308</v>
      </c>
      <c r="E135" s="1" t="s">
        <v>1602</v>
      </c>
      <c r="F135" s="1" t="s">
        <v>1694</v>
      </c>
      <c r="G135" s="1" t="str">
        <f>+VLOOKUP(BD_fire_disturbances[[#This Row],[Cod_Koppen]],Tabla8[],2,0)</f>
        <v>Templado o mesotérmico</v>
      </c>
      <c r="H135" s="1" t="s">
        <v>1678</v>
      </c>
      <c r="I135" s="1" t="s">
        <v>1310</v>
      </c>
      <c r="J135" s="1" t="s">
        <v>204</v>
      </c>
      <c r="K135" s="1" t="s">
        <v>1001</v>
      </c>
      <c r="L135" s="1" t="s">
        <v>1324</v>
      </c>
      <c r="M135" s="1" t="s">
        <v>176</v>
      </c>
      <c r="N135" s="1" t="s">
        <v>514</v>
      </c>
      <c r="P135" s="1" t="s">
        <v>1023</v>
      </c>
      <c r="R135" s="1" t="s">
        <v>513</v>
      </c>
      <c r="U135" s="1" t="s">
        <v>1320</v>
      </c>
      <c r="V135" s="1" t="s">
        <v>1309</v>
      </c>
      <c r="X135" s="1">
        <v>1</v>
      </c>
      <c r="Y135" s="1" t="s">
        <v>52</v>
      </c>
      <c r="Z135" s="1" t="s">
        <v>108</v>
      </c>
    </row>
    <row r="136" spans="1:26" s="1" customFormat="1" ht="43.5" x14ac:dyDescent="0.35">
      <c r="A136" s="1" t="s">
        <v>1307</v>
      </c>
      <c r="B136" s="1" t="str">
        <f>+VLOOKUP(BD_fire_disturbances[[#This Row],[Propiedad]],Tabla2[],2,0)</f>
        <v>Física</v>
      </c>
      <c r="C136" s="1" t="str">
        <f>+VLOOKUP(BD_fire_disturbances[[#This Row],[Evaluación post incendio]],Tabla5[],2,0)</f>
        <v>Efecto inmediato</v>
      </c>
      <c r="D136" s="6" t="s">
        <v>1308</v>
      </c>
      <c r="E136" s="1" t="s">
        <v>1602</v>
      </c>
      <c r="F136" s="1" t="s">
        <v>1694</v>
      </c>
      <c r="G136" s="1" t="str">
        <f>+VLOOKUP(BD_fire_disturbances[[#This Row],[Cod_Koppen]],Tabla8[],2,0)</f>
        <v>Templado o mesotérmico</v>
      </c>
      <c r="H136" s="1" t="s">
        <v>1678</v>
      </c>
      <c r="I136" s="1" t="s">
        <v>1310</v>
      </c>
      <c r="J136" s="1" t="s">
        <v>204</v>
      </c>
      <c r="K136" s="1" t="s">
        <v>1001</v>
      </c>
      <c r="L136" s="1" t="s">
        <v>139</v>
      </c>
      <c r="M136" s="1" t="s">
        <v>200</v>
      </c>
      <c r="N136" s="1" t="s">
        <v>514</v>
      </c>
      <c r="P136" s="1" t="s">
        <v>1023</v>
      </c>
      <c r="R136" s="1" t="s">
        <v>513</v>
      </c>
      <c r="U136" s="1" t="s">
        <v>1320</v>
      </c>
      <c r="V136" s="1" t="s">
        <v>1309</v>
      </c>
      <c r="X136" s="1">
        <v>1</v>
      </c>
      <c r="Y136" s="1" t="s">
        <v>1024</v>
      </c>
      <c r="Z136" s="1" t="s">
        <v>12</v>
      </c>
    </row>
    <row r="137" spans="1:26" s="1" customFormat="1" ht="43.5" x14ac:dyDescent="0.35">
      <c r="A137" s="1" t="s">
        <v>1307</v>
      </c>
      <c r="B137" s="1" t="str">
        <f>+VLOOKUP(BD_fire_disturbances[[#This Row],[Propiedad]],Tabla2[],2,0)</f>
        <v>Física</v>
      </c>
      <c r="C137" s="1" t="str">
        <f>+VLOOKUP(BD_fire_disturbances[[#This Row],[Evaluación post incendio]],Tabla5[],2,0)</f>
        <v>Efecto inmediato</v>
      </c>
      <c r="D137" s="6" t="s">
        <v>1308</v>
      </c>
      <c r="E137" s="1" t="s">
        <v>1602</v>
      </c>
      <c r="F137" s="1" t="s">
        <v>1694</v>
      </c>
      <c r="G137" s="1" t="str">
        <f>+VLOOKUP(BD_fire_disturbances[[#This Row],[Cod_Koppen]],Tabla8[],2,0)</f>
        <v>Templado o mesotérmico</v>
      </c>
      <c r="H137" s="1" t="s">
        <v>1678</v>
      </c>
      <c r="I137" s="1" t="s">
        <v>1310</v>
      </c>
      <c r="J137" s="1" t="s">
        <v>204</v>
      </c>
      <c r="K137" s="1" t="s">
        <v>1001</v>
      </c>
      <c r="L137" s="1" t="s">
        <v>1325</v>
      </c>
      <c r="M137" s="1" t="s">
        <v>432</v>
      </c>
      <c r="N137" s="1" t="s">
        <v>514</v>
      </c>
      <c r="P137" s="1" t="s">
        <v>1023</v>
      </c>
      <c r="R137" s="1" t="s">
        <v>513</v>
      </c>
      <c r="U137" s="1" t="s">
        <v>1320</v>
      </c>
      <c r="V137" s="1" t="s">
        <v>1309</v>
      </c>
      <c r="X137" s="1">
        <v>1</v>
      </c>
      <c r="Y137" s="1" t="s">
        <v>1024</v>
      </c>
      <c r="Z137" s="1" t="s">
        <v>108</v>
      </c>
    </row>
    <row r="138" spans="1:26" s="1" customFormat="1" ht="43.5" x14ac:dyDescent="0.35">
      <c r="A138" s="1" t="s">
        <v>1307</v>
      </c>
      <c r="B138" s="1" t="str">
        <f>+VLOOKUP(BD_fire_disturbances[[#This Row],[Propiedad]],Tabla2[],2,0)</f>
        <v>Física</v>
      </c>
      <c r="C138" s="1" t="str">
        <f>+VLOOKUP(BD_fire_disturbances[[#This Row],[Evaluación post incendio]],Tabla5[],2,0)</f>
        <v>Efecto inmediato</v>
      </c>
      <c r="D138" s="6" t="s">
        <v>1308</v>
      </c>
      <c r="E138" s="1" t="s">
        <v>1602</v>
      </c>
      <c r="F138" s="1" t="s">
        <v>1694</v>
      </c>
      <c r="G138" s="1" t="str">
        <f>+VLOOKUP(BD_fire_disturbances[[#This Row],[Cod_Koppen]],Tabla8[],2,0)</f>
        <v>Templado o mesotérmico</v>
      </c>
      <c r="H138" s="1" t="s">
        <v>1678</v>
      </c>
      <c r="I138" s="1" t="s">
        <v>1310</v>
      </c>
      <c r="J138" s="1" t="s">
        <v>204</v>
      </c>
      <c r="K138" s="1" t="s">
        <v>1001</v>
      </c>
      <c r="L138" s="1" t="s">
        <v>1324</v>
      </c>
      <c r="M138" s="1" t="s">
        <v>176</v>
      </c>
      <c r="N138" s="1" t="s">
        <v>514</v>
      </c>
      <c r="P138" s="1" t="s">
        <v>1023</v>
      </c>
      <c r="R138" s="1" t="s">
        <v>513</v>
      </c>
      <c r="U138" s="1" t="s">
        <v>1320</v>
      </c>
      <c r="V138" s="1" t="s">
        <v>1309</v>
      </c>
      <c r="X138" s="1">
        <v>1</v>
      </c>
      <c r="Y138" s="1" t="s">
        <v>1024</v>
      </c>
      <c r="Z138" s="1" t="s">
        <v>108</v>
      </c>
    </row>
    <row r="139" spans="1:26" s="1" customFormat="1" ht="43.5" x14ac:dyDescent="0.35">
      <c r="A139" s="1" t="s">
        <v>1307</v>
      </c>
      <c r="B139" s="1" t="str">
        <f>+VLOOKUP(BD_fire_disturbances[[#This Row],[Propiedad]],Tabla2[],2,0)</f>
        <v>Física</v>
      </c>
      <c r="C139" s="1" t="str">
        <f>+VLOOKUP(BD_fire_disturbances[[#This Row],[Evaluación post incendio]],Tabla5[],2,0)</f>
        <v>Efecto inmediato</v>
      </c>
      <c r="D139" s="6" t="s">
        <v>1308</v>
      </c>
      <c r="E139" s="1" t="s">
        <v>1602</v>
      </c>
      <c r="F139" s="1" t="s">
        <v>1694</v>
      </c>
      <c r="G139" s="1" t="str">
        <f>+VLOOKUP(BD_fire_disturbances[[#This Row],[Cod_Koppen]],Tabla8[],2,0)</f>
        <v>Templado o mesotérmico</v>
      </c>
      <c r="H139" s="1" t="s">
        <v>1678</v>
      </c>
      <c r="I139" s="1" t="s">
        <v>1310</v>
      </c>
      <c r="J139" s="1" t="s">
        <v>204</v>
      </c>
      <c r="K139" s="1" t="s">
        <v>1001</v>
      </c>
      <c r="L139" s="1" t="s">
        <v>139</v>
      </c>
      <c r="M139" s="1" t="s">
        <v>200</v>
      </c>
      <c r="N139" s="1" t="s">
        <v>514</v>
      </c>
      <c r="P139" s="1" t="s">
        <v>1023</v>
      </c>
      <c r="R139" s="1" t="s">
        <v>513</v>
      </c>
      <c r="U139" s="1" t="s">
        <v>1320</v>
      </c>
      <c r="V139" s="1" t="s">
        <v>1309</v>
      </c>
      <c r="X139" s="1">
        <v>1</v>
      </c>
      <c r="Y139" s="1" t="s">
        <v>413</v>
      </c>
      <c r="Z139" s="1" t="s">
        <v>430</v>
      </c>
    </row>
    <row r="140" spans="1:26" s="1" customFormat="1" ht="43.5" x14ac:dyDescent="0.35">
      <c r="A140" s="1" t="s">
        <v>1307</v>
      </c>
      <c r="B140" s="1" t="str">
        <f>+VLOOKUP(BD_fire_disturbances[[#This Row],[Propiedad]],Tabla2[],2,0)</f>
        <v>Física</v>
      </c>
      <c r="C140" s="1" t="str">
        <f>+VLOOKUP(BD_fire_disturbances[[#This Row],[Evaluación post incendio]],Tabla5[],2,0)</f>
        <v>Efecto inmediato</v>
      </c>
      <c r="D140" s="6" t="s">
        <v>1308</v>
      </c>
      <c r="E140" s="1" t="s">
        <v>1602</v>
      </c>
      <c r="F140" s="1" t="s">
        <v>1694</v>
      </c>
      <c r="G140" s="1" t="str">
        <f>+VLOOKUP(BD_fire_disturbances[[#This Row],[Cod_Koppen]],Tabla8[],2,0)</f>
        <v>Templado o mesotérmico</v>
      </c>
      <c r="H140" s="1" t="s">
        <v>1678</v>
      </c>
      <c r="I140" s="1" t="s">
        <v>1310</v>
      </c>
      <c r="J140" s="1" t="s">
        <v>204</v>
      </c>
      <c r="K140" s="1" t="s">
        <v>1001</v>
      </c>
      <c r="L140" s="1" t="s">
        <v>1325</v>
      </c>
      <c r="M140" s="1" t="s">
        <v>432</v>
      </c>
      <c r="N140" s="1" t="s">
        <v>514</v>
      </c>
      <c r="P140" s="1" t="s">
        <v>1023</v>
      </c>
      <c r="R140" s="1" t="s">
        <v>513</v>
      </c>
      <c r="U140" s="1" t="s">
        <v>1320</v>
      </c>
      <c r="V140" s="1" t="s">
        <v>1309</v>
      </c>
      <c r="X140" s="1">
        <v>1</v>
      </c>
      <c r="Y140" s="1" t="s">
        <v>413</v>
      </c>
      <c r="Z140" s="1" t="s">
        <v>108</v>
      </c>
    </row>
    <row r="141" spans="1:26" s="1" customFormat="1" ht="43.5" x14ac:dyDescent="0.35">
      <c r="A141" s="1" t="s">
        <v>1307</v>
      </c>
      <c r="B141" s="1" t="str">
        <f>+VLOOKUP(BD_fire_disturbances[[#This Row],[Propiedad]],Tabla2[],2,0)</f>
        <v>Física</v>
      </c>
      <c r="C141" s="1" t="str">
        <f>+VLOOKUP(BD_fire_disturbances[[#This Row],[Evaluación post incendio]],Tabla5[],2,0)</f>
        <v>Efecto inmediato</v>
      </c>
      <c r="D141" s="6" t="s">
        <v>1308</v>
      </c>
      <c r="E141" s="1" t="s">
        <v>1602</v>
      </c>
      <c r="F141" s="1" t="s">
        <v>1694</v>
      </c>
      <c r="G141" s="1" t="str">
        <f>+VLOOKUP(BD_fire_disturbances[[#This Row],[Cod_Koppen]],Tabla8[],2,0)</f>
        <v>Templado o mesotérmico</v>
      </c>
      <c r="H141" s="1" t="s">
        <v>1678</v>
      </c>
      <c r="I141" s="1" t="s">
        <v>1310</v>
      </c>
      <c r="J141" s="1" t="s">
        <v>204</v>
      </c>
      <c r="K141" s="1" t="s">
        <v>1001</v>
      </c>
      <c r="L141" s="1" t="s">
        <v>1324</v>
      </c>
      <c r="M141" s="1" t="s">
        <v>176</v>
      </c>
      <c r="N141" s="1" t="s">
        <v>514</v>
      </c>
      <c r="P141" s="1" t="s">
        <v>1023</v>
      </c>
      <c r="R141" s="1" t="s">
        <v>513</v>
      </c>
      <c r="U141" s="1" t="s">
        <v>1320</v>
      </c>
      <c r="V141" s="1" t="s">
        <v>1309</v>
      </c>
      <c r="X141" s="1">
        <v>1</v>
      </c>
      <c r="Y141" s="1" t="s">
        <v>413</v>
      </c>
      <c r="Z141" s="1" t="s">
        <v>108</v>
      </c>
    </row>
    <row r="142" spans="1:26" s="1" customFormat="1" ht="29" x14ac:dyDescent="0.35">
      <c r="A142" s="1" t="s">
        <v>142</v>
      </c>
      <c r="B142" s="1" t="str">
        <f>+VLOOKUP(BD_fire_disturbances[[#This Row],[Propiedad]],Tabla2[],2,0)</f>
        <v>Biológica</v>
      </c>
      <c r="C142" s="1" t="str">
        <f>+VLOOKUP(BD_fire_disturbances[[#This Row],[Evaluación post incendio]],Tabla5[],2,0)</f>
        <v>Efecto inmediato</v>
      </c>
      <c r="D142" s="6" t="s">
        <v>1643</v>
      </c>
      <c r="E142" s="1" t="s">
        <v>1590</v>
      </c>
      <c r="F142" s="1" t="s">
        <v>1644</v>
      </c>
      <c r="G142" s="1" t="str">
        <f>+VLOOKUP(BD_fire_disturbances[[#This Row],[Cod_Koppen]],Tabla8[],2,0)</f>
        <v>Templado o mesotérmico</v>
      </c>
      <c r="H142" s="1" t="s">
        <v>1333</v>
      </c>
      <c r="I142" s="1" t="s">
        <v>1330</v>
      </c>
      <c r="J142" s="1" t="s">
        <v>144</v>
      </c>
      <c r="K142" s="1" t="s">
        <v>143</v>
      </c>
      <c r="L142" s="1" t="s">
        <v>145</v>
      </c>
      <c r="M142" s="1" t="s">
        <v>432</v>
      </c>
      <c r="N142" s="1" t="s">
        <v>308</v>
      </c>
      <c r="P142" s="1" t="s">
        <v>541</v>
      </c>
      <c r="Q142" s="1" t="s">
        <v>542</v>
      </c>
      <c r="R142" s="1" t="s">
        <v>513</v>
      </c>
      <c r="T142" s="1" t="s">
        <v>543</v>
      </c>
      <c r="U142" s="1" t="s">
        <v>1332</v>
      </c>
      <c r="V142" s="1" t="s">
        <v>995</v>
      </c>
      <c r="W142" s="1" t="s">
        <v>1331</v>
      </c>
      <c r="Y142" s="1" t="s">
        <v>15</v>
      </c>
      <c r="Z142" s="1" t="s">
        <v>108</v>
      </c>
    </row>
    <row r="143" spans="1:26" s="1" customFormat="1" ht="29" x14ac:dyDescent="0.35">
      <c r="A143" s="1" t="s">
        <v>142</v>
      </c>
      <c r="B143" s="1" t="str">
        <f>+VLOOKUP(BD_fire_disturbances[[#This Row],[Propiedad]],Tabla2[],2,0)</f>
        <v>Biológica</v>
      </c>
      <c r="C143" s="1" t="str">
        <f>+VLOOKUP(BD_fire_disturbances[[#This Row],[Evaluación post incendio]],Tabla5[],2,0)</f>
        <v>Efecto a medio plazo</v>
      </c>
      <c r="D143" s="6" t="s">
        <v>1643</v>
      </c>
      <c r="E143" s="1" t="s">
        <v>1590</v>
      </c>
      <c r="F143" s="1" t="s">
        <v>1644</v>
      </c>
      <c r="G143" s="1" t="str">
        <f>+VLOOKUP(BD_fire_disturbances[[#This Row],[Cod_Koppen]],Tabla8[],2,0)</f>
        <v>Templado o mesotérmico</v>
      </c>
      <c r="H143" s="1" t="s">
        <v>1333</v>
      </c>
      <c r="I143" s="1" t="s">
        <v>1330</v>
      </c>
      <c r="J143" s="1" t="s">
        <v>144</v>
      </c>
      <c r="K143" s="1" t="s">
        <v>143</v>
      </c>
      <c r="L143" s="1" t="s">
        <v>145</v>
      </c>
      <c r="M143" s="1" t="s">
        <v>432</v>
      </c>
      <c r="N143" s="1" t="s">
        <v>308</v>
      </c>
      <c r="P143" s="1" t="s">
        <v>541</v>
      </c>
      <c r="Q143" s="1" t="s">
        <v>542</v>
      </c>
      <c r="R143" s="1" t="s">
        <v>846</v>
      </c>
      <c r="T143" s="1" t="s">
        <v>543</v>
      </c>
      <c r="U143" s="1" t="s">
        <v>1332</v>
      </c>
      <c r="V143" s="1" t="s">
        <v>995</v>
      </c>
      <c r="W143" s="1" t="s">
        <v>1331</v>
      </c>
      <c r="Y143" s="1" t="s">
        <v>15</v>
      </c>
      <c r="Z143" s="1" t="s">
        <v>108</v>
      </c>
    </row>
    <row r="144" spans="1:26" s="1" customFormat="1" ht="29" x14ac:dyDescent="0.35">
      <c r="A144" s="1" t="s">
        <v>142</v>
      </c>
      <c r="B144" s="1" t="str">
        <f>+VLOOKUP(BD_fire_disturbances[[#This Row],[Propiedad]],Tabla2[],2,0)</f>
        <v>Biológica</v>
      </c>
      <c r="C144" s="1" t="str">
        <f>+VLOOKUP(BD_fire_disturbances[[#This Row],[Evaluación post incendio]],Tabla5[],2,0)</f>
        <v>Efecto a largo plazo</v>
      </c>
      <c r="D144" s="6" t="s">
        <v>1643</v>
      </c>
      <c r="E144" s="1" t="s">
        <v>1590</v>
      </c>
      <c r="F144" s="1" t="s">
        <v>1644</v>
      </c>
      <c r="G144" s="1" t="str">
        <f>+VLOOKUP(BD_fire_disturbances[[#This Row],[Cod_Koppen]],Tabla8[],2,0)</f>
        <v>Templado o mesotérmico</v>
      </c>
      <c r="H144" s="1" t="s">
        <v>1333</v>
      </c>
      <c r="I144" s="1" t="s">
        <v>1330</v>
      </c>
      <c r="J144" s="1" t="s">
        <v>144</v>
      </c>
      <c r="K144" s="1" t="s">
        <v>143</v>
      </c>
      <c r="L144" s="1" t="s">
        <v>145</v>
      </c>
      <c r="M144" s="1" t="s">
        <v>432</v>
      </c>
      <c r="N144" s="1" t="s">
        <v>308</v>
      </c>
      <c r="P144" s="1" t="s">
        <v>541</v>
      </c>
      <c r="Q144" s="1" t="s">
        <v>542</v>
      </c>
      <c r="R144" s="1" t="s">
        <v>844</v>
      </c>
      <c r="T144" s="1" t="s">
        <v>543</v>
      </c>
      <c r="U144" s="1" t="s">
        <v>447</v>
      </c>
      <c r="Y144" s="1" t="s">
        <v>15</v>
      </c>
      <c r="Z144" s="1" t="s">
        <v>108</v>
      </c>
    </row>
    <row r="145" spans="1:26" s="1" customFormat="1" ht="29" x14ac:dyDescent="0.35">
      <c r="A145" s="1" t="s">
        <v>142</v>
      </c>
      <c r="B145" s="1" t="str">
        <f>+VLOOKUP(BD_fire_disturbances[[#This Row],[Propiedad]],Tabla2[],2,0)</f>
        <v>Biológica</v>
      </c>
      <c r="C145" s="1" t="str">
        <f>+VLOOKUP(BD_fire_disturbances[[#This Row],[Evaluación post incendio]],Tabla5[],2,0)</f>
        <v>Efecto a medio plazo</v>
      </c>
      <c r="D145" s="6" t="s">
        <v>1643</v>
      </c>
      <c r="E145" s="1" t="s">
        <v>1590</v>
      </c>
      <c r="F145" s="1" t="s">
        <v>1644</v>
      </c>
      <c r="G145" s="1" t="str">
        <f>+VLOOKUP(BD_fire_disturbances[[#This Row],[Cod_Koppen]],Tabla8[],2,0)</f>
        <v>Templado o mesotérmico</v>
      </c>
      <c r="H145" s="1" t="s">
        <v>1333</v>
      </c>
      <c r="I145" s="1" t="s">
        <v>1330</v>
      </c>
      <c r="J145" s="1" t="s">
        <v>144</v>
      </c>
      <c r="K145" s="1" t="s">
        <v>143</v>
      </c>
      <c r="L145" s="1" t="s">
        <v>145</v>
      </c>
      <c r="M145" s="1" t="s">
        <v>432</v>
      </c>
      <c r="N145" s="1" t="s">
        <v>308</v>
      </c>
      <c r="P145" s="1" t="s">
        <v>541</v>
      </c>
      <c r="Q145" s="1" t="s">
        <v>542</v>
      </c>
      <c r="R145" s="1" t="s">
        <v>848</v>
      </c>
      <c r="T145" s="1" t="s">
        <v>543</v>
      </c>
      <c r="U145" s="1" t="s">
        <v>1332</v>
      </c>
      <c r="V145" s="1" t="s">
        <v>995</v>
      </c>
      <c r="W145" s="1" t="s">
        <v>1331</v>
      </c>
      <c r="Y145" s="1" t="s">
        <v>15</v>
      </c>
      <c r="Z145" s="1" t="s">
        <v>108</v>
      </c>
    </row>
    <row r="146" spans="1:26" s="1" customFormat="1" ht="29" x14ac:dyDescent="0.35">
      <c r="A146" s="1" t="s">
        <v>142</v>
      </c>
      <c r="B146" s="1" t="str">
        <f>+VLOOKUP(BD_fire_disturbances[[#This Row],[Propiedad]],Tabla2[],2,0)</f>
        <v>Biológica</v>
      </c>
      <c r="C146" s="1" t="str">
        <f>+VLOOKUP(BD_fire_disturbances[[#This Row],[Evaluación post incendio]],Tabla5[],2,0)</f>
        <v>Efecto a largo plazo</v>
      </c>
      <c r="D146" s="6" t="s">
        <v>1643</v>
      </c>
      <c r="E146" s="1" t="s">
        <v>1590</v>
      </c>
      <c r="F146" s="1" t="s">
        <v>1644</v>
      </c>
      <c r="G146" s="1" t="str">
        <f>+VLOOKUP(BD_fire_disturbances[[#This Row],[Cod_Koppen]],Tabla8[],2,0)</f>
        <v>Templado o mesotérmico</v>
      </c>
      <c r="H146" s="1" t="s">
        <v>1333</v>
      </c>
      <c r="I146" s="1" t="s">
        <v>1330</v>
      </c>
      <c r="J146" s="1" t="s">
        <v>144</v>
      </c>
      <c r="K146" s="1" t="s">
        <v>143</v>
      </c>
      <c r="L146" s="1" t="s">
        <v>145</v>
      </c>
      <c r="M146" s="1" t="s">
        <v>432</v>
      </c>
      <c r="N146" s="1" t="s">
        <v>308</v>
      </c>
      <c r="P146" s="1" t="s">
        <v>541</v>
      </c>
      <c r="Q146" s="1" t="s">
        <v>542</v>
      </c>
      <c r="R146" s="1" t="s">
        <v>847</v>
      </c>
      <c r="T146" s="1" t="s">
        <v>543</v>
      </c>
      <c r="U146" s="1" t="s">
        <v>447</v>
      </c>
      <c r="Y146" s="1" t="s">
        <v>15</v>
      </c>
      <c r="Z146" s="1" t="s">
        <v>108</v>
      </c>
    </row>
    <row r="147" spans="1:26" s="1" customFormat="1" ht="29" x14ac:dyDescent="0.35">
      <c r="A147" s="1" t="s">
        <v>142</v>
      </c>
      <c r="B147" s="1" t="str">
        <f>+VLOOKUP(BD_fire_disturbances[[#This Row],[Propiedad]],Tabla2[],2,0)</f>
        <v>Química</v>
      </c>
      <c r="C147" s="1" t="str">
        <f>+VLOOKUP(BD_fire_disturbances[[#This Row],[Evaluación post incendio]],Tabla5[],2,0)</f>
        <v>Efecto a medio plazo</v>
      </c>
      <c r="D147" s="6" t="s">
        <v>1643</v>
      </c>
      <c r="E147" s="1" t="s">
        <v>1590</v>
      </c>
      <c r="F147" s="1" t="s">
        <v>1644</v>
      </c>
      <c r="G147" s="1" t="str">
        <f>+VLOOKUP(BD_fire_disturbances[[#This Row],[Cod_Koppen]],Tabla8[],2,0)</f>
        <v>Templado o mesotérmico</v>
      </c>
      <c r="H147" s="1" t="s">
        <v>1333</v>
      </c>
      <c r="I147" s="1" t="s">
        <v>1330</v>
      </c>
      <c r="J147" s="1" t="s">
        <v>144</v>
      </c>
      <c r="K147" s="1" t="s">
        <v>143</v>
      </c>
      <c r="L147" s="1" t="s">
        <v>145</v>
      </c>
      <c r="M147" s="1" t="s">
        <v>432</v>
      </c>
      <c r="N147" s="1" t="s">
        <v>308</v>
      </c>
      <c r="P147" s="1" t="s">
        <v>541</v>
      </c>
      <c r="Q147" s="1" t="s">
        <v>542</v>
      </c>
      <c r="R147" s="1" t="s">
        <v>848</v>
      </c>
      <c r="T147" s="1" t="s">
        <v>543</v>
      </c>
      <c r="U147" s="1" t="s">
        <v>1332</v>
      </c>
      <c r="V147" s="1" t="s">
        <v>995</v>
      </c>
      <c r="W147" s="1" t="s">
        <v>1331</v>
      </c>
      <c r="Y147" s="1" t="s">
        <v>540</v>
      </c>
      <c r="Z147" s="1" t="s">
        <v>218</v>
      </c>
    </row>
    <row r="148" spans="1:26" s="1" customFormat="1" ht="29" x14ac:dyDescent="0.35">
      <c r="A148" s="1" t="s">
        <v>142</v>
      </c>
      <c r="B148" s="1" t="str">
        <f>+VLOOKUP(BD_fire_disturbances[[#This Row],[Propiedad]],Tabla2[],2,0)</f>
        <v>Química</v>
      </c>
      <c r="C148" s="1" t="str">
        <f>+VLOOKUP(BD_fire_disturbances[[#This Row],[Evaluación post incendio]],Tabla5[],2,0)</f>
        <v>Efecto a medio plazo</v>
      </c>
      <c r="D148" s="6" t="s">
        <v>1643</v>
      </c>
      <c r="E148" s="1" t="s">
        <v>1590</v>
      </c>
      <c r="F148" s="1" t="s">
        <v>1644</v>
      </c>
      <c r="G148" s="1" t="str">
        <f>+VLOOKUP(BD_fire_disturbances[[#This Row],[Cod_Koppen]],Tabla8[],2,0)</f>
        <v>Templado o mesotérmico</v>
      </c>
      <c r="H148" s="1" t="s">
        <v>1333</v>
      </c>
      <c r="I148" s="1" t="s">
        <v>1330</v>
      </c>
      <c r="J148" s="1" t="s">
        <v>144</v>
      </c>
      <c r="K148" s="1" t="s">
        <v>143</v>
      </c>
      <c r="L148" s="1" t="s">
        <v>145</v>
      </c>
      <c r="M148" s="1" t="s">
        <v>432</v>
      </c>
      <c r="N148" s="1" t="s">
        <v>308</v>
      </c>
      <c r="P148" s="1" t="s">
        <v>541</v>
      </c>
      <c r="Q148" s="1" t="s">
        <v>542</v>
      </c>
      <c r="R148" s="1" t="s">
        <v>846</v>
      </c>
      <c r="T148" s="1" t="s">
        <v>543</v>
      </c>
      <c r="U148" s="1" t="s">
        <v>1332</v>
      </c>
      <c r="V148" s="1" t="s">
        <v>995</v>
      </c>
      <c r="W148" s="1" t="s">
        <v>1331</v>
      </c>
      <c r="Y148" s="1" t="s">
        <v>540</v>
      </c>
      <c r="Z148" s="1" t="s">
        <v>12</v>
      </c>
    </row>
    <row r="149" spans="1:26" s="1" customFormat="1" ht="29" x14ac:dyDescent="0.35">
      <c r="A149" s="1" t="s">
        <v>142</v>
      </c>
      <c r="B149" s="1" t="str">
        <f>+VLOOKUP(BD_fire_disturbances[[#This Row],[Propiedad]],Tabla2[],2,0)</f>
        <v>Química</v>
      </c>
      <c r="C149" s="1" t="str">
        <f>+VLOOKUP(BD_fire_disturbances[[#This Row],[Evaluación post incendio]],Tabla5[],2,0)</f>
        <v>Efecto a largo plazo</v>
      </c>
      <c r="D149" s="6" t="s">
        <v>1643</v>
      </c>
      <c r="E149" s="1" t="s">
        <v>1590</v>
      </c>
      <c r="F149" s="1" t="s">
        <v>1644</v>
      </c>
      <c r="G149" s="1" t="str">
        <f>+VLOOKUP(BD_fire_disturbances[[#This Row],[Cod_Koppen]],Tabla8[],2,0)</f>
        <v>Templado o mesotérmico</v>
      </c>
      <c r="H149" s="1" t="s">
        <v>1333</v>
      </c>
      <c r="I149" s="1" t="s">
        <v>1330</v>
      </c>
      <c r="J149" s="1" t="s">
        <v>144</v>
      </c>
      <c r="K149" s="1" t="s">
        <v>143</v>
      </c>
      <c r="L149" s="1" t="s">
        <v>145</v>
      </c>
      <c r="M149" s="1" t="s">
        <v>432</v>
      </c>
      <c r="N149" s="1" t="s">
        <v>308</v>
      </c>
      <c r="P149" s="1" t="s">
        <v>541</v>
      </c>
      <c r="Q149" s="1" t="s">
        <v>542</v>
      </c>
      <c r="R149" s="1" t="s">
        <v>844</v>
      </c>
      <c r="T149" s="1" t="s">
        <v>543</v>
      </c>
      <c r="U149" s="1" t="s">
        <v>447</v>
      </c>
      <c r="Y149" s="1" t="s">
        <v>540</v>
      </c>
      <c r="Z149" s="1" t="s">
        <v>12</v>
      </c>
    </row>
    <row r="150" spans="1:26" s="1" customFormat="1" ht="29" x14ac:dyDescent="0.35">
      <c r="A150" s="1" t="s">
        <v>142</v>
      </c>
      <c r="B150" s="1" t="str">
        <f>+VLOOKUP(BD_fire_disturbances[[#This Row],[Propiedad]],Tabla2[],2,0)</f>
        <v>Química</v>
      </c>
      <c r="C150" s="1" t="str">
        <f>+VLOOKUP(BD_fire_disturbances[[#This Row],[Evaluación post incendio]],Tabla5[],2,0)</f>
        <v>Efecto a largo plazo</v>
      </c>
      <c r="D150" s="6" t="s">
        <v>1643</v>
      </c>
      <c r="E150" s="1" t="s">
        <v>1590</v>
      </c>
      <c r="F150" s="1" t="s">
        <v>1644</v>
      </c>
      <c r="G150" s="1" t="str">
        <f>+VLOOKUP(BD_fire_disturbances[[#This Row],[Cod_Koppen]],Tabla8[],2,0)</f>
        <v>Templado o mesotérmico</v>
      </c>
      <c r="H150" s="1" t="s">
        <v>1333</v>
      </c>
      <c r="I150" s="1" t="s">
        <v>1330</v>
      </c>
      <c r="J150" s="1" t="s">
        <v>144</v>
      </c>
      <c r="K150" s="1" t="s">
        <v>143</v>
      </c>
      <c r="L150" s="1" t="s">
        <v>145</v>
      </c>
      <c r="M150" s="1" t="s">
        <v>432</v>
      </c>
      <c r="N150" s="1" t="s">
        <v>308</v>
      </c>
      <c r="P150" s="1" t="s">
        <v>541</v>
      </c>
      <c r="Q150" s="1" t="s">
        <v>542</v>
      </c>
      <c r="R150" s="1" t="s">
        <v>847</v>
      </c>
      <c r="T150" s="1" t="s">
        <v>543</v>
      </c>
      <c r="U150" s="1" t="s">
        <v>447</v>
      </c>
      <c r="Y150" s="1" t="s">
        <v>540</v>
      </c>
      <c r="Z150" s="1" t="s">
        <v>12</v>
      </c>
    </row>
    <row r="151" spans="1:26" s="1" customFormat="1" ht="29" x14ac:dyDescent="0.35">
      <c r="A151" s="1" t="s">
        <v>142</v>
      </c>
      <c r="B151" s="1" t="str">
        <f>+VLOOKUP(BD_fire_disturbances[[#This Row],[Propiedad]],Tabla2[],2,0)</f>
        <v>Química</v>
      </c>
      <c r="C151" s="1" t="str">
        <f>+VLOOKUP(BD_fire_disturbances[[#This Row],[Evaluación post incendio]],Tabla5[],2,0)</f>
        <v>Efecto a corto plazo</v>
      </c>
      <c r="D151" s="6" t="s">
        <v>1643</v>
      </c>
      <c r="E151" s="1" t="s">
        <v>1590</v>
      </c>
      <c r="F151" s="1" t="s">
        <v>1644</v>
      </c>
      <c r="G151" s="1" t="str">
        <f>+VLOOKUP(BD_fire_disturbances[[#This Row],[Cod_Koppen]],Tabla8[],2,0)</f>
        <v>Templado o mesotérmico</v>
      </c>
      <c r="H151" s="1" t="s">
        <v>1333</v>
      </c>
      <c r="I151" s="1" t="s">
        <v>1330</v>
      </c>
      <c r="J151" s="1" t="s">
        <v>144</v>
      </c>
      <c r="K151" s="1" t="s">
        <v>143</v>
      </c>
      <c r="L151" s="1" t="s">
        <v>145</v>
      </c>
      <c r="M151" s="1" t="s">
        <v>432</v>
      </c>
      <c r="N151" s="1" t="s">
        <v>308</v>
      </c>
      <c r="P151" s="1" t="s">
        <v>541</v>
      </c>
      <c r="Q151" s="1" t="s">
        <v>542</v>
      </c>
      <c r="R151" s="1" t="s">
        <v>841</v>
      </c>
      <c r="T151" s="1" t="s">
        <v>543</v>
      </c>
      <c r="U151" s="1" t="s">
        <v>1332</v>
      </c>
      <c r="V151" s="1" t="s">
        <v>995</v>
      </c>
      <c r="W151" s="1" t="s">
        <v>1331</v>
      </c>
      <c r="Y151" s="1" t="s">
        <v>34</v>
      </c>
      <c r="Z151" s="1" t="s">
        <v>218</v>
      </c>
    </row>
    <row r="152" spans="1:26" s="1" customFormat="1" ht="29" x14ac:dyDescent="0.35">
      <c r="A152" s="1" t="s">
        <v>142</v>
      </c>
      <c r="B152" s="1" t="str">
        <f>+VLOOKUP(BD_fire_disturbances[[#This Row],[Propiedad]],Tabla2[],2,0)</f>
        <v>Química</v>
      </c>
      <c r="C152" s="1" t="str">
        <f>+VLOOKUP(BD_fire_disturbances[[#This Row],[Evaluación post incendio]],Tabla5[],2,0)</f>
        <v>Efecto a largo plazo</v>
      </c>
      <c r="D152" s="6" t="s">
        <v>1643</v>
      </c>
      <c r="E152" s="1" t="s">
        <v>1590</v>
      </c>
      <c r="F152" s="1" t="s">
        <v>1644</v>
      </c>
      <c r="G152" s="1" t="str">
        <f>+VLOOKUP(BD_fire_disturbances[[#This Row],[Cod_Koppen]],Tabla8[],2,0)</f>
        <v>Templado o mesotérmico</v>
      </c>
      <c r="H152" s="1" t="s">
        <v>1333</v>
      </c>
      <c r="I152" s="1" t="s">
        <v>1330</v>
      </c>
      <c r="J152" s="1" t="s">
        <v>144</v>
      </c>
      <c r="K152" s="1" t="s">
        <v>143</v>
      </c>
      <c r="L152" s="1" t="s">
        <v>145</v>
      </c>
      <c r="M152" s="1" t="s">
        <v>432</v>
      </c>
      <c r="N152" s="1" t="s">
        <v>308</v>
      </c>
      <c r="P152" s="1" t="s">
        <v>541</v>
      </c>
      <c r="Q152" s="1" t="s">
        <v>542</v>
      </c>
      <c r="R152" s="1" t="s">
        <v>844</v>
      </c>
      <c r="T152" s="1" t="s">
        <v>543</v>
      </c>
      <c r="U152" s="1" t="s">
        <v>447</v>
      </c>
      <c r="Y152" s="1" t="s">
        <v>34</v>
      </c>
      <c r="Z152" s="1" t="s">
        <v>108</v>
      </c>
    </row>
    <row r="153" spans="1:26" s="1" customFormat="1" ht="29" x14ac:dyDescent="0.35">
      <c r="A153" s="1" t="s">
        <v>142</v>
      </c>
      <c r="B153" s="1" t="str">
        <f>+VLOOKUP(BD_fire_disturbances[[#This Row],[Propiedad]],Tabla2[],2,0)</f>
        <v>Química</v>
      </c>
      <c r="C153" s="1" t="str">
        <f>+VLOOKUP(BD_fire_disturbances[[#This Row],[Evaluación post incendio]],Tabla5[],2,0)</f>
        <v>Efecto a medio plazo</v>
      </c>
      <c r="D153" s="6" t="s">
        <v>1643</v>
      </c>
      <c r="E153" s="1" t="s">
        <v>1590</v>
      </c>
      <c r="F153" s="1" t="s">
        <v>1644</v>
      </c>
      <c r="G153" s="1" t="str">
        <f>+VLOOKUP(BD_fire_disturbances[[#This Row],[Cod_Koppen]],Tabla8[],2,0)</f>
        <v>Templado o mesotérmico</v>
      </c>
      <c r="H153" s="1" t="s">
        <v>1333</v>
      </c>
      <c r="I153" s="1" t="s">
        <v>1330</v>
      </c>
      <c r="J153" s="1" t="s">
        <v>144</v>
      </c>
      <c r="K153" s="1" t="s">
        <v>143</v>
      </c>
      <c r="L153" s="1" t="s">
        <v>145</v>
      </c>
      <c r="M153" s="1" t="s">
        <v>432</v>
      </c>
      <c r="N153" s="1" t="s">
        <v>308</v>
      </c>
      <c r="P153" s="1" t="s">
        <v>541</v>
      </c>
      <c r="Q153" s="1" t="s">
        <v>542</v>
      </c>
      <c r="R153" s="1" t="s">
        <v>846</v>
      </c>
      <c r="T153" s="1" t="s">
        <v>543</v>
      </c>
      <c r="U153" s="1" t="s">
        <v>1332</v>
      </c>
      <c r="V153" s="1" t="s">
        <v>995</v>
      </c>
      <c r="W153" s="1" t="s">
        <v>1331</v>
      </c>
      <c r="Y153" s="1" t="s">
        <v>34</v>
      </c>
      <c r="Z153" s="1" t="s">
        <v>108</v>
      </c>
    </row>
    <row r="154" spans="1:26" s="1" customFormat="1" ht="29" x14ac:dyDescent="0.35">
      <c r="A154" s="1" t="s">
        <v>142</v>
      </c>
      <c r="B154" s="1" t="str">
        <f>+VLOOKUP(BD_fire_disturbances[[#This Row],[Propiedad]],Tabla2[],2,0)</f>
        <v>Química</v>
      </c>
      <c r="C154" s="1" t="str">
        <f>+VLOOKUP(BD_fire_disturbances[[#This Row],[Evaluación post incendio]],Tabla5[],2,0)</f>
        <v>Efecto a medio plazo</v>
      </c>
      <c r="D154" s="6" t="s">
        <v>1643</v>
      </c>
      <c r="E154" s="1" t="s">
        <v>1590</v>
      </c>
      <c r="F154" s="1" t="s">
        <v>1644</v>
      </c>
      <c r="G154" s="1" t="str">
        <f>+VLOOKUP(BD_fire_disturbances[[#This Row],[Cod_Koppen]],Tabla8[],2,0)</f>
        <v>Templado o mesotérmico</v>
      </c>
      <c r="H154" s="1" t="s">
        <v>1333</v>
      </c>
      <c r="I154" s="1" t="s">
        <v>1330</v>
      </c>
      <c r="J154" s="1" t="s">
        <v>144</v>
      </c>
      <c r="K154" s="1" t="s">
        <v>143</v>
      </c>
      <c r="L154" s="1" t="s">
        <v>145</v>
      </c>
      <c r="M154" s="1" t="s">
        <v>432</v>
      </c>
      <c r="N154" s="1" t="s">
        <v>308</v>
      </c>
      <c r="P154" s="1" t="s">
        <v>541</v>
      </c>
      <c r="Q154" s="1" t="s">
        <v>542</v>
      </c>
      <c r="R154" s="1" t="s">
        <v>848</v>
      </c>
      <c r="T154" s="1" t="s">
        <v>543</v>
      </c>
      <c r="U154" s="1" t="s">
        <v>1332</v>
      </c>
      <c r="V154" s="1" t="s">
        <v>995</v>
      </c>
      <c r="W154" s="1" t="s">
        <v>1331</v>
      </c>
      <c r="Y154" s="1" t="s">
        <v>34</v>
      </c>
      <c r="Z154" s="1" t="s">
        <v>108</v>
      </c>
    </row>
    <row r="155" spans="1:26" s="1" customFormat="1" ht="29" x14ac:dyDescent="0.35">
      <c r="A155" s="1" t="s">
        <v>142</v>
      </c>
      <c r="B155" s="1" t="str">
        <f>+VLOOKUP(BD_fire_disturbances[[#This Row],[Propiedad]],Tabla2[],2,0)</f>
        <v>Química</v>
      </c>
      <c r="C155" s="1" t="str">
        <f>+VLOOKUP(BD_fire_disturbances[[#This Row],[Evaluación post incendio]],Tabla5[],2,0)</f>
        <v>Efecto a largo plazo</v>
      </c>
      <c r="D155" s="6" t="s">
        <v>1643</v>
      </c>
      <c r="E155" s="1" t="s">
        <v>1590</v>
      </c>
      <c r="F155" s="1" t="s">
        <v>1644</v>
      </c>
      <c r="G155" s="1" t="str">
        <f>+VLOOKUP(BD_fire_disturbances[[#This Row],[Cod_Koppen]],Tabla8[],2,0)</f>
        <v>Templado o mesotérmico</v>
      </c>
      <c r="H155" s="1" t="s">
        <v>1333</v>
      </c>
      <c r="I155" s="1" t="s">
        <v>1330</v>
      </c>
      <c r="J155" s="1" t="s">
        <v>144</v>
      </c>
      <c r="K155" s="1" t="s">
        <v>143</v>
      </c>
      <c r="L155" s="1" t="s">
        <v>145</v>
      </c>
      <c r="M155" s="1" t="s">
        <v>432</v>
      </c>
      <c r="N155" s="1" t="s">
        <v>308</v>
      </c>
      <c r="P155" s="1" t="s">
        <v>541</v>
      </c>
      <c r="Q155" s="1" t="s">
        <v>542</v>
      </c>
      <c r="R155" s="1" t="s">
        <v>847</v>
      </c>
      <c r="T155" s="1" t="s">
        <v>543</v>
      </c>
      <c r="U155" s="1" t="s">
        <v>447</v>
      </c>
      <c r="Y155" s="1" t="s">
        <v>34</v>
      </c>
      <c r="Z155" s="1" t="s">
        <v>108</v>
      </c>
    </row>
    <row r="156" spans="1:26" s="1" customFormat="1" ht="29" x14ac:dyDescent="0.35">
      <c r="A156" s="1" t="s">
        <v>142</v>
      </c>
      <c r="B156" s="1" t="str">
        <f>+VLOOKUP(BD_fire_disturbances[[#This Row],[Propiedad]],Tabla2[],2,0)</f>
        <v>Química</v>
      </c>
      <c r="C156" s="1" t="str">
        <f>+VLOOKUP(BD_fire_disturbances[[#This Row],[Evaluación post incendio]],Tabla5[],2,0)</f>
        <v>Efecto a corto plazo</v>
      </c>
      <c r="D156" s="6" t="s">
        <v>1643</v>
      </c>
      <c r="E156" s="1" t="s">
        <v>1590</v>
      </c>
      <c r="F156" s="1" t="s">
        <v>1644</v>
      </c>
      <c r="G156" s="1" t="str">
        <f>+VLOOKUP(BD_fire_disturbances[[#This Row],[Cod_Koppen]],Tabla8[],2,0)</f>
        <v>Templado o mesotérmico</v>
      </c>
      <c r="H156" s="1" t="s">
        <v>1333</v>
      </c>
      <c r="I156" s="1" t="s">
        <v>1330</v>
      </c>
      <c r="J156" s="1" t="s">
        <v>144</v>
      </c>
      <c r="K156" s="1" t="s">
        <v>143</v>
      </c>
      <c r="L156" s="1" t="s">
        <v>145</v>
      </c>
      <c r="M156" s="1" t="s">
        <v>432</v>
      </c>
      <c r="N156" s="1" t="s">
        <v>308</v>
      </c>
      <c r="P156" s="1" t="s">
        <v>541</v>
      </c>
      <c r="Q156" s="1" t="s">
        <v>542</v>
      </c>
      <c r="R156" s="1" t="s">
        <v>841</v>
      </c>
      <c r="T156" s="1" t="s">
        <v>543</v>
      </c>
      <c r="U156" s="1" t="s">
        <v>1332</v>
      </c>
      <c r="V156" s="1" t="s">
        <v>995</v>
      </c>
      <c r="W156" s="1" t="s">
        <v>1331</v>
      </c>
      <c r="Y156" s="1" t="s">
        <v>121</v>
      </c>
      <c r="Z156" s="1" t="s">
        <v>218</v>
      </c>
    </row>
    <row r="157" spans="1:26" s="1" customFormat="1" ht="29" x14ac:dyDescent="0.35">
      <c r="A157" s="1" t="s">
        <v>142</v>
      </c>
      <c r="B157" s="1" t="str">
        <f>+VLOOKUP(BD_fire_disturbances[[#This Row],[Propiedad]],Tabla2[],2,0)</f>
        <v>Química</v>
      </c>
      <c r="C157" s="1" t="str">
        <f>+VLOOKUP(BD_fire_disturbances[[#This Row],[Evaluación post incendio]],Tabla5[],2,0)</f>
        <v>Efecto a medio plazo</v>
      </c>
      <c r="D157" s="6" t="s">
        <v>1643</v>
      </c>
      <c r="E157" s="1" t="s">
        <v>1590</v>
      </c>
      <c r="F157" s="1" t="s">
        <v>1644</v>
      </c>
      <c r="G157" s="1" t="str">
        <f>+VLOOKUP(BD_fire_disturbances[[#This Row],[Cod_Koppen]],Tabla8[],2,0)</f>
        <v>Templado o mesotérmico</v>
      </c>
      <c r="H157" s="1" t="s">
        <v>1333</v>
      </c>
      <c r="I157" s="1" t="s">
        <v>1330</v>
      </c>
      <c r="J157" s="1" t="s">
        <v>144</v>
      </c>
      <c r="K157" s="1" t="s">
        <v>143</v>
      </c>
      <c r="L157" s="1" t="s">
        <v>145</v>
      </c>
      <c r="M157" s="1" t="s">
        <v>432</v>
      </c>
      <c r="N157" s="1" t="s">
        <v>308</v>
      </c>
      <c r="P157" s="1" t="s">
        <v>541</v>
      </c>
      <c r="Q157" s="1" t="s">
        <v>542</v>
      </c>
      <c r="R157" s="1" t="s">
        <v>846</v>
      </c>
      <c r="T157" s="1" t="s">
        <v>543</v>
      </c>
      <c r="U157" s="1" t="s">
        <v>1332</v>
      </c>
      <c r="V157" s="1" t="s">
        <v>995</v>
      </c>
      <c r="W157" s="1" t="s">
        <v>1331</v>
      </c>
      <c r="Y157" s="1" t="s">
        <v>121</v>
      </c>
      <c r="Z157" s="1" t="s">
        <v>218</v>
      </c>
    </row>
    <row r="158" spans="1:26" s="1" customFormat="1" ht="29" x14ac:dyDescent="0.35">
      <c r="A158" s="1" t="s">
        <v>142</v>
      </c>
      <c r="B158" s="1" t="str">
        <f>+VLOOKUP(BD_fire_disturbances[[#This Row],[Propiedad]],Tabla2[],2,0)</f>
        <v>Química</v>
      </c>
      <c r="C158" s="1" t="str">
        <f>+VLOOKUP(BD_fire_disturbances[[#This Row],[Evaluación post incendio]],Tabla5[],2,0)</f>
        <v>Efecto a largo plazo</v>
      </c>
      <c r="D158" s="6" t="s">
        <v>1643</v>
      </c>
      <c r="E158" s="1" t="s">
        <v>1590</v>
      </c>
      <c r="F158" s="1" t="s">
        <v>1644</v>
      </c>
      <c r="G158" s="1" t="str">
        <f>+VLOOKUP(BD_fire_disturbances[[#This Row],[Cod_Koppen]],Tabla8[],2,0)</f>
        <v>Templado o mesotérmico</v>
      </c>
      <c r="H158" s="1" t="s">
        <v>1333</v>
      </c>
      <c r="I158" s="1" t="s">
        <v>1330</v>
      </c>
      <c r="J158" s="1" t="s">
        <v>144</v>
      </c>
      <c r="K158" s="1" t="s">
        <v>143</v>
      </c>
      <c r="L158" s="1" t="s">
        <v>145</v>
      </c>
      <c r="M158" s="1" t="s">
        <v>432</v>
      </c>
      <c r="N158" s="1" t="s">
        <v>308</v>
      </c>
      <c r="P158" s="1" t="s">
        <v>541</v>
      </c>
      <c r="Q158" s="1" t="s">
        <v>542</v>
      </c>
      <c r="R158" s="1" t="s">
        <v>844</v>
      </c>
      <c r="T158" s="1" t="s">
        <v>543</v>
      </c>
      <c r="U158" s="1" t="s">
        <v>447</v>
      </c>
      <c r="Y158" s="1" t="s">
        <v>121</v>
      </c>
      <c r="Z158" s="1" t="s">
        <v>108</v>
      </c>
    </row>
    <row r="159" spans="1:26" s="1" customFormat="1" ht="29" x14ac:dyDescent="0.35">
      <c r="A159" s="1" t="s">
        <v>142</v>
      </c>
      <c r="B159" s="1" t="str">
        <f>+VLOOKUP(BD_fire_disturbances[[#This Row],[Propiedad]],Tabla2[],2,0)</f>
        <v>Química</v>
      </c>
      <c r="C159" s="1" t="str">
        <f>+VLOOKUP(BD_fire_disturbances[[#This Row],[Evaluación post incendio]],Tabla5[],2,0)</f>
        <v>Efecto a medio plazo</v>
      </c>
      <c r="D159" s="6" t="s">
        <v>1643</v>
      </c>
      <c r="E159" s="1" t="s">
        <v>1590</v>
      </c>
      <c r="F159" s="1" t="s">
        <v>1644</v>
      </c>
      <c r="G159" s="1" t="str">
        <f>+VLOOKUP(BD_fire_disturbances[[#This Row],[Cod_Koppen]],Tabla8[],2,0)</f>
        <v>Templado o mesotérmico</v>
      </c>
      <c r="H159" s="1" t="s">
        <v>1333</v>
      </c>
      <c r="I159" s="1" t="s">
        <v>1330</v>
      </c>
      <c r="J159" s="1" t="s">
        <v>144</v>
      </c>
      <c r="K159" s="1" t="s">
        <v>143</v>
      </c>
      <c r="L159" s="1" t="s">
        <v>145</v>
      </c>
      <c r="M159" s="1" t="s">
        <v>432</v>
      </c>
      <c r="N159" s="1" t="s">
        <v>308</v>
      </c>
      <c r="P159" s="1" t="s">
        <v>541</v>
      </c>
      <c r="Q159" s="1" t="s">
        <v>542</v>
      </c>
      <c r="R159" s="1" t="s">
        <v>848</v>
      </c>
      <c r="T159" s="1" t="s">
        <v>543</v>
      </c>
      <c r="U159" s="1" t="s">
        <v>1332</v>
      </c>
      <c r="V159" s="1" t="s">
        <v>995</v>
      </c>
      <c r="W159" s="1" t="s">
        <v>1331</v>
      </c>
      <c r="Y159" s="1" t="s">
        <v>121</v>
      </c>
      <c r="Z159" s="1" t="s">
        <v>108</v>
      </c>
    </row>
    <row r="160" spans="1:26" s="1" customFormat="1" ht="29" x14ac:dyDescent="0.35">
      <c r="A160" s="1" t="s">
        <v>142</v>
      </c>
      <c r="B160" s="1" t="str">
        <f>+VLOOKUP(BD_fire_disturbances[[#This Row],[Propiedad]],Tabla2[],2,0)</f>
        <v>Química</v>
      </c>
      <c r="C160" s="1" t="str">
        <f>+VLOOKUP(BD_fire_disturbances[[#This Row],[Evaluación post incendio]],Tabla5[],2,0)</f>
        <v>Efecto a largo plazo</v>
      </c>
      <c r="D160" s="6" t="s">
        <v>1643</v>
      </c>
      <c r="E160" s="1" t="s">
        <v>1590</v>
      </c>
      <c r="F160" s="1" t="s">
        <v>1644</v>
      </c>
      <c r="G160" s="1" t="str">
        <f>+VLOOKUP(BD_fire_disturbances[[#This Row],[Cod_Koppen]],Tabla8[],2,0)</f>
        <v>Templado o mesotérmico</v>
      </c>
      <c r="H160" s="1" t="s">
        <v>1333</v>
      </c>
      <c r="I160" s="1" t="s">
        <v>1330</v>
      </c>
      <c r="J160" s="1" t="s">
        <v>144</v>
      </c>
      <c r="K160" s="1" t="s">
        <v>143</v>
      </c>
      <c r="L160" s="1" t="s">
        <v>145</v>
      </c>
      <c r="M160" s="1" t="s">
        <v>432</v>
      </c>
      <c r="N160" s="1" t="s">
        <v>308</v>
      </c>
      <c r="P160" s="1" t="s">
        <v>541</v>
      </c>
      <c r="Q160" s="1" t="s">
        <v>542</v>
      </c>
      <c r="R160" s="1" t="s">
        <v>847</v>
      </c>
      <c r="T160" s="1" t="s">
        <v>543</v>
      </c>
      <c r="U160" s="1" t="s">
        <v>447</v>
      </c>
      <c r="Y160" s="1" t="s">
        <v>121</v>
      </c>
      <c r="Z160" s="1" t="s">
        <v>108</v>
      </c>
    </row>
    <row r="161" spans="1:26" s="1" customFormat="1" ht="29" x14ac:dyDescent="0.35">
      <c r="A161" s="1" t="s">
        <v>142</v>
      </c>
      <c r="B161" s="1" t="str">
        <f>+VLOOKUP(BD_fire_disturbances[[#This Row],[Propiedad]],Tabla2[],2,0)</f>
        <v>Química</v>
      </c>
      <c r="C161" s="1" t="str">
        <f>+VLOOKUP(BD_fire_disturbances[[#This Row],[Evaluación post incendio]],Tabla5[],2,0)</f>
        <v>Efecto a corto plazo</v>
      </c>
      <c r="D161" s="6" t="s">
        <v>1643</v>
      </c>
      <c r="E161" s="1" t="s">
        <v>1590</v>
      </c>
      <c r="F161" s="1" t="s">
        <v>1644</v>
      </c>
      <c r="G161" s="1" t="str">
        <f>+VLOOKUP(BD_fire_disturbances[[#This Row],[Cod_Koppen]],Tabla8[],2,0)</f>
        <v>Templado o mesotérmico</v>
      </c>
      <c r="H161" s="1" t="s">
        <v>1333</v>
      </c>
      <c r="I161" s="1" t="s">
        <v>1330</v>
      </c>
      <c r="J161" s="1" t="s">
        <v>144</v>
      </c>
      <c r="K161" s="1" t="s">
        <v>143</v>
      </c>
      <c r="L161" s="1" t="s">
        <v>145</v>
      </c>
      <c r="M161" s="1" t="s">
        <v>432</v>
      </c>
      <c r="N161" s="1" t="s">
        <v>308</v>
      </c>
      <c r="P161" s="1" t="s">
        <v>541</v>
      </c>
      <c r="Q161" s="1" t="s">
        <v>542</v>
      </c>
      <c r="R161" s="1" t="s">
        <v>841</v>
      </c>
      <c r="T161" s="1" t="s">
        <v>543</v>
      </c>
      <c r="U161" s="1" t="s">
        <v>1332</v>
      </c>
      <c r="V161" s="1" t="s">
        <v>995</v>
      </c>
      <c r="W161" s="1" t="s">
        <v>1331</v>
      </c>
      <c r="Y161" s="1" t="s">
        <v>1026</v>
      </c>
      <c r="Z161" s="1" t="s">
        <v>12</v>
      </c>
    </row>
    <row r="162" spans="1:26" s="1" customFormat="1" ht="29" x14ac:dyDescent="0.35">
      <c r="A162" s="1" t="s">
        <v>142</v>
      </c>
      <c r="B162" s="1" t="str">
        <f>+VLOOKUP(BD_fire_disturbances[[#This Row],[Propiedad]],Tabla2[],2,0)</f>
        <v>Química</v>
      </c>
      <c r="C162" s="1" t="str">
        <f>+VLOOKUP(BD_fire_disturbances[[#This Row],[Evaluación post incendio]],Tabla5[],2,0)</f>
        <v>Efecto a largo plazo</v>
      </c>
      <c r="D162" s="6" t="s">
        <v>1643</v>
      </c>
      <c r="E162" s="1" t="s">
        <v>1590</v>
      </c>
      <c r="F162" s="1" t="s">
        <v>1644</v>
      </c>
      <c r="G162" s="1" t="str">
        <f>+VLOOKUP(BD_fire_disturbances[[#This Row],[Cod_Koppen]],Tabla8[],2,0)</f>
        <v>Templado o mesotérmico</v>
      </c>
      <c r="H162" s="1" t="s">
        <v>1333</v>
      </c>
      <c r="I162" s="1" t="s">
        <v>1330</v>
      </c>
      <c r="J162" s="1" t="s">
        <v>144</v>
      </c>
      <c r="K162" s="1" t="s">
        <v>143</v>
      </c>
      <c r="L162" s="1" t="s">
        <v>145</v>
      </c>
      <c r="M162" s="1" t="s">
        <v>432</v>
      </c>
      <c r="N162" s="1" t="s">
        <v>308</v>
      </c>
      <c r="P162" s="1" t="s">
        <v>541</v>
      </c>
      <c r="Q162" s="1" t="s">
        <v>542</v>
      </c>
      <c r="R162" s="1" t="s">
        <v>844</v>
      </c>
      <c r="T162" s="1" t="s">
        <v>543</v>
      </c>
      <c r="U162" s="1" t="s">
        <v>447</v>
      </c>
      <c r="Y162" s="1" t="s">
        <v>1026</v>
      </c>
      <c r="Z162" s="1" t="s">
        <v>12</v>
      </c>
    </row>
    <row r="163" spans="1:26" s="1" customFormat="1" ht="29" x14ac:dyDescent="0.35">
      <c r="A163" s="1" t="s">
        <v>142</v>
      </c>
      <c r="B163" s="1" t="str">
        <f>+VLOOKUP(BD_fire_disturbances[[#This Row],[Propiedad]],Tabla2[],2,0)</f>
        <v>Química</v>
      </c>
      <c r="C163" s="1" t="str">
        <f>+VLOOKUP(BD_fire_disturbances[[#This Row],[Evaluación post incendio]],Tabla5[],2,0)</f>
        <v>Efecto a medio plazo</v>
      </c>
      <c r="D163" s="6" t="s">
        <v>1643</v>
      </c>
      <c r="E163" s="1" t="s">
        <v>1590</v>
      </c>
      <c r="F163" s="1" t="s">
        <v>1644</v>
      </c>
      <c r="G163" s="1" t="str">
        <f>+VLOOKUP(BD_fire_disturbances[[#This Row],[Cod_Koppen]],Tabla8[],2,0)</f>
        <v>Templado o mesotérmico</v>
      </c>
      <c r="H163" s="1" t="s">
        <v>1333</v>
      </c>
      <c r="I163" s="1" t="s">
        <v>1330</v>
      </c>
      <c r="J163" s="1" t="s">
        <v>144</v>
      </c>
      <c r="K163" s="1" t="s">
        <v>143</v>
      </c>
      <c r="L163" s="1" t="s">
        <v>145</v>
      </c>
      <c r="M163" s="1" t="s">
        <v>432</v>
      </c>
      <c r="N163" s="1" t="s">
        <v>308</v>
      </c>
      <c r="P163" s="1" t="s">
        <v>541</v>
      </c>
      <c r="Q163" s="1" t="s">
        <v>542</v>
      </c>
      <c r="R163" s="1" t="s">
        <v>846</v>
      </c>
      <c r="T163" s="1" t="s">
        <v>543</v>
      </c>
      <c r="U163" s="1" t="s">
        <v>1332</v>
      </c>
      <c r="V163" s="1" t="s">
        <v>995</v>
      </c>
      <c r="W163" s="1" t="s">
        <v>1331</v>
      </c>
      <c r="Y163" s="1" t="s">
        <v>1026</v>
      </c>
      <c r="Z163" s="1" t="s">
        <v>12</v>
      </c>
    </row>
    <row r="164" spans="1:26" s="1" customFormat="1" ht="29" x14ac:dyDescent="0.35">
      <c r="A164" s="1" t="s">
        <v>142</v>
      </c>
      <c r="B164" s="1" t="str">
        <f>+VLOOKUP(BD_fire_disturbances[[#This Row],[Propiedad]],Tabla2[],2,0)</f>
        <v>Química</v>
      </c>
      <c r="C164" s="1" t="str">
        <f>+VLOOKUP(BD_fire_disturbances[[#This Row],[Evaluación post incendio]],Tabla5[],2,0)</f>
        <v>Efecto a medio plazo</v>
      </c>
      <c r="D164" s="6" t="s">
        <v>1643</v>
      </c>
      <c r="E164" s="1" t="s">
        <v>1590</v>
      </c>
      <c r="F164" s="1" t="s">
        <v>1644</v>
      </c>
      <c r="G164" s="1" t="str">
        <f>+VLOOKUP(BD_fire_disturbances[[#This Row],[Cod_Koppen]],Tabla8[],2,0)</f>
        <v>Templado o mesotérmico</v>
      </c>
      <c r="H164" s="1" t="s">
        <v>1333</v>
      </c>
      <c r="I164" s="1" t="s">
        <v>1330</v>
      </c>
      <c r="J164" s="1" t="s">
        <v>144</v>
      </c>
      <c r="K164" s="1" t="s">
        <v>143</v>
      </c>
      <c r="L164" s="1" t="s">
        <v>145</v>
      </c>
      <c r="M164" s="1" t="s">
        <v>432</v>
      </c>
      <c r="N164" s="1" t="s">
        <v>308</v>
      </c>
      <c r="P164" s="1" t="s">
        <v>541</v>
      </c>
      <c r="Q164" s="1" t="s">
        <v>542</v>
      </c>
      <c r="R164" s="1" t="s">
        <v>848</v>
      </c>
      <c r="T164" s="1" t="s">
        <v>543</v>
      </c>
      <c r="U164" s="1" t="s">
        <v>1332</v>
      </c>
      <c r="V164" s="1" t="s">
        <v>995</v>
      </c>
      <c r="W164" s="1" t="s">
        <v>1331</v>
      </c>
      <c r="Y164" s="1" t="s">
        <v>1026</v>
      </c>
      <c r="Z164" s="1" t="s">
        <v>12</v>
      </c>
    </row>
    <row r="165" spans="1:26" s="1" customFormat="1" ht="29" x14ac:dyDescent="0.35">
      <c r="A165" s="1" t="s">
        <v>142</v>
      </c>
      <c r="B165" s="1" t="str">
        <f>+VLOOKUP(BD_fire_disturbances[[#This Row],[Propiedad]],Tabla2[],2,0)</f>
        <v>Química</v>
      </c>
      <c r="C165" s="1" t="str">
        <f>+VLOOKUP(BD_fire_disturbances[[#This Row],[Evaluación post incendio]],Tabla5[],2,0)</f>
        <v>Efecto a largo plazo</v>
      </c>
      <c r="D165" s="6" t="s">
        <v>1643</v>
      </c>
      <c r="E165" s="1" t="s">
        <v>1590</v>
      </c>
      <c r="F165" s="1" t="s">
        <v>1644</v>
      </c>
      <c r="G165" s="1" t="str">
        <f>+VLOOKUP(BD_fire_disturbances[[#This Row],[Cod_Koppen]],Tabla8[],2,0)</f>
        <v>Templado o mesotérmico</v>
      </c>
      <c r="H165" s="1" t="s">
        <v>1333</v>
      </c>
      <c r="I165" s="1" t="s">
        <v>1330</v>
      </c>
      <c r="J165" s="1" t="s">
        <v>144</v>
      </c>
      <c r="K165" s="1" t="s">
        <v>143</v>
      </c>
      <c r="L165" s="1" t="s">
        <v>145</v>
      </c>
      <c r="M165" s="1" t="s">
        <v>432</v>
      </c>
      <c r="N165" s="1" t="s">
        <v>308</v>
      </c>
      <c r="P165" s="1" t="s">
        <v>541</v>
      </c>
      <c r="Q165" s="1" t="s">
        <v>542</v>
      </c>
      <c r="R165" s="1" t="s">
        <v>847</v>
      </c>
      <c r="T165" s="1" t="s">
        <v>543</v>
      </c>
      <c r="U165" s="1" t="s">
        <v>447</v>
      </c>
      <c r="Y165" s="1" t="s">
        <v>1026</v>
      </c>
      <c r="Z165" s="1" t="s">
        <v>12</v>
      </c>
    </row>
    <row r="166" spans="1:26" s="1" customFormat="1" ht="29" x14ac:dyDescent="0.35">
      <c r="A166" s="1" t="s">
        <v>142</v>
      </c>
      <c r="B166" s="1" t="str">
        <f>+VLOOKUP(BD_fire_disturbances[[#This Row],[Propiedad]],Tabla2[],2,0)</f>
        <v>Química</v>
      </c>
      <c r="C166" s="1" t="str">
        <f>+VLOOKUP(BD_fire_disturbances[[#This Row],[Evaluación post incendio]],Tabla5[],2,0)</f>
        <v>Efecto a largo plazo</v>
      </c>
      <c r="D166" s="6" t="s">
        <v>1643</v>
      </c>
      <c r="E166" s="1" t="s">
        <v>1590</v>
      </c>
      <c r="F166" s="1" t="s">
        <v>1644</v>
      </c>
      <c r="G166" s="1" t="str">
        <f>+VLOOKUP(BD_fire_disturbances[[#This Row],[Cod_Koppen]],Tabla8[],2,0)</f>
        <v>Templado o mesotérmico</v>
      </c>
      <c r="H166" s="1" t="s">
        <v>1333</v>
      </c>
      <c r="I166" s="1" t="s">
        <v>1330</v>
      </c>
      <c r="J166" s="1" t="s">
        <v>144</v>
      </c>
      <c r="K166" s="1" t="s">
        <v>143</v>
      </c>
      <c r="L166" s="1" t="s">
        <v>145</v>
      </c>
      <c r="M166" s="1" t="s">
        <v>432</v>
      </c>
      <c r="N166" s="1" t="s">
        <v>308</v>
      </c>
      <c r="P166" s="1" t="s">
        <v>541</v>
      </c>
      <c r="Q166" s="1" t="s">
        <v>542</v>
      </c>
      <c r="R166" s="1" t="s">
        <v>844</v>
      </c>
      <c r="T166" s="1" t="s">
        <v>543</v>
      </c>
      <c r="U166" s="1" t="s">
        <v>447</v>
      </c>
      <c r="Y166" s="1" t="s">
        <v>43</v>
      </c>
      <c r="Z166" s="1" t="s">
        <v>12</v>
      </c>
    </row>
    <row r="167" spans="1:26" s="1" customFormat="1" ht="29" x14ac:dyDescent="0.35">
      <c r="A167" s="1" t="s">
        <v>142</v>
      </c>
      <c r="B167" s="1" t="str">
        <f>+VLOOKUP(BD_fire_disturbances[[#This Row],[Propiedad]],Tabla2[],2,0)</f>
        <v>Química</v>
      </c>
      <c r="C167" s="1" t="str">
        <f>+VLOOKUP(BD_fire_disturbances[[#This Row],[Evaluación post incendio]],Tabla5[],2,0)</f>
        <v>Efecto a largo plazo</v>
      </c>
      <c r="D167" s="6" t="s">
        <v>1643</v>
      </c>
      <c r="E167" s="1" t="s">
        <v>1590</v>
      </c>
      <c r="F167" s="1" t="s">
        <v>1644</v>
      </c>
      <c r="G167" s="1" t="str">
        <f>+VLOOKUP(BD_fire_disturbances[[#This Row],[Cod_Koppen]],Tabla8[],2,0)</f>
        <v>Templado o mesotérmico</v>
      </c>
      <c r="H167" s="1" t="s">
        <v>1333</v>
      </c>
      <c r="I167" s="1" t="s">
        <v>1330</v>
      </c>
      <c r="J167" s="1" t="s">
        <v>144</v>
      </c>
      <c r="K167" s="1" t="s">
        <v>143</v>
      </c>
      <c r="L167" s="1" t="s">
        <v>145</v>
      </c>
      <c r="M167" s="1" t="s">
        <v>432</v>
      </c>
      <c r="N167" s="1" t="s">
        <v>308</v>
      </c>
      <c r="P167" s="1" t="s">
        <v>541</v>
      </c>
      <c r="Q167" s="1" t="s">
        <v>542</v>
      </c>
      <c r="R167" s="1" t="s">
        <v>847</v>
      </c>
      <c r="T167" s="1" t="s">
        <v>543</v>
      </c>
      <c r="U167" s="1" t="s">
        <v>447</v>
      </c>
      <c r="Y167" s="1" t="s">
        <v>43</v>
      </c>
      <c r="Z167" s="1" t="s">
        <v>12</v>
      </c>
    </row>
    <row r="168" spans="1:26" s="1" customFormat="1" ht="29" x14ac:dyDescent="0.35">
      <c r="A168" s="1" t="s">
        <v>142</v>
      </c>
      <c r="B168" s="1" t="str">
        <f>+VLOOKUP(BD_fire_disturbances[[#This Row],[Propiedad]],Tabla2[],2,0)</f>
        <v>Química</v>
      </c>
      <c r="C168" s="1" t="str">
        <f>+VLOOKUP(BD_fire_disturbances[[#This Row],[Evaluación post incendio]],Tabla5[],2,0)</f>
        <v>Efecto a corto plazo</v>
      </c>
      <c r="D168" s="6" t="s">
        <v>1643</v>
      </c>
      <c r="E168" s="1" t="s">
        <v>1590</v>
      </c>
      <c r="F168" s="1" t="s">
        <v>1644</v>
      </c>
      <c r="G168" s="1" t="str">
        <f>+VLOOKUP(BD_fire_disturbances[[#This Row],[Cod_Koppen]],Tabla8[],2,0)</f>
        <v>Templado o mesotérmico</v>
      </c>
      <c r="H168" s="1" t="s">
        <v>1333</v>
      </c>
      <c r="I168" s="1" t="s">
        <v>1330</v>
      </c>
      <c r="J168" s="1" t="s">
        <v>144</v>
      </c>
      <c r="K168" s="1" t="s">
        <v>143</v>
      </c>
      <c r="L168" s="1" t="s">
        <v>145</v>
      </c>
      <c r="M168" s="1" t="s">
        <v>432</v>
      </c>
      <c r="N168" s="1" t="s">
        <v>308</v>
      </c>
      <c r="P168" s="1" t="s">
        <v>541</v>
      </c>
      <c r="Q168" s="1" t="s">
        <v>542</v>
      </c>
      <c r="R168" s="1" t="s">
        <v>841</v>
      </c>
      <c r="T168" s="1" t="s">
        <v>543</v>
      </c>
      <c r="U168" s="1" t="s">
        <v>1332</v>
      </c>
      <c r="V168" s="1" t="s">
        <v>995</v>
      </c>
      <c r="W168" s="1" t="s">
        <v>1331</v>
      </c>
      <c r="Y168" s="1" t="s">
        <v>43</v>
      </c>
      <c r="Z168" s="1" t="s">
        <v>108</v>
      </c>
    </row>
    <row r="169" spans="1:26" s="1" customFormat="1" ht="29" x14ac:dyDescent="0.35">
      <c r="A169" s="1" t="s">
        <v>142</v>
      </c>
      <c r="B169" s="1" t="str">
        <f>+VLOOKUP(BD_fire_disturbances[[#This Row],[Propiedad]],Tabla2[],2,0)</f>
        <v>Química</v>
      </c>
      <c r="C169" s="1" t="str">
        <f>+VLOOKUP(BD_fire_disturbances[[#This Row],[Evaluación post incendio]],Tabla5[],2,0)</f>
        <v>Efecto a medio plazo</v>
      </c>
      <c r="D169" s="6" t="s">
        <v>1643</v>
      </c>
      <c r="E169" s="1" t="s">
        <v>1590</v>
      </c>
      <c r="F169" s="1" t="s">
        <v>1644</v>
      </c>
      <c r="G169" s="1" t="str">
        <f>+VLOOKUP(BD_fire_disturbances[[#This Row],[Cod_Koppen]],Tabla8[],2,0)</f>
        <v>Templado o mesotérmico</v>
      </c>
      <c r="H169" s="1" t="s">
        <v>1333</v>
      </c>
      <c r="I169" s="1" t="s">
        <v>1330</v>
      </c>
      <c r="J169" s="1" t="s">
        <v>144</v>
      </c>
      <c r="K169" s="1" t="s">
        <v>143</v>
      </c>
      <c r="L169" s="1" t="s">
        <v>145</v>
      </c>
      <c r="M169" s="1" t="s">
        <v>432</v>
      </c>
      <c r="N169" s="1" t="s">
        <v>308</v>
      </c>
      <c r="P169" s="1" t="s">
        <v>541</v>
      </c>
      <c r="Q169" s="1" t="s">
        <v>542</v>
      </c>
      <c r="R169" s="1" t="s">
        <v>846</v>
      </c>
      <c r="T169" s="1" t="s">
        <v>543</v>
      </c>
      <c r="U169" s="1" t="s">
        <v>1332</v>
      </c>
      <c r="V169" s="1" t="s">
        <v>995</v>
      </c>
      <c r="W169" s="1" t="s">
        <v>1331</v>
      </c>
      <c r="Y169" s="1" t="s">
        <v>43</v>
      </c>
      <c r="Z169" s="1" t="s">
        <v>108</v>
      </c>
    </row>
    <row r="170" spans="1:26" s="1" customFormat="1" ht="29" x14ac:dyDescent="0.35">
      <c r="A170" s="1" t="s">
        <v>142</v>
      </c>
      <c r="B170" s="1" t="str">
        <f>+VLOOKUP(BD_fire_disturbances[[#This Row],[Propiedad]],Tabla2[],2,0)</f>
        <v>Química</v>
      </c>
      <c r="C170" s="1" t="str">
        <f>+VLOOKUP(BD_fire_disturbances[[#This Row],[Evaluación post incendio]],Tabla5[],2,0)</f>
        <v>Efecto a medio plazo</v>
      </c>
      <c r="D170" s="6" t="s">
        <v>1643</v>
      </c>
      <c r="E170" s="1" t="s">
        <v>1590</v>
      </c>
      <c r="F170" s="1" t="s">
        <v>1644</v>
      </c>
      <c r="G170" s="1" t="str">
        <f>+VLOOKUP(BD_fire_disturbances[[#This Row],[Cod_Koppen]],Tabla8[],2,0)</f>
        <v>Templado o mesotérmico</v>
      </c>
      <c r="H170" s="1" t="s">
        <v>1333</v>
      </c>
      <c r="I170" s="1" t="s">
        <v>1330</v>
      </c>
      <c r="J170" s="1" t="s">
        <v>144</v>
      </c>
      <c r="K170" s="1" t="s">
        <v>143</v>
      </c>
      <c r="L170" s="1" t="s">
        <v>145</v>
      </c>
      <c r="M170" s="1" t="s">
        <v>432</v>
      </c>
      <c r="N170" s="1" t="s">
        <v>308</v>
      </c>
      <c r="P170" s="1" t="s">
        <v>541</v>
      </c>
      <c r="Q170" s="1" t="s">
        <v>542</v>
      </c>
      <c r="R170" s="1" t="s">
        <v>848</v>
      </c>
      <c r="T170" s="1" t="s">
        <v>543</v>
      </c>
      <c r="U170" s="1" t="s">
        <v>1332</v>
      </c>
      <c r="V170" s="1" t="s">
        <v>995</v>
      </c>
      <c r="W170" s="1" t="s">
        <v>1331</v>
      </c>
      <c r="Y170" s="1" t="s">
        <v>43</v>
      </c>
      <c r="Z170" s="1" t="s">
        <v>108</v>
      </c>
    </row>
    <row r="171" spans="1:26" s="1" customFormat="1" ht="29" x14ac:dyDescent="0.35">
      <c r="A171" s="1" t="s">
        <v>142</v>
      </c>
      <c r="B171" s="1" t="str">
        <f>+VLOOKUP(BD_fire_disturbances[[#This Row],[Propiedad]],Tabla2[],2,0)</f>
        <v>Química</v>
      </c>
      <c r="C171" s="1" t="str">
        <f>+VLOOKUP(BD_fire_disturbances[[#This Row],[Evaluación post incendio]],Tabla5[],2,0)</f>
        <v>Efecto a corto plazo</v>
      </c>
      <c r="D171" s="6" t="s">
        <v>1643</v>
      </c>
      <c r="E171" s="1" t="s">
        <v>1590</v>
      </c>
      <c r="F171" s="1" t="s">
        <v>1644</v>
      </c>
      <c r="G171" s="1" t="str">
        <f>+VLOOKUP(BD_fire_disturbances[[#This Row],[Cod_Koppen]],Tabla8[],2,0)</f>
        <v>Templado o mesotérmico</v>
      </c>
      <c r="H171" s="1" t="s">
        <v>1333</v>
      </c>
      <c r="I171" s="1" t="s">
        <v>1330</v>
      </c>
      <c r="J171" s="1" t="s">
        <v>144</v>
      </c>
      <c r="K171" s="1" t="s">
        <v>143</v>
      </c>
      <c r="L171" s="1" t="s">
        <v>145</v>
      </c>
      <c r="M171" s="1" t="s">
        <v>432</v>
      </c>
      <c r="N171" s="1" t="s">
        <v>308</v>
      </c>
      <c r="P171" s="1" t="s">
        <v>541</v>
      </c>
      <c r="Q171" s="1" t="s">
        <v>542</v>
      </c>
      <c r="R171" s="1" t="s">
        <v>841</v>
      </c>
      <c r="T171" s="1" t="s">
        <v>543</v>
      </c>
      <c r="U171" s="1" t="s">
        <v>1332</v>
      </c>
      <c r="V171" s="1" t="s">
        <v>995</v>
      </c>
      <c r="W171" s="1" t="s">
        <v>1331</v>
      </c>
      <c r="Y171" s="1" t="s">
        <v>122</v>
      </c>
      <c r="Z171" s="1" t="s">
        <v>12</v>
      </c>
    </row>
    <row r="172" spans="1:26" s="1" customFormat="1" ht="29" x14ac:dyDescent="0.35">
      <c r="A172" s="1" t="s">
        <v>142</v>
      </c>
      <c r="B172" s="1" t="str">
        <f>+VLOOKUP(BD_fire_disturbances[[#This Row],[Propiedad]],Tabla2[],2,0)</f>
        <v>Química</v>
      </c>
      <c r="C172" s="1" t="str">
        <f>+VLOOKUP(BD_fire_disturbances[[#This Row],[Evaluación post incendio]],Tabla5[],2,0)</f>
        <v>Efecto a medio plazo</v>
      </c>
      <c r="D172" s="6" t="s">
        <v>1643</v>
      </c>
      <c r="E172" s="1" t="s">
        <v>1590</v>
      </c>
      <c r="F172" s="1" t="s">
        <v>1644</v>
      </c>
      <c r="G172" s="1" t="str">
        <f>+VLOOKUP(BD_fire_disturbances[[#This Row],[Cod_Koppen]],Tabla8[],2,0)</f>
        <v>Templado o mesotérmico</v>
      </c>
      <c r="H172" s="1" t="s">
        <v>1333</v>
      </c>
      <c r="I172" s="1" t="s">
        <v>1330</v>
      </c>
      <c r="J172" s="1" t="s">
        <v>144</v>
      </c>
      <c r="K172" s="1" t="s">
        <v>143</v>
      </c>
      <c r="L172" s="1" t="s">
        <v>145</v>
      </c>
      <c r="M172" s="1" t="s">
        <v>432</v>
      </c>
      <c r="N172" s="1" t="s">
        <v>308</v>
      </c>
      <c r="P172" s="1" t="s">
        <v>541</v>
      </c>
      <c r="Q172" s="1" t="s">
        <v>542</v>
      </c>
      <c r="R172" s="1" t="s">
        <v>848</v>
      </c>
      <c r="T172" s="1" t="s">
        <v>543</v>
      </c>
      <c r="U172" s="1" t="s">
        <v>1332</v>
      </c>
      <c r="V172" s="1" t="s">
        <v>995</v>
      </c>
      <c r="W172" s="1" t="s">
        <v>1331</v>
      </c>
      <c r="Y172" s="1" t="s">
        <v>122</v>
      </c>
      <c r="Z172" s="1" t="s">
        <v>12</v>
      </c>
    </row>
    <row r="173" spans="1:26" s="1" customFormat="1" ht="29" x14ac:dyDescent="0.35">
      <c r="A173" s="1" t="s">
        <v>142</v>
      </c>
      <c r="B173" s="1" t="str">
        <f>+VLOOKUP(BD_fire_disturbances[[#This Row],[Propiedad]],Tabla2[],2,0)</f>
        <v>Química</v>
      </c>
      <c r="C173" s="1" t="str">
        <f>+VLOOKUP(BD_fire_disturbances[[#This Row],[Evaluación post incendio]],Tabla5[],2,0)</f>
        <v>Efecto a largo plazo</v>
      </c>
      <c r="D173" s="6" t="s">
        <v>1643</v>
      </c>
      <c r="E173" s="1" t="s">
        <v>1590</v>
      </c>
      <c r="F173" s="1" t="s">
        <v>1644</v>
      </c>
      <c r="G173" s="1" t="str">
        <f>+VLOOKUP(BD_fire_disturbances[[#This Row],[Cod_Koppen]],Tabla8[],2,0)</f>
        <v>Templado o mesotérmico</v>
      </c>
      <c r="H173" s="1" t="s">
        <v>1333</v>
      </c>
      <c r="I173" s="1" t="s">
        <v>1330</v>
      </c>
      <c r="J173" s="1" t="s">
        <v>144</v>
      </c>
      <c r="K173" s="1" t="s">
        <v>143</v>
      </c>
      <c r="L173" s="1" t="s">
        <v>145</v>
      </c>
      <c r="M173" s="1" t="s">
        <v>432</v>
      </c>
      <c r="N173" s="1" t="s">
        <v>308</v>
      </c>
      <c r="P173" s="1" t="s">
        <v>541</v>
      </c>
      <c r="Q173" s="1" t="s">
        <v>542</v>
      </c>
      <c r="R173" s="1" t="s">
        <v>844</v>
      </c>
      <c r="T173" s="1" t="s">
        <v>543</v>
      </c>
      <c r="U173" s="1" t="s">
        <v>447</v>
      </c>
      <c r="Y173" s="1" t="s">
        <v>122</v>
      </c>
      <c r="Z173" s="1" t="s">
        <v>108</v>
      </c>
    </row>
    <row r="174" spans="1:26" s="1" customFormat="1" ht="29" x14ac:dyDescent="0.35">
      <c r="A174" s="1" t="s">
        <v>142</v>
      </c>
      <c r="B174" s="1" t="str">
        <f>+VLOOKUP(BD_fire_disturbances[[#This Row],[Propiedad]],Tabla2[],2,0)</f>
        <v>Química</v>
      </c>
      <c r="C174" s="1" t="str">
        <f>+VLOOKUP(BD_fire_disturbances[[#This Row],[Evaluación post incendio]],Tabla5[],2,0)</f>
        <v>Efecto a medio plazo</v>
      </c>
      <c r="D174" s="6" t="s">
        <v>1643</v>
      </c>
      <c r="E174" s="1" t="s">
        <v>1590</v>
      </c>
      <c r="F174" s="1" t="s">
        <v>1644</v>
      </c>
      <c r="G174" s="1" t="str">
        <f>+VLOOKUP(BD_fire_disturbances[[#This Row],[Cod_Koppen]],Tabla8[],2,0)</f>
        <v>Templado o mesotérmico</v>
      </c>
      <c r="H174" s="1" t="s">
        <v>1333</v>
      </c>
      <c r="I174" s="1" t="s">
        <v>1330</v>
      </c>
      <c r="J174" s="1" t="s">
        <v>144</v>
      </c>
      <c r="K174" s="1" t="s">
        <v>143</v>
      </c>
      <c r="L174" s="1" t="s">
        <v>145</v>
      </c>
      <c r="M174" s="1" t="s">
        <v>432</v>
      </c>
      <c r="N174" s="1" t="s">
        <v>308</v>
      </c>
      <c r="P174" s="1" t="s">
        <v>541</v>
      </c>
      <c r="Q174" s="1" t="s">
        <v>542</v>
      </c>
      <c r="R174" s="1" t="s">
        <v>846</v>
      </c>
      <c r="T174" s="1" t="s">
        <v>543</v>
      </c>
      <c r="U174" s="1" t="s">
        <v>1332</v>
      </c>
      <c r="V174" s="1" t="s">
        <v>995</v>
      </c>
      <c r="W174" s="1" t="s">
        <v>1331</v>
      </c>
      <c r="Y174" s="1" t="s">
        <v>122</v>
      </c>
      <c r="Z174" s="1" t="s">
        <v>108</v>
      </c>
    </row>
    <row r="175" spans="1:26" s="1" customFormat="1" ht="29" x14ac:dyDescent="0.35">
      <c r="A175" s="1" t="s">
        <v>142</v>
      </c>
      <c r="B175" s="1" t="str">
        <f>+VLOOKUP(BD_fire_disturbances[[#This Row],[Propiedad]],Tabla2[],2,0)</f>
        <v>Química</v>
      </c>
      <c r="C175" s="1" t="str">
        <f>+VLOOKUP(BD_fire_disturbances[[#This Row],[Evaluación post incendio]],Tabla5[],2,0)</f>
        <v>Efecto a largo plazo</v>
      </c>
      <c r="D175" s="6" t="s">
        <v>1643</v>
      </c>
      <c r="E175" s="1" t="s">
        <v>1590</v>
      </c>
      <c r="F175" s="1" t="s">
        <v>1644</v>
      </c>
      <c r="G175" s="1" t="str">
        <f>+VLOOKUP(BD_fire_disturbances[[#This Row],[Cod_Koppen]],Tabla8[],2,0)</f>
        <v>Templado o mesotérmico</v>
      </c>
      <c r="H175" s="1" t="s">
        <v>1333</v>
      </c>
      <c r="I175" s="1" t="s">
        <v>1330</v>
      </c>
      <c r="J175" s="1" t="s">
        <v>144</v>
      </c>
      <c r="K175" s="1" t="s">
        <v>143</v>
      </c>
      <c r="L175" s="1" t="s">
        <v>145</v>
      </c>
      <c r="M175" s="1" t="s">
        <v>432</v>
      </c>
      <c r="N175" s="1" t="s">
        <v>308</v>
      </c>
      <c r="P175" s="1" t="s">
        <v>541</v>
      </c>
      <c r="Q175" s="1" t="s">
        <v>542</v>
      </c>
      <c r="R175" s="1" t="s">
        <v>847</v>
      </c>
      <c r="T175" s="1" t="s">
        <v>543</v>
      </c>
      <c r="U175" s="1" t="s">
        <v>447</v>
      </c>
      <c r="Y175" s="1" t="s">
        <v>122</v>
      </c>
      <c r="Z175" s="1" t="s">
        <v>108</v>
      </c>
    </row>
    <row r="176" spans="1:26" s="1" customFormat="1" ht="29" x14ac:dyDescent="0.35">
      <c r="A176" s="1" t="s">
        <v>142</v>
      </c>
      <c r="B176" s="1" t="str">
        <f>+VLOOKUP(BD_fire_disturbances[[#This Row],[Propiedad]],Tabla2[],2,0)</f>
        <v>Química</v>
      </c>
      <c r="C176" s="1" t="str">
        <f>+VLOOKUP(BD_fire_disturbances[[#This Row],[Evaluación post incendio]],Tabla5[],2,0)</f>
        <v>Efecto a corto plazo</v>
      </c>
      <c r="D176" s="6" t="s">
        <v>1643</v>
      </c>
      <c r="E176" s="1" t="s">
        <v>1590</v>
      </c>
      <c r="F176" s="1" t="s">
        <v>1644</v>
      </c>
      <c r="G176" s="1" t="str">
        <f>+VLOOKUP(BD_fire_disturbances[[#This Row],[Cod_Koppen]],Tabla8[],2,0)</f>
        <v>Templado o mesotérmico</v>
      </c>
      <c r="H176" s="1" t="s">
        <v>1333</v>
      </c>
      <c r="I176" s="1" t="s">
        <v>1330</v>
      </c>
      <c r="J176" s="1" t="s">
        <v>144</v>
      </c>
      <c r="K176" s="1" t="s">
        <v>143</v>
      </c>
      <c r="L176" s="1" t="s">
        <v>145</v>
      </c>
      <c r="M176" s="1" t="s">
        <v>432</v>
      </c>
      <c r="N176" s="1" t="s">
        <v>308</v>
      </c>
      <c r="P176" s="1" t="s">
        <v>541</v>
      </c>
      <c r="Q176" s="1" t="s">
        <v>542</v>
      </c>
      <c r="R176" s="1" t="s">
        <v>841</v>
      </c>
      <c r="T176" s="1" t="s">
        <v>543</v>
      </c>
      <c r="U176" s="1" t="s">
        <v>1332</v>
      </c>
      <c r="V176" s="1" t="s">
        <v>995</v>
      </c>
      <c r="W176" s="1" t="s">
        <v>1331</v>
      </c>
      <c r="Y176" s="1" t="s">
        <v>52</v>
      </c>
      <c r="Z176" s="1" t="s">
        <v>218</v>
      </c>
    </row>
    <row r="177" spans="1:26" s="1" customFormat="1" ht="29" x14ac:dyDescent="0.35">
      <c r="A177" s="1" t="s">
        <v>142</v>
      </c>
      <c r="B177" s="1" t="str">
        <f>+VLOOKUP(BD_fire_disturbances[[#This Row],[Propiedad]],Tabla2[],2,0)</f>
        <v>Química</v>
      </c>
      <c r="C177" s="1" t="str">
        <f>+VLOOKUP(BD_fire_disturbances[[#This Row],[Evaluación post incendio]],Tabla5[],2,0)</f>
        <v>Efecto a largo plazo</v>
      </c>
      <c r="D177" s="6" t="s">
        <v>1643</v>
      </c>
      <c r="E177" s="1" t="s">
        <v>1590</v>
      </c>
      <c r="F177" s="1" t="s">
        <v>1644</v>
      </c>
      <c r="G177" s="1" t="str">
        <f>+VLOOKUP(BD_fire_disturbances[[#This Row],[Cod_Koppen]],Tabla8[],2,0)</f>
        <v>Templado o mesotérmico</v>
      </c>
      <c r="H177" s="1" t="s">
        <v>1333</v>
      </c>
      <c r="I177" s="1" t="s">
        <v>1330</v>
      </c>
      <c r="J177" s="1" t="s">
        <v>144</v>
      </c>
      <c r="K177" s="1" t="s">
        <v>143</v>
      </c>
      <c r="L177" s="1" t="s">
        <v>145</v>
      </c>
      <c r="M177" s="1" t="s">
        <v>432</v>
      </c>
      <c r="N177" s="1" t="s">
        <v>308</v>
      </c>
      <c r="P177" s="1" t="s">
        <v>541</v>
      </c>
      <c r="Q177" s="1" t="s">
        <v>542</v>
      </c>
      <c r="R177" s="1" t="s">
        <v>847</v>
      </c>
      <c r="T177" s="1" t="s">
        <v>543</v>
      </c>
      <c r="U177" s="1" t="s">
        <v>447</v>
      </c>
      <c r="Y177" s="1" t="s">
        <v>52</v>
      </c>
      <c r="Z177" s="1" t="s">
        <v>218</v>
      </c>
    </row>
    <row r="178" spans="1:26" s="1" customFormat="1" ht="29" x14ac:dyDescent="0.35">
      <c r="A178" s="1" t="s">
        <v>142</v>
      </c>
      <c r="B178" s="1" t="str">
        <f>+VLOOKUP(BD_fire_disturbances[[#This Row],[Propiedad]],Tabla2[],2,0)</f>
        <v>Química</v>
      </c>
      <c r="C178" s="1" t="str">
        <f>+VLOOKUP(BD_fire_disturbances[[#This Row],[Evaluación post incendio]],Tabla5[],2,0)</f>
        <v>Efecto a largo plazo</v>
      </c>
      <c r="D178" s="6" t="s">
        <v>1643</v>
      </c>
      <c r="E178" s="1" t="s">
        <v>1590</v>
      </c>
      <c r="F178" s="1" t="s">
        <v>1644</v>
      </c>
      <c r="G178" s="1" t="str">
        <f>+VLOOKUP(BD_fire_disturbances[[#This Row],[Cod_Koppen]],Tabla8[],2,0)</f>
        <v>Templado o mesotérmico</v>
      </c>
      <c r="H178" s="1" t="s">
        <v>1333</v>
      </c>
      <c r="I178" s="1" t="s">
        <v>1330</v>
      </c>
      <c r="J178" s="1" t="s">
        <v>144</v>
      </c>
      <c r="K178" s="1" t="s">
        <v>143</v>
      </c>
      <c r="L178" s="1" t="s">
        <v>145</v>
      </c>
      <c r="M178" s="1" t="s">
        <v>432</v>
      </c>
      <c r="N178" s="1" t="s">
        <v>308</v>
      </c>
      <c r="P178" s="1" t="s">
        <v>541</v>
      </c>
      <c r="Q178" s="1" t="s">
        <v>542</v>
      </c>
      <c r="R178" s="1" t="s">
        <v>844</v>
      </c>
      <c r="T178" s="1" t="s">
        <v>543</v>
      </c>
      <c r="U178" s="1" t="s">
        <v>447</v>
      </c>
      <c r="Y178" s="1" t="s">
        <v>52</v>
      </c>
      <c r="Z178" s="1" t="s">
        <v>108</v>
      </c>
    </row>
    <row r="179" spans="1:26" s="1" customFormat="1" ht="29" x14ac:dyDescent="0.35">
      <c r="A179" s="1" t="s">
        <v>142</v>
      </c>
      <c r="B179" s="1" t="str">
        <f>+VLOOKUP(BD_fire_disturbances[[#This Row],[Propiedad]],Tabla2[],2,0)</f>
        <v>Química</v>
      </c>
      <c r="C179" s="1" t="str">
        <f>+VLOOKUP(BD_fire_disturbances[[#This Row],[Evaluación post incendio]],Tabla5[],2,0)</f>
        <v>Efecto a medio plazo</v>
      </c>
      <c r="D179" s="6" t="s">
        <v>1643</v>
      </c>
      <c r="E179" s="1" t="s">
        <v>1590</v>
      </c>
      <c r="F179" s="1" t="s">
        <v>1644</v>
      </c>
      <c r="G179" s="1" t="str">
        <f>+VLOOKUP(BD_fire_disturbances[[#This Row],[Cod_Koppen]],Tabla8[],2,0)</f>
        <v>Templado o mesotérmico</v>
      </c>
      <c r="H179" s="1" t="s">
        <v>1333</v>
      </c>
      <c r="I179" s="1" t="s">
        <v>1330</v>
      </c>
      <c r="J179" s="1" t="s">
        <v>144</v>
      </c>
      <c r="K179" s="1" t="s">
        <v>143</v>
      </c>
      <c r="L179" s="1" t="s">
        <v>145</v>
      </c>
      <c r="M179" s="1" t="s">
        <v>432</v>
      </c>
      <c r="N179" s="1" t="s">
        <v>308</v>
      </c>
      <c r="P179" s="1" t="s">
        <v>541</v>
      </c>
      <c r="Q179" s="1" t="s">
        <v>542</v>
      </c>
      <c r="R179" s="1" t="s">
        <v>846</v>
      </c>
      <c r="T179" s="1" t="s">
        <v>543</v>
      </c>
      <c r="U179" s="1" t="s">
        <v>1332</v>
      </c>
      <c r="V179" s="1" t="s">
        <v>995</v>
      </c>
      <c r="W179" s="1" t="s">
        <v>1331</v>
      </c>
      <c r="Y179" s="1" t="s">
        <v>52</v>
      </c>
      <c r="Z179" s="1" t="s">
        <v>108</v>
      </c>
    </row>
    <row r="180" spans="1:26" s="1" customFormat="1" ht="29" x14ac:dyDescent="0.35">
      <c r="A180" s="1" t="s">
        <v>142</v>
      </c>
      <c r="B180" s="1" t="str">
        <f>+VLOOKUP(BD_fire_disturbances[[#This Row],[Propiedad]],Tabla2[],2,0)</f>
        <v>Química</v>
      </c>
      <c r="C180" s="1" t="str">
        <f>+VLOOKUP(BD_fire_disturbances[[#This Row],[Evaluación post incendio]],Tabla5[],2,0)</f>
        <v>Efecto a medio plazo</v>
      </c>
      <c r="D180" s="6" t="s">
        <v>1643</v>
      </c>
      <c r="E180" s="1" t="s">
        <v>1590</v>
      </c>
      <c r="F180" s="1" t="s">
        <v>1644</v>
      </c>
      <c r="G180" s="1" t="str">
        <f>+VLOOKUP(BD_fire_disturbances[[#This Row],[Cod_Koppen]],Tabla8[],2,0)</f>
        <v>Templado o mesotérmico</v>
      </c>
      <c r="H180" s="1" t="s">
        <v>1333</v>
      </c>
      <c r="I180" s="1" t="s">
        <v>1330</v>
      </c>
      <c r="J180" s="1" t="s">
        <v>144</v>
      </c>
      <c r="K180" s="1" t="s">
        <v>143</v>
      </c>
      <c r="L180" s="1" t="s">
        <v>145</v>
      </c>
      <c r="M180" s="1" t="s">
        <v>432</v>
      </c>
      <c r="N180" s="1" t="s">
        <v>308</v>
      </c>
      <c r="P180" s="1" t="s">
        <v>541</v>
      </c>
      <c r="Q180" s="1" t="s">
        <v>542</v>
      </c>
      <c r="R180" s="1" t="s">
        <v>848</v>
      </c>
      <c r="T180" s="1" t="s">
        <v>543</v>
      </c>
      <c r="U180" s="1" t="s">
        <v>1332</v>
      </c>
      <c r="V180" s="1" t="s">
        <v>995</v>
      </c>
      <c r="W180" s="1" t="s">
        <v>1331</v>
      </c>
      <c r="Y180" s="1" t="s">
        <v>52</v>
      </c>
      <c r="Z180" s="1" t="s">
        <v>108</v>
      </c>
    </row>
    <row r="181" spans="1:26" s="1" customFormat="1" ht="43.5" x14ac:dyDescent="0.35">
      <c r="A181" s="1" t="s">
        <v>1307</v>
      </c>
      <c r="B181" s="1" t="str">
        <f>+VLOOKUP(BD_fire_disturbances[[#This Row],[Propiedad]],Tabla2[],2,0)</f>
        <v>Biológica</v>
      </c>
      <c r="C181" s="1" t="str">
        <f>+VLOOKUP(BD_fire_disturbances[[#This Row],[Evaluación post incendio]],Tabla5[],2,0)</f>
        <v>Efecto inmediato</v>
      </c>
      <c r="D181" s="6" t="s">
        <v>1308</v>
      </c>
      <c r="E181" s="1" t="s">
        <v>1602</v>
      </c>
      <c r="F181" s="1" t="s">
        <v>1694</v>
      </c>
      <c r="G181" s="1" t="str">
        <f>+VLOOKUP(BD_fire_disturbances[[#This Row],[Cod_Koppen]],Tabla8[],2,0)</f>
        <v>Templado o mesotérmico</v>
      </c>
      <c r="H181" s="1" t="s">
        <v>1678</v>
      </c>
      <c r="I181" s="1" t="s">
        <v>1318</v>
      </c>
      <c r="J181" s="1" t="s">
        <v>1311</v>
      </c>
      <c r="K181" s="1" t="s">
        <v>1001</v>
      </c>
      <c r="L181" s="1" t="s">
        <v>139</v>
      </c>
      <c r="M181" s="1" t="s">
        <v>200</v>
      </c>
      <c r="N181" s="1" t="s">
        <v>514</v>
      </c>
      <c r="P181" s="1" t="s">
        <v>1023</v>
      </c>
      <c r="R181" s="1" t="s">
        <v>513</v>
      </c>
      <c r="U181" s="1" t="s">
        <v>1322</v>
      </c>
      <c r="V181" s="1" t="s">
        <v>1319</v>
      </c>
      <c r="X181" s="1">
        <v>6</v>
      </c>
      <c r="Y181" s="1" t="s">
        <v>639</v>
      </c>
      <c r="Z181" s="1" t="s">
        <v>12</v>
      </c>
    </row>
    <row r="182" spans="1:26" s="1" customFormat="1" ht="43.5" x14ac:dyDescent="0.35">
      <c r="A182" s="1" t="s">
        <v>1307</v>
      </c>
      <c r="B182" s="1" t="str">
        <f>+VLOOKUP(BD_fire_disturbances[[#This Row],[Propiedad]],Tabla2[],2,0)</f>
        <v>Biológica</v>
      </c>
      <c r="C182" s="1" t="str">
        <f>+VLOOKUP(BD_fire_disturbances[[#This Row],[Evaluación post incendio]],Tabla5[],2,0)</f>
        <v>Efecto inmediato</v>
      </c>
      <c r="D182" s="6" t="s">
        <v>1308</v>
      </c>
      <c r="E182" s="1" t="s">
        <v>1602</v>
      </c>
      <c r="F182" s="1" t="s">
        <v>1694</v>
      </c>
      <c r="G182" s="1" t="str">
        <f>+VLOOKUP(BD_fire_disturbances[[#This Row],[Cod_Koppen]],Tabla8[],2,0)</f>
        <v>Templado o mesotérmico</v>
      </c>
      <c r="H182" s="1" t="s">
        <v>1678</v>
      </c>
      <c r="I182" s="1" t="s">
        <v>1318</v>
      </c>
      <c r="J182" s="1" t="s">
        <v>1311</v>
      </c>
      <c r="K182" s="1" t="s">
        <v>1001</v>
      </c>
      <c r="L182" s="1" t="s">
        <v>1325</v>
      </c>
      <c r="M182" s="1" t="s">
        <v>432</v>
      </c>
      <c r="N182" s="1" t="s">
        <v>514</v>
      </c>
      <c r="P182" s="1" t="s">
        <v>1023</v>
      </c>
      <c r="R182" s="1" t="s">
        <v>513</v>
      </c>
      <c r="U182" s="1" t="s">
        <v>1322</v>
      </c>
      <c r="V182" s="1" t="s">
        <v>1319</v>
      </c>
      <c r="X182" s="1">
        <v>6</v>
      </c>
      <c r="Y182" s="1" t="s">
        <v>639</v>
      </c>
      <c r="Z182" s="1" t="s">
        <v>12</v>
      </c>
    </row>
    <row r="183" spans="1:26" s="1" customFormat="1" ht="43.5" x14ac:dyDescent="0.35">
      <c r="A183" s="1" t="s">
        <v>1307</v>
      </c>
      <c r="B183" s="1" t="str">
        <f>+VLOOKUP(BD_fire_disturbances[[#This Row],[Propiedad]],Tabla2[],2,0)</f>
        <v>Biológica</v>
      </c>
      <c r="C183" s="1" t="str">
        <f>+VLOOKUP(BD_fire_disturbances[[#This Row],[Evaluación post incendio]],Tabla5[],2,0)</f>
        <v>Efecto inmediato</v>
      </c>
      <c r="D183" s="6" t="s">
        <v>1308</v>
      </c>
      <c r="E183" s="1" t="s">
        <v>1602</v>
      </c>
      <c r="F183" s="1" t="s">
        <v>1694</v>
      </c>
      <c r="G183" s="1" t="str">
        <f>+VLOOKUP(BD_fire_disturbances[[#This Row],[Cod_Koppen]],Tabla8[],2,0)</f>
        <v>Templado o mesotérmico</v>
      </c>
      <c r="H183" s="1" t="s">
        <v>1678</v>
      </c>
      <c r="I183" s="1" t="s">
        <v>1318</v>
      </c>
      <c r="J183" s="1" t="s">
        <v>1311</v>
      </c>
      <c r="K183" s="1" t="s">
        <v>1001</v>
      </c>
      <c r="L183" s="1" t="s">
        <v>139</v>
      </c>
      <c r="M183" s="1" t="s">
        <v>200</v>
      </c>
      <c r="N183" s="1" t="s">
        <v>514</v>
      </c>
      <c r="P183" s="1" t="s">
        <v>1023</v>
      </c>
      <c r="R183" s="1" t="s">
        <v>513</v>
      </c>
      <c r="U183" s="1" t="s">
        <v>1321</v>
      </c>
      <c r="V183" s="1" t="s">
        <v>1313</v>
      </c>
      <c r="X183" s="1">
        <v>5</v>
      </c>
      <c r="Y183" s="1" t="s">
        <v>639</v>
      </c>
      <c r="Z183" s="1" t="s">
        <v>12</v>
      </c>
    </row>
    <row r="184" spans="1:26" s="1" customFormat="1" ht="43.5" x14ac:dyDescent="0.35">
      <c r="A184" s="1" t="s">
        <v>1307</v>
      </c>
      <c r="B184" s="1" t="str">
        <f>+VLOOKUP(BD_fire_disturbances[[#This Row],[Propiedad]],Tabla2[],2,0)</f>
        <v>Biológica</v>
      </c>
      <c r="C184" s="1" t="str">
        <f>+VLOOKUP(BD_fire_disturbances[[#This Row],[Evaluación post incendio]],Tabla5[],2,0)</f>
        <v>Efecto inmediato</v>
      </c>
      <c r="D184" s="6" t="s">
        <v>1308</v>
      </c>
      <c r="E184" s="1" t="s">
        <v>1602</v>
      </c>
      <c r="F184" s="1" t="s">
        <v>1694</v>
      </c>
      <c r="G184" s="1" t="str">
        <f>+VLOOKUP(BD_fire_disturbances[[#This Row],[Cod_Koppen]],Tabla8[],2,0)</f>
        <v>Templado o mesotérmico</v>
      </c>
      <c r="H184" s="1" t="s">
        <v>1678</v>
      </c>
      <c r="I184" s="1" t="s">
        <v>1318</v>
      </c>
      <c r="J184" s="1" t="s">
        <v>1311</v>
      </c>
      <c r="K184" s="1" t="s">
        <v>1001</v>
      </c>
      <c r="L184" s="1" t="s">
        <v>1325</v>
      </c>
      <c r="M184" s="1" t="s">
        <v>432</v>
      </c>
      <c r="N184" s="1" t="s">
        <v>514</v>
      </c>
      <c r="P184" s="1" t="s">
        <v>1023</v>
      </c>
      <c r="R184" s="1" t="s">
        <v>513</v>
      </c>
      <c r="U184" s="1" t="s">
        <v>1321</v>
      </c>
      <c r="V184" s="1" t="s">
        <v>1313</v>
      </c>
      <c r="X184" s="1">
        <v>5</v>
      </c>
      <c r="Y184" s="1" t="s">
        <v>639</v>
      </c>
      <c r="Z184" s="1" t="s">
        <v>12</v>
      </c>
    </row>
    <row r="185" spans="1:26" s="1" customFormat="1" ht="43.5" x14ac:dyDescent="0.35">
      <c r="A185" s="1" t="s">
        <v>1307</v>
      </c>
      <c r="B185" s="1" t="str">
        <f>+VLOOKUP(BD_fire_disturbances[[#This Row],[Propiedad]],Tabla2[],2,0)</f>
        <v>Biológica</v>
      </c>
      <c r="C185" s="1" t="str">
        <f>+VLOOKUP(BD_fire_disturbances[[#This Row],[Evaluación post incendio]],Tabla5[],2,0)</f>
        <v>Efecto inmediato</v>
      </c>
      <c r="D185" s="6" t="s">
        <v>1308</v>
      </c>
      <c r="E185" s="1" t="s">
        <v>1602</v>
      </c>
      <c r="F185" s="1" t="s">
        <v>1694</v>
      </c>
      <c r="G185" s="1" t="str">
        <f>+VLOOKUP(BD_fire_disturbances[[#This Row],[Cod_Koppen]],Tabla8[],2,0)</f>
        <v>Templado o mesotérmico</v>
      </c>
      <c r="H185" s="1" t="s">
        <v>1678</v>
      </c>
      <c r="I185" s="1" t="s">
        <v>1318</v>
      </c>
      <c r="J185" s="1" t="s">
        <v>1311</v>
      </c>
      <c r="K185" s="1" t="s">
        <v>1001</v>
      </c>
      <c r="L185" s="1" t="s">
        <v>1324</v>
      </c>
      <c r="M185" s="1" t="s">
        <v>176</v>
      </c>
      <c r="N185" s="1" t="s">
        <v>514</v>
      </c>
      <c r="P185" s="1" t="s">
        <v>1023</v>
      </c>
      <c r="R185" s="1" t="s">
        <v>513</v>
      </c>
      <c r="U185" s="1" t="s">
        <v>1322</v>
      </c>
      <c r="V185" s="1" t="s">
        <v>1319</v>
      </c>
      <c r="X185" s="1">
        <v>6</v>
      </c>
      <c r="Y185" s="1" t="s">
        <v>639</v>
      </c>
      <c r="Z185" s="1" t="s">
        <v>108</v>
      </c>
    </row>
    <row r="186" spans="1:26" s="1" customFormat="1" ht="43.5" x14ac:dyDescent="0.35">
      <c r="A186" s="1" t="s">
        <v>1307</v>
      </c>
      <c r="B186" s="1" t="str">
        <f>+VLOOKUP(BD_fire_disturbances[[#This Row],[Propiedad]],Tabla2[],2,0)</f>
        <v>Biológica</v>
      </c>
      <c r="C186" s="1" t="str">
        <f>+VLOOKUP(BD_fire_disturbances[[#This Row],[Evaluación post incendio]],Tabla5[],2,0)</f>
        <v>Efecto inmediato</v>
      </c>
      <c r="D186" s="6" t="s">
        <v>1308</v>
      </c>
      <c r="E186" s="1" t="s">
        <v>1602</v>
      </c>
      <c r="F186" s="1" t="s">
        <v>1694</v>
      </c>
      <c r="G186" s="1" t="str">
        <f>+VLOOKUP(BD_fire_disturbances[[#This Row],[Cod_Koppen]],Tabla8[],2,0)</f>
        <v>Templado o mesotérmico</v>
      </c>
      <c r="H186" s="1" t="s">
        <v>1678</v>
      </c>
      <c r="I186" s="1" t="s">
        <v>1318</v>
      </c>
      <c r="J186" s="1" t="s">
        <v>1311</v>
      </c>
      <c r="K186" s="1" t="s">
        <v>1001</v>
      </c>
      <c r="L186" s="1" t="s">
        <v>1324</v>
      </c>
      <c r="M186" s="1" t="s">
        <v>176</v>
      </c>
      <c r="N186" s="1" t="s">
        <v>514</v>
      </c>
      <c r="P186" s="1" t="s">
        <v>1023</v>
      </c>
      <c r="R186" s="1" t="s">
        <v>513</v>
      </c>
      <c r="U186" s="1" t="s">
        <v>1321</v>
      </c>
      <c r="V186" s="1" t="s">
        <v>1313</v>
      </c>
      <c r="X186" s="1">
        <v>5</v>
      </c>
      <c r="Y186" s="1" t="s">
        <v>639</v>
      </c>
      <c r="Z186" s="1" t="s">
        <v>108</v>
      </c>
    </row>
    <row r="187" spans="1:26" s="1" customFormat="1" ht="43.5" x14ac:dyDescent="0.35">
      <c r="A187" s="1" t="s">
        <v>1307</v>
      </c>
      <c r="B187" s="1" t="str">
        <f>+VLOOKUP(BD_fire_disturbances[[#This Row],[Propiedad]],Tabla2[],2,0)</f>
        <v>Química</v>
      </c>
      <c r="C187" s="1" t="str">
        <f>+VLOOKUP(BD_fire_disturbances[[#This Row],[Evaluación post incendio]],Tabla5[],2,0)</f>
        <v>Efecto inmediato</v>
      </c>
      <c r="D187" s="6" t="s">
        <v>1308</v>
      </c>
      <c r="E187" s="1" t="s">
        <v>1602</v>
      </c>
      <c r="F187" s="1" t="s">
        <v>1694</v>
      </c>
      <c r="G187" s="1" t="str">
        <f>+VLOOKUP(BD_fire_disturbances[[#This Row],[Cod_Koppen]],Tabla8[],2,0)</f>
        <v>Templado o mesotérmico</v>
      </c>
      <c r="H187" s="1" t="s">
        <v>1678</v>
      </c>
      <c r="I187" s="1" t="s">
        <v>1318</v>
      </c>
      <c r="J187" s="1" t="s">
        <v>1311</v>
      </c>
      <c r="K187" s="1" t="s">
        <v>1001</v>
      </c>
      <c r="L187" s="1" t="s">
        <v>139</v>
      </c>
      <c r="M187" s="1" t="s">
        <v>200</v>
      </c>
      <c r="N187" s="1" t="s">
        <v>514</v>
      </c>
      <c r="P187" s="1" t="s">
        <v>1023</v>
      </c>
      <c r="R187" s="1" t="s">
        <v>513</v>
      </c>
      <c r="U187" s="1" t="s">
        <v>1322</v>
      </c>
      <c r="V187" s="1" t="s">
        <v>1319</v>
      </c>
      <c r="X187" s="1">
        <v>6</v>
      </c>
      <c r="Y187" s="1" t="s">
        <v>707</v>
      </c>
      <c r="Z187" s="1" t="s">
        <v>218</v>
      </c>
    </row>
    <row r="188" spans="1:26" s="1" customFormat="1" ht="43.5" x14ac:dyDescent="0.35">
      <c r="A188" s="1" t="s">
        <v>1307</v>
      </c>
      <c r="B188" s="1" t="str">
        <f>+VLOOKUP(BD_fire_disturbances[[#This Row],[Propiedad]],Tabla2[],2,0)</f>
        <v>Química</v>
      </c>
      <c r="C188" s="1" t="str">
        <f>+VLOOKUP(BD_fire_disturbances[[#This Row],[Evaluación post incendio]],Tabla5[],2,0)</f>
        <v>Efecto inmediato</v>
      </c>
      <c r="D188" s="6" t="s">
        <v>1308</v>
      </c>
      <c r="E188" s="1" t="s">
        <v>1602</v>
      </c>
      <c r="F188" s="1" t="s">
        <v>1694</v>
      </c>
      <c r="G188" s="1" t="str">
        <f>+VLOOKUP(BD_fire_disturbances[[#This Row],[Cod_Koppen]],Tabla8[],2,0)</f>
        <v>Templado o mesotérmico</v>
      </c>
      <c r="H188" s="1" t="s">
        <v>1678</v>
      </c>
      <c r="I188" s="1" t="s">
        <v>1318</v>
      </c>
      <c r="J188" s="1" t="s">
        <v>1311</v>
      </c>
      <c r="K188" s="1" t="s">
        <v>1001</v>
      </c>
      <c r="L188" s="1" t="s">
        <v>1325</v>
      </c>
      <c r="M188" s="1" t="s">
        <v>432</v>
      </c>
      <c r="N188" s="1" t="s">
        <v>514</v>
      </c>
      <c r="P188" s="1" t="s">
        <v>1023</v>
      </c>
      <c r="R188" s="1" t="s">
        <v>513</v>
      </c>
      <c r="U188" s="1" t="s">
        <v>1322</v>
      </c>
      <c r="V188" s="1" t="s">
        <v>1319</v>
      </c>
      <c r="X188" s="1">
        <v>6</v>
      </c>
      <c r="Y188" s="1" t="s">
        <v>707</v>
      </c>
      <c r="Z188" s="1" t="s">
        <v>218</v>
      </c>
    </row>
    <row r="189" spans="1:26" s="1" customFormat="1" ht="43.5" x14ac:dyDescent="0.35">
      <c r="A189" s="1" t="s">
        <v>1307</v>
      </c>
      <c r="B189" s="1" t="str">
        <f>+VLOOKUP(BD_fire_disturbances[[#This Row],[Propiedad]],Tabla2[],2,0)</f>
        <v>Química</v>
      </c>
      <c r="C189" s="1" t="str">
        <f>+VLOOKUP(BD_fire_disturbances[[#This Row],[Evaluación post incendio]],Tabla5[],2,0)</f>
        <v>Efecto inmediato</v>
      </c>
      <c r="D189" s="6" t="s">
        <v>1308</v>
      </c>
      <c r="E189" s="1" t="s">
        <v>1602</v>
      </c>
      <c r="F189" s="1" t="s">
        <v>1694</v>
      </c>
      <c r="G189" s="1" t="str">
        <f>+VLOOKUP(BD_fire_disturbances[[#This Row],[Cod_Koppen]],Tabla8[],2,0)</f>
        <v>Templado o mesotérmico</v>
      </c>
      <c r="H189" s="1" t="s">
        <v>1678</v>
      </c>
      <c r="I189" s="1" t="s">
        <v>1318</v>
      </c>
      <c r="J189" s="1" t="s">
        <v>1311</v>
      </c>
      <c r="K189" s="1" t="s">
        <v>1001</v>
      </c>
      <c r="L189" s="1" t="s">
        <v>1325</v>
      </c>
      <c r="M189" s="1" t="s">
        <v>432</v>
      </c>
      <c r="N189" s="1" t="s">
        <v>514</v>
      </c>
      <c r="P189" s="1" t="s">
        <v>1023</v>
      </c>
      <c r="R189" s="1" t="s">
        <v>513</v>
      </c>
      <c r="U189" s="1" t="s">
        <v>1321</v>
      </c>
      <c r="V189" s="1" t="s">
        <v>1313</v>
      </c>
      <c r="X189" s="1">
        <v>5</v>
      </c>
      <c r="Y189" s="1" t="s">
        <v>707</v>
      </c>
      <c r="Z189" s="1" t="s">
        <v>218</v>
      </c>
    </row>
    <row r="190" spans="1:26" s="1" customFormat="1" ht="43.5" x14ac:dyDescent="0.35">
      <c r="A190" s="1" t="s">
        <v>1307</v>
      </c>
      <c r="B190" s="1" t="str">
        <f>+VLOOKUP(BD_fire_disturbances[[#This Row],[Propiedad]],Tabla2[],2,0)</f>
        <v>Química</v>
      </c>
      <c r="C190" s="1" t="str">
        <f>+VLOOKUP(BD_fire_disturbances[[#This Row],[Evaluación post incendio]],Tabla5[],2,0)</f>
        <v>Efecto inmediato</v>
      </c>
      <c r="D190" s="6" t="s">
        <v>1308</v>
      </c>
      <c r="E190" s="1" t="s">
        <v>1602</v>
      </c>
      <c r="F190" s="1" t="s">
        <v>1694</v>
      </c>
      <c r="G190" s="1" t="str">
        <f>+VLOOKUP(BD_fire_disturbances[[#This Row],[Cod_Koppen]],Tabla8[],2,0)</f>
        <v>Templado o mesotérmico</v>
      </c>
      <c r="H190" s="1" t="s">
        <v>1678</v>
      </c>
      <c r="I190" s="1" t="s">
        <v>1318</v>
      </c>
      <c r="J190" s="1" t="s">
        <v>1311</v>
      </c>
      <c r="K190" s="1" t="s">
        <v>1001</v>
      </c>
      <c r="L190" s="1" t="s">
        <v>1324</v>
      </c>
      <c r="M190" s="1" t="s">
        <v>176</v>
      </c>
      <c r="N190" s="1" t="s">
        <v>514</v>
      </c>
      <c r="P190" s="1" t="s">
        <v>1023</v>
      </c>
      <c r="R190" s="1" t="s">
        <v>513</v>
      </c>
      <c r="U190" s="1" t="s">
        <v>1322</v>
      </c>
      <c r="V190" s="1" t="s">
        <v>1319</v>
      </c>
      <c r="X190" s="1">
        <v>6</v>
      </c>
      <c r="Y190" s="1" t="s">
        <v>707</v>
      </c>
      <c r="Z190" s="1" t="s">
        <v>108</v>
      </c>
    </row>
    <row r="191" spans="1:26" s="1" customFormat="1" ht="43.5" x14ac:dyDescent="0.35">
      <c r="A191" s="1" t="s">
        <v>1307</v>
      </c>
      <c r="B191" s="1" t="str">
        <f>+VLOOKUP(BD_fire_disturbances[[#This Row],[Propiedad]],Tabla2[],2,0)</f>
        <v>Química</v>
      </c>
      <c r="C191" s="1" t="str">
        <f>+VLOOKUP(BD_fire_disturbances[[#This Row],[Evaluación post incendio]],Tabla5[],2,0)</f>
        <v>Efecto inmediato</v>
      </c>
      <c r="D191" s="6" t="s">
        <v>1308</v>
      </c>
      <c r="E191" s="1" t="s">
        <v>1602</v>
      </c>
      <c r="F191" s="1" t="s">
        <v>1694</v>
      </c>
      <c r="G191" s="1" t="str">
        <f>+VLOOKUP(BD_fire_disturbances[[#This Row],[Cod_Koppen]],Tabla8[],2,0)</f>
        <v>Templado o mesotérmico</v>
      </c>
      <c r="H191" s="1" t="s">
        <v>1678</v>
      </c>
      <c r="I191" s="1" t="s">
        <v>1318</v>
      </c>
      <c r="J191" s="1" t="s">
        <v>1311</v>
      </c>
      <c r="K191" s="1" t="s">
        <v>1001</v>
      </c>
      <c r="L191" s="1" t="s">
        <v>139</v>
      </c>
      <c r="M191" s="1" t="s">
        <v>200</v>
      </c>
      <c r="N191" s="1" t="s">
        <v>514</v>
      </c>
      <c r="P191" s="1" t="s">
        <v>1023</v>
      </c>
      <c r="R191" s="1" t="s">
        <v>513</v>
      </c>
      <c r="U191" s="1" t="s">
        <v>1321</v>
      </c>
      <c r="V191" s="1" t="s">
        <v>1313</v>
      </c>
      <c r="X191" s="1">
        <v>5</v>
      </c>
      <c r="Y191" s="1" t="s">
        <v>707</v>
      </c>
      <c r="Z191" s="1" t="s">
        <v>108</v>
      </c>
    </row>
    <row r="192" spans="1:26" s="1" customFormat="1" ht="43.5" x14ac:dyDescent="0.35">
      <c r="A192" s="1" t="s">
        <v>1307</v>
      </c>
      <c r="B192" s="1" t="str">
        <f>+VLOOKUP(BD_fire_disturbances[[#This Row],[Propiedad]],Tabla2[],2,0)</f>
        <v>Química</v>
      </c>
      <c r="C192" s="1" t="str">
        <f>+VLOOKUP(BD_fire_disturbances[[#This Row],[Evaluación post incendio]],Tabla5[],2,0)</f>
        <v>Efecto inmediato</v>
      </c>
      <c r="D192" s="6" t="s">
        <v>1308</v>
      </c>
      <c r="E192" s="1" t="s">
        <v>1602</v>
      </c>
      <c r="F192" s="1" t="s">
        <v>1694</v>
      </c>
      <c r="G192" s="1" t="str">
        <f>+VLOOKUP(BD_fire_disturbances[[#This Row],[Cod_Koppen]],Tabla8[],2,0)</f>
        <v>Templado o mesotérmico</v>
      </c>
      <c r="H192" s="1" t="s">
        <v>1678</v>
      </c>
      <c r="I192" s="1" t="s">
        <v>1318</v>
      </c>
      <c r="J192" s="1" t="s">
        <v>1311</v>
      </c>
      <c r="K192" s="1" t="s">
        <v>1001</v>
      </c>
      <c r="L192" s="1" t="s">
        <v>1324</v>
      </c>
      <c r="M192" s="1" t="s">
        <v>176</v>
      </c>
      <c r="N192" s="1" t="s">
        <v>514</v>
      </c>
      <c r="P192" s="1" t="s">
        <v>1023</v>
      </c>
      <c r="R192" s="1" t="s">
        <v>513</v>
      </c>
      <c r="U192" s="1" t="s">
        <v>1321</v>
      </c>
      <c r="V192" s="1" t="s">
        <v>1313</v>
      </c>
      <c r="X192" s="1">
        <v>5</v>
      </c>
      <c r="Y192" s="1" t="s">
        <v>707</v>
      </c>
      <c r="Z192" s="1" t="s">
        <v>108</v>
      </c>
    </row>
    <row r="193" spans="1:26" s="1" customFormat="1" ht="43.5" x14ac:dyDescent="0.35">
      <c r="A193" s="1" t="s">
        <v>1307</v>
      </c>
      <c r="B193" s="1" t="str">
        <f>+VLOOKUP(BD_fire_disturbances[[#This Row],[Propiedad]],Tabla2[],2,0)</f>
        <v>Química</v>
      </c>
      <c r="C193" s="1" t="str">
        <f>+VLOOKUP(BD_fire_disturbances[[#This Row],[Evaluación post incendio]],Tabla5[],2,0)</f>
        <v>Efecto inmediato</v>
      </c>
      <c r="D193" s="6" t="s">
        <v>1308</v>
      </c>
      <c r="E193" s="1" t="s">
        <v>1602</v>
      </c>
      <c r="F193" s="1" t="s">
        <v>1694</v>
      </c>
      <c r="G193" s="1" t="str">
        <f>+VLOOKUP(BD_fire_disturbances[[#This Row],[Cod_Koppen]],Tabla8[],2,0)</f>
        <v>Templado o mesotérmico</v>
      </c>
      <c r="H193" s="1" t="s">
        <v>1678</v>
      </c>
      <c r="I193" s="1" t="s">
        <v>1318</v>
      </c>
      <c r="J193" s="1" t="s">
        <v>1311</v>
      </c>
      <c r="K193" s="1" t="s">
        <v>1001</v>
      </c>
      <c r="L193" s="1" t="s">
        <v>139</v>
      </c>
      <c r="M193" s="1" t="s">
        <v>200</v>
      </c>
      <c r="N193" s="1" t="s">
        <v>514</v>
      </c>
      <c r="P193" s="1" t="s">
        <v>1023</v>
      </c>
      <c r="R193" s="1" t="s">
        <v>513</v>
      </c>
      <c r="U193" s="1" t="s">
        <v>1322</v>
      </c>
      <c r="V193" s="1" t="s">
        <v>1319</v>
      </c>
      <c r="X193" s="1">
        <v>6</v>
      </c>
      <c r="Y193" s="1" t="s">
        <v>52</v>
      </c>
      <c r="Z193" s="1" t="s">
        <v>12</v>
      </c>
    </row>
    <row r="194" spans="1:26" s="1" customFormat="1" ht="43.5" x14ac:dyDescent="0.35">
      <c r="A194" s="1" t="s">
        <v>1307</v>
      </c>
      <c r="B194" s="1" t="str">
        <f>+VLOOKUP(BD_fire_disturbances[[#This Row],[Propiedad]],Tabla2[],2,0)</f>
        <v>Química</v>
      </c>
      <c r="C194" s="1" t="str">
        <f>+VLOOKUP(BD_fire_disturbances[[#This Row],[Evaluación post incendio]],Tabla5[],2,0)</f>
        <v>Efecto inmediato</v>
      </c>
      <c r="D194" s="6" t="s">
        <v>1308</v>
      </c>
      <c r="E194" s="1" t="s">
        <v>1602</v>
      </c>
      <c r="F194" s="1" t="s">
        <v>1694</v>
      </c>
      <c r="G194" s="1" t="str">
        <f>+VLOOKUP(BD_fire_disturbances[[#This Row],[Cod_Koppen]],Tabla8[],2,0)</f>
        <v>Templado o mesotérmico</v>
      </c>
      <c r="H194" s="1" t="s">
        <v>1678</v>
      </c>
      <c r="I194" s="1" t="s">
        <v>1318</v>
      </c>
      <c r="J194" s="1" t="s">
        <v>1311</v>
      </c>
      <c r="K194" s="1" t="s">
        <v>1001</v>
      </c>
      <c r="L194" s="1" t="s">
        <v>1325</v>
      </c>
      <c r="M194" s="1" t="s">
        <v>432</v>
      </c>
      <c r="N194" s="1" t="s">
        <v>514</v>
      </c>
      <c r="P194" s="1" t="s">
        <v>1023</v>
      </c>
      <c r="R194" s="1" t="s">
        <v>513</v>
      </c>
      <c r="U194" s="1" t="s">
        <v>1322</v>
      </c>
      <c r="V194" s="1" t="s">
        <v>1319</v>
      </c>
      <c r="X194" s="1">
        <v>6</v>
      </c>
      <c r="Y194" s="1" t="s">
        <v>52</v>
      </c>
      <c r="Z194" s="1" t="s">
        <v>12</v>
      </c>
    </row>
    <row r="195" spans="1:26" s="1" customFormat="1" ht="43.5" x14ac:dyDescent="0.35">
      <c r="A195" s="1" t="s">
        <v>1307</v>
      </c>
      <c r="B195" s="1" t="str">
        <f>+VLOOKUP(BD_fire_disturbances[[#This Row],[Propiedad]],Tabla2[],2,0)</f>
        <v>Química</v>
      </c>
      <c r="C195" s="1" t="str">
        <f>+VLOOKUP(BD_fire_disturbances[[#This Row],[Evaluación post incendio]],Tabla5[],2,0)</f>
        <v>Efecto inmediato</v>
      </c>
      <c r="D195" s="6" t="s">
        <v>1308</v>
      </c>
      <c r="E195" s="1" t="s">
        <v>1602</v>
      </c>
      <c r="F195" s="1" t="s">
        <v>1694</v>
      </c>
      <c r="G195" s="1" t="str">
        <f>+VLOOKUP(BD_fire_disturbances[[#This Row],[Cod_Koppen]],Tabla8[],2,0)</f>
        <v>Templado o mesotérmico</v>
      </c>
      <c r="H195" s="1" t="s">
        <v>1678</v>
      </c>
      <c r="I195" s="1" t="s">
        <v>1318</v>
      </c>
      <c r="J195" s="1" t="s">
        <v>1311</v>
      </c>
      <c r="K195" s="1" t="s">
        <v>1001</v>
      </c>
      <c r="L195" s="1" t="s">
        <v>139</v>
      </c>
      <c r="M195" s="1" t="s">
        <v>200</v>
      </c>
      <c r="N195" s="1" t="s">
        <v>514</v>
      </c>
      <c r="P195" s="1" t="s">
        <v>1023</v>
      </c>
      <c r="R195" s="1" t="s">
        <v>513</v>
      </c>
      <c r="U195" s="1" t="s">
        <v>1321</v>
      </c>
      <c r="V195" s="1" t="s">
        <v>1313</v>
      </c>
      <c r="X195" s="1">
        <v>5</v>
      </c>
      <c r="Y195" s="1" t="s">
        <v>52</v>
      </c>
      <c r="Z195" s="1" t="s">
        <v>12</v>
      </c>
    </row>
    <row r="196" spans="1:26" s="1" customFormat="1" ht="43.5" x14ac:dyDescent="0.35">
      <c r="A196" s="1" t="s">
        <v>1307</v>
      </c>
      <c r="B196" s="1" t="str">
        <f>+VLOOKUP(BD_fire_disturbances[[#This Row],[Propiedad]],Tabla2[],2,0)</f>
        <v>Química</v>
      </c>
      <c r="C196" s="1" t="str">
        <f>+VLOOKUP(BD_fire_disturbances[[#This Row],[Evaluación post incendio]],Tabla5[],2,0)</f>
        <v>Efecto inmediato</v>
      </c>
      <c r="D196" s="6" t="s">
        <v>1308</v>
      </c>
      <c r="E196" s="1" t="s">
        <v>1602</v>
      </c>
      <c r="F196" s="1" t="s">
        <v>1694</v>
      </c>
      <c r="G196" s="1" t="str">
        <f>+VLOOKUP(BD_fire_disturbances[[#This Row],[Cod_Koppen]],Tabla8[],2,0)</f>
        <v>Templado o mesotérmico</v>
      </c>
      <c r="H196" s="1" t="s">
        <v>1678</v>
      </c>
      <c r="I196" s="1" t="s">
        <v>1318</v>
      </c>
      <c r="J196" s="1" t="s">
        <v>1311</v>
      </c>
      <c r="K196" s="1" t="s">
        <v>1001</v>
      </c>
      <c r="L196" s="1" t="s">
        <v>1325</v>
      </c>
      <c r="M196" s="1" t="s">
        <v>432</v>
      </c>
      <c r="N196" s="1" t="s">
        <v>514</v>
      </c>
      <c r="P196" s="1" t="s">
        <v>1023</v>
      </c>
      <c r="R196" s="1" t="s">
        <v>513</v>
      </c>
      <c r="U196" s="1" t="s">
        <v>1321</v>
      </c>
      <c r="V196" s="1" t="s">
        <v>1313</v>
      </c>
      <c r="X196" s="1">
        <v>5</v>
      </c>
      <c r="Y196" s="1" t="s">
        <v>52</v>
      </c>
      <c r="Z196" s="1" t="s">
        <v>12</v>
      </c>
    </row>
    <row r="197" spans="1:26" s="1" customFormat="1" ht="43.5" x14ac:dyDescent="0.35">
      <c r="A197" s="1" t="s">
        <v>1307</v>
      </c>
      <c r="B197" s="1" t="str">
        <f>+VLOOKUP(BD_fire_disturbances[[#This Row],[Propiedad]],Tabla2[],2,0)</f>
        <v>Química</v>
      </c>
      <c r="C197" s="1" t="str">
        <f>+VLOOKUP(BD_fire_disturbances[[#This Row],[Evaluación post incendio]],Tabla5[],2,0)</f>
        <v>Efecto inmediato</v>
      </c>
      <c r="D197" s="6" t="s">
        <v>1308</v>
      </c>
      <c r="E197" s="1" t="s">
        <v>1602</v>
      </c>
      <c r="F197" s="1" t="s">
        <v>1694</v>
      </c>
      <c r="G197" s="1" t="str">
        <f>+VLOOKUP(BD_fire_disturbances[[#This Row],[Cod_Koppen]],Tabla8[],2,0)</f>
        <v>Templado o mesotérmico</v>
      </c>
      <c r="H197" s="1" t="s">
        <v>1678</v>
      </c>
      <c r="I197" s="1" t="s">
        <v>1318</v>
      </c>
      <c r="J197" s="1" t="s">
        <v>1311</v>
      </c>
      <c r="K197" s="1" t="s">
        <v>1001</v>
      </c>
      <c r="L197" s="1" t="s">
        <v>1324</v>
      </c>
      <c r="M197" s="1" t="s">
        <v>176</v>
      </c>
      <c r="N197" s="1" t="s">
        <v>514</v>
      </c>
      <c r="P197" s="1" t="s">
        <v>1023</v>
      </c>
      <c r="R197" s="1" t="s">
        <v>513</v>
      </c>
      <c r="U197" s="1" t="s">
        <v>1322</v>
      </c>
      <c r="V197" s="1" t="s">
        <v>1319</v>
      </c>
      <c r="X197" s="1">
        <v>6</v>
      </c>
      <c r="Y197" s="1" t="s">
        <v>52</v>
      </c>
      <c r="Z197" s="1" t="s">
        <v>108</v>
      </c>
    </row>
    <row r="198" spans="1:26" s="1" customFormat="1" ht="43.5" x14ac:dyDescent="0.35">
      <c r="A198" s="1" t="s">
        <v>1307</v>
      </c>
      <c r="B198" s="1" t="str">
        <f>+VLOOKUP(BD_fire_disturbances[[#This Row],[Propiedad]],Tabla2[],2,0)</f>
        <v>Química</v>
      </c>
      <c r="C198" s="1" t="str">
        <f>+VLOOKUP(BD_fire_disturbances[[#This Row],[Evaluación post incendio]],Tabla5[],2,0)</f>
        <v>Efecto inmediato</v>
      </c>
      <c r="D198" s="6" t="s">
        <v>1308</v>
      </c>
      <c r="E198" s="1" t="s">
        <v>1602</v>
      </c>
      <c r="F198" s="1" t="s">
        <v>1694</v>
      </c>
      <c r="G198" s="1" t="str">
        <f>+VLOOKUP(BD_fire_disturbances[[#This Row],[Cod_Koppen]],Tabla8[],2,0)</f>
        <v>Templado o mesotérmico</v>
      </c>
      <c r="H198" s="1" t="s">
        <v>1678</v>
      </c>
      <c r="I198" s="1" t="s">
        <v>1318</v>
      </c>
      <c r="J198" s="1" t="s">
        <v>1311</v>
      </c>
      <c r="K198" s="1" t="s">
        <v>1001</v>
      </c>
      <c r="L198" s="1" t="s">
        <v>1324</v>
      </c>
      <c r="M198" s="1" t="s">
        <v>176</v>
      </c>
      <c r="N198" s="1" t="s">
        <v>514</v>
      </c>
      <c r="P198" s="1" t="s">
        <v>1023</v>
      </c>
      <c r="R198" s="1" t="s">
        <v>513</v>
      </c>
      <c r="U198" s="1" t="s">
        <v>1321</v>
      </c>
      <c r="V198" s="1" t="s">
        <v>1313</v>
      </c>
      <c r="X198" s="1">
        <v>5</v>
      </c>
      <c r="Y198" s="1" t="s">
        <v>52</v>
      </c>
      <c r="Z198" s="1" t="s">
        <v>108</v>
      </c>
    </row>
    <row r="199" spans="1:26" s="1" customFormat="1" ht="43.5" x14ac:dyDescent="0.35">
      <c r="A199" s="1" t="s">
        <v>1307</v>
      </c>
      <c r="B199" s="1" t="str">
        <f>+VLOOKUP(BD_fire_disturbances[[#This Row],[Propiedad]],Tabla2[],2,0)</f>
        <v>Física</v>
      </c>
      <c r="C199" s="1" t="str">
        <f>+VLOOKUP(BD_fire_disturbances[[#This Row],[Evaluación post incendio]],Tabla5[],2,0)</f>
        <v>Efecto inmediato</v>
      </c>
      <c r="D199" s="6" t="s">
        <v>1308</v>
      </c>
      <c r="E199" s="1" t="s">
        <v>1602</v>
      </c>
      <c r="F199" s="1" t="s">
        <v>1694</v>
      </c>
      <c r="G199" s="1" t="str">
        <f>+VLOOKUP(BD_fire_disturbances[[#This Row],[Cod_Koppen]],Tabla8[],2,0)</f>
        <v>Templado o mesotérmico</v>
      </c>
      <c r="H199" s="1" t="s">
        <v>1678</v>
      </c>
      <c r="I199" s="1" t="s">
        <v>1318</v>
      </c>
      <c r="J199" s="1" t="s">
        <v>1311</v>
      </c>
      <c r="K199" s="1" t="s">
        <v>1001</v>
      </c>
      <c r="L199" s="1" t="s">
        <v>139</v>
      </c>
      <c r="M199" s="1" t="s">
        <v>200</v>
      </c>
      <c r="N199" s="1" t="s">
        <v>514</v>
      </c>
      <c r="P199" s="1" t="s">
        <v>1023</v>
      </c>
      <c r="R199" s="1" t="s">
        <v>513</v>
      </c>
      <c r="U199" s="1" t="s">
        <v>1322</v>
      </c>
      <c r="V199" s="1" t="s">
        <v>1319</v>
      </c>
      <c r="X199" s="1">
        <v>6</v>
      </c>
      <c r="Y199" s="1" t="s">
        <v>1024</v>
      </c>
      <c r="Z199" s="1" t="s">
        <v>12</v>
      </c>
    </row>
    <row r="200" spans="1:26" s="1" customFormat="1" ht="43.5" x14ac:dyDescent="0.35">
      <c r="A200" s="1" t="s">
        <v>1307</v>
      </c>
      <c r="B200" s="1" t="str">
        <f>+VLOOKUP(BD_fire_disturbances[[#This Row],[Propiedad]],Tabla2[],2,0)</f>
        <v>Física</v>
      </c>
      <c r="C200" s="1" t="str">
        <f>+VLOOKUP(BD_fire_disturbances[[#This Row],[Evaluación post incendio]],Tabla5[],2,0)</f>
        <v>Efecto inmediato</v>
      </c>
      <c r="D200" s="6" t="s">
        <v>1308</v>
      </c>
      <c r="E200" s="1" t="s">
        <v>1602</v>
      </c>
      <c r="F200" s="1" t="s">
        <v>1694</v>
      </c>
      <c r="G200" s="1" t="str">
        <f>+VLOOKUP(BD_fire_disturbances[[#This Row],[Cod_Koppen]],Tabla8[],2,0)</f>
        <v>Templado o mesotérmico</v>
      </c>
      <c r="H200" s="1" t="s">
        <v>1678</v>
      </c>
      <c r="I200" s="1" t="s">
        <v>1318</v>
      </c>
      <c r="J200" s="1" t="s">
        <v>1311</v>
      </c>
      <c r="K200" s="1" t="s">
        <v>1001</v>
      </c>
      <c r="L200" s="1" t="s">
        <v>139</v>
      </c>
      <c r="M200" s="1" t="s">
        <v>200</v>
      </c>
      <c r="N200" s="1" t="s">
        <v>514</v>
      </c>
      <c r="P200" s="1" t="s">
        <v>1023</v>
      </c>
      <c r="R200" s="1" t="s">
        <v>513</v>
      </c>
      <c r="U200" s="1" t="s">
        <v>1321</v>
      </c>
      <c r="V200" s="1" t="s">
        <v>1313</v>
      </c>
      <c r="X200" s="1">
        <v>5</v>
      </c>
      <c r="Y200" s="1" t="s">
        <v>1024</v>
      </c>
      <c r="Z200" s="1" t="s">
        <v>12</v>
      </c>
    </row>
    <row r="201" spans="1:26" s="1" customFormat="1" ht="43.5" x14ac:dyDescent="0.35">
      <c r="A201" s="1" t="s">
        <v>1307</v>
      </c>
      <c r="B201" s="1" t="str">
        <f>+VLOOKUP(BD_fire_disturbances[[#This Row],[Propiedad]],Tabla2[],2,0)</f>
        <v>Física</v>
      </c>
      <c r="C201" s="1" t="str">
        <f>+VLOOKUP(BD_fire_disturbances[[#This Row],[Evaluación post incendio]],Tabla5[],2,0)</f>
        <v>Efecto inmediato</v>
      </c>
      <c r="D201" s="6" t="s">
        <v>1308</v>
      </c>
      <c r="E201" s="1" t="s">
        <v>1602</v>
      </c>
      <c r="F201" s="1" t="s">
        <v>1694</v>
      </c>
      <c r="G201" s="1" t="str">
        <f>+VLOOKUP(BD_fire_disturbances[[#This Row],[Cod_Koppen]],Tabla8[],2,0)</f>
        <v>Templado o mesotérmico</v>
      </c>
      <c r="H201" s="1" t="s">
        <v>1678</v>
      </c>
      <c r="I201" s="1" t="s">
        <v>1318</v>
      </c>
      <c r="J201" s="1" t="s">
        <v>1311</v>
      </c>
      <c r="K201" s="1" t="s">
        <v>1001</v>
      </c>
      <c r="L201" s="1" t="s">
        <v>1325</v>
      </c>
      <c r="M201" s="1" t="s">
        <v>432</v>
      </c>
      <c r="N201" s="1" t="s">
        <v>514</v>
      </c>
      <c r="P201" s="1" t="s">
        <v>1023</v>
      </c>
      <c r="R201" s="1" t="s">
        <v>513</v>
      </c>
      <c r="U201" s="1" t="s">
        <v>1322</v>
      </c>
      <c r="V201" s="1" t="s">
        <v>1319</v>
      </c>
      <c r="X201" s="1">
        <v>6</v>
      </c>
      <c r="Y201" s="1" t="s">
        <v>1024</v>
      </c>
      <c r="Z201" s="1" t="s">
        <v>218</v>
      </c>
    </row>
    <row r="202" spans="1:26" s="1" customFormat="1" ht="43.5" x14ac:dyDescent="0.35">
      <c r="A202" s="1" t="s">
        <v>1307</v>
      </c>
      <c r="B202" s="1" t="str">
        <f>+VLOOKUP(BD_fire_disturbances[[#This Row],[Propiedad]],Tabla2[],2,0)</f>
        <v>Física</v>
      </c>
      <c r="C202" s="1" t="str">
        <f>+VLOOKUP(BD_fire_disturbances[[#This Row],[Evaluación post incendio]],Tabla5[],2,0)</f>
        <v>Efecto inmediato</v>
      </c>
      <c r="D202" s="6" t="s">
        <v>1308</v>
      </c>
      <c r="E202" s="1" t="s">
        <v>1602</v>
      </c>
      <c r="F202" s="1" t="s">
        <v>1694</v>
      </c>
      <c r="G202" s="1" t="str">
        <f>+VLOOKUP(BD_fire_disturbances[[#This Row],[Cod_Koppen]],Tabla8[],2,0)</f>
        <v>Templado o mesotérmico</v>
      </c>
      <c r="H202" s="1" t="s">
        <v>1678</v>
      </c>
      <c r="I202" s="1" t="s">
        <v>1318</v>
      </c>
      <c r="J202" s="1" t="s">
        <v>1311</v>
      </c>
      <c r="K202" s="1" t="s">
        <v>1001</v>
      </c>
      <c r="L202" s="1" t="s">
        <v>1325</v>
      </c>
      <c r="M202" s="1" t="s">
        <v>432</v>
      </c>
      <c r="N202" s="1" t="s">
        <v>514</v>
      </c>
      <c r="P202" s="1" t="s">
        <v>1023</v>
      </c>
      <c r="R202" s="1" t="s">
        <v>513</v>
      </c>
      <c r="U202" s="1" t="s">
        <v>1321</v>
      </c>
      <c r="V202" s="1" t="s">
        <v>1313</v>
      </c>
      <c r="X202" s="1">
        <v>5</v>
      </c>
      <c r="Y202" s="1" t="s">
        <v>1024</v>
      </c>
      <c r="Z202" s="1" t="s">
        <v>218</v>
      </c>
    </row>
    <row r="203" spans="1:26" s="1" customFormat="1" ht="43.5" x14ac:dyDescent="0.35">
      <c r="A203" s="1" t="s">
        <v>1307</v>
      </c>
      <c r="B203" s="1" t="str">
        <f>+VLOOKUP(BD_fire_disturbances[[#This Row],[Propiedad]],Tabla2[],2,0)</f>
        <v>Física</v>
      </c>
      <c r="C203" s="1" t="str">
        <f>+VLOOKUP(BD_fire_disturbances[[#This Row],[Evaluación post incendio]],Tabla5[],2,0)</f>
        <v>Efecto inmediato</v>
      </c>
      <c r="D203" s="6" t="s">
        <v>1308</v>
      </c>
      <c r="E203" s="1" t="s">
        <v>1602</v>
      </c>
      <c r="F203" s="1" t="s">
        <v>1694</v>
      </c>
      <c r="G203" s="1" t="str">
        <f>+VLOOKUP(BD_fire_disturbances[[#This Row],[Cod_Koppen]],Tabla8[],2,0)</f>
        <v>Templado o mesotérmico</v>
      </c>
      <c r="H203" s="1" t="s">
        <v>1678</v>
      </c>
      <c r="I203" s="1" t="s">
        <v>1318</v>
      </c>
      <c r="J203" s="1" t="s">
        <v>1311</v>
      </c>
      <c r="K203" s="1" t="s">
        <v>1001</v>
      </c>
      <c r="L203" s="1" t="s">
        <v>1324</v>
      </c>
      <c r="M203" s="1" t="s">
        <v>176</v>
      </c>
      <c r="N203" s="1" t="s">
        <v>514</v>
      </c>
      <c r="P203" s="1" t="s">
        <v>1023</v>
      </c>
      <c r="R203" s="1" t="s">
        <v>513</v>
      </c>
      <c r="U203" s="1" t="s">
        <v>1322</v>
      </c>
      <c r="V203" s="1" t="s">
        <v>1319</v>
      </c>
      <c r="X203" s="1">
        <v>6</v>
      </c>
      <c r="Y203" s="1" t="s">
        <v>1024</v>
      </c>
      <c r="Z203" s="1" t="s">
        <v>108</v>
      </c>
    </row>
    <row r="204" spans="1:26" s="1" customFormat="1" ht="43.5" x14ac:dyDescent="0.35">
      <c r="A204" s="1" t="s">
        <v>1307</v>
      </c>
      <c r="B204" s="1" t="str">
        <f>+VLOOKUP(BD_fire_disturbances[[#This Row],[Propiedad]],Tabla2[],2,0)</f>
        <v>Física</v>
      </c>
      <c r="C204" s="1" t="str">
        <f>+VLOOKUP(BD_fire_disturbances[[#This Row],[Evaluación post incendio]],Tabla5[],2,0)</f>
        <v>Efecto inmediato</v>
      </c>
      <c r="D204" s="6" t="s">
        <v>1308</v>
      </c>
      <c r="E204" s="1" t="s">
        <v>1602</v>
      </c>
      <c r="F204" s="1" t="s">
        <v>1694</v>
      </c>
      <c r="G204" s="1" t="str">
        <f>+VLOOKUP(BD_fire_disturbances[[#This Row],[Cod_Koppen]],Tabla8[],2,0)</f>
        <v>Templado o mesotérmico</v>
      </c>
      <c r="H204" s="1" t="s">
        <v>1678</v>
      </c>
      <c r="I204" s="1" t="s">
        <v>1318</v>
      </c>
      <c r="J204" s="1" t="s">
        <v>1311</v>
      </c>
      <c r="K204" s="1" t="s">
        <v>1001</v>
      </c>
      <c r="L204" s="1" t="s">
        <v>1324</v>
      </c>
      <c r="M204" s="1" t="s">
        <v>176</v>
      </c>
      <c r="N204" s="1" t="s">
        <v>514</v>
      </c>
      <c r="P204" s="1" t="s">
        <v>1023</v>
      </c>
      <c r="R204" s="1" t="s">
        <v>513</v>
      </c>
      <c r="U204" s="1" t="s">
        <v>1321</v>
      </c>
      <c r="V204" s="1" t="s">
        <v>1313</v>
      </c>
      <c r="X204" s="1">
        <v>5</v>
      </c>
      <c r="Y204" s="1" t="s">
        <v>1024</v>
      </c>
      <c r="Z204" s="1" t="s">
        <v>108</v>
      </c>
    </row>
    <row r="205" spans="1:26" s="1" customFormat="1" ht="43.5" x14ac:dyDescent="0.35">
      <c r="A205" s="1" t="s">
        <v>1307</v>
      </c>
      <c r="B205" s="1" t="str">
        <f>+VLOOKUP(BD_fire_disturbances[[#This Row],[Propiedad]],Tabla2[],2,0)</f>
        <v>Física</v>
      </c>
      <c r="C205" s="1" t="str">
        <f>+VLOOKUP(BD_fire_disturbances[[#This Row],[Evaluación post incendio]],Tabla5[],2,0)</f>
        <v>Efecto inmediato</v>
      </c>
      <c r="D205" s="6" t="s">
        <v>1308</v>
      </c>
      <c r="E205" s="1" t="s">
        <v>1602</v>
      </c>
      <c r="F205" s="1" t="s">
        <v>1694</v>
      </c>
      <c r="G205" s="1" t="str">
        <f>+VLOOKUP(BD_fire_disturbances[[#This Row],[Cod_Koppen]],Tabla8[],2,0)</f>
        <v>Templado o mesotérmico</v>
      </c>
      <c r="H205" s="1" t="s">
        <v>1678</v>
      </c>
      <c r="I205" s="1" t="s">
        <v>1318</v>
      </c>
      <c r="J205" s="1" t="s">
        <v>1311</v>
      </c>
      <c r="K205" s="1" t="s">
        <v>1001</v>
      </c>
      <c r="L205" s="1" t="s">
        <v>139</v>
      </c>
      <c r="M205" s="1" t="s">
        <v>200</v>
      </c>
      <c r="N205" s="1" t="s">
        <v>514</v>
      </c>
      <c r="P205" s="1" t="s">
        <v>1023</v>
      </c>
      <c r="R205" s="1" t="s">
        <v>513</v>
      </c>
      <c r="U205" s="1" t="s">
        <v>1322</v>
      </c>
      <c r="V205" s="1" t="s">
        <v>1319</v>
      </c>
      <c r="X205" s="1">
        <v>6</v>
      </c>
      <c r="Y205" s="1" t="s">
        <v>413</v>
      </c>
      <c r="Z205" s="1" t="s">
        <v>430</v>
      </c>
    </row>
    <row r="206" spans="1:26" s="1" customFormat="1" ht="43.5" x14ac:dyDescent="0.35">
      <c r="A206" s="1" t="s">
        <v>1307</v>
      </c>
      <c r="B206" s="1" t="str">
        <f>+VLOOKUP(BD_fire_disturbances[[#This Row],[Propiedad]],Tabla2[],2,0)</f>
        <v>Física</v>
      </c>
      <c r="C206" s="1" t="str">
        <f>+VLOOKUP(BD_fire_disturbances[[#This Row],[Evaluación post incendio]],Tabla5[],2,0)</f>
        <v>Efecto inmediato</v>
      </c>
      <c r="D206" s="6" t="s">
        <v>1308</v>
      </c>
      <c r="E206" s="1" t="s">
        <v>1602</v>
      </c>
      <c r="F206" s="1" t="s">
        <v>1694</v>
      </c>
      <c r="G206" s="1" t="str">
        <f>+VLOOKUP(BD_fire_disturbances[[#This Row],[Cod_Koppen]],Tabla8[],2,0)</f>
        <v>Templado o mesotérmico</v>
      </c>
      <c r="H206" s="1" t="s">
        <v>1678</v>
      </c>
      <c r="I206" s="1" t="s">
        <v>1318</v>
      </c>
      <c r="J206" s="1" t="s">
        <v>1311</v>
      </c>
      <c r="K206" s="1" t="s">
        <v>1001</v>
      </c>
      <c r="L206" s="1" t="s">
        <v>1325</v>
      </c>
      <c r="M206" s="1" t="s">
        <v>432</v>
      </c>
      <c r="N206" s="1" t="s">
        <v>514</v>
      </c>
      <c r="P206" s="1" t="s">
        <v>1023</v>
      </c>
      <c r="R206" s="1" t="s">
        <v>513</v>
      </c>
      <c r="U206" s="1" t="s">
        <v>1322</v>
      </c>
      <c r="V206" s="1" t="s">
        <v>1319</v>
      </c>
      <c r="X206" s="1">
        <v>6</v>
      </c>
      <c r="Y206" s="1" t="s">
        <v>413</v>
      </c>
      <c r="Z206" s="1" t="s">
        <v>430</v>
      </c>
    </row>
    <row r="207" spans="1:26" s="1" customFormat="1" ht="43.5" x14ac:dyDescent="0.35">
      <c r="A207" s="1" t="s">
        <v>1307</v>
      </c>
      <c r="B207" s="1" t="str">
        <f>+VLOOKUP(BD_fire_disturbances[[#This Row],[Propiedad]],Tabla2[],2,0)</f>
        <v>Física</v>
      </c>
      <c r="C207" s="1" t="str">
        <f>+VLOOKUP(BD_fire_disturbances[[#This Row],[Evaluación post incendio]],Tabla5[],2,0)</f>
        <v>Efecto inmediato</v>
      </c>
      <c r="D207" s="6" t="s">
        <v>1308</v>
      </c>
      <c r="E207" s="1" t="s">
        <v>1602</v>
      </c>
      <c r="F207" s="1" t="s">
        <v>1694</v>
      </c>
      <c r="G207" s="1" t="str">
        <f>+VLOOKUP(BD_fire_disturbances[[#This Row],[Cod_Koppen]],Tabla8[],2,0)</f>
        <v>Templado o mesotérmico</v>
      </c>
      <c r="H207" s="1" t="s">
        <v>1678</v>
      </c>
      <c r="I207" s="1" t="s">
        <v>1318</v>
      </c>
      <c r="J207" s="1" t="s">
        <v>1311</v>
      </c>
      <c r="K207" s="1" t="s">
        <v>1001</v>
      </c>
      <c r="L207" s="1" t="s">
        <v>139</v>
      </c>
      <c r="M207" s="1" t="s">
        <v>200</v>
      </c>
      <c r="N207" s="1" t="s">
        <v>514</v>
      </c>
      <c r="P207" s="1" t="s">
        <v>1023</v>
      </c>
      <c r="R207" s="1" t="s">
        <v>513</v>
      </c>
      <c r="U207" s="1" t="s">
        <v>1321</v>
      </c>
      <c r="V207" s="1" t="s">
        <v>1313</v>
      </c>
      <c r="X207" s="1">
        <v>5</v>
      </c>
      <c r="Y207" s="1" t="s">
        <v>413</v>
      </c>
      <c r="Z207" s="1" t="s">
        <v>430</v>
      </c>
    </row>
    <row r="208" spans="1:26" s="1" customFormat="1" ht="43.5" x14ac:dyDescent="0.35">
      <c r="A208" s="1" t="s">
        <v>1307</v>
      </c>
      <c r="B208" s="1" t="str">
        <f>+VLOOKUP(BD_fire_disturbances[[#This Row],[Propiedad]],Tabla2[],2,0)</f>
        <v>Física</v>
      </c>
      <c r="C208" s="1" t="str">
        <f>+VLOOKUP(BD_fire_disturbances[[#This Row],[Evaluación post incendio]],Tabla5[],2,0)</f>
        <v>Efecto inmediato</v>
      </c>
      <c r="D208" s="6" t="s">
        <v>1308</v>
      </c>
      <c r="E208" s="1" t="s">
        <v>1602</v>
      </c>
      <c r="F208" s="1" t="s">
        <v>1694</v>
      </c>
      <c r="G208" s="1" t="str">
        <f>+VLOOKUP(BD_fire_disturbances[[#This Row],[Cod_Koppen]],Tabla8[],2,0)</f>
        <v>Templado o mesotérmico</v>
      </c>
      <c r="H208" s="1" t="s">
        <v>1678</v>
      </c>
      <c r="I208" s="1" t="s">
        <v>1318</v>
      </c>
      <c r="J208" s="1" t="s">
        <v>1311</v>
      </c>
      <c r="K208" s="1" t="s">
        <v>1001</v>
      </c>
      <c r="L208" s="1" t="s">
        <v>1325</v>
      </c>
      <c r="M208" s="1" t="s">
        <v>432</v>
      </c>
      <c r="N208" s="1" t="s">
        <v>514</v>
      </c>
      <c r="P208" s="1" t="s">
        <v>1023</v>
      </c>
      <c r="R208" s="1" t="s">
        <v>513</v>
      </c>
      <c r="U208" s="1" t="s">
        <v>1321</v>
      </c>
      <c r="V208" s="1" t="s">
        <v>1313</v>
      </c>
      <c r="X208" s="1">
        <v>5</v>
      </c>
      <c r="Y208" s="1" t="s">
        <v>413</v>
      </c>
      <c r="Z208" s="1" t="s">
        <v>430</v>
      </c>
    </row>
    <row r="209" spans="1:26" s="1" customFormat="1" ht="43.5" x14ac:dyDescent="0.35">
      <c r="A209" s="1" t="s">
        <v>1307</v>
      </c>
      <c r="B209" s="1" t="str">
        <f>+VLOOKUP(BD_fire_disturbances[[#This Row],[Propiedad]],Tabla2[],2,0)</f>
        <v>Física</v>
      </c>
      <c r="C209" s="1" t="str">
        <f>+VLOOKUP(BD_fire_disturbances[[#This Row],[Evaluación post incendio]],Tabla5[],2,0)</f>
        <v>Efecto inmediato</v>
      </c>
      <c r="D209" s="6" t="s">
        <v>1308</v>
      </c>
      <c r="E209" s="1" t="s">
        <v>1602</v>
      </c>
      <c r="F209" s="1" t="s">
        <v>1694</v>
      </c>
      <c r="G209" s="1" t="str">
        <f>+VLOOKUP(BD_fire_disturbances[[#This Row],[Cod_Koppen]],Tabla8[],2,0)</f>
        <v>Templado o mesotérmico</v>
      </c>
      <c r="H209" s="1" t="s">
        <v>1678</v>
      </c>
      <c r="I209" s="1" t="s">
        <v>1318</v>
      </c>
      <c r="J209" s="1" t="s">
        <v>1311</v>
      </c>
      <c r="K209" s="1" t="s">
        <v>1001</v>
      </c>
      <c r="L209" s="1" t="s">
        <v>1324</v>
      </c>
      <c r="M209" s="1" t="s">
        <v>176</v>
      </c>
      <c r="N209" s="1" t="s">
        <v>514</v>
      </c>
      <c r="P209" s="1" t="s">
        <v>1023</v>
      </c>
      <c r="R209" s="1" t="s">
        <v>513</v>
      </c>
      <c r="U209" s="1" t="s">
        <v>1322</v>
      </c>
      <c r="V209" s="1" t="s">
        <v>1319</v>
      </c>
      <c r="X209" s="1">
        <v>6</v>
      </c>
      <c r="Y209" s="1" t="s">
        <v>413</v>
      </c>
      <c r="Z209" s="1" t="s">
        <v>108</v>
      </c>
    </row>
    <row r="210" spans="1:26" s="1" customFormat="1" ht="43.5" x14ac:dyDescent="0.35">
      <c r="A210" s="1" t="s">
        <v>1307</v>
      </c>
      <c r="B210" s="1" t="str">
        <f>+VLOOKUP(BD_fire_disturbances[[#This Row],[Propiedad]],Tabla2[],2,0)</f>
        <v>Física</v>
      </c>
      <c r="C210" s="1" t="str">
        <f>+VLOOKUP(BD_fire_disturbances[[#This Row],[Evaluación post incendio]],Tabla5[],2,0)</f>
        <v>Efecto inmediato</v>
      </c>
      <c r="D210" s="6" t="s">
        <v>1308</v>
      </c>
      <c r="E210" s="1" t="s">
        <v>1602</v>
      </c>
      <c r="F210" s="1" t="s">
        <v>1694</v>
      </c>
      <c r="G210" s="1" t="str">
        <f>+VLOOKUP(BD_fire_disturbances[[#This Row],[Cod_Koppen]],Tabla8[],2,0)</f>
        <v>Templado o mesotérmico</v>
      </c>
      <c r="H210" s="1" t="s">
        <v>1678</v>
      </c>
      <c r="I210" s="1" t="s">
        <v>1318</v>
      </c>
      <c r="J210" s="1" t="s">
        <v>1311</v>
      </c>
      <c r="K210" s="1" t="s">
        <v>1001</v>
      </c>
      <c r="L210" s="1" t="s">
        <v>1324</v>
      </c>
      <c r="M210" s="1" t="s">
        <v>176</v>
      </c>
      <c r="N210" s="1" t="s">
        <v>514</v>
      </c>
      <c r="P210" s="1" t="s">
        <v>1023</v>
      </c>
      <c r="R210" s="1" t="s">
        <v>513</v>
      </c>
      <c r="U210" s="1" t="s">
        <v>1321</v>
      </c>
      <c r="V210" s="1" t="s">
        <v>1313</v>
      </c>
      <c r="X210" s="1">
        <v>5</v>
      </c>
      <c r="Y210" s="1" t="s">
        <v>413</v>
      </c>
      <c r="Z210" s="1" t="s">
        <v>108</v>
      </c>
    </row>
    <row r="211" spans="1:26" s="1" customFormat="1" ht="43.5" x14ac:dyDescent="0.35">
      <c r="A211" s="1" t="s">
        <v>1412</v>
      </c>
      <c r="B211" s="1" t="str">
        <f>+VLOOKUP(BD_fire_disturbances[[#This Row],[Propiedad]],Tabla2[],2,0)</f>
        <v>Biológica</v>
      </c>
      <c r="C211" s="1" t="str">
        <f>+VLOOKUP(BD_fire_disturbances[[#This Row],[Evaluación post incendio]],Tabla5[],2,0)</f>
        <v>Efecto inmediato</v>
      </c>
      <c r="D211" s="6" t="s">
        <v>878</v>
      </c>
      <c r="E211" s="1" t="s">
        <v>213</v>
      </c>
      <c r="F211" s="1" t="s">
        <v>1589</v>
      </c>
      <c r="G211" s="1" t="str">
        <f>+VLOOKUP(BD_fire_disturbances[[#This Row],[Cod_Koppen]],Tabla8[],2,0)</f>
        <v>Templado o mesotérmico</v>
      </c>
      <c r="H211" s="1" t="s">
        <v>1333</v>
      </c>
      <c r="I211" s="1" t="s">
        <v>881</v>
      </c>
      <c r="J211" s="1" t="s">
        <v>881</v>
      </c>
      <c r="L211" s="1" t="s">
        <v>68</v>
      </c>
      <c r="M211" s="1" t="s">
        <v>432</v>
      </c>
      <c r="N211" s="1" t="s">
        <v>478</v>
      </c>
      <c r="P211" s="1" t="s">
        <v>879</v>
      </c>
      <c r="R211" s="1" t="s">
        <v>513</v>
      </c>
      <c r="T211" s="1" t="s">
        <v>884</v>
      </c>
      <c r="U211" s="1" t="s">
        <v>359</v>
      </c>
      <c r="X211" s="1" t="s">
        <v>886</v>
      </c>
      <c r="Y211" s="1" t="s">
        <v>28</v>
      </c>
      <c r="Z211" s="1" t="s">
        <v>218</v>
      </c>
    </row>
    <row r="212" spans="1:26" s="1" customFormat="1" ht="43.5" x14ac:dyDescent="0.35">
      <c r="A212" s="1" t="s">
        <v>1412</v>
      </c>
      <c r="B212" s="1" t="str">
        <f>+VLOOKUP(BD_fire_disturbances[[#This Row],[Propiedad]],Tabla2[],2,0)</f>
        <v>Biológica</v>
      </c>
      <c r="C212" s="1" t="str">
        <f>+VLOOKUP(BD_fire_disturbances[[#This Row],[Evaluación post incendio]],Tabla5[],2,0)</f>
        <v>Efecto inmediato</v>
      </c>
      <c r="D212" s="6" t="s">
        <v>878</v>
      </c>
      <c r="E212" s="1" t="s">
        <v>213</v>
      </c>
      <c r="F212" s="1" t="s">
        <v>1589</v>
      </c>
      <c r="G212" s="1" t="str">
        <f>+VLOOKUP(BD_fire_disturbances[[#This Row],[Cod_Koppen]],Tabla8[],2,0)</f>
        <v>Templado o mesotérmico</v>
      </c>
      <c r="H212" s="1" t="s">
        <v>1333</v>
      </c>
      <c r="I212" s="1" t="s">
        <v>881</v>
      </c>
      <c r="J212" s="1" t="s">
        <v>881</v>
      </c>
      <c r="L212" s="1" t="s">
        <v>68</v>
      </c>
      <c r="M212" s="1" t="s">
        <v>432</v>
      </c>
      <c r="N212" s="1" t="s">
        <v>478</v>
      </c>
      <c r="P212" s="1" t="s">
        <v>879</v>
      </c>
      <c r="R212" s="1" t="s">
        <v>513</v>
      </c>
      <c r="T212" s="1" t="s">
        <v>884</v>
      </c>
      <c r="U212" s="1" t="s">
        <v>359</v>
      </c>
      <c r="X212" s="1" t="s">
        <v>886</v>
      </c>
      <c r="Y212" s="1" t="s">
        <v>639</v>
      </c>
      <c r="Z212" s="1" t="s">
        <v>218</v>
      </c>
    </row>
    <row r="213" spans="1:26" s="1" customFormat="1" ht="43.5" x14ac:dyDescent="0.35">
      <c r="A213" s="1" t="s">
        <v>1412</v>
      </c>
      <c r="B213" s="1" t="str">
        <f>+VLOOKUP(BD_fire_disturbances[[#This Row],[Propiedad]],Tabla2[],2,0)</f>
        <v>Química</v>
      </c>
      <c r="C213" s="1" t="str">
        <f>+VLOOKUP(BD_fire_disturbances[[#This Row],[Evaluación post incendio]],Tabla5[],2,0)</f>
        <v>Efecto inmediato</v>
      </c>
      <c r="D213" s="6" t="s">
        <v>878</v>
      </c>
      <c r="E213" s="1" t="s">
        <v>213</v>
      </c>
      <c r="F213" s="1" t="s">
        <v>1589</v>
      </c>
      <c r="G213" s="1" t="str">
        <f>+VLOOKUP(BD_fire_disturbances[[#This Row],[Cod_Koppen]],Tabla8[],2,0)</f>
        <v>Templado o mesotérmico</v>
      </c>
      <c r="H213" s="1" t="s">
        <v>1333</v>
      </c>
      <c r="I213" s="1" t="s">
        <v>881</v>
      </c>
      <c r="J213" s="1" t="s">
        <v>881</v>
      </c>
      <c r="L213" s="1" t="s">
        <v>68</v>
      </c>
      <c r="M213" s="1" t="s">
        <v>432</v>
      </c>
      <c r="N213" s="1" t="s">
        <v>478</v>
      </c>
      <c r="P213" s="1" t="s">
        <v>879</v>
      </c>
      <c r="R213" s="1" t="s">
        <v>513</v>
      </c>
      <c r="T213" s="1" t="s">
        <v>884</v>
      </c>
      <c r="U213" s="1" t="s">
        <v>359</v>
      </c>
      <c r="X213" s="1" t="s">
        <v>886</v>
      </c>
      <c r="Y213" s="1" t="s">
        <v>52</v>
      </c>
      <c r="Z213" s="1" t="s">
        <v>108</v>
      </c>
    </row>
    <row r="214" spans="1:26" s="1" customFormat="1" ht="43.5" x14ac:dyDescent="0.35">
      <c r="A214" s="1" t="s">
        <v>1412</v>
      </c>
      <c r="B214" s="1" t="str">
        <f>+VLOOKUP(BD_fire_disturbances[[#This Row],[Propiedad]],Tabla2[],2,0)</f>
        <v>Química</v>
      </c>
      <c r="C214" s="1" t="str">
        <f>+VLOOKUP(BD_fire_disturbances[[#This Row],[Evaluación post incendio]],Tabla5[],2,0)</f>
        <v>Efecto inmediato</v>
      </c>
      <c r="D214" s="6" t="s">
        <v>878</v>
      </c>
      <c r="E214" s="1" t="s">
        <v>213</v>
      </c>
      <c r="F214" s="1" t="s">
        <v>1589</v>
      </c>
      <c r="G214" s="1" t="str">
        <f>+VLOOKUP(BD_fire_disturbances[[#This Row],[Cod_Koppen]],Tabla8[],2,0)</f>
        <v>Templado o mesotérmico</v>
      </c>
      <c r="H214" s="1" t="s">
        <v>1333</v>
      </c>
      <c r="I214" s="1" t="s">
        <v>882</v>
      </c>
      <c r="J214" s="1" t="s">
        <v>882</v>
      </c>
      <c r="L214" s="1" t="s">
        <v>68</v>
      </c>
      <c r="M214" s="1" t="s">
        <v>432</v>
      </c>
      <c r="N214" s="1" t="s">
        <v>478</v>
      </c>
      <c r="P214" s="1" t="s">
        <v>879</v>
      </c>
      <c r="R214" s="1" t="s">
        <v>513</v>
      </c>
      <c r="T214" s="1" t="s">
        <v>884</v>
      </c>
      <c r="U214" s="1" t="s">
        <v>359</v>
      </c>
      <c r="X214" s="1" t="s">
        <v>886</v>
      </c>
      <c r="Y214" s="1" t="s">
        <v>34</v>
      </c>
      <c r="Z214" s="1" t="s">
        <v>108</v>
      </c>
    </row>
    <row r="215" spans="1:26" s="1" customFormat="1" ht="43.5" x14ac:dyDescent="0.35">
      <c r="A215" s="1" t="s">
        <v>1412</v>
      </c>
      <c r="B215" s="1" t="str">
        <f>+VLOOKUP(BD_fire_disturbances[[#This Row],[Propiedad]],Tabla2[],2,0)</f>
        <v>Química</v>
      </c>
      <c r="C215" s="1" t="str">
        <f>+VLOOKUP(BD_fire_disturbances[[#This Row],[Evaluación post incendio]],Tabla5[],2,0)</f>
        <v>Efecto inmediato</v>
      </c>
      <c r="D215" s="6" t="s">
        <v>878</v>
      </c>
      <c r="E215" s="1" t="s">
        <v>213</v>
      </c>
      <c r="F215" s="1" t="s">
        <v>1589</v>
      </c>
      <c r="G215" s="1" t="str">
        <f>+VLOOKUP(BD_fire_disturbances[[#This Row],[Cod_Koppen]],Tabla8[],2,0)</f>
        <v>Templado o mesotérmico</v>
      </c>
      <c r="H215" s="1" t="s">
        <v>1333</v>
      </c>
      <c r="I215" s="1" t="s">
        <v>882</v>
      </c>
      <c r="J215" s="1" t="s">
        <v>882</v>
      </c>
      <c r="L215" s="1" t="s">
        <v>68</v>
      </c>
      <c r="M215" s="1" t="s">
        <v>432</v>
      </c>
      <c r="N215" s="1" t="s">
        <v>478</v>
      </c>
      <c r="P215" s="1" t="s">
        <v>879</v>
      </c>
      <c r="R215" s="1" t="s">
        <v>513</v>
      </c>
      <c r="T215" s="1" t="s">
        <v>884</v>
      </c>
      <c r="U215" s="1" t="s">
        <v>359</v>
      </c>
      <c r="X215" s="1" t="s">
        <v>886</v>
      </c>
      <c r="Y215" s="1" t="s">
        <v>121</v>
      </c>
      <c r="Z215" s="1" t="s">
        <v>108</v>
      </c>
    </row>
    <row r="216" spans="1:26" s="1" customFormat="1" ht="43.5" x14ac:dyDescent="0.35">
      <c r="A216" s="1" t="s">
        <v>1412</v>
      </c>
      <c r="B216" s="1" t="str">
        <f>+VLOOKUP(BD_fire_disturbances[[#This Row],[Propiedad]],Tabla2[],2,0)</f>
        <v>Química</v>
      </c>
      <c r="C216" s="1" t="str">
        <f>+VLOOKUP(BD_fire_disturbances[[#This Row],[Evaluación post incendio]],Tabla5[],2,0)</f>
        <v>Efecto inmediato</v>
      </c>
      <c r="D216" s="6" t="s">
        <v>878</v>
      </c>
      <c r="E216" s="1" t="s">
        <v>213</v>
      </c>
      <c r="F216" s="1" t="s">
        <v>1589</v>
      </c>
      <c r="G216" s="1" t="str">
        <f>+VLOOKUP(BD_fire_disturbances[[#This Row],[Cod_Koppen]],Tabla8[],2,0)</f>
        <v>Templado o mesotérmico</v>
      </c>
      <c r="H216" s="1" t="s">
        <v>1333</v>
      </c>
      <c r="I216" s="1" t="s">
        <v>882</v>
      </c>
      <c r="J216" s="1" t="s">
        <v>882</v>
      </c>
      <c r="L216" s="1" t="s">
        <v>68</v>
      </c>
      <c r="M216" s="1" t="s">
        <v>432</v>
      </c>
      <c r="N216" s="1" t="s">
        <v>478</v>
      </c>
      <c r="P216" s="1" t="s">
        <v>879</v>
      </c>
      <c r="R216" s="1" t="s">
        <v>513</v>
      </c>
      <c r="T216" s="1" t="s">
        <v>884</v>
      </c>
      <c r="U216" s="1" t="s">
        <v>359</v>
      </c>
      <c r="X216" s="1" t="s">
        <v>886</v>
      </c>
      <c r="Y216" s="1" t="s">
        <v>1026</v>
      </c>
      <c r="Z216" s="1" t="s">
        <v>108</v>
      </c>
    </row>
    <row r="217" spans="1:26" s="1" customFormat="1" ht="43.5" x14ac:dyDescent="0.35">
      <c r="A217" s="1" t="s">
        <v>1412</v>
      </c>
      <c r="B217" s="1" t="str">
        <f>+VLOOKUP(BD_fire_disturbances[[#This Row],[Propiedad]],Tabla2[],2,0)</f>
        <v>Química</v>
      </c>
      <c r="C217" s="1" t="str">
        <f>+VLOOKUP(BD_fire_disturbances[[#This Row],[Evaluación post incendio]],Tabla5[],2,0)</f>
        <v>Efecto inmediato</v>
      </c>
      <c r="D217" s="6" t="s">
        <v>878</v>
      </c>
      <c r="E217" s="1" t="s">
        <v>213</v>
      </c>
      <c r="F217" s="1" t="s">
        <v>1589</v>
      </c>
      <c r="G217" s="1" t="str">
        <f>+VLOOKUP(BD_fire_disturbances[[#This Row],[Cod_Koppen]],Tabla8[],2,0)</f>
        <v>Templado o mesotérmico</v>
      </c>
      <c r="H217" s="1" t="s">
        <v>1333</v>
      </c>
      <c r="I217" s="1" t="s">
        <v>882</v>
      </c>
      <c r="J217" s="1" t="s">
        <v>882</v>
      </c>
      <c r="L217" s="1" t="s">
        <v>68</v>
      </c>
      <c r="M217" s="1" t="s">
        <v>432</v>
      </c>
      <c r="N217" s="1" t="s">
        <v>478</v>
      </c>
      <c r="P217" s="1" t="s">
        <v>879</v>
      </c>
      <c r="R217" s="1" t="s">
        <v>513</v>
      </c>
      <c r="T217" s="1" t="s">
        <v>884</v>
      </c>
      <c r="U217" s="1" t="s">
        <v>359</v>
      </c>
      <c r="X217" s="1" t="s">
        <v>886</v>
      </c>
      <c r="Y217" s="1" t="s">
        <v>43</v>
      </c>
      <c r="Z217" s="1" t="s">
        <v>108</v>
      </c>
    </row>
    <row r="218" spans="1:26" s="1" customFormat="1" ht="43.5" x14ac:dyDescent="0.35">
      <c r="A218" s="1" t="s">
        <v>1412</v>
      </c>
      <c r="B218" s="1" t="str">
        <f>+VLOOKUP(BD_fire_disturbances[[#This Row],[Propiedad]],Tabla2[],2,0)</f>
        <v>Química</v>
      </c>
      <c r="C218" s="1" t="str">
        <f>+VLOOKUP(BD_fire_disturbances[[#This Row],[Evaluación post incendio]],Tabla5[],2,0)</f>
        <v>Efecto inmediato</v>
      </c>
      <c r="D218" s="6" t="s">
        <v>878</v>
      </c>
      <c r="E218" s="1" t="s">
        <v>213</v>
      </c>
      <c r="F218" s="1" t="s">
        <v>1589</v>
      </c>
      <c r="G218" s="1" t="str">
        <f>+VLOOKUP(BD_fire_disturbances[[#This Row],[Cod_Koppen]],Tabla8[],2,0)</f>
        <v>Templado o mesotérmico</v>
      </c>
      <c r="H218" s="1" t="s">
        <v>1333</v>
      </c>
      <c r="I218" s="1" t="s">
        <v>882</v>
      </c>
      <c r="J218" s="1" t="s">
        <v>882</v>
      </c>
      <c r="L218" s="1" t="s">
        <v>68</v>
      </c>
      <c r="M218" s="1" t="s">
        <v>432</v>
      </c>
      <c r="N218" s="1" t="s">
        <v>478</v>
      </c>
      <c r="P218" s="1" t="s">
        <v>879</v>
      </c>
      <c r="R218" s="1" t="s">
        <v>513</v>
      </c>
      <c r="T218" s="1" t="s">
        <v>884</v>
      </c>
      <c r="U218" s="1" t="s">
        <v>359</v>
      </c>
      <c r="X218" s="1" t="s">
        <v>886</v>
      </c>
      <c r="Y218" s="1" t="s">
        <v>118</v>
      </c>
      <c r="Z218" s="1" t="s">
        <v>12</v>
      </c>
    </row>
    <row r="219" spans="1:26" s="1" customFormat="1" ht="29" x14ac:dyDescent="0.35">
      <c r="A219" s="1" t="s">
        <v>165</v>
      </c>
      <c r="B219" s="1" t="str">
        <f>+VLOOKUP(BD_fire_disturbances[[#This Row],[Propiedad]],Tabla2[],2,0)</f>
        <v>Biológica</v>
      </c>
      <c r="C219" s="1" t="str">
        <f>+VLOOKUP(BD_fire_disturbances[[#This Row],[Evaluación post incendio]],Tabla5[],2,0)</f>
        <v>No específico</v>
      </c>
      <c r="D219" s="6" t="s">
        <v>166</v>
      </c>
      <c r="E219" s="1" t="s">
        <v>167</v>
      </c>
      <c r="F219" s="1" t="s">
        <v>1642</v>
      </c>
      <c r="G219" s="1" t="str">
        <f>+VLOOKUP(BD_fire_disturbances[[#This Row],[Cod_Koppen]],Tabla8[],2,0)</f>
        <v>Tropical o macrotérmico</v>
      </c>
      <c r="H219" s="1" t="s">
        <v>1641</v>
      </c>
      <c r="I219" s="1" t="s">
        <v>866</v>
      </c>
      <c r="J219" s="1" t="s">
        <v>63</v>
      </c>
      <c r="K219" s="1" t="s">
        <v>68</v>
      </c>
      <c r="L219" s="1" t="s">
        <v>169</v>
      </c>
      <c r="M219" s="1" t="s">
        <v>176</v>
      </c>
      <c r="P219" s="1" t="s">
        <v>1190</v>
      </c>
      <c r="R219" s="1" t="s">
        <v>447</v>
      </c>
      <c r="U219" s="1" t="s">
        <v>447</v>
      </c>
      <c r="Y219" s="1" t="s">
        <v>15</v>
      </c>
      <c r="Z219" s="1" t="s">
        <v>218</v>
      </c>
    </row>
    <row r="220" spans="1:26" s="1" customFormat="1" ht="29" x14ac:dyDescent="0.35">
      <c r="A220" s="1" t="s">
        <v>165</v>
      </c>
      <c r="B220" s="1" t="str">
        <f>+VLOOKUP(BD_fire_disturbances[[#This Row],[Propiedad]],Tabla2[],2,0)</f>
        <v>Biológica</v>
      </c>
      <c r="C220" s="1" t="str">
        <f>+VLOOKUP(BD_fire_disturbances[[#This Row],[Evaluación post incendio]],Tabla5[],2,0)</f>
        <v>No específico</v>
      </c>
      <c r="D220" s="6" t="s">
        <v>166</v>
      </c>
      <c r="E220" s="1" t="s">
        <v>167</v>
      </c>
      <c r="F220" s="1" t="s">
        <v>1642</v>
      </c>
      <c r="G220" s="1" t="str">
        <f>+VLOOKUP(BD_fire_disturbances[[#This Row],[Cod_Koppen]],Tabla8[],2,0)</f>
        <v>Tropical o macrotérmico</v>
      </c>
      <c r="H220" s="1" t="s">
        <v>1641</v>
      </c>
      <c r="I220" s="1" t="s">
        <v>866</v>
      </c>
      <c r="J220" s="1" t="s">
        <v>63</v>
      </c>
      <c r="K220" s="1" t="s">
        <v>68</v>
      </c>
      <c r="L220" s="1" t="s">
        <v>168</v>
      </c>
      <c r="M220" s="1" t="s">
        <v>200</v>
      </c>
      <c r="P220" s="1" t="s">
        <v>1190</v>
      </c>
      <c r="R220" s="1" t="s">
        <v>447</v>
      </c>
      <c r="U220" s="1" t="s">
        <v>447</v>
      </c>
      <c r="Y220" s="1" t="s">
        <v>15</v>
      </c>
      <c r="Z220" s="1" t="s">
        <v>12</v>
      </c>
    </row>
    <row r="221" spans="1:26" s="1" customFormat="1" ht="29" x14ac:dyDescent="0.35">
      <c r="A221" s="1" t="s">
        <v>165</v>
      </c>
      <c r="B221" s="1" t="str">
        <f>+VLOOKUP(BD_fire_disturbances[[#This Row],[Propiedad]],Tabla2[],2,0)</f>
        <v>Química</v>
      </c>
      <c r="C221" s="1" t="str">
        <f>+VLOOKUP(BD_fire_disturbances[[#This Row],[Evaluación post incendio]],Tabla5[],2,0)</f>
        <v>No específico</v>
      </c>
      <c r="D221" s="6" t="s">
        <v>166</v>
      </c>
      <c r="E221" s="1" t="s">
        <v>167</v>
      </c>
      <c r="F221" s="1" t="s">
        <v>1642</v>
      </c>
      <c r="G221" s="1" t="str">
        <f>+VLOOKUP(BD_fire_disturbances[[#This Row],[Cod_Koppen]],Tabla8[],2,0)</f>
        <v>Tropical o macrotérmico</v>
      </c>
      <c r="H221" s="1" t="s">
        <v>1641</v>
      </c>
      <c r="I221" s="1" t="s">
        <v>866</v>
      </c>
      <c r="J221" s="1" t="s">
        <v>63</v>
      </c>
      <c r="K221" s="1" t="s">
        <v>68</v>
      </c>
      <c r="L221" s="1" t="s">
        <v>168</v>
      </c>
      <c r="M221" s="1" t="s">
        <v>200</v>
      </c>
      <c r="P221" s="1" t="s">
        <v>1190</v>
      </c>
      <c r="R221" s="1" t="s">
        <v>447</v>
      </c>
      <c r="U221" s="1" t="s">
        <v>447</v>
      </c>
      <c r="Y221" s="1" t="s">
        <v>34</v>
      </c>
      <c r="Z221" s="1" t="s">
        <v>218</v>
      </c>
    </row>
    <row r="222" spans="1:26" s="1" customFormat="1" ht="29" x14ac:dyDescent="0.35">
      <c r="A222" s="1" t="s">
        <v>165</v>
      </c>
      <c r="B222" s="1" t="str">
        <f>+VLOOKUP(BD_fire_disturbances[[#This Row],[Propiedad]],Tabla2[],2,0)</f>
        <v>Química</v>
      </c>
      <c r="C222" s="1" t="str">
        <f>+VLOOKUP(BD_fire_disturbances[[#This Row],[Evaluación post incendio]],Tabla5[],2,0)</f>
        <v>No específico</v>
      </c>
      <c r="D222" s="6" t="s">
        <v>166</v>
      </c>
      <c r="E222" s="1" t="s">
        <v>167</v>
      </c>
      <c r="F222" s="1" t="s">
        <v>1642</v>
      </c>
      <c r="G222" s="1" t="str">
        <f>+VLOOKUP(BD_fire_disturbances[[#This Row],[Cod_Koppen]],Tabla8[],2,0)</f>
        <v>Tropical o macrotérmico</v>
      </c>
      <c r="H222" s="1" t="s">
        <v>1641</v>
      </c>
      <c r="I222" s="1" t="s">
        <v>866</v>
      </c>
      <c r="J222" s="1" t="s">
        <v>63</v>
      </c>
      <c r="K222" s="1" t="s">
        <v>68</v>
      </c>
      <c r="L222" s="1" t="s">
        <v>169</v>
      </c>
      <c r="M222" s="1" t="s">
        <v>176</v>
      </c>
      <c r="P222" s="1" t="s">
        <v>1190</v>
      </c>
      <c r="R222" s="1" t="s">
        <v>447</v>
      </c>
      <c r="U222" s="1" t="s">
        <v>447</v>
      </c>
      <c r="Y222" s="1" t="s">
        <v>34</v>
      </c>
      <c r="Z222" s="1" t="s">
        <v>218</v>
      </c>
    </row>
    <row r="223" spans="1:26" s="1" customFormat="1" ht="29" x14ac:dyDescent="0.35">
      <c r="A223" s="1" t="s">
        <v>165</v>
      </c>
      <c r="B223" s="1" t="str">
        <f>+VLOOKUP(BD_fire_disturbances[[#This Row],[Propiedad]],Tabla2[],2,0)</f>
        <v>Química</v>
      </c>
      <c r="C223" s="1" t="str">
        <f>+VLOOKUP(BD_fire_disturbances[[#This Row],[Evaluación post incendio]],Tabla5[],2,0)</f>
        <v>No específico</v>
      </c>
      <c r="D223" s="6" t="s">
        <v>166</v>
      </c>
      <c r="E223" s="1" t="s">
        <v>167</v>
      </c>
      <c r="F223" s="1" t="s">
        <v>1642</v>
      </c>
      <c r="G223" s="1" t="str">
        <f>+VLOOKUP(BD_fire_disturbances[[#This Row],[Cod_Koppen]],Tabla8[],2,0)</f>
        <v>Tropical o macrotérmico</v>
      </c>
      <c r="H223" s="1" t="s">
        <v>1641</v>
      </c>
      <c r="I223" s="1" t="s">
        <v>866</v>
      </c>
      <c r="J223" s="1" t="s">
        <v>63</v>
      </c>
      <c r="K223" s="1" t="s">
        <v>68</v>
      </c>
      <c r="L223" s="1" t="s">
        <v>168</v>
      </c>
      <c r="M223" s="1" t="s">
        <v>200</v>
      </c>
      <c r="P223" s="1" t="s">
        <v>1190</v>
      </c>
      <c r="R223" s="1" t="s">
        <v>447</v>
      </c>
      <c r="U223" s="1" t="s">
        <v>447</v>
      </c>
      <c r="Y223" s="1" t="s">
        <v>121</v>
      </c>
      <c r="Z223" s="1" t="s">
        <v>218</v>
      </c>
    </row>
    <row r="224" spans="1:26" s="1" customFormat="1" ht="29" x14ac:dyDescent="0.35">
      <c r="A224" s="1" t="s">
        <v>165</v>
      </c>
      <c r="B224" s="1" t="str">
        <f>+VLOOKUP(BD_fire_disturbances[[#This Row],[Propiedad]],Tabla2[],2,0)</f>
        <v>Química</v>
      </c>
      <c r="C224" s="1" t="str">
        <f>+VLOOKUP(BD_fire_disturbances[[#This Row],[Evaluación post incendio]],Tabla5[],2,0)</f>
        <v>No específico</v>
      </c>
      <c r="D224" s="6" t="s">
        <v>166</v>
      </c>
      <c r="E224" s="1" t="s">
        <v>167</v>
      </c>
      <c r="F224" s="1" t="s">
        <v>1642</v>
      </c>
      <c r="G224" s="1" t="str">
        <f>+VLOOKUP(BD_fire_disturbances[[#This Row],[Cod_Koppen]],Tabla8[],2,0)</f>
        <v>Tropical o macrotérmico</v>
      </c>
      <c r="H224" s="1" t="s">
        <v>1641</v>
      </c>
      <c r="I224" s="1" t="s">
        <v>866</v>
      </c>
      <c r="J224" s="1" t="s">
        <v>63</v>
      </c>
      <c r="K224" s="1" t="s">
        <v>68</v>
      </c>
      <c r="L224" s="1" t="s">
        <v>169</v>
      </c>
      <c r="M224" s="1" t="s">
        <v>176</v>
      </c>
      <c r="P224" s="1" t="s">
        <v>1190</v>
      </c>
      <c r="R224" s="1" t="s">
        <v>447</v>
      </c>
      <c r="U224" s="1" t="s">
        <v>447</v>
      </c>
      <c r="Y224" s="1" t="s">
        <v>121</v>
      </c>
      <c r="Z224" s="1" t="s">
        <v>218</v>
      </c>
    </row>
    <row r="225" spans="1:26" s="1" customFormat="1" ht="29" x14ac:dyDescent="0.35">
      <c r="A225" s="1" t="s">
        <v>165</v>
      </c>
      <c r="B225" s="1" t="str">
        <f>+VLOOKUP(BD_fire_disturbances[[#This Row],[Propiedad]],Tabla2[],2,0)</f>
        <v>Química</v>
      </c>
      <c r="C225" s="1" t="str">
        <f>+VLOOKUP(BD_fire_disturbances[[#This Row],[Evaluación post incendio]],Tabla5[],2,0)</f>
        <v>No específico</v>
      </c>
      <c r="D225" s="6" t="s">
        <v>166</v>
      </c>
      <c r="E225" s="1" t="s">
        <v>167</v>
      </c>
      <c r="F225" s="1" t="s">
        <v>1642</v>
      </c>
      <c r="G225" s="1" t="str">
        <f>+VLOOKUP(BD_fire_disturbances[[#This Row],[Cod_Koppen]],Tabla8[],2,0)</f>
        <v>Tropical o macrotérmico</v>
      </c>
      <c r="H225" s="1" t="s">
        <v>1641</v>
      </c>
      <c r="I225" s="1" t="s">
        <v>866</v>
      </c>
      <c r="J225" s="1" t="s">
        <v>63</v>
      </c>
      <c r="K225" s="1" t="s">
        <v>68</v>
      </c>
      <c r="L225" s="1" t="s">
        <v>168</v>
      </c>
      <c r="M225" s="1" t="s">
        <v>200</v>
      </c>
      <c r="P225" s="1" t="s">
        <v>1190</v>
      </c>
      <c r="R225" s="1" t="s">
        <v>447</v>
      </c>
      <c r="U225" s="1" t="s">
        <v>447</v>
      </c>
      <c r="Y225" s="1" t="s">
        <v>292</v>
      </c>
      <c r="Z225" s="1" t="s">
        <v>218</v>
      </c>
    </row>
    <row r="226" spans="1:26" s="1" customFormat="1" ht="29" x14ac:dyDescent="0.35">
      <c r="A226" s="1" t="s">
        <v>165</v>
      </c>
      <c r="B226" s="1" t="str">
        <f>+VLOOKUP(BD_fire_disturbances[[#This Row],[Propiedad]],Tabla2[],2,0)</f>
        <v>Química</v>
      </c>
      <c r="C226" s="1" t="str">
        <f>+VLOOKUP(BD_fire_disturbances[[#This Row],[Evaluación post incendio]],Tabla5[],2,0)</f>
        <v>No específico</v>
      </c>
      <c r="D226" s="6" t="s">
        <v>166</v>
      </c>
      <c r="E226" s="1" t="s">
        <v>167</v>
      </c>
      <c r="F226" s="1" t="s">
        <v>1642</v>
      </c>
      <c r="G226" s="1" t="str">
        <f>+VLOOKUP(BD_fire_disturbances[[#This Row],[Cod_Koppen]],Tabla8[],2,0)</f>
        <v>Tropical o macrotérmico</v>
      </c>
      <c r="H226" s="1" t="s">
        <v>1641</v>
      </c>
      <c r="I226" s="1" t="s">
        <v>866</v>
      </c>
      <c r="J226" s="1" t="s">
        <v>63</v>
      </c>
      <c r="K226" s="1" t="s">
        <v>68</v>
      </c>
      <c r="L226" s="1" t="s">
        <v>169</v>
      </c>
      <c r="M226" s="1" t="s">
        <v>176</v>
      </c>
      <c r="P226" s="1" t="s">
        <v>1190</v>
      </c>
      <c r="R226" s="1" t="s">
        <v>447</v>
      </c>
      <c r="U226" s="1" t="s">
        <v>447</v>
      </c>
      <c r="Y226" s="1" t="s">
        <v>292</v>
      </c>
      <c r="Z226" s="1" t="s">
        <v>218</v>
      </c>
    </row>
    <row r="227" spans="1:26" s="1" customFormat="1" ht="29" x14ac:dyDescent="0.35">
      <c r="A227" s="1" t="s">
        <v>165</v>
      </c>
      <c r="B227" s="1" t="str">
        <f>+VLOOKUP(BD_fire_disturbances[[#This Row],[Propiedad]],Tabla2[],2,0)</f>
        <v>Química</v>
      </c>
      <c r="C227" s="1" t="str">
        <f>+VLOOKUP(BD_fire_disturbances[[#This Row],[Evaluación post incendio]],Tabla5[],2,0)</f>
        <v>No específico</v>
      </c>
      <c r="D227" s="6" t="s">
        <v>166</v>
      </c>
      <c r="E227" s="1" t="s">
        <v>167</v>
      </c>
      <c r="F227" s="1" t="s">
        <v>1642</v>
      </c>
      <c r="G227" s="1" t="str">
        <f>+VLOOKUP(BD_fire_disturbances[[#This Row],[Cod_Koppen]],Tabla8[],2,0)</f>
        <v>Tropical o macrotérmico</v>
      </c>
      <c r="H227" s="1" t="s">
        <v>1641</v>
      </c>
      <c r="I227" s="1" t="s">
        <v>866</v>
      </c>
      <c r="J227" s="1" t="s">
        <v>63</v>
      </c>
      <c r="K227" s="1" t="s">
        <v>68</v>
      </c>
      <c r="L227" s="1" t="s">
        <v>168</v>
      </c>
      <c r="M227" s="1" t="s">
        <v>200</v>
      </c>
      <c r="P227" s="1" t="s">
        <v>1190</v>
      </c>
      <c r="R227" s="1" t="s">
        <v>447</v>
      </c>
      <c r="U227" s="1" t="s">
        <v>447</v>
      </c>
      <c r="Y227" s="1" t="s">
        <v>43</v>
      </c>
      <c r="Z227" s="1" t="s">
        <v>218</v>
      </c>
    </row>
    <row r="228" spans="1:26" s="1" customFormat="1" ht="29" x14ac:dyDescent="0.35">
      <c r="A228" s="1" t="s">
        <v>165</v>
      </c>
      <c r="B228" s="1" t="str">
        <f>+VLOOKUP(BD_fire_disturbances[[#This Row],[Propiedad]],Tabla2[],2,0)</f>
        <v>Química</v>
      </c>
      <c r="C228" s="1" t="str">
        <f>+VLOOKUP(BD_fire_disturbances[[#This Row],[Evaluación post incendio]],Tabla5[],2,0)</f>
        <v>No específico</v>
      </c>
      <c r="D228" s="6" t="s">
        <v>166</v>
      </c>
      <c r="E228" s="1" t="s">
        <v>167</v>
      </c>
      <c r="F228" s="1" t="s">
        <v>1642</v>
      </c>
      <c r="G228" s="1" t="str">
        <f>+VLOOKUP(BD_fire_disturbances[[#This Row],[Cod_Koppen]],Tabla8[],2,0)</f>
        <v>Tropical o macrotérmico</v>
      </c>
      <c r="H228" s="1" t="s">
        <v>1641</v>
      </c>
      <c r="I228" s="1" t="s">
        <v>866</v>
      </c>
      <c r="J228" s="1" t="s">
        <v>63</v>
      </c>
      <c r="K228" s="1" t="s">
        <v>68</v>
      </c>
      <c r="L228" s="1" t="s">
        <v>169</v>
      </c>
      <c r="M228" s="1" t="s">
        <v>176</v>
      </c>
      <c r="P228" s="1" t="s">
        <v>1190</v>
      </c>
      <c r="R228" s="1" t="s">
        <v>447</v>
      </c>
      <c r="U228" s="1" t="s">
        <v>447</v>
      </c>
      <c r="Y228" s="1" t="s">
        <v>43</v>
      </c>
      <c r="Z228" s="1" t="s">
        <v>218</v>
      </c>
    </row>
    <row r="229" spans="1:26" s="1" customFormat="1" ht="29" x14ac:dyDescent="0.35">
      <c r="A229" s="1" t="s">
        <v>165</v>
      </c>
      <c r="B229" s="1" t="str">
        <f>+VLOOKUP(BD_fire_disturbances[[#This Row],[Propiedad]],Tabla2[],2,0)</f>
        <v>Química</v>
      </c>
      <c r="C229" s="1" t="str">
        <f>+VLOOKUP(BD_fire_disturbances[[#This Row],[Evaluación post incendio]],Tabla5[],2,0)</f>
        <v>No específico</v>
      </c>
      <c r="D229" s="6" t="s">
        <v>166</v>
      </c>
      <c r="E229" s="1" t="s">
        <v>167</v>
      </c>
      <c r="F229" s="1" t="s">
        <v>1642</v>
      </c>
      <c r="G229" s="1" t="str">
        <f>+VLOOKUP(BD_fire_disturbances[[#This Row],[Cod_Koppen]],Tabla8[],2,0)</f>
        <v>Tropical o macrotérmico</v>
      </c>
      <c r="H229" s="1" t="s">
        <v>1641</v>
      </c>
      <c r="I229" s="1" t="s">
        <v>866</v>
      </c>
      <c r="J229" s="1" t="s">
        <v>63</v>
      </c>
      <c r="K229" s="1" t="s">
        <v>68</v>
      </c>
      <c r="L229" s="1" t="s">
        <v>168</v>
      </c>
      <c r="M229" s="1" t="s">
        <v>200</v>
      </c>
      <c r="P229" s="1" t="s">
        <v>1190</v>
      </c>
      <c r="R229" s="1" t="s">
        <v>447</v>
      </c>
      <c r="U229" s="1" t="s">
        <v>447</v>
      </c>
      <c r="Y229" s="1" t="s">
        <v>122</v>
      </c>
      <c r="Z229" s="1" t="s">
        <v>218</v>
      </c>
    </row>
    <row r="230" spans="1:26" s="1" customFormat="1" ht="29" x14ac:dyDescent="0.35">
      <c r="A230" s="1" t="s">
        <v>165</v>
      </c>
      <c r="B230" s="1" t="str">
        <f>+VLOOKUP(BD_fire_disturbances[[#This Row],[Propiedad]],Tabla2[],2,0)</f>
        <v>Química</v>
      </c>
      <c r="C230" s="1" t="str">
        <f>+VLOOKUP(BD_fire_disturbances[[#This Row],[Evaluación post incendio]],Tabla5[],2,0)</f>
        <v>No específico</v>
      </c>
      <c r="D230" s="6" t="s">
        <v>166</v>
      </c>
      <c r="E230" s="1" t="s">
        <v>167</v>
      </c>
      <c r="F230" s="1" t="s">
        <v>1642</v>
      </c>
      <c r="G230" s="1" t="str">
        <f>+VLOOKUP(BD_fire_disturbances[[#This Row],[Cod_Koppen]],Tabla8[],2,0)</f>
        <v>Tropical o macrotérmico</v>
      </c>
      <c r="H230" s="1" t="s">
        <v>1641</v>
      </c>
      <c r="I230" s="1" t="s">
        <v>866</v>
      </c>
      <c r="J230" s="1" t="s">
        <v>63</v>
      </c>
      <c r="K230" s="1" t="s">
        <v>68</v>
      </c>
      <c r="L230" s="1" t="s">
        <v>169</v>
      </c>
      <c r="M230" s="1" t="s">
        <v>176</v>
      </c>
      <c r="P230" s="1" t="s">
        <v>1190</v>
      </c>
      <c r="R230" s="1" t="s">
        <v>447</v>
      </c>
      <c r="U230" s="1" t="s">
        <v>447</v>
      </c>
      <c r="Y230" s="1" t="s">
        <v>122</v>
      </c>
      <c r="Z230" s="1" t="s">
        <v>218</v>
      </c>
    </row>
    <row r="231" spans="1:26" s="1" customFormat="1" ht="29" x14ac:dyDescent="0.35">
      <c r="A231" s="1" t="s">
        <v>165</v>
      </c>
      <c r="B231" s="1" t="str">
        <f>+VLOOKUP(BD_fire_disturbances[[#This Row],[Propiedad]],Tabla2[],2,0)</f>
        <v>Química</v>
      </c>
      <c r="C231" s="1" t="str">
        <f>+VLOOKUP(BD_fire_disturbances[[#This Row],[Evaluación post incendio]],Tabla5[],2,0)</f>
        <v>No específico</v>
      </c>
      <c r="D231" s="6" t="s">
        <v>166</v>
      </c>
      <c r="E231" s="1" t="s">
        <v>167</v>
      </c>
      <c r="F231" s="1" t="s">
        <v>1642</v>
      </c>
      <c r="G231" s="1" t="str">
        <f>+VLOOKUP(BD_fire_disturbances[[#This Row],[Cod_Koppen]],Tabla8[],2,0)</f>
        <v>Tropical o macrotérmico</v>
      </c>
      <c r="H231" s="1" t="s">
        <v>1641</v>
      </c>
      <c r="I231" s="1" t="s">
        <v>866</v>
      </c>
      <c r="J231" s="1" t="s">
        <v>63</v>
      </c>
      <c r="K231" s="1" t="s">
        <v>68</v>
      </c>
      <c r="L231" s="1" t="s">
        <v>168</v>
      </c>
      <c r="M231" s="1" t="s">
        <v>200</v>
      </c>
      <c r="P231" s="1" t="s">
        <v>1190</v>
      </c>
      <c r="R231" s="1" t="s">
        <v>447</v>
      </c>
      <c r="U231" s="1" t="s">
        <v>447</v>
      </c>
      <c r="Y231" s="1" t="s">
        <v>1030</v>
      </c>
      <c r="Z231" s="1" t="s">
        <v>218</v>
      </c>
    </row>
    <row r="232" spans="1:26" s="1" customFormat="1" ht="29" x14ac:dyDescent="0.35">
      <c r="A232" s="1" t="s">
        <v>165</v>
      </c>
      <c r="B232" s="1" t="str">
        <f>+VLOOKUP(BD_fire_disturbances[[#This Row],[Propiedad]],Tabla2[],2,0)</f>
        <v>Química</v>
      </c>
      <c r="C232" s="1" t="str">
        <f>+VLOOKUP(BD_fire_disturbances[[#This Row],[Evaluación post incendio]],Tabla5[],2,0)</f>
        <v>No específico</v>
      </c>
      <c r="D232" s="6" t="s">
        <v>166</v>
      </c>
      <c r="E232" s="1" t="s">
        <v>167</v>
      </c>
      <c r="F232" s="1" t="s">
        <v>1642</v>
      </c>
      <c r="G232" s="1" t="str">
        <f>+VLOOKUP(BD_fire_disturbances[[#This Row],[Cod_Koppen]],Tabla8[],2,0)</f>
        <v>Tropical o macrotérmico</v>
      </c>
      <c r="H232" s="1" t="s">
        <v>1641</v>
      </c>
      <c r="I232" s="1" t="s">
        <v>866</v>
      </c>
      <c r="J232" s="1" t="s">
        <v>63</v>
      </c>
      <c r="K232" s="1" t="s">
        <v>68</v>
      </c>
      <c r="L232" s="1" t="s">
        <v>169</v>
      </c>
      <c r="M232" s="1" t="s">
        <v>176</v>
      </c>
      <c r="P232" s="1" t="s">
        <v>1190</v>
      </c>
      <c r="R232" s="1" t="s">
        <v>447</v>
      </c>
      <c r="U232" s="1" t="s">
        <v>447</v>
      </c>
      <c r="Y232" s="1" t="s">
        <v>1030</v>
      </c>
      <c r="Z232" s="1" t="s">
        <v>218</v>
      </c>
    </row>
    <row r="233" spans="1:26" s="1" customFormat="1" ht="29" x14ac:dyDescent="0.35">
      <c r="A233" s="1" t="s">
        <v>165</v>
      </c>
      <c r="B233" s="1" t="str">
        <f>+VLOOKUP(BD_fire_disturbances[[#This Row],[Propiedad]],Tabla2[],2,0)</f>
        <v>Química</v>
      </c>
      <c r="C233" s="1" t="str">
        <f>+VLOOKUP(BD_fire_disturbances[[#This Row],[Evaluación post incendio]],Tabla5[],2,0)</f>
        <v>No específico</v>
      </c>
      <c r="D233" s="6" t="s">
        <v>166</v>
      </c>
      <c r="E233" s="1" t="s">
        <v>167</v>
      </c>
      <c r="F233" s="1" t="s">
        <v>1642</v>
      </c>
      <c r="G233" s="1" t="str">
        <f>+VLOOKUP(BD_fire_disturbances[[#This Row],[Cod_Koppen]],Tabla8[],2,0)</f>
        <v>Tropical o macrotérmico</v>
      </c>
      <c r="H233" s="1" t="s">
        <v>1641</v>
      </c>
      <c r="I233" s="1" t="s">
        <v>866</v>
      </c>
      <c r="J233" s="1" t="s">
        <v>63</v>
      </c>
      <c r="K233" s="1" t="s">
        <v>68</v>
      </c>
      <c r="L233" s="1" t="s">
        <v>168</v>
      </c>
      <c r="M233" s="1" t="s">
        <v>200</v>
      </c>
      <c r="P233" s="1" t="s">
        <v>1190</v>
      </c>
      <c r="R233" s="1" t="s">
        <v>447</v>
      </c>
      <c r="U233" s="1" t="s">
        <v>447</v>
      </c>
      <c r="Y233" s="1" t="s">
        <v>1029</v>
      </c>
      <c r="Z233" s="1" t="s">
        <v>218</v>
      </c>
    </row>
    <row r="234" spans="1:26" s="1" customFormat="1" ht="29" x14ac:dyDescent="0.35">
      <c r="A234" s="1" t="s">
        <v>165</v>
      </c>
      <c r="B234" s="1" t="str">
        <f>+VLOOKUP(BD_fire_disturbances[[#This Row],[Propiedad]],Tabla2[],2,0)</f>
        <v>Química</v>
      </c>
      <c r="C234" s="1" t="str">
        <f>+VLOOKUP(BD_fire_disturbances[[#This Row],[Evaluación post incendio]],Tabla5[],2,0)</f>
        <v>No específico</v>
      </c>
      <c r="D234" s="6" t="s">
        <v>166</v>
      </c>
      <c r="E234" s="1" t="s">
        <v>167</v>
      </c>
      <c r="F234" s="1" t="s">
        <v>1642</v>
      </c>
      <c r="G234" s="1" t="str">
        <f>+VLOOKUP(BD_fire_disturbances[[#This Row],[Cod_Koppen]],Tabla8[],2,0)</f>
        <v>Tropical o macrotérmico</v>
      </c>
      <c r="H234" s="1" t="s">
        <v>1641</v>
      </c>
      <c r="I234" s="1" t="s">
        <v>866</v>
      </c>
      <c r="J234" s="1" t="s">
        <v>63</v>
      </c>
      <c r="K234" s="1" t="s">
        <v>68</v>
      </c>
      <c r="L234" s="1" t="s">
        <v>169</v>
      </c>
      <c r="M234" s="1" t="s">
        <v>176</v>
      </c>
      <c r="P234" s="1" t="s">
        <v>1190</v>
      </c>
      <c r="R234" s="1" t="s">
        <v>447</v>
      </c>
      <c r="U234" s="1" t="s">
        <v>447</v>
      </c>
      <c r="Y234" s="1" t="s">
        <v>1029</v>
      </c>
      <c r="Z234" s="1" t="s">
        <v>218</v>
      </c>
    </row>
    <row r="235" spans="1:26" s="1" customFormat="1" ht="29" x14ac:dyDescent="0.35">
      <c r="A235" s="1" t="s">
        <v>165</v>
      </c>
      <c r="B235" s="1" t="str">
        <f>+VLOOKUP(BD_fire_disturbances[[#This Row],[Propiedad]],Tabla2[],2,0)</f>
        <v>Química</v>
      </c>
      <c r="C235" s="1" t="str">
        <f>+VLOOKUP(BD_fire_disturbances[[#This Row],[Evaluación post incendio]],Tabla5[],2,0)</f>
        <v>No específico</v>
      </c>
      <c r="D235" s="6" t="s">
        <v>166</v>
      </c>
      <c r="E235" s="1" t="s">
        <v>167</v>
      </c>
      <c r="F235" s="1" t="s">
        <v>1642</v>
      </c>
      <c r="G235" s="1" t="str">
        <f>+VLOOKUP(BD_fire_disturbances[[#This Row],[Cod_Koppen]],Tabla8[],2,0)</f>
        <v>Tropical o macrotérmico</v>
      </c>
      <c r="H235" s="1" t="s">
        <v>1641</v>
      </c>
      <c r="I235" s="1" t="s">
        <v>866</v>
      </c>
      <c r="J235" s="1" t="s">
        <v>63</v>
      </c>
      <c r="K235" s="1" t="s">
        <v>68</v>
      </c>
      <c r="L235" s="1" t="s">
        <v>168</v>
      </c>
      <c r="M235" s="1" t="s">
        <v>200</v>
      </c>
      <c r="P235" s="1" t="s">
        <v>1190</v>
      </c>
      <c r="R235" s="1" t="s">
        <v>447</v>
      </c>
      <c r="U235" s="1" t="s">
        <v>447</v>
      </c>
      <c r="Y235" s="1" t="s">
        <v>52</v>
      </c>
      <c r="Z235" s="1" t="s">
        <v>218</v>
      </c>
    </row>
    <row r="236" spans="1:26" s="1" customFormat="1" ht="29" x14ac:dyDescent="0.35">
      <c r="A236" s="1" t="s">
        <v>165</v>
      </c>
      <c r="B236" s="1" t="str">
        <f>+VLOOKUP(BD_fire_disturbances[[#This Row],[Propiedad]],Tabla2[],2,0)</f>
        <v>Química</v>
      </c>
      <c r="C236" s="1" t="str">
        <f>+VLOOKUP(BD_fire_disturbances[[#This Row],[Evaluación post incendio]],Tabla5[],2,0)</f>
        <v>No específico</v>
      </c>
      <c r="D236" s="6" t="s">
        <v>166</v>
      </c>
      <c r="E236" s="1" t="s">
        <v>167</v>
      </c>
      <c r="F236" s="1" t="s">
        <v>1642</v>
      </c>
      <c r="G236" s="1" t="str">
        <f>+VLOOKUP(BD_fire_disturbances[[#This Row],[Cod_Koppen]],Tabla8[],2,0)</f>
        <v>Tropical o macrotérmico</v>
      </c>
      <c r="H236" s="1" t="s">
        <v>1641</v>
      </c>
      <c r="I236" s="1" t="s">
        <v>866</v>
      </c>
      <c r="J236" s="1" t="s">
        <v>63</v>
      </c>
      <c r="K236" s="1" t="s">
        <v>68</v>
      </c>
      <c r="L236" s="1" t="s">
        <v>169</v>
      </c>
      <c r="M236" s="1" t="s">
        <v>176</v>
      </c>
      <c r="P236" s="1" t="s">
        <v>1190</v>
      </c>
      <c r="R236" s="1" t="s">
        <v>447</v>
      </c>
      <c r="U236" s="1" t="s">
        <v>447</v>
      </c>
      <c r="Y236" s="1" t="s">
        <v>52</v>
      </c>
      <c r="Z236" s="1" t="s">
        <v>218</v>
      </c>
    </row>
    <row r="237" spans="1:26" s="1" customFormat="1" ht="29" x14ac:dyDescent="0.35">
      <c r="A237" s="1" t="s">
        <v>165</v>
      </c>
      <c r="B237" s="1" t="str">
        <f>+VLOOKUP(BD_fire_disturbances[[#This Row],[Propiedad]],Tabla2[],2,0)</f>
        <v>Química</v>
      </c>
      <c r="C237" s="1" t="str">
        <f>+VLOOKUP(BD_fire_disturbances[[#This Row],[Evaluación post incendio]],Tabla5[],2,0)</f>
        <v>No específico</v>
      </c>
      <c r="D237" s="6" t="s">
        <v>166</v>
      </c>
      <c r="E237" s="1" t="s">
        <v>167</v>
      </c>
      <c r="F237" s="1" t="s">
        <v>1642</v>
      </c>
      <c r="G237" s="1" t="str">
        <f>+VLOOKUP(BD_fire_disturbances[[#This Row],[Cod_Koppen]],Tabla8[],2,0)</f>
        <v>Tropical o macrotérmico</v>
      </c>
      <c r="H237" s="1" t="s">
        <v>1641</v>
      </c>
      <c r="I237" s="1" t="s">
        <v>866</v>
      </c>
      <c r="J237" s="1" t="s">
        <v>63</v>
      </c>
      <c r="K237" s="1" t="s">
        <v>68</v>
      </c>
      <c r="L237" s="1" t="s">
        <v>168</v>
      </c>
      <c r="M237" s="1" t="s">
        <v>200</v>
      </c>
      <c r="P237" s="1" t="s">
        <v>1190</v>
      </c>
      <c r="R237" s="1" t="s">
        <v>447</v>
      </c>
      <c r="U237" s="1" t="s">
        <v>447</v>
      </c>
      <c r="Y237" s="1" t="s">
        <v>42</v>
      </c>
      <c r="Z237" s="1" t="s">
        <v>218</v>
      </c>
    </row>
    <row r="238" spans="1:26" s="1" customFormat="1" ht="29" x14ac:dyDescent="0.35">
      <c r="A238" s="1" t="s">
        <v>165</v>
      </c>
      <c r="B238" s="1" t="str">
        <f>+VLOOKUP(BD_fire_disturbances[[#This Row],[Propiedad]],Tabla2[],2,0)</f>
        <v>Química</v>
      </c>
      <c r="C238" s="1" t="str">
        <f>+VLOOKUP(BD_fire_disturbances[[#This Row],[Evaluación post incendio]],Tabla5[],2,0)</f>
        <v>No específico</v>
      </c>
      <c r="D238" s="6" t="s">
        <v>166</v>
      </c>
      <c r="E238" s="1" t="s">
        <v>167</v>
      </c>
      <c r="F238" s="1" t="s">
        <v>1642</v>
      </c>
      <c r="G238" s="1" t="str">
        <f>+VLOOKUP(BD_fire_disturbances[[#This Row],[Cod_Koppen]],Tabla8[],2,0)</f>
        <v>Tropical o macrotérmico</v>
      </c>
      <c r="H238" s="1" t="s">
        <v>1641</v>
      </c>
      <c r="I238" s="1" t="s">
        <v>866</v>
      </c>
      <c r="J238" s="1" t="s">
        <v>63</v>
      </c>
      <c r="K238" s="1" t="s">
        <v>68</v>
      </c>
      <c r="L238" s="1" t="s">
        <v>169</v>
      </c>
      <c r="M238" s="1" t="s">
        <v>176</v>
      </c>
      <c r="P238" s="1" t="s">
        <v>1190</v>
      </c>
      <c r="R238" s="1" t="s">
        <v>447</v>
      </c>
      <c r="U238" s="1" t="s">
        <v>447</v>
      </c>
      <c r="Y238" s="1" t="s">
        <v>42</v>
      </c>
      <c r="Z238" s="1" t="s">
        <v>218</v>
      </c>
    </row>
    <row r="239" spans="1:26" s="1" customFormat="1" ht="29" x14ac:dyDescent="0.35">
      <c r="A239" s="1" t="s">
        <v>165</v>
      </c>
      <c r="B239" s="1" t="str">
        <f>+VLOOKUP(BD_fire_disturbances[[#This Row],[Propiedad]],Tabla2[],2,0)</f>
        <v>Física</v>
      </c>
      <c r="C239" s="1" t="str">
        <f>+VLOOKUP(BD_fire_disturbances[[#This Row],[Evaluación post incendio]],Tabla5[],2,0)</f>
        <v>No específico</v>
      </c>
      <c r="D239" s="6" t="s">
        <v>166</v>
      </c>
      <c r="E239" s="1" t="s">
        <v>167</v>
      </c>
      <c r="F239" s="1" t="s">
        <v>1642</v>
      </c>
      <c r="G239" s="1" t="str">
        <f>+VLOOKUP(BD_fire_disturbances[[#This Row],[Cod_Koppen]],Tabla8[],2,0)</f>
        <v>Tropical o macrotérmico</v>
      </c>
      <c r="H239" s="1" t="s">
        <v>1641</v>
      </c>
      <c r="I239" s="1" t="s">
        <v>866</v>
      </c>
      <c r="J239" s="1" t="s">
        <v>63</v>
      </c>
      <c r="K239" s="1" t="s">
        <v>68</v>
      </c>
      <c r="L239" s="1" t="s">
        <v>168</v>
      </c>
      <c r="M239" s="1" t="s">
        <v>200</v>
      </c>
      <c r="P239" s="1" t="s">
        <v>1190</v>
      </c>
      <c r="R239" s="1" t="s">
        <v>447</v>
      </c>
      <c r="U239" s="1" t="s">
        <v>447</v>
      </c>
      <c r="Y239" s="1" t="s">
        <v>160</v>
      </c>
      <c r="Z239" s="1" t="s">
        <v>218</v>
      </c>
    </row>
    <row r="240" spans="1:26" s="1" customFormat="1" ht="29" x14ac:dyDescent="0.35">
      <c r="A240" s="1" t="s">
        <v>165</v>
      </c>
      <c r="B240" s="1" t="str">
        <f>+VLOOKUP(BD_fire_disturbances[[#This Row],[Propiedad]],Tabla2[],2,0)</f>
        <v>Física</v>
      </c>
      <c r="C240" s="1" t="str">
        <f>+VLOOKUP(BD_fire_disturbances[[#This Row],[Evaluación post incendio]],Tabla5[],2,0)</f>
        <v>No específico</v>
      </c>
      <c r="D240" s="6" t="s">
        <v>166</v>
      </c>
      <c r="E240" s="1" t="s">
        <v>167</v>
      </c>
      <c r="F240" s="1" t="s">
        <v>1642</v>
      </c>
      <c r="G240" s="1" t="str">
        <f>+VLOOKUP(BD_fire_disturbances[[#This Row],[Cod_Koppen]],Tabla8[],2,0)</f>
        <v>Tropical o macrotérmico</v>
      </c>
      <c r="H240" s="1" t="s">
        <v>1641</v>
      </c>
      <c r="I240" s="1" t="s">
        <v>866</v>
      </c>
      <c r="J240" s="1" t="s">
        <v>63</v>
      </c>
      <c r="K240" s="1" t="s">
        <v>68</v>
      </c>
      <c r="L240" s="1" t="s">
        <v>169</v>
      </c>
      <c r="M240" s="1" t="s">
        <v>176</v>
      </c>
      <c r="P240" s="1" t="s">
        <v>1190</v>
      </c>
      <c r="R240" s="1" t="s">
        <v>447</v>
      </c>
      <c r="U240" s="1" t="s">
        <v>447</v>
      </c>
      <c r="Y240" s="1" t="s">
        <v>160</v>
      </c>
      <c r="Z240" s="1" t="s">
        <v>108</v>
      </c>
    </row>
    <row r="241" spans="1:26" s="1" customFormat="1" ht="43.5" x14ac:dyDescent="0.35">
      <c r="A241" s="1" t="s">
        <v>1307</v>
      </c>
      <c r="B241" s="1" t="str">
        <f>+VLOOKUP(BD_fire_disturbances[[#This Row],[Propiedad]],Tabla2[],2,0)</f>
        <v>Biológica</v>
      </c>
      <c r="C241" s="1" t="str">
        <f>+VLOOKUP(BD_fire_disturbances[[#This Row],[Evaluación post incendio]],Tabla5[],2,0)</f>
        <v>Efecto inmediato</v>
      </c>
      <c r="D241" s="6" t="s">
        <v>1308</v>
      </c>
      <c r="E241" s="1" t="s">
        <v>1602</v>
      </c>
      <c r="F241" s="1" t="s">
        <v>1694</v>
      </c>
      <c r="G241" s="1" t="str">
        <f>+VLOOKUP(BD_fire_disturbances[[#This Row],[Cod_Koppen]],Tabla8[],2,0)</f>
        <v>Templado o mesotérmico</v>
      </c>
      <c r="H241" s="1" t="s">
        <v>1678</v>
      </c>
      <c r="I241" s="1" t="s">
        <v>1315</v>
      </c>
      <c r="J241" s="1" t="s">
        <v>1316</v>
      </c>
      <c r="K241" s="1" t="s">
        <v>1001</v>
      </c>
      <c r="L241" s="1" t="s">
        <v>139</v>
      </c>
      <c r="M241" s="1" t="s">
        <v>200</v>
      </c>
      <c r="N241" s="1" t="s">
        <v>514</v>
      </c>
      <c r="P241" s="1" t="s">
        <v>1023</v>
      </c>
      <c r="R241" s="1" t="s">
        <v>513</v>
      </c>
      <c r="U241" s="1" t="s">
        <v>1323</v>
      </c>
      <c r="V241" s="1" t="s">
        <v>1317</v>
      </c>
      <c r="X241" s="1">
        <v>4</v>
      </c>
      <c r="Y241" s="1" t="s">
        <v>639</v>
      </c>
      <c r="Z241" s="1" t="s">
        <v>12</v>
      </c>
    </row>
    <row r="242" spans="1:26" s="1" customFormat="1" ht="43.5" x14ac:dyDescent="0.35">
      <c r="A242" s="1" t="s">
        <v>1307</v>
      </c>
      <c r="B242" s="1" t="str">
        <f>+VLOOKUP(BD_fire_disturbances[[#This Row],[Propiedad]],Tabla2[],2,0)</f>
        <v>Biológica</v>
      </c>
      <c r="C242" s="1" t="str">
        <f>+VLOOKUP(BD_fire_disturbances[[#This Row],[Evaluación post incendio]],Tabla5[],2,0)</f>
        <v>Efecto inmediato</v>
      </c>
      <c r="D242" s="6" t="s">
        <v>1308</v>
      </c>
      <c r="E242" s="1" t="s">
        <v>1602</v>
      </c>
      <c r="F242" s="1" t="s">
        <v>1694</v>
      </c>
      <c r="G242" s="1" t="str">
        <f>+VLOOKUP(BD_fire_disturbances[[#This Row],[Cod_Koppen]],Tabla8[],2,0)</f>
        <v>Templado o mesotérmico</v>
      </c>
      <c r="H242" s="1" t="s">
        <v>1678</v>
      </c>
      <c r="I242" s="1" t="s">
        <v>1315</v>
      </c>
      <c r="J242" s="1" t="s">
        <v>1316</v>
      </c>
      <c r="K242" s="1" t="s">
        <v>1001</v>
      </c>
      <c r="L242" s="1" t="s">
        <v>1325</v>
      </c>
      <c r="M242" s="1" t="s">
        <v>432</v>
      </c>
      <c r="N242" s="1" t="s">
        <v>514</v>
      </c>
      <c r="P242" s="1" t="s">
        <v>1023</v>
      </c>
      <c r="R242" s="1" t="s">
        <v>513</v>
      </c>
      <c r="U242" s="1" t="s">
        <v>1323</v>
      </c>
      <c r="V242" s="1" t="s">
        <v>1317</v>
      </c>
      <c r="X242" s="1">
        <v>4</v>
      </c>
      <c r="Y242" s="1" t="s">
        <v>639</v>
      </c>
      <c r="Z242" s="1" t="s">
        <v>12</v>
      </c>
    </row>
    <row r="243" spans="1:26" s="1" customFormat="1" ht="43.5" x14ac:dyDescent="0.35">
      <c r="A243" s="1" t="s">
        <v>1307</v>
      </c>
      <c r="B243" s="1" t="str">
        <f>+VLOOKUP(BD_fire_disturbances[[#This Row],[Propiedad]],Tabla2[],2,0)</f>
        <v>Biológica</v>
      </c>
      <c r="C243" s="1" t="str">
        <f>+VLOOKUP(BD_fire_disturbances[[#This Row],[Evaluación post incendio]],Tabla5[],2,0)</f>
        <v>Efecto inmediato</v>
      </c>
      <c r="D243" s="6" t="s">
        <v>1308</v>
      </c>
      <c r="E243" s="1" t="s">
        <v>1602</v>
      </c>
      <c r="F243" s="1" t="s">
        <v>1694</v>
      </c>
      <c r="G243" s="1" t="str">
        <f>+VLOOKUP(BD_fire_disturbances[[#This Row],[Cod_Koppen]],Tabla8[],2,0)</f>
        <v>Templado o mesotérmico</v>
      </c>
      <c r="H243" s="1" t="s">
        <v>1678</v>
      </c>
      <c r="I243" s="1" t="s">
        <v>1315</v>
      </c>
      <c r="J243" s="1" t="s">
        <v>144</v>
      </c>
      <c r="K243" s="1" t="s">
        <v>1001</v>
      </c>
      <c r="L243" s="1" t="s">
        <v>139</v>
      </c>
      <c r="M243" s="1" t="s">
        <v>200</v>
      </c>
      <c r="N243" s="1" t="s">
        <v>514</v>
      </c>
      <c r="P243" s="1" t="s">
        <v>1023</v>
      </c>
      <c r="R243" s="1" t="s">
        <v>513</v>
      </c>
      <c r="U243" s="1" t="s">
        <v>1322</v>
      </c>
      <c r="V243" s="1" t="s">
        <v>1314</v>
      </c>
      <c r="X243" s="1">
        <v>3</v>
      </c>
      <c r="Y243" s="1" t="s">
        <v>639</v>
      </c>
      <c r="Z243" s="1" t="s">
        <v>12</v>
      </c>
    </row>
    <row r="244" spans="1:26" s="1" customFormat="1" ht="43.5" x14ac:dyDescent="0.35">
      <c r="A244" s="1" t="s">
        <v>1307</v>
      </c>
      <c r="B244" s="1" t="str">
        <f>+VLOOKUP(BD_fire_disturbances[[#This Row],[Propiedad]],Tabla2[],2,0)</f>
        <v>Biológica</v>
      </c>
      <c r="C244" s="1" t="str">
        <f>+VLOOKUP(BD_fire_disturbances[[#This Row],[Evaluación post incendio]],Tabla5[],2,0)</f>
        <v>Efecto inmediato</v>
      </c>
      <c r="D244" s="6" t="s">
        <v>1308</v>
      </c>
      <c r="E244" s="1" t="s">
        <v>1602</v>
      </c>
      <c r="F244" s="1" t="s">
        <v>1694</v>
      </c>
      <c r="G244" s="1" t="str">
        <f>+VLOOKUP(BD_fire_disturbances[[#This Row],[Cod_Koppen]],Tabla8[],2,0)</f>
        <v>Templado o mesotérmico</v>
      </c>
      <c r="H244" s="1" t="s">
        <v>1678</v>
      </c>
      <c r="I244" s="1" t="s">
        <v>1315</v>
      </c>
      <c r="J244" s="1" t="s">
        <v>144</v>
      </c>
      <c r="K244" s="1" t="s">
        <v>1001</v>
      </c>
      <c r="L244" s="1" t="s">
        <v>1325</v>
      </c>
      <c r="M244" s="1" t="s">
        <v>432</v>
      </c>
      <c r="N244" s="1" t="s">
        <v>514</v>
      </c>
      <c r="P244" s="1" t="s">
        <v>1023</v>
      </c>
      <c r="R244" s="1" t="s">
        <v>513</v>
      </c>
      <c r="U244" s="1" t="s">
        <v>1322</v>
      </c>
      <c r="V244" s="1" t="s">
        <v>1314</v>
      </c>
      <c r="X244" s="1">
        <v>3</v>
      </c>
      <c r="Y244" s="1" t="s">
        <v>639</v>
      </c>
      <c r="Z244" s="1" t="s">
        <v>12</v>
      </c>
    </row>
    <row r="245" spans="1:26" s="1" customFormat="1" ht="43.5" x14ac:dyDescent="0.35">
      <c r="A245" s="1" t="s">
        <v>1307</v>
      </c>
      <c r="B245" s="1" t="str">
        <f>+VLOOKUP(BD_fire_disturbances[[#This Row],[Propiedad]],Tabla2[],2,0)</f>
        <v>Biológica</v>
      </c>
      <c r="C245" s="1" t="str">
        <f>+VLOOKUP(BD_fire_disturbances[[#This Row],[Evaluación post incendio]],Tabla5[],2,0)</f>
        <v>Efecto inmediato</v>
      </c>
      <c r="D245" s="6" t="s">
        <v>1308</v>
      </c>
      <c r="E245" s="1" t="s">
        <v>1602</v>
      </c>
      <c r="F245" s="1" t="s">
        <v>1694</v>
      </c>
      <c r="G245" s="1" t="str">
        <f>+VLOOKUP(BD_fire_disturbances[[#This Row],[Cod_Koppen]],Tabla8[],2,0)</f>
        <v>Templado o mesotérmico</v>
      </c>
      <c r="H245" s="1" t="s">
        <v>1678</v>
      </c>
      <c r="I245" s="1" t="s">
        <v>1315</v>
      </c>
      <c r="J245" s="1" t="s">
        <v>1316</v>
      </c>
      <c r="K245" s="1" t="s">
        <v>1001</v>
      </c>
      <c r="L245" s="1" t="s">
        <v>1324</v>
      </c>
      <c r="M245" s="1" t="s">
        <v>176</v>
      </c>
      <c r="N245" s="1" t="s">
        <v>514</v>
      </c>
      <c r="P245" s="1" t="s">
        <v>1023</v>
      </c>
      <c r="R245" s="1" t="s">
        <v>513</v>
      </c>
      <c r="U245" s="1" t="s">
        <v>1323</v>
      </c>
      <c r="V245" s="1" t="s">
        <v>1317</v>
      </c>
      <c r="X245" s="1">
        <v>4</v>
      </c>
      <c r="Y245" s="1" t="s">
        <v>639</v>
      </c>
      <c r="Z245" s="1" t="s">
        <v>108</v>
      </c>
    </row>
    <row r="246" spans="1:26" s="1" customFormat="1" ht="43.5" x14ac:dyDescent="0.35">
      <c r="A246" s="1" t="s">
        <v>1307</v>
      </c>
      <c r="B246" s="1" t="str">
        <f>+VLOOKUP(BD_fire_disturbances[[#This Row],[Propiedad]],Tabla2[],2,0)</f>
        <v>Biológica</v>
      </c>
      <c r="C246" s="1" t="str">
        <f>+VLOOKUP(BD_fire_disturbances[[#This Row],[Evaluación post incendio]],Tabla5[],2,0)</f>
        <v>Efecto inmediato</v>
      </c>
      <c r="D246" s="6" t="s">
        <v>1308</v>
      </c>
      <c r="E246" s="1" t="s">
        <v>1602</v>
      </c>
      <c r="F246" s="1" t="s">
        <v>1694</v>
      </c>
      <c r="G246" s="1" t="str">
        <f>+VLOOKUP(BD_fire_disturbances[[#This Row],[Cod_Koppen]],Tabla8[],2,0)</f>
        <v>Templado o mesotérmico</v>
      </c>
      <c r="H246" s="1" t="s">
        <v>1678</v>
      </c>
      <c r="I246" s="1" t="s">
        <v>1315</v>
      </c>
      <c r="J246" s="1" t="s">
        <v>144</v>
      </c>
      <c r="K246" s="1" t="s">
        <v>1001</v>
      </c>
      <c r="L246" s="1" t="s">
        <v>1324</v>
      </c>
      <c r="M246" s="1" t="s">
        <v>176</v>
      </c>
      <c r="N246" s="1" t="s">
        <v>514</v>
      </c>
      <c r="P246" s="1" t="s">
        <v>1023</v>
      </c>
      <c r="R246" s="1" t="s">
        <v>513</v>
      </c>
      <c r="U246" s="1" t="s">
        <v>1322</v>
      </c>
      <c r="V246" s="1" t="s">
        <v>1314</v>
      </c>
      <c r="X246" s="1">
        <v>3</v>
      </c>
      <c r="Y246" s="1" t="s">
        <v>639</v>
      </c>
      <c r="Z246" s="1" t="s">
        <v>108</v>
      </c>
    </row>
    <row r="247" spans="1:26" s="1" customFormat="1" ht="43.5" x14ac:dyDescent="0.35">
      <c r="A247" s="1" t="s">
        <v>1307</v>
      </c>
      <c r="B247" s="1" t="str">
        <f>+VLOOKUP(BD_fire_disturbances[[#This Row],[Propiedad]],Tabla2[],2,0)</f>
        <v>Química</v>
      </c>
      <c r="C247" s="1" t="str">
        <f>+VLOOKUP(BD_fire_disturbances[[#This Row],[Evaluación post incendio]],Tabla5[],2,0)</f>
        <v>Efecto inmediato</v>
      </c>
      <c r="D247" s="6" t="s">
        <v>1308</v>
      </c>
      <c r="E247" s="1" t="s">
        <v>1602</v>
      </c>
      <c r="F247" s="1" t="s">
        <v>1694</v>
      </c>
      <c r="G247" s="1" t="str">
        <f>+VLOOKUP(BD_fire_disturbances[[#This Row],[Cod_Koppen]],Tabla8[],2,0)</f>
        <v>Templado o mesotérmico</v>
      </c>
      <c r="H247" s="1" t="s">
        <v>1678</v>
      </c>
      <c r="I247" s="1" t="s">
        <v>1315</v>
      </c>
      <c r="J247" s="1" t="s">
        <v>1316</v>
      </c>
      <c r="K247" s="1" t="s">
        <v>1001</v>
      </c>
      <c r="L247" s="1" t="s">
        <v>139</v>
      </c>
      <c r="M247" s="1" t="s">
        <v>200</v>
      </c>
      <c r="N247" s="1" t="s">
        <v>514</v>
      </c>
      <c r="P247" s="1" t="s">
        <v>1023</v>
      </c>
      <c r="R247" s="1" t="s">
        <v>513</v>
      </c>
      <c r="U247" s="1" t="s">
        <v>1323</v>
      </c>
      <c r="V247" s="1" t="s">
        <v>1317</v>
      </c>
      <c r="X247" s="1">
        <v>4</v>
      </c>
      <c r="Y247" s="1" t="s">
        <v>707</v>
      </c>
      <c r="Z247" s="1" t="s">
        <v>218</v>
      </c>
    </row>
    <row r="248" spans="1:26" s="1" customFormat="1" ht="43.5" x14ac:dyDescent="0.35">
      <c r="A248" s="1" t="s">
        <v>1307</v>
      </c>
      <c r="B248" s="1" t="str">
        <f>+VLOOKUP(BD_fire_disturbances[[#This Row],[Propiedad]],Tabla2[],2,0)</f>
        <v>Química</v>
      </c>
      <c r="C248" s="1" t="str">
        <f>+VLOOKUP(BD_fire_disturbances[[#This Row],[Evaluación post incendio]],Tabla5[],2,0)</f>
        <v>Efecto inmediato</v>
      </c>
      <c r="D248" s="6" t="s">
        <v>1308</v>
      </c>
      <c r="E248" s="1" t="s">
        <v>1602</v>
      </c>
      <c r="F248" s="1" t="s">
        <v>1694</v>
      </c>
      <c r="G248" s="1" t="str">
        <f>+VLOOKUP(BD_fire_disturbances[[#This Row],[Cod_Koppen]],Tabla8[],2,0)</f>
        <v>Templado o mesotérmico</v>
      </c>
      <c r="H248" s="1" t="s">
        <v>1678</v>
      </c>
      <c r="I248" s="1" t="s">
        <v>1315</v>
      </c>
      <c r="J248" s="1" t="s">
        <v>1316</v>
      </c>
      <c r="K248" s="1" t="s">
        <v>1001</v>
      </c>
      <c r="L248" s="1" t="s">
        <v>1325</v>
      </c>
      <c r="M248" s="1" t="s">
        <v>432</v>
      </c>
      <c r="N248" s="1" t="s">
        <v>514</v>
      </c>
      <c r="P248" s="1" t="s">
        <v>1023</v>
      </c>
      <c r="R248" s="1" t="s">
        <v>513</v>
      </c>
      <c r="U248" s="1" t="s">
        <v>1323</v>
      </c>
      <c r="V248" s="1" t="s">
        <v>1317</v>
      </c>
      <c r="X248" s="1">
        <v>4</v>
      </c>
      <c r="Y248" s="1" t="s">
        <v>707</v>
      </c>
      <c r="Z248" s="1" t="s">
        <v>218</v>
      </c>
    </row>
    <row r="249" spans="1:26" s="1" customFormat="1" ht="43.5" x14ac:dyDescent="0.35">
      <c r="A249" s="1" t="s">
        <v>1307</v>
      </c>
      <c r="B249" s="1" t="str">
        <f>+VLOOKUP(BD_fire_disturbances[[#This Row],[Propiedad]],Tabla2[],2,0)</f>
        <v>Química</v>
      </c>
      <c r="C249" s="1" t="str">
        <f>+VLOOKUP(BD_fire_disturbances[[#This Row],[Evaluación post incendio]],Tabla5[],2,0)</f>
        <v>Efecto inmediato</v>
      </c>
      <c r="D249" s="6" t="s">
        <v>1308</v>
      </c>
      <c r="E249" s="1" t="s">
        <v>1602</v>
      </c>
      <c r="F249" s="1" t="s">
        <v>1694</v>
      </c>
      <c r="G249" s="1" t="str">
        <f>+VLOOKUP(BD_fire_disturbances[[#This Row],[Cod_Koppen]],Tabla8[],2,0)</f>
        <v>Templado o mesotérmico</v>
      </c>
      <c r="H249" s="1" t="s">
        <v>1678</v>
      </c>
      <c r="I249" s="1" t="s">
        <v>1315</v>
      </c>
      <c r="J249" s="1" t="s">
        <v>144</v>
      </c>
      <c r="K249" s="1" t="s">
        <v>1001</v>
      </c>
      <c r="L249" s="1" t="s">
        <v>139</v>
      </c>
      <c r="M249" s="1" t="s">
        <v>200</v>
      </c>
      <c r="N249" s="1" t="s">
        <v>514</v>
      </c>
      <c r="P249" s="1" t="s">
        <v>1023</v>
      </c>
      <c r="R249" s="1" t="s">
        <v>513</v>
      </c>
      <c r="U249" s="1" t="s">
        <v>1322</v>
      </c>
      <c r="V249" s="1" t="s">
        <v>1314</v>
      </c>
      <c r="X249" s="1">
        <v>3</v>
      </c>
      <c r="Y249" s="1" t="s">
        <v>707</v>
      </c>
      <c r="Z249" s="1" t="s">
        <v>218</v>
      </c>
    </row>
    <row r="250" spans="1:26" s="1" customFormat="1" ht="43.5" x14ac:dyDescent="0.35">
      <c r="A250" s="1" t="s">
        <v>1307</v>
      </c>
      <c r="B250" s="1" t="str">
        <f>+VLOOKUP(BD_fire_disturbances[[#This Row],[Propiedad]],Tabla2[],2,0)</f>
        <v>Química</v>
      </c>
      <c r="C250" s="1" t="str">
        <f>+VLOOKUP(BD_fire_disturbances[[#This Row],[Evaluación post incendio]],Tabla5[],2,0)</f>
        <v>Efecto inmediato</v>
      </c>
      <c r="D250" s="6" t="s">
        <v>1308</v>
      </c>
      <c r="E250" s="1" t="s">
        <v>1602</v>
      </c>
      <c r="F250" s="1" t="s">
        <v>1694</v>
      </c>
      <c r="G250" s="1" t="str">
        <f>+VLOOKUP(BD_fire_disturbances[[#This Row],[Cod_Koppen]],Tabla8[],2,0)</f>
        <v>Templado o mesotérmico</v>
      </c>
      <c r="H250" s="1" t="s">
        <v>1678</v>
      </c>
      <c r="I250" s="1" t="s">
        <v>1315</v>
      </c>
      <c r="J250" s="1" t="s">
        <v>144</v>
      </c>
      <c r="K250" s="1" t="s">
        <v>1001</v>
      </c>
      <c r="L250" s="1" t="s">
        <v>1325</v>
      </c>
      <c r="M250" s="1" t="s">
        <v>432</v>
      </c>
      <c r="N250" s="1" t="s">
        <v>514</v>
      </c>
      <c r="P250" s="1" t="s">
        <v>1023</v>
      </c>
      <c r="R250" s="1" t="s">
        <v>513</v>
      </c>
      <c r="U250" s="1" t="s">
        <v>1322</v>
      </c>
      <c r="V250" s="1" t="s">
        <v>1314</v>
      </c>
      <c r="X250" s="1">
        <v>3</v>
      </c>
      <c r="Y250" s="1" t="s">
        <v>707</v>
      </c>
      <c r="Z250" s="1" t="s">
        <v>218</v>
      </c>
    </row>
    <row r="251" spans="1:26" s="1" customFormat="1" ht="43.5" x14ac:dyDescent="0.35">
      <c r="A251" s="1" t="s">
        <v>1307</v>
      </c>
      <c r="B251" s="1" t="str">
        <f>+VLOOKUP(BD_fire_disturbances[[#This Row],[Propiedad]],Tabla2[],2,0)</f>
        <v>Química</v>
      </c>
      <c r="C251" s="1" t="str">
        <f>+VLOOKUP(BD_fire_disturbances[[#This Row],[Evaluación post incendio]],Tabla5[],2,0)</f>
        <v>Efecto inmediato</v>
      </c>
      <c r="D251" s="6" t="s">
        <v>1308</v>
      </c>
      <c r="E251" s="1" t="s">
        <v>1602</v>
      </c>
      <c r="F251" s="1" t="s">
        <v>1694</v>
      </c>
      <c r="G251" s="1" t="str">
        <f>+VLOOKUP(BD_fire_disturbances[[#This Row],[Cod_Koppen]],Tabla8[],2,0)</f>
        <v>Templado o mesotérmico</v>
      </c>
      <c r="H251" s="1" t="s">
        <v>1678</v>
      </c>
      <c r="I251" s="1" t="s">
        <v>1315</v>
      </c>
      <c r="J251" s="1" t="s">
        <v>1316</v>
      </c>
      <c r="K251" s="1" t="s">
        <v>1001</v>
      </c>
      <c r="L251" s="1" t="s">
        <v>1324</v>
      </c>
      <c r="M251" s="1" t="s">
        <v>176</v>
      </c>
      <c r="N251" s="1" t="s">
        <v>514</v>
      </c>
      <c r="P251" s="1" t="s">
        <v>1023</v>
      </c>
      <c r="R251" s="1" t="s">
        <v>513</v>
      </c>
      <c r="U251" s="1" t="s">
        <v>1323</v>
      </c>
      <c r="V251" s="1" t="s">
        <v>1317</v>
      </c>
      <c r="X251" s="1">
        <v>4</v>
      </c>
      <c r="Y251" s="1" t="s">
        <v>707</v>
      </c>
      <c r="Z251" s="1" t="s">
        <v>108</v>
      </c>
    </row>
    <row r="252" spans="1:26" s="1" customFormat="1" ht="43.5" x14ac:dyDescent="0.35">
      <c r="A252" s="1" t="s">
        <v>1307</v>
      </c>
      <c r="B252" s="1" t="str">
        <f>+VLOOKUP(BD_fire_disturbances[[#This Row],[Propiedad]],Tabla2[],2,0)</f>
        <v>Química</v>
      </c>
      <c r="C252" s="1" t="str">
        <f>+VLOOKUP(BD_fire_disturbances[[#This Row],[Evaluación post incendio]],Tabla5[],2,0)</f>
        <v>Efecto inmediato</v>
      </c>
      <c r="D252" s="6" t="s">
        <v>1308</v>
      </c>
      <c r="E252" s="1" t="s">
        <v>1602</v>
      </c>
      <c r="F252" s="1" t="s">
        <v>1694</v>
      </c>
      <c r="G252" s="1" t="str">
        <f>+VLOOKUP(BD_fire_disturbances[[#This Row],[Cod_Koppen]],Tabla8[],2,0)</f>
        <v>Templado o mesotérmico</v>
      </c>
      <c r="H252" s="1" t="s">
        <v>1678</v>
      </c>
      <c r="I252" s="1" t="s">
        <v>1315</v>
      </c>
      <c r="J252" s="1" t="s">
        <v>144</v>
      </c>
      <c r="K252" s="1" t="s">
        <v>1001</v>
      </c>
      <c r="L252" s="1" t="s">
        <v>1324</v>
      </c>
      <c r="M252" s="1" t="s">
        <v>176</v>
      </c>
      <c r="N252" s="1" t="s">
        <v>514</v>
      </c>
      <c r="P252" s="1" t="s">
        <v>1023</v>
      </c>
      <c r="R252" s="1" t="s">
        <v>513</v>
      </c>
      <c r="U252" s="1" t="s">
        <v>1322</v>
      </c>
      <c r="V252" s="1" t="s">
        <v>1314</v>
      </c>
      <c r="X252" s="1">
        <v>3</v>
      </c>
      <c r="Y252" s="1" t="s">
        <v>707</v>
      </c>
      <c r="Z252" s="1" t="s">
        <v>108</v>
      </c>
    </row>
    <row r="253" spans="1:26" s="1" customFormat="1" ht="43.5" x14ac:dyDescent="0.35">
      <c r="A253" s="1" t="s">
        <v>1307</v>
      </c>
      <c r="B253" s="1" t="str">
        <f>+VLOOKUP(BD_fire_disturbances[[#This Row],[Propiedad]],Tabla2[],2,0)</f>
        <v>Química</v>
      </c>
      <c r="C253" s="1" t="str">
        <f>+VLOOKUP(BD_fire_disturbances[[#This Row],[Evaluación post incendio]],Tabla5[],2,0)</f>
        <v>Efecto inmediato</v>
      </c>
      <c r="D253" s="6" t="s">
        <v>1308</v>
      </c>
      <c r="E253" s="1" t="s">
        <v>1602</v>
      </c>
      <c r="F253" s="1" t="s">
        <v>1694</v>
      </c>
      <c r="G253" s="1" t="str">
        <f>+VLOOKUP(BD_fire_disturbances[[#This Row],[Cod_Koppen]],Tabla8[],2,0)</f>
        <v>Templado o mesotérmico</v>
      </c>
      <c r="H253" s="1" t="s">
        <v>1678</v>
      </c>
      <c r="I253" s="1" t="s">
        <v>1315</v>
      </c>
      <c r="J253" s="1" t="s">
        <v>1316</v>
      </c>
      <c r="K253" s="1" t="s">
        <v>1001</v>
      </c>
      <c r="L253" s="1" t="s">
        <v>1325</v>
      </c>
      <c r="M253" s="1" t="s">
        <v>432</v>
      </c>
      <c r="N253" s="1" t="s">
        <v>514</v>
      </c>
      <c r="P253" s="1" t="s">
        <v>1023</v>
      </c>
      <c r="R253" s="1" t="s">
        <v>513</v>
      </c>
      <c r="U253" s="1" t="s">
        <v>1323</v>
      </c>
      <c r="V253" s="1" t="s">
        <v>1317</v>
      </c>
      <c r="X253" s="1">
        <v>4</v>
      </c>
      <c r="Y253" s="1" t="s">
        <v>52</v>
      </c>
      <c r="Z253" s="1" t="s">
        <v>12</v>
      </c>
    </row>
    <row r="254" spans="1:26" s="1" customFormat="1" ht="43.5" x14ac:dyDescent="0.35">
      <c r="A254" s="1" t="s">
        <v>1307</v>
      </c>
      <c r="B254" s="1" t="str">
        <f>+VLOOKUP(BD_fire_disturbances[[#This Row],[Propiedad]],Tabla2[],2,0)</f>
        <v>Química</v>
      </c>
      <c r="C254" s="1" t="str">
        <f>+VLOOKUP(BD_fire_disturbances[[#This Row],[Evaluación post incendio]],Tabla5[],2,0)</f>
        <v>Efecto inmediato</v>
      </c>
      <c r="D254" s="6" t="s">
        <v>1308</v>
      </c>
      <c r="E254" s="1" t="s">
        <v>1602</v>
      </c>
      <c r="F254" s="1" t="s">
        <v>1694</v>
      </c>
      <c r="G254" s="1" t="str">
        <f>+VLOOKUP(BD_fire_disturbances[[#This Row],[Cod_Koppen]],Tabla8[],2,0)</f>
        <v>Templado o mesotérmico</v>
      </c>
      <c r="H254" s="1" t="s">
        <v>1678</v>
      </c>
      <c r="I254" s="1" t="s">
        <v>1315</v>
      </c>
      <c r="J254" s="1" t="s">
        <v>1316</v>
      </c>
      <c r="K254" s="1" t="s">
        <v>1001</v>
      </c>
      <c r="L254" s="1" t="s">
        <v>139</v>
      </c>
      <c r="M254" s="1" t="s">
        <v>200</v>
      </c>
      <c r="N254" s="1" t="s">
        <v>514</v>
      </c>
      <c r="P254" s="1" t="s">
        <v>1023</v>
      </c>
      <c r="R254" s="1" t="s">
        <v>513</v>
      </c>
      <c r="U254" s="1" t="s">
        <v>1323</v>
      </c>
      <c r="V254" s="1" t="s">
        <v>1317</v>
      </c>
      <c r="X254" s="1">
        <v>4</v>
      </c>
      <c r="Y254" s="1" t="s">
        <v>52</v>
      </c>
      <c r="Z254" s="1" t="s">
        <v>218</v>
      </c>
    </row>
    <row r="255" spans="1:26" s="1" customFormat="1" ht="43.5" x14ac:dyDescent="0.35">
      <c r="A255" s="1" t="s">
        <v>1307</v>
      </c>
      <c r="B255" s="1" t="str">
        <f>+VLOOKUP(BD_fire_disturbances[[#This Row],[Propiedad]],Tabla2[],2,0)</f>
        <v>Química</v>
      </c>
      <c r="C255" s="1" t="str">
        <f>+VLOOKUP(BD_fire_disturbances[[#This Row],[Evaluación post incendio]],Tabla5[],2,0)</f>
        <v>Efecto inmediato</v>
      </c>
      <c r="D255" s="6" t="s">
        <v>1308</v>
      </c>
      <c r="E255" s="1" t="s">
        <v>1602</v>
      </c>
      <c r="F255" s="1" t="s">
        <v>1694</v>
      </c>
      <c r="G255" s="1" t="str">
        <f>+VLOOKUP(BD_fire_disturbances[[#This Row],[Cod_Koppen]],Tabla8[],2,0)</f>
        <v>Templado o mesotérmico</v>
      </c>
      <c r="H255" s="1" t="s">
        <v>1678</v>
      </c>
      <c r="I255" s="1" t="s">
        <v>1315</v>
      </c>
      <c r="J255" s="1" t="s">
        <v>144</v>
      </c>
      <c r="K255" s="1" t="s">
        <v>1001</v>
      </c>
      <c r="L255" s="1" t="s">
        <v>139</v>
      </c>
      <c r="M255" s="1" t="s">
        <v>200</v>
      </c>
      <c r="N255" s="1" t="s">
        <v>514</v>
      </c>
      <c r="P255" s="1" t="s">
        <v>1023</v>
      </c>
      <c r="R255" s="1" t="s">
        <v>513</v>
      </c>
      <c r="U255" s="1" t="s">
        <v>1322</v>
      </c>
      <c r="V255" s="1" t="s">
        <v>1314</v>
      </c>
      <c r="X255" s="1">
        <v>3</v>
      </c>
      <c r="Y255" s="1" t="s">
        <v>52</v>
      </c>
      <c r="Z255" s="1" t="s">
        <v>218</v>
      </c>
    </row>
    <row r="256" spans="1:26" s="1" customFormat="1" ht="43.5" x14ac:dyDescent="0.35">
      <c r="A256" s="1" t="s">
        <v>1307</v>
      </c>
      <c r="B256" s="1" t="str">
        <f>+VLOOKUP(BD_fire_disturbances[[#This Row],[Propiedad]],Tabla2[],2,0)</f>
        <v>Química</v>
      </c>
      <c r="C256" s="1" t="str">
        <f>+VLOOKUP(BD_fire_disturbances[[#This Row],[Evaluación post incendio]],Tabla5[],2,0)</f>
        <v>Efecto inmediato</v>
      </c>
      <c r="D256" s="6" t="s">
        <v>1308</v>
      </c>
      <c r="E256" s="1" t="s">
        <v>1602</v>
      </c>
      <c r="F256" s="1" t="s">
        <v>1694</v>
      </c>
      <c r="G256" s="1" t="str">
        <f>+VLOOKUP(BD_fire_disturbances[[#This Row],[Cod_Koppen]],Tabla8[],2,0)</f>
        <v>Templado o mesotérmico</v>
      </c>
      <c r="H256" s="1" t="s">
        <v>1678</v>
      </c>
      <c r="I256" s="1" t="s">
        <v>1315</v>
      </c>
      <c r="J256" s="1" t="s">
        <v>144</v>
      </c>
      <c r="K256" s="1" t="s">
        <v>1001</v>
      </c>
      <c r="L256" s="1" t="s">
        <v>1325</v>
      </c>
      <c r="M256" s="1" t="s">
        <v>432</v>
      </c>
      <c r="N256" s="1" t="s">
        <v>514</v>
      </c>
      <c r="P256" s="1" t="s">
        <v>1023</v>
      </c>
      <c r="R256" s="1" t="s">
        <v>513</v>
      </c>
      <c r="U256" s="1" t="s">
        <v>1322</v>
      </c>
      <c r="V256" s="1" t="s">
        <v>1314</v>
      </c>
      <c r="X256" s="1">
        <v>3</v>
      </c>
      <c r="Y256" s="1" t="s">
        <v>52</v>
      </c>
      <c r="Z256" s="1" t="s">
        <v>218</v>
      </c>
    </row>
    <row r="257" spans="1:26" s="1" customFormat="1" ht="43.5" x14ac:dyDescent="0.35">
      <c r="A257" s="1" t="s">
        <v>1307</v>
      </c>
      <c r="B257" s="1" t="str">
        <f>+VLOOKUP(BD_fire_disturbances[[#This Row],[Propiedad]],Tabla2[],2,0)</f>
        <v>Química</v>
      </c>
      <c r="C257" s="1" t="str">
        <f>+VLOOKUP(BD_fire_disturbances[[#This Row],[Evaluación post incendio]],Tabla5[],2,0)</f>
        <v>Efecto inmediato</v>
      </c>
      <c r="D257" s="6" t="s">
        <v>1308</v>
      </c>
      <c r="E257" s="1" t="s">
        <v>1602</v>
      </c>
      <c r="F257" s="1" t="s">
        <v>1694</v>
      </c>
      <c r="G257" s="1" t="str">
        <f>+VLOOKUP(BD_fire_disturbances[[#This Row],[Cod_Koppen]],Tabla8[],2,0)</f>
        <v>Templado o mesotérmico</v>
      </c>
      <c r="H257" s="1" t="s">
        <v>1678</v>
      </c>
      <c r="I257" s="1" t="s">
        <v>1315</v>
      </c>
      <c r="J257" s="1" t="s">
        <v>1316</v>
      </c>
      <c r="K257" s="1" t="s">
        <v>1001</v>
      </c>
      <c r="L257" s="1" t="s">
        <v>1324</v>
      </c>
      <c r="M257" s="1" t="s">
        <v>176</v>
      </c>
      <c r="N257" s="1" t="s">
        <v>514</v>
      </c>
      <c r="P257" s="1" t="s">
        <v>1023</v>
      </c>
      <c r="R257" s="1" t="s">
        <v>513</v>
      </c>
      <c r="U257" s="1" t="s">
        <v>1323</v>
      </c>
      <c r="V257" s="1" t="s">
        <v>1317</v>
      </c>
      <c r="X257" s="1">
        <v>4</v>
      </c>
      <c r="Y257" s="1" t="s">
        <v>52</v>
      </c>
      <c r="Z257" s="1" t="s">
        <v>108</v>
      </c>
    </row>
    <row r="258" spans="1:26" s="1" customFormat="1" ht="43.5" x14ac:dyDescent="0.35">
      <c r="A258" s="1" t="s">
        <v>1307</v>
      </c>
      <c r="B258" s="1" t="str">
        <f>+VLOOKUP(BD_fire_disturbances[[#This Row],[Propiedad]],Tabla2[],2,0)</f>
        <v>Química</v>
      </c>
      <c r="C258" s="1" t="str">
        <f>+VLOOKUP(BD_fire_disturbances[[#This Row],[Evaluación post incendio]],Tabla5[],2,0)</f>
        <v>Efecto inmediato</v>
      </c>
      <c r="D258" s="6" t="s">
        <v>1308</v>
      </c>
      <c r="E258" s="1" t="s">
        <v>1602</v>
      </c>
      <c r="F258" s="1" t="s">
        <v>1694</v>
      </c>
      <c r="G258" s="1" t="str">
        <f>+VLOOKUP(BD_fire_disturbances[[#This Row],[Cod_Koppen]],Tabla8[],2,0)</f>
        <v>Templado o mesotérmico</v>
      </c>
      <c r="H258" s="1" t="s">
        <v>1678</v>
      </c>
      <c r="I258" s="1" t="s">
        <v>1315</v>
      </c>
      <c r="J258" s="1" t="s">
        <v>144</v>
      </c>
      <c r="K258" s="1" t="s">
        <v>1001</v>
      </c>
      <c r="L258" s="1" t="s">
        <v>1324</v>
      </c>
      <c r="M258" s="1" t="s">
        <v>176</v>
      </c>
      <c r="N258" s="1" t="s">
        <v>514</v>
      </c>
      <c r="P258" s="1" t="s">
        <v>1023</v>
      </c>
      <c r="R258" s="1" t="s">
        <v>513</v>
      </c>
      <c r="U258" s="1" t="s">
        <v>1322</v>
      </c>
      <c r="V258" s="1" t="s">
        <v>1314</v>
      </c>
      <c r="X258" s="1">
        <v>3</v>
      </c>
      <c r="Y258" s="1" t="s">
        <v>52</v>
      </c>
      <c r="Z258" s="1" t="s">
        <v>108</v>
      </c>
    </row>
    <row r="259" spans="1:26" s="1" customFormat="1" ht="43.5" x14ac:dyDescent="0.35">
      <c r="A259" s="1" t="s">
        <v>1307</v>
      </c>
      <c r="B259" s="1" t="str">
        <f>+VLOOKUP(BD_fire_disturbances[[#This Row],[Propiedad]],Tabla2[],2,0)</f>
        <v>Física</v>
      </c>
      <c r="C259" s="1" t="str">
        <f>+VLOOKUP(BD_fire_disturbances[[#This Row],[Evaluación post incendio]],Tabla5[],2,0)</f>
        <v>Efecto inmediato</v>
      </c>
      <c r="D259" s="6" t="s">
        <v>1308</v>
      </c>
      <c r="E259" s="1" t="s">
        <v>1602</v>
      </c>
      <c r="F259" s="1" t="s">
        <v>1694</v>
      </c>
      <c r="G259" s="1" t="str">
        <f>+VLOOKUP(BD_fire_disturbances[[#This Row],[Cod_Koppen]],Tabla8[],2,0)</f>
        <v>Templado o mesotérmico</v>
      </c>
      <c r="H259" s="1" t="s">
        <v>1678</v>
      </c>
      <c r="I259" s="1" t="s">
        <v>1315</v>
      </c>
      <c r="J259" s="1" t="s">
        <v>1316</v>
      </c>
      <c r="K259" s="1" t="s">
        <v>1001</v>
      </c>
      <c r="L259" s="1" t="s">
        <v>139</v>
      </c>
      <c r="M259" s="1" t="s">
        <v>200</v>
      </c>
      <c r="N259" s="1" t="s">
        <v>514</v>
      </c>
      <c r="P259" s="1" t="s">
        <v>1023</v>
      </c>
      <c r="R259" s="1" t="s">
        <v>513</v>
      </c>
      <c r="U259" s="1" t="s">
        <v>1323</v>
      </c>
      <c r="V259" s="1" t="s">
        <v>1317</v>
      </c>
      <c r="X259" s="1">
        <v>4</v>
      </c>
      <c r="Y259" s="1" t="s">
        <v>1024</v>
      </c>
      <c r="Z259" s="1" t="s">
        <v>12</v>
      </c>
    </row>
    <row r="260" spans="1:26" s="1" customFormat="1" ht="43.5" x14ac:dyDescent="0.35">
      <c r="A260" s="1" t="s">
        <v>1307</v>
      </c>
      <c r="B260" s="1" t="str">
        <f>+VLOOKUP(BD_fire_disturbances[[#This Row],[Propiedad]],Tabla2[],2,0)</f>
        <v>Física</v>
      </c>
      <c r="C260" s="1" t="str">
        <f>+VLOOKUP(BD_fire_disturbances[[#This Row],[Evaluación post incendio]],Tabla5[],2,0)</f>
        <v>Efecto inmediato</v>
      </c>
      <c r="D260" s="6" t="s">
        <v>1308</v>
      </c>
      <c r="E260" s="1" t="s">
        <v>1602</v>
      </c>
      <c r="F260" s="1" t="s">
        <v>1694</v>
      </c>
      <c r="G260" s="1" t="str">
        <f>+VLOOKUP(BD_fire_disturbances[[#This Row],[Cod_Koppen]],Tabla8[],2,0)</f>
        <v>Templado o mesotérmico</v>
      </c>
      <c r="H260" s="1" t="s">
        <v>1678</v>
      </c>
      <c r="I260" s="1" t="s">
        <v>1315</v>
      </c>
      <c r="J260" s="1" t="s">
        <v>1316</v>
      </c>
      <c r="K260" s="1" t="s">
        <v>1001</v>
      </c>
      <c r="L260" s="1" t="s">
        <v>1325</v>
      </c>
      <c r="M260" s="1" t="s">
        <v>432</v>
      </c>
      <c r="N260" s="1" t="s">
        <v>514</v>
      </c>
      <c r="P260" s="1" t="s">
        <v>1023</v>
      </c>
      <c r="R260" s="1" t="s">
        <v>513</v>
      </c>
      <c r="U260" s="1" t="s">
        <v>1323</v>
      </c>
      <c r="V260" s="1" t="s">
        <v>1317</v>
      </c>
      <c r="X260" s="1">
        <v>4</v>
      </c>
      <c r="Y260" s="1" t="s">
        <v>1024</v>
      </c>
      <c r="Z260" s="1" t="s">
        <v>218</v>
      </c>
    </row>
    <row r="261" spans="1:26" s="1" customFormat="1" ht="43.5" x14ac:dyDescent="0.35">
      <c r="A261" s="1" t="s">
        <v>1307</v>
      </c>
      <c r="B261" s="1" t="str">
        <f>+VLOOKUP(BD_fire_disturbances[[#This Row],[Propiedad]],Tabla2[],2,0)</f>
        <v>Física</v>
      </c>
      <c r="C261" s="1" t="str">
        <f>+VLOOKUP(BD_fire_disturbances[[#This Row],[Evaluación post incendio]],Tabla5[],2,0)</f>
        <v>Efecto inmediato</v>
      </c>
      <c r="D261" s="6" t="s">
        <v>1308</v>
      </c>
      <c r="E261" s="1" t="s">
        <v>1602</v>
      </c>
      <c r="F261" s="1" t="s">
        <v>1694</v>
      </c>
      <c r="G261" s="1" t="str">
        <f>+VLOOKUP(BD_fire_disturbances[[#This Row],[Cod_Koppen]],Tabla8[],2,0)</f>
        <v>Templado o mesotérmico</v>
      </c>
      <c r="H261" s="1" t="s">
        <v>1678</v>
      </c>
      <c r="I261" s="1" t="s">
        <v>1315</v>
      </c>
      <c r="J261" s="1" t="s">
        <v>144</v>
      </c>
      <c r="K261" s="1" t="s">
        <v>1001</v>
      </c>
      <c r="L261" s="1" t="s">
        <v>1325</v>
      </c>
      <c r="M261" s="1" t="s">
        <v>432</v>
      </c>
      <c r="N261" s="1" t="s">
        <v>514</v>
      </c>
      <c r="P261" s="1" t="s">
        <v>1023</v>
      </c>
      <c r="R261" s="1" t="s">
        <v>513</v>
      </c>
      <c r="U261" s="1" t="s">
        <v>1322</v>
      </c>
      <c r="V261" s="1" t="s">
        <v>1314</v>
      </c>
      <c r="X261" s="1">
        <v>3</v>
      </c>
      <c r="Y261" s="1" t="s">
        <v>1024</v>
      </c>
      <c r="Z261" s="1" t="s">
        <v>218</v>
      </c>
    </row>
    <row r="262" spans="1:26" s="1" customFormat="1" ht="43.5" x14ac:dyDescent="0.35">
      <c r="A262" s="1" t="s">
        <v>1307</v>
      </c>
      <c r="B262" s="1" t="str">
        <f>+VLOOKUP(BD_fire_disturbances[[#This Row],[Propiedad]],Tabla2[],2,0)</f>
        <v>Física</v>
      </c>
      <c r="C262" s="1" t="str">
        <f>+VLOOKUP(BD_fire_disturbances[[#This Row],[Evaluación post incendio]],Tabla5[],2,0)</f>
        <v>Efecto inmediato</v>
      </c>
      <c r="D262" s="6" t="s">
        <v>1308</v>
      </c>
      <c r="E262" s="1" t="s">
        <v>1602</v>
      </c>
      <c r="F262" s="1" t="s">
        <v>1694</v>
      </c>
      <c r="G262" s="1" t="str">
        <f>+VLOOKUP(BD_fire_disturbances[[#This Row],[Cod_Koppen]],Tabla8[],2,0)</f>
        <v>Templado o mesotérmico</v>
      </c>
      <c r="H262" s="1" t="s">
        <v>1678</v>
      </c>
      <c r="I262" s="1" t="s">
        <v>1315</v>
      </c>
      <c r="J262" s="1" t="s">
        <v>1316</v>
      </c>
      <c r="K262" s="1" t="s">
        <v>1001</v>
      </c>
      <c r="L262" s="1" t="s">
        <v>1324</v>
      </c>
      <c r="M262" s="1" t="s">
        <v>176</v>
      </c>
      <c r="N262" s="1" t="s">
        <v>514</v>
      </c>
      <c r="P262" s="1" t="s">
        <v>1023</v>
      </c>
      <c r="R262" s="1" t="s">
        <v>513</v>
      </c>
      <c r="U262" s="1" t="s">
        <v>1323</v>
      </c>
      <c r="V262" s="1" t="s">
        <v>1317</v>
      </c>
      <c r="X262" s="1">
        <v>4</v>
      </c>
      <c r="Y262" s="1" t="s">
        <v>1024</v>
      </c>
      <c r="Z262" s="1" t="s">
        <v>108</v>
      </c>
    </row>
    <row r="263" spans="1:26" s="1" customFormat="1" ht="43.5" x14ac:dyDescent="0.35">
      <c r="A263" s="1" t="s">
        <v>1307</v>
      </c>
      <c r="B263" s="1" t="str">
        <f>+VLOOKUP(BD_fire_disturbances[[#This Row],[Propiedad]],Tabla2[],2,0)</f>
        <v>Física</v>
      </c>
      <c r="C263" s="1" t="str">
        <f>+VLOOKUP(BD_fire_disturbances[[#This Row],[Evaluación post incendio]],Tabla5[],2,0)</f>
        <v>Efecto inmediato</v>
      </c>
      <c r="D263" s="6" t="s">
        <v>1308</v>
      </c>
      <c r="E263" s="1" t="s">
        <v>1602</v>
      </c>
      <c r="F263" s="1" t="s">
        <v>1694</v>
      </c>
      <c r="G263" s="1" t="str">
        <f>+VLOOKUP(BD_fire_disturbances[[#This Row],[Cod_Koppen]],Tabla8[],2,0)</f>
        <v>Templado o mesotérmico</v>
      </c>
      <c r="H263" s="1" t="s">
        <v>1678</v>
      </c>
      <c r="I263" s="1" t="s">
        <v>1315</v>
      </c>
      <c r="J263" s="1" t="s">
        <v>144</v>
      </c>
      <c r="K263" s="1" t="s">
        <v>1001</v>
      </c>
      <c r="L263" s="1" t="s">
        <v>139</v>
      </c>
      <c r="M263" s="1" t="s">
        <v>200</v>
      </c>
      <c r="N263" s="1" t="s">
        <v>514</v>
      </c>
      <c r="P263" s="1" t="s">
        <v>1023</v>
      </c>
      <c r="R263" s="1" t="s">
        <v>513</v>
      </c>
      <c r="U263" s="1" t="s">
        <v>1322</v>
      </c>
      <c r="V263" s="1" t="s">
        <v>1314</v>
      </c>
      <c r="X263" s="1">
        <v>3</v>
      </c>
      <c r="Y263" s="1" t="s">
        <v>1024</v>
      </c>
      <c r="Z263" s="1" t="s">
        <v>108</v>
      </c>
    </row>
    <row r="264" spans="1:26" s="1" customFormat="1" ht="43.5" x14ac:dyDescent="0.35">
      <c r="A264" s="1" t="s">
        <v>1307</v>
      </c>
      <c r="B264" s="1" t="str">
        <f>+VLOOKUP(BD_fire_disturbances[[#This Row],[Propiedad]],Tabla2[],2,0)</f>
        <v>Física</v>
      </c>
      <c r="C264" s="1" t="str">
        <f>+VLOOKUP(BD_fire_disturbances[[#This Row],[Evaluación post incendio]],Tabla5[],2,0)</f>
        <v>Efecto inmediato</v>
      </c>
      <c r="D264" s="6" t="s">
        <v>1308</v>
      </c>
      <c r="E264" s="1" t="s">
        <v>1602</v>
      </c>
      <c r="F264" s="1" t="s">
        <v>1694</v>
      </c>
      <c r="G264" s="1" t="str">
        <f>+VLOOKUP(BD_fire_disturbances[[#This Row],[Cod_Koppen]],Tabla8[],2,0)</f>
        <v>Templado o mesotérmico</v>
      </c>
      <c r="H264" s="1" t="s">
        <v>1678</v>
      </c>
      <c r="I264" s="1" t="s">
        <v>1315</v>
      </c>
      <c r="J264" s="1" t="s">
        <v>144</v>
      </c>
      <c r="K264" s="1" t="s">
        <v>1001</v>
      </c>
      <c r="L264" s="1" t="s">
        <v>1324</v>
      </c>
      <c r="M264" s="1" t="s">
        <v>176</v>
      </c>
      <c r="N264" s="1" t="s">
        <v>514</v>
      </c>
      <c r="P264" s="1" t="s">
        <v>1023</v>
      </c>
      <c r="R264" s="1" t="s">
        <v>513</v>
      </c>
      <c r="U264" s="1" t="s">
        <v>1322</v>
      </c>
      <c r="V264" s="1" t="s">
        <v>1314</v>
      </c>
      <c r="X264" s="1">
        <v>3</v>
      </c>
      <c r="Y264" s="1" t="s">
        <v>1024</v>
      </c>
      <c r="Z264" s="1" t="s">
        <v>108</v>
      </c>
    </row>
    <row r="265" spans="1:26" s="1" customFormat="1" ht="43.5" x14ac:dyDescent="0.35">
      <c r="A265" s="1" t="s">
        <v>1307</v>
      </c>
      <c r="B265" s="1" t="str">
        <f>+VLOOKUP(BD_fire_disturbances[[#This Row],[Propiedad]],Tabla2[],2,0)</f>
        <v>Física</v>
      </c>
      <c r="C265" s="1" t="str">
        <f>+VLOOKUP(BD_fire_disturbances[[#This Row],[Evaluación post incendio]],Tabla5[],2,0)</f>
        <v>Efecto inmediato</v>
      </c>
      <c r="D265" s="6" t="s">
        <v>1308</v>
      </c>
      <c r="E265" s="1" t="s">
        <v>1602</v>
      </c>
      <c r="F265" s="1" t="s">
        <v>1694</v>
      </c>
      <c r="G265" s="1" t="str">
        <f>+VLOOKUP(BD_fire_disturbances[[#This Row],[Cod_Koppen]],Tabla8[],2,0)</f>
        <v>Templado o mesotérmico</v>
      </c>
      <c r="H265" s="1" t="s">
        <v>1678</v>
      </c>
      <c r="I265" s="1" t="s">
        <v>1315</v>
      </c>
      <c r="J265" s="1" t="s">
        <v>1316</v>
      </c>
      <c r="K265" s="1" t="s">
        <v>1001</v>
      </c>
      <c r="L265" s="1" t="s">
        <v>139</v>
      </c>
      <c r="M265" s="1" t="s">
        <v>200</v>
      </c>
      <c r="N265" s="1" t="s">
        <v>514</v>
      </c>
      <c r="P265" s="1" t="s">
        <v>1023</v>
      </c>
      <c r="R265" s="1" t="s">
        <v>513</v>
      </c>
      <c r="U265" s="1" t="s">
        <v>1323</v>
      </c>
      <c r="V265" s="1" t="s">
        <v>1317</v>
      </c>
      <c r="X265" s="1">
        <v>4</v>
      </c>
      <c r="Y265" s="1" t="s">
        <v>413</v>
      </c>
      <c r="Z265" s="1" t="s">
        <v>430</v>
      </c>
    </row>
    <row r="266" spans="1:26" s="1" customFormat="1" ht="43.5" x14ac:dyDescent="0.35">
      <c r="A266" s="1" t="s">
        <v>1307</v>
      </c>
      <c r="B266" s="1" t="str">
        <f>+VLOOKUP(BD_fire_disturbances[[#This Row],[Propiedad]],Tabla2[],2,0)</f>
        <v>Física</v>
      </c>
      <c r="C266" s="1" t="str">
        <f>+VLOOKUP(BD_fire_disturbances[[#This Row],[Evaluación post incendio]],Tabla5[],2,0)</f>
        <v>Efecto inmediato</v>
      </c>
      <c r="D266" s="6" t="s">
        <v>1308</v>
      </c>
      <c r="E266" s="1" t="s">
        <v>1602</v>
      </c>
      <c r="F266" s="1" t="s">
        <v>1694</v>
      </c>
      <c r="G266" s="1" t="str">
        <f>+VLOOKUP(BD_fire_disturbances[[#This Row],[Cod_Koppen]],Tabla8[],2,0)</f>
        <v>Templado o mesotérmico</v>
      </c>
      <c r="H266" s="1" t="s">
        <v>1678</v>
      </c>
      <c r="I266" s="1" t="s">
        <v>1315</v>
      </c>
      <c r="J266" s="1" t="s">
        <v>1316</v>
      </c>
      <c r="K266" s="1" t="s">
        <v>1001</v>
      </c>
      <c r="L266" s="1" t="s">
        <v>1325</v>
      </c>
      <c r="M266" s="1" t="s">
        <v>432</v>
      </c>
      <c r="N266" s="1" t="s">
        <v>514</v>
      </c>
      <c r="P266" s="1" t="s">
        <v>1023</v>
      </c>
      <c r="R266" s="1" t="s">
        <v>513</v>
      </c>
      <c r="U266" s="1" t="s">
        <v>1323</v>
      </c>
      <c r="V266" s="1" t="s">
        <v>1317</v>
      </c>
      <c r="X266" s="1">
        <v>4</v>
      </c>
      <c r="Y266" s="1" t="s">
        <v>413</v>
      </c>
      <c r="Z266" s="1" t="s">
        <v>430</v>
      </c>
    </row>
    <row r="267" spans="1:26" s="1" customFormat="1" ht="43.5" x14ac:dyDescent="0.35">
      <c r="A267" s="1" t="s">
        <v>1307</v>
      </c>
      <c r="B267" s="1" t="str">
        <f>+VLOOKUP(BD_fire_disturbances[[#This Row],[Propiedad]],Tabla2[],2,0)</f>
        <v>Física</v>
      </c>
      <c r="C267" s="1" t="str">
        <f>+VLOOKUP(BD_fire_disturbances[[#This Row],[Evaluación post incendio]],Tabla5[],2,0)</f>
        <v>Efecto inmediato</v>
      </c>
      <c r="D267" s="6" t="s">
        <v>1308</v>
      </c>
      <c r="E267" s="1" t="s">
        <v>1602</v>
      </c>
      <c r="F267" s="1" t="s">
        <v>1694</v>
      </c>
      <c r="G267" s="1" t="str">
        <f>+VLOOKUP(BD_fire_disturbances[[#This Row],[Cod_Koppen]],Tabla8[],2,0)</f>
        <v>Templado o mesotérmico</v>
      </c>
      <c r="H267" s="1" t="s">
        <v>1678</v>
      </c>
      <c r="I267" s="1" t="s">
        <v>1315</v>
      </c>
      <c r="J267" s="1" t="s">
        <v>144</v>
      </c>
      <c r="K267" s="1" t="s">
        <v>1001</v>
      </c>
      <c r="L267" s="1" t="s">
        <v>139</v>
      </c>
      <c r="M267" s="1" t="s">
        <v>200</v>
      </c>
      <c r="N267" s="1" t="s">
        <v>514</v>
      </c>
      <c r="P267" s="1" t="s">
        <v>1023</v>
      </c>
      <c r="R267" s="1" t="s">
        <v>513</v>
      </c>
      <c r="U267" s="1" t="s">
        <v>1322</v>
      </c>
      <c r="V267" s="1" t="s">
        <v>1314</v>
      </c>
      <c r="X267" s="1">
        <v>3</v>
      </c>
      <c r="Y267" s="1" t="s">
        <v>413</v>
      </c>
      <c r="Z267" s="1" t="s">
        <v>430</v>
      </c>
    </row>
    <row r="268" spans="1:26" s="1" customFormat="1" ht="43.5" x14ac:dyDescent="0.35">
      <c r="A268" s="1" t="s">
        <v>1307</v>
      </c>
      <c r="B268" s="1" t="str">
        <f>+VLOOKUP(BD_fire_disturbances[[#This Row],[Propiedad]],Tabla2[],2,0)</f>
        <v>Física</v>
      </c>
      <c r="C268" s="1" t="str">
        <f>+VLOOKUP(BD_fire_disturbances[[#This Row],[Evaluación post incendio]],Tabla5[],2,0)</f>
        <v>Efecto inmediato</v>
      </c>
      <c r="D268" s="6" t="s">
        <v>1308</v>
      </c>
      <c r="E268" s="1" t="s">
        <v>1602</v>
      </c>
      <c r="F268" s="1" t="s">
        <v>1694</v>
      </c>
      <c r="G268" s="1" t="str">
        <f>+VLOOKUP(BD_fire_disturbances[[#This Row],[Cod_Koppen]],Tabla8[],2,0)</f>
        <v>Templado o mesotérmico</v>
      </c>
      <c r="H268" s="1" t="s">
        <v>1678</v>
      </c>
      <c r="I268" s="1" t="s">
        <v>1315</v>
      </c>
      <c r="J268" s="1" t="s">
        <v>144</v>
      </c>
      <c r="K268" s="1" t="s">
        <v>1001</v>
      </c>
      <c r="L268" s="1" t="s">
        <v>1325</v>
      </c>
      <c r="M268" s="1" t="s">
        <v>432</v>
      </c>
      <c r="N268" s="1" t="s">
        <v>514</v>
      </c>
      <c r="P268" s="1" t="s">
        <v>1023</v>
      </c>
      <c r="R268" s="1" t="s">
        <v>513</v>
      </c>
      <c r="U268" s="1" t="s">
        <v>1322</v>
      </c>
      <c r="V268" s="1" t="s">
        <v>1314</v>
      </c>
      <c r="X268" s="1">
        <v>3</v>
      </c>
      <c r="Y268" s="1" t="s">
        <v>413</v>
      </c>
      <c r="Z268" s="1" t="s">
        <v>430</v>
      </c>
    </row>
    <row r="269" spans="1:26" s="1" customFormat="1" ht="43.5" x14ac:dyDescent="0.35">
      <c r="A269" s="1" t="s">
        <v>1307</v>
      </c>
      <c r="B269" s="1" t="str">
        <f>+VLOOKUP(BD_fire_disturbances[[#This Row],[Propiedad]],Tabla2[],2,0)</f>
        <v>Física</v>
      </c>
      <c r="C269" s="1" t="str">
        <f>+VLOOKUP(BD_fire_disturbances[[#This Row],[Evaluación post incendio]],Tabla5[],2,0)</f>
        <v>Efecto inmediato</v>
      </c>
      <c r="D269" s="6" t="s">
        <v>1308</v>
      </c>
      <c r="E269" s="1" t="s">
        <v>1602</v>
      </c>
      <c r="F269" s="1" t="s">
        <v>1694</v>
      </c>
      <c r="G269" s="1" t="str">
        <f>+VLOOKUP(BD_fire_disturbances[[#This Row],[Cod_Koppen]],Tabla8[],2,0)</f>
        <v>Templado o mesotérmico</v>
      </c>
      <c r="H269" s="1" t="s">
        <v>1678</v>
      </c>
      <c r="I269" s="1" t="s">
        <v>1315</v>
      </c>
      <c r="J269" s="1" t="s">
        <v>1316</v>
      </c>
      <c r="K269" s="1" t="s">
        <v>1001</v>
      </c>
      <c r="L269" s="1" t="s">
        <v>1324</v>
      </c>
      <c r="M269" s="1" t="s">
        <v>176</v>
      </c>
      <c r="N269" s="1" t="s">
        <v>514</v>
      </c>
      <c r="P269" s="1" t="s">
        <v>1023</v>
      </c>
      <c r="R269" s="1" t="s">
        <v>513</v>
      </c>
      <c r="U269" s="1" t="s">
        <v>1323</v>
      </c>
      <c r="V269" s="1" t="s">
        <v>1317</v>
      </c>
      <c r="X269" s="1">
        <v>4</v>
      </c>
      <c r="Y269" s="1" t="s">
        <v>413</v>
      </c>
      <c r="Z269" s="1" t="s">
        <v>108</v>
      </c>
    </row>
    <row r="270" spans="1:26" s="1" customFormat="1" ht="43.5" x14ac:dyDescent="0.35">
      <c r="A270" s="1" t="s">
        <v>1307</v>
      </c>
      <c r="B270" s="1" t="str">
        <f>+VLOOKUP(BD_fire_disturbances[[#This Row],[Propiedad]],Tabla2[],2,0)</f>
        <v>Física</v>
      </c>
      <c r="C270" s="1" t="str">
        <f>+VLOOKUP(BD_fire_disturbances[[#This Row],[Evaluación post incendio]],Tabla5[],2,0)</f>
        <v>Efecto inmediato</v>
      </c>
      <c r="D270" s="6" t="s">
        <v>1308</v>
      </c>
      <c r="E270" s="1" t="s">
        <v>1602</v>
      </c>
      <c r="F270" s="1" t="s">
        <v>1694</v>
      </c>
      <c r="G270" s="1" t="str">
        <f>+VLOOKUP(BD_fire_disturbances[[#This Row],[Cod_Koppen]],Tabla8[],2,0)</f>
        <v>Templado o mesotérmico</v>
      </c>
      <c r="H270" s="1" t="s">
        <v>1678</v>
      </c>
      <c r="I270" s="1" t="s">
        <v>1315</v>
      </c>
      <c r="J270" s="1" t="s">
        <v>144</v>
      </c>
      <c r="K270" s="1" t="s">
        <v>1001</v>
      </c>
      <c r="L270" s="1" t="s">
        <v>1324</v>
      </c>
      <c r="M270" s="1" t="s">
        <v>176</v>
      </c>
      <c r="N270" s="1" t="s">
        <v>514</v>
      </c>
      <c r="P270" s="1" t="s">
        <v>1023</v>
      </c>
      <c r="R270" s="1" t="s">
        <v>513</v>
      </c>
      <c r="U270" s="1" t="s">
        <v>1322</v>
      </c>
      <c r="V270" s="1" t="s">
        <v>1314</v>
      </c>
      <c r="X270" s="1">
        <v>3</v>
      </c>
      <c r="Y270" s="1" t="s">
        <v>413</v>
      </c>
      <c r="Z270" s="1" t="s">
        <v>108</v>
      </c>
    </row>
    <row r="271" spans="1:26" s="1" customFormat="1" ht="43.5" x14ac:dyDescent="0.35">
      <c r="A271" s="1" t="s">
        <v>1149</v>
      </c>
      <c r="B271" s="1" t="str">
        <f>+VLOOKUP(BD_fire_disturbances[[#This Row],[Propiedad]],Tabla2[],2,0)</f>
        <v>Biológica</v>
      </c>
      <c r="C271" s="1" t="str">
        <f>+VLOOKUP(BD_fire_disturbances[[#This Row],[Evaluación post incendio]],Tabla5[],2,0)</f>
        <v>Efecto inmediato</v>
      </c>
      <c r="D271" s="6" t="s">
        <v>1632</v>
      </c>
      <c r="E271" s="1" t="s">
        <v>159</v>
      </c>
      <c r="F271" s="1" t="s">
        <v>1589</v>
      </c>
      <c r="G271" s="1" t="str">
        <f>+VLOOKUP(BD_fire_disturbances[[#This Row],[Cod_Koppen]],Tabla8[],2,0)</f>
        <v>Templado o mesotérmico</v>
      </c>
      <c r="H271" s="1" t="s">
        <v>1333</v>
      </c>
      <c r="I271" s="1" t="s">
        <v>871</v>
      </c>
      <c r="J271" s="1" t="s">
        <v>63</v>
      </c>
      <c r="K271" s="1" t="s">
        <v>68</v>
      </c>
      <c r="L271" s="1" t="s">
        <v>68</v>
      </c>
      <c r="M271" s="1" t="s">
        <v>432</v>
      </c>
      <c r="N271" s="1" t="s">
        <v>308</v>
      </c>
      <c r="P271" s="1" t="s">
        <v>1150</v>
      </c>
      <c r="R271" s="1" t="s">
        <v>513</v>
      </c>
      <c r="T271" s="1" t="s">
        <v>1151</v>
      </c>
      <c r="U271" s="1" t="s">
        <v>1142</v>
      </c>
      <c r="W271" s="1" t="s">
        <v>448</v>
      </c>
      <c r="Y271" s="1" t="s">
        <v>639</v>
      </c>
      <c r="Z271" s="1" t="s">
        <v>108</v>
      </c>
    </row>
    <row r="272" spans="1:26" s="1" customFormat="1" ht="43.5" x14ac:dyDescent="0.35">
      <c r="A272" s="1" t="s">
        <v>1149</v>
      </c>
      <c r="B272" s="1" t="str">
        <f>+VLOOKUP(BD_fire_disturbances[[#This Row],[Propiedad]],Tabla2[],2,0)</f>
        <v>Biológica</v>
      </c>
      <c r="C272" s="1" t="str">
        <f>+VLOOKUP(BD_fire_disturbances[[#This Row],[Evaluación post incendio]],Tabla5[],2,0)</f>
        <v>Efecto inmediato</v>
      </c>
      <c r="D272" s="6" t="s">
        <v>1632</v>
      </c>
      <c r="E272" s="1" t="s">
        <v>159</v>
      </c>
      <c r="F272" s="1" t="s">
        <v>1589</v>
      </c>
      <c r="G272" s="1" t="str">
        <f>+VLOOKUP(BD_fire_disturbances[[#This Row],[Cod_Koppen]],Tabla8[],2,0)</f>
        <v>Templado o mesotérmico</v>
      </c>
      <c r="H272" s="1" t="s">
        <v>1333</v>
      </c>
      <c r="I272" s="1" t="s">
        <v>871</v>
      </c>
      <c r="J272" s="1" t="s">
        <v>63</v>
      </c>
      <c r="K272" s="1" t="s">
        <v>68</v>
      </c>
      <c r="L272" s="1" t="s">
        <v>68</v>
      </c>
      <c r="M272" s="1" t="s">
        <v>432</v>
      </c>
      <c r="N272" s="1" t="s">
        <v>308</v>
      </c>
      <c r="P272" s="1" t="s">
        <v>1150</v>
      </c>
      <c r="R272" s="1" t="s">
        <v>513</v>
      </c>
      <c r="T272" s="1" t="s">
        <v>1151</v>
      </c>
      <c r="U272" s="1" t="s">
        <v>1142</v>
      </c>
      <c r="W272" s="1" t="s">
        <v>448</v>
      </c>
      <c r="Y272" s="1" t="s">
        <v>15</v>
      </c>
      <c r="Z272" s="1" t="s">
        <v>108</v>
      </c>
    </row>
    <row r="273" spans="1:26" s="1" customFormat="1" ht="43.5" x14ac:dyDescent="0.35">
      <c r="A273" s="1" t="s">
        <v>1149</v>
      </c>
      <c r="B273" s="1" t="str">
        <f>+VLOOKUP(BD_fire_disturbances[[#This Row],[Propiedad]],Tabla2[],2,0)</f>
        <v>Química</v>
      </c>
      <c r="C273" s="1" t="str">
        <f>+VLOOKUP(BD_fire_disturbances[[#This Row],[Evaluación post incendio]],Tabla5[],2,0)</f>
        <v>Efecto inmediato</v>
      </c>
      <c r="D273" s="6" t="s">
        <v>1632</v>
      </c>
      <c r="E273" s="1" t="s">
        <v>159</v>
      </c>
      <c r="F273" s="1" t="s">
        <v>1589</v>
      </c>
      <c r="G273" s="1" t="str">
        <f>+VLOOKUP(BD_fire_disturbances[[#This Row],[Cod_Koppen]],Tabla8[],2,0)</f>
        <v>Templado o mesotérmico</v>
      </c>
      <c r="H273" s="1" t="s">
        <v>1333</v>
      </c>
      <c r="I273" s="1" t="s">
        <v>871</v>
      </c>
      <c r="J273" s="1" t="s">
        <v>63</v>
      </c>
      <c r="K273" s="1" t="s">
        <v>68</v>
      </c>
      <c r="L273" s="1" t="s">
        <v>68</v>
      </c>
      <c r="M273" s="1" t="s">
        <v>432</v>
      </c>
      <c r="N273" s="1" t="s">
        <v>308</v>
      </c>
      <c r="P273" s="1" t="s">
        <v>1150</v>
      </c>
      <c r="R273" s="1" t="s">
        <v>513</v>
      </c>
      <c r="T273" s="1" t="s">
        <v>1151</v>
      </c>
      <c r="U273" s="1" t="s">
        <v>1142</v>
      </c>
      <c r="W273" s="1" t="s">
        <v>448</v>
      </c>
      <c r="Y273" s="1" t="s">
        <v>34</v>
      </c>
      <c r="Z273" s="1" t="s">
        <v>108</v>
      </c>
    </row>
    <row r="274" spans="1:26" s="1" customFormat="1" ht="43.5" x14ac:dyDescent="0.35">
      <c r="A274" s="1" t="s">
        <v>1149</v>
      </c>
      <c r="B274" s="1" t="str">
        <f>+VLOOKUP(BD_fire_disturbances[[#This Row],[Propiedad]],Tabla2[],2,0)</f>
        <v>Química</v>
      </c>
      <c r="C274" s="1" t="str">
        <f>+VLOOKUP(BD_fire_disturbances[[#This Row],[Evaluación post incendio]],Tabla5[],2,0)</f>
        <v>Efecto inmediato</v>
      </c>
      <c r="D274" s="6" t="s">
        <v>1632</v>
      </c>
      <c r="E274" s="1" t="s">
        <v>159</v>
      </c>
      <c r="F274" s="1" t="s">
        <v>1589</v>
      </c>
      <c r="G274" s="1" t="str">
        <f>+VLOOKUP(BD_fire_disturbances[[#This Row],[Cod_Koppen]],Tabla8[],2,0)</f>
        <v>Templado o mesotérmico</v>
      </c>
      <c r="H274" s="1" t="s">
        <v>1333</v>
      </c>
      <c r="I274" s="1" t="s">
        <v>871</v>
      </c>
      <c r="J274" s="1" t="s">
        <v>63</v>
      </c>
      <c r="K274" s="1" t="s">
        <v>68</v>
      </c>
      <c r="L274" s="1" t="s">
        <v>68</v>
      </c>
      <c r="M274" s="1" t="s">
        <v>432</v>
      </c>
      <c r="N274" s="1" t="s">
        <v>308</v>
      </c>
      <c r="P274" s="1" t="s">
        <v>1150</v>
      </c>
      <c r="R274" s="1" t="s">
        <v>513</v>
      </c>
      <c r="T274" s="1" t="s">
        <v>1151</v>
      </c>
      <c r="U274" s="1" t="s">
        <v>1142</v>
      </c>
      <c r="W274" s="1" t="s">
        <v>448</v>
      </c>
      <c r="Y274" s="1" t="s">
        <v>121</v>
      </c>
      <c r="Z274" s="1" t="s">
        <v>218</v>
      </c>
    </row>
    <row r="275" spans="1:26" s="1" customFormat="1" ht="43.5" x14ac:dyDescent="0.35">
      <c r="A275" s="1" t="s">
        <v>1149</v>
      </c>
      <c r="B275" s="1" t="str">
        <f>+VLOOKUP(BD_fire_disturbances[[#This Row],[Propiedad]],Tabla2[],2,0)</f>
        <v>Química</v>
      </c>
      <c r="C275" s="1" t="str">
        <f>+VLOOKUP(BD_fire_disturbances[[#This Row],[Evaluación post incendio]],Tabla5[],2,0)</f>
        <v>Efecto inmediato</v>
      </c>
      <c r="D275" s="6" t="s">
        <v>1632</v>
      </c>
      <c r="E275" s="1" t="s">
        <v>159</v>
      </c>
      <c r="F275" s="1" t="s">
        <v>1589</v>
      </c>
      <c r="G275" s="1" t="str">
        <f>+VLOOKUP(BD_fire_disturbances[[#This Row],[Cod_Koppen]],Tabla8[],2,0)</f>
        <v>Templado o mesotérmico</v>
      </c>
      <c r="H275" s="1" t="s">
        <v>1333</v>
      </c>
      <c r="I275" s="1" t="s">
        <v>871</v>
      </c>
      <c r="J275" s="1" t="s">
        <v>63</v>
      </c>
      <c r="K275" s="1" t="s">
        <v>68</v>
      </c>
      <c r="L275" s="1" t="s">
        <v>68</v>
      </c>
      <c r="M275" s="1" t="s">
        <v>432</v>
      </c>
      <c r="N275" s="1" t="s">
        <v>308</v>
      </c>
      <c r="P275" s="1" t="s">
        <v>1150</v>
      </c>
      <c r="R275" s="1" t="s">
        <v>513</v>
      </c>
      <c r="T275" s="1" t="s">
        <v>1151</v>
      </c>
      <c r="U275" s="1" t="s">
        <v>1142</v>
      </c>
      <c r="W275" s="1" t="s">
        <v>448</v>
      </c>
      <c r="Y275" s="1" t="s">
        <v>292</v>
      </c>
      <c r="Z275" s="1" t="s">
        <v>108</v>
      </c>
    </row>
    <row r="276" spans="1:26" s="1" customFormat="1" ht="43.5" x14ac:dyDescent="0.35">
      <c r="A276" s="1" t="s">
        <v>1149</v>
      </c>
      <c r="B276" s="1" t="str">
        <f>+VLOOKUP(BD_fire_disturbances[[#This Row],[Propiedad]],Tabla2[],2,0)</f>
        <v>Química</v>
      </c>
      <c r="C276" s="1" t="str">
        <f>+VLOOKUP(BD_fire_disturbances[[#This Row],[Evaluación post incendio]],Tabla5[],2,0)</f>
        <v>Efecto inmediato</v>
      </c>
      <c r="D276" s="6" t="s">
        <v>1632</v>
      </c>
      <c r="E276" s="1" t="s">
        <v>159</v>
      </c>
      <c r="F276" s="1" t="s">
        <v>1589</v>
      </c>
      <c r="G276" s="1" t="str">
        <f>+VLOOKUP(BD_fire_disturbances[[#This Row],[Cod_Koppen]],Tabla8[],2,0)</f>
        <v>Templado o mesotérmico</v>
      </c>
      <c r="H276" s="1" t="s">
        <v>1333</v>
      </c>
      <c r="I276" s="1" t="s">
        <v>871</v>
      </c>
      <c r="J276" s="1" t="s">
        <v>63</v>
      </c>
      <c r="K276" s="1" t="s">
        <v>68</v>
      </c>
      <c r="L276" s="1" t="s">
        <v>68</v>
      </c>
      <c r="M276" s="1" t="s">
        <v>432</v>
      </c>
      <c r="N276" s="1" t="s">
        <v>308</v>
      </c>
      <c r="P276" s="1" t="s">
        <v>1150</v>
      </c>
      <c r="R276" s="1" t="s">
        <v>513</v>
      </c>
      <c r="T276" s="1" t="s">
        <v>1151</v>
      </c>
      <c r="U276" s="1" t="s">
        <v>1142</v>
      </c>
      <c r="W276" s="1" t="s">
        <v>448</v>
      </c>
      <c r="Y276" s="1" t="s">
        <v>43</v>
      </c>
      <c r="Z276" s="1" t="s">
        <v>108</v>
      </c>
    </row>
    <row r="277" spans="1:26" s="1" customFormat="1" ht="43.5" x14ac:dyDescent="0.35">
      <c r="A277" s="1" t="s">
        <v>1149</v>
      </c>
      <c r="B277" s="1" t="str">
        <f>+VLOOKUP(BD_fire_disturbances[[#This Row],[Propiedad]],Tabla2[],2,0)</f>
        <v>Química</v>
      </c>
      <c r="C277" s="1" t="str">
        <f>+VLOOKUP(BD_fire_disturbances[[#This Row],[Evaluación post incendio]],Tabla5[],2,0)</f>
        <v>Efecto inmediato</v>
      </c>
      <c r="D277" s="6" t="s">
        <v>1632</v>
      </c>
      <c r="E277" s="1" t="s">
        <v>159</v>
      </c>
      <c r="F277" s="1" t="s">
        <v>1589</v>
      </c>
      <c r="G277" s="1" t="str">
        <f>+VLOOKUP(BD_fire_disturbances[[#This Row],[Cod_Koppen]],Tabla8[],2,0)</f>
        <v>Templado o mesotérmico</v>
      </c>
      <c r="H277" s="1" t="s">
        <v>1333</v>
      </c>
      <c r="I277" s="1" t="s">
        <v>871</v>
      </c>
      <c r="J277" s="1" t="s">
        <v>63</v>
      </c>
      <c r="K277" s="1" t="s">
        <v>68</v>
      </c>
      <c r="L277" s="1" t="s">
        <v>68</v>
      </c>
      <c r="M277" s="1" t="s">
        <v>432</v>
      </c>
      <c r="N277" s="1" t="s">
        <v>308</v>
      </c>
      <c r="P277" s="1" t="s">
        <v>1150</v>
      </c>
      <c r="R277" s="1" t="s">
        <v>513</v>
      </c>
      <c r="T277" s="1" t="s">
        <v>1151</v>
      </c>
      <c r="U277" s="1" t="s">
        <v>1142</v>
      </c>
      <c r="W277" s="1" t="s">
        <v>448</v>
      </c>
      <c r="Y277" s="1" t="s">
        <v>122</v>
      </c>
      <c r="Z277" s="1" t="s">
        <v>218</v>
      </c>
    </row>
    <row r="278" spans="1:26" s="1" customFormat="1" ht="43.5" x14ac:dyDescent="0.35">
      <c r="A278" s="1" t="s">
        <v>1149</v>
      </c>
      <c r="B278" s="1" t="str">
        <f>+VLOOKUP(BD_fire_disturbances[[#This Row],[Propiedad]],Tabla2[],2,0)</f>
        <v>Química</v>
      </c>
      <c r="C278" s="1" t="str">
        <f>+VLOOKUP(BD_fire_disturbances[[#This Row],[Evaluación post incendio]],Tabla5[],2,0)</f>
        <v>Efecto inmediato</v>
      </c>
      <c r="D278" s="6" t="s">
        <v>1632</v>
      </c>
      <c r="E278" s="1" t="s">
        <v>159</v>
      </c>
      <c r="F278" s="1" t="s">
        <v>1589</v>
      </c>
      <c r="G278" s="1" t="str">
        <f>+VLOOKUP(BD_fire_disturbances[[#This Row],[Cod_Koppen]],Tabla8[],2,0)</f>
        <v>Templado o mesotérmico</v>
      </c>
      <c r="H278" s="1" t="s">
        <v>1333</v>
      </c>
      <c r="I278" s="1" t="s">
        <v>871</v>
      </c>
      <c r="J278" s="1" t="s">
        <v>63</v>
      </c>
      <c r="K278" s="1" t="s">
        <v>68</v>
      </c>
      <c r="L278" s="1" t="s">
        <v>68</v>
      </c>
      <c r="M278" s="1" t="s">
        <v>432</v>
      </c>
      <c r="N278" s="1" t="s">
        <v>308</v>
      </c>
      <c r="P278" s="1" t="s">
        <v>1150</v>
      </c>
      <c r="R278" s="1" t="s">
        <v>513</v>
      </c>
      <c r="T278" s="1" t="s">
        <v>1151</v>
      </c>
      <c r="U278" s="1" t="s">
        <v>1142</v>
      </c>
      <c r="W278" s="1" t="s">
        <v>448</v>
      </c>
      <c r="Y278" s="1" t="s">
        <v>52</v>
      </c>
      <c r="Z278" s="1" t="s">
        <v>218</v>
      </c>
    </row>
    <row r="279" spans="1:26" s="1" customFormat="1" ht="43.5" x14ac:dyDescent="0.35">
      <c r="A279" s="1" t="s">
        <v>1149</v>
      </c>
      <c r="B279" s="1" t="str">
        <f>+VLOOKUP(BD_fire_disturbances[[#This Row],[Propiedad]],Tabla2[],2,0)</f>
        <v>Química</v>
      </c>
      <c r="C279" s="1" t="str">
        <f>+VLOOKUP(BD_fire_disturbances[[#This Row],[Evaluación post incendio]],Tabla5[],2,0)</f>
        <v>Efecto inmediato</v>
      </c>
      <c r="D279" s="6" t="s">
        <v>1632</v>
      </c>
      <c r="E279" s="1" t="s">
        <v>159</v>
      </c>
      <c r="F279" s="1" t="s">
        <v>1589</v>
      </c>
      <c r="G279" s="1" t="str">
        <f>+VLOOKUP(BD_fire_disturbances[[#This Row],[Cod_Koppen]],Tabla8[],2,0)</f>
        <v>Templado o mesotérmico</v>
      </c>
      <c r="H279" s="1" t="s">
        <v>1333</v>
      </c>
      <c r="I279" s="1" t="s">
        <v>871</v>
      </c>
      <c r="J279" s="1" t="s">
        <v>63</v>
      </c>
      <c r="K279" s="1" t="s">
        <v>68</v>
      </c>
      <c r="L279" s="1" t="s">
        <v>68</v>
      </c>
      <c r="M279" s="1" t="s">
        <v>432</v>
      </c>
      <c r="N279" s="1" t="s">
        <v>308</v>
      </c>
      <c r="P279" s="1" t="s">
        <v>1150</v>
      </c>
      <c r="R279" s="1" t="s">
        <v>513</v>
      </c>
      <c r="T279" s="1" t="s">
        <v>1151</v>
      </c>
      <c r="U279" s="1" t="s">
        <v>1142</v>
      </c>
      <c r="W279" s="1" t="s">
        <v>448</v>
      </c>
      <c r="Y279" s="1" t="s">
        <v>42</v>
      </c>
      <c r="Z279" s="1" t="s">
        <v>108</v>
      </c>
    </row>
    <row r="280" spans="1:26" s="1" customFormat="1" ht="43.5" x14ac:dyDescent="0.35">
      <c r="A280" s="1" t="s">
        <v>1149</v>
      </c>
      <c r="B280" s="1" t="str">
        <f>+VLOOKUP(BD_fire_disturbances[[#This Row],[Propiedad]],Tabla2[],2,0)</f>
        <v>Química</v>
      </c>
      <c r="C280" s="1" t="str">
        <f>+VLOOKUP(BD_fire_disturbances[[#This Row],[Evaluación post incendio]],Tabla5[],2,0)</f>
        <v>Efecto inmediato</v>
      </c>
      <c r="D280" s="6" t="s">
        <v>1632</v>
      </c>
      <c r="E280" s="1" t="s">
        <v>159</v>
      </c>
      <c r="F280" s="1" t="s">
        <v>1589</v>
      </c>
      <c r="G280" s="1" t="str">
        <f>+VLOOKUP(BD_fire_disturbances[[#This Row],[Cod_Koppen]],Tabla8[],2,0)</f>
        <v>Templado o mesotérmico</v>
      </c>
      <c r="H280" s="1" t="s">
        <v>1333</v>
      </c>
      <c r="I280" s="1" t="s">
        <v>871</v>
      </c>
      <c r="J280" s="1" t="s">
        <v>63</v>
      </c>
      <c r="K280" s="1" t="s">
        <v>68</v>
      </c>
      <c r="L280" s="1" t="s">
        <v>68</v>
      </c>
      <c r="M280" s="1" t="s">
        <v>432</v>
      </c>
      <c r="N280" s="1" t="s">
        <v>308</v>
      </c>
      <c r="P280" s="1" t="s">
        <v>1150</v>
      </c>
      <c r="R280" s="1" t="s">
        <v>513</v>
      </c>
      <c r="T280" s="1" t="s">
        <v>1151</v>
      </c>
      <c r="U280" s="1" t="s">
        <v>1142</v>
      </c>
      <c r="W280" s="1" t="s">
        <v>448</v>
      </c>
      <c r="Y280" s="1" t="s">
        <v>123</v>
      </c>
      <c r="Z280" s="1" t="s">
        <v>108</v>
      </c>
    </row>
    <row r="281" spans="1:26" s="1" customFormat="1" ht="72.5" x14ac:dyDescent="0.35">
      <c r="A281" s="1" t="s">
        <v>88</v>
      </c>
      <c r="B281" s="1" t="str">
        <f>+VLOOKUP(BD_fire_disturbances[[#This Row],[Propiedad]],Tabla2[],2,0)</f>
        <v>Biológica</v>
      </c>
      <c r="C281" s="1" t="str">
        <f>+VLOOKUP(BD_fire_disturbances[[#This Row],[Evaluación post incendio]],Tabla5[],2,0)</f>
        <v>Efecto inmediato</v>
      </c>
      <c r="D281" s="6" t="s">
        <v>89</v>
      </c>
      <c r="E281" s="1" t="s">
        <v>1602</v>
      </c>
      <c r="F281" s="1" t="s">
        <v>1670</v>
      </c>
      <c r="G281" s="1" t="str">
        <f>+VLOOKUP(BD_fire_disturbances[[#This Row],[Cod_Koppen]],Tabla8[],2,0)</f>
        <v>Continental o microtérmico</v>
      </c>
      <c r="H281" s="1" t="s">
        <v>1669</v>
      </c>
      <c r="I281" s="1" t="s">
        <v>1063</v>
      </c>
      <c r="J281" s="1" t="s">
        <v>87</v>
      </c>
      <c r="K281" s="1" t="s">
        <v>10</v>
      </c>
      <c r="L281" s="1" t="s">
        <v>90</v>
      </c>
      <c r="M281" s="1" t="s">
        <v>432</v>
      </c>
      <c r="N281" s="1" t="s">
        <v>453</v>
      </c>
      <c r="P281" s="1" t="s">
        <v>1062</v>
      </c>
      <c r="R281" s="1" t="s">
        <v>513</v>
      </c>
      <c r="T281" s="1" t="s">
        <v>1064</v>
      </c>
      <c r="U281" s="1" t="s">
        <v>1067</v>
      </c>
      <c r="V281" s="1" t="s">
        <v>1066</v>
      </c>
      <c r="W281" s="1" t="s">
        <v>384</v>
      </c>
      <c r="X281" s="1" t="s">
        <v>1065</v>
      </c>
      <c r="Y281" s="1" t="s">
        <v>1025</v>
      </c>
      <c r="Z281" s="1" t="s">
        <v>12</v>
      </c>
    </row>
    <row r="282" spans="1:26" s="1" customFormat="1" ht="72.5" x14ac:dyDescent="0.35">
      <c r="A282" s="1" t="s">
        <v>88</v>
      </c>
      <c r="B282" s="1" t="str">
        <f>+VLOOKUP(BD_fire_disturbances[[#This Row],[Propiedad]],Tabla2[],2,0)</f>
        <v>Biológica</v>
      </c>
      <c r="C282" s="1" t="str">
        <f>+VLOOKUP(BD_fire_disturbances[[#This Row],[Evaluación post incendio]],Tabla5[],2,0)</f>
        <v>Efecto a corto plazo</v>
      </c>
      <c r="D282" s="6" t="s">
        <v>89</v>
      </c>
      <c r="E282" s="1" t="s">
        <v>1602</v>
      </c>
      <c r="F282" s="1" t="s">
        <v>1670</v>
      </c>
      <c r="G282" s="1" t="str">
        <f>+VLOOKUP(BD_fire_disturbances[[#This Row],[Cod_Koppen]],Tabla8[],2,0)</f>
        <v>Continental o microtérmico</v>
      </c>
      <c r="H282" s="1" t="s">
        <v>1669</v>
      </c>
      <c r="I282" s="1" t="s">
        <v>1063</v>
      </c>
      <c r="J282" s="1" t="s">
        <v>87</v>
      </c>
      <c r="K282" s="1" t="s">
        <v>10</v>
      </c>
      <c r="L282" s="1" t="s">
        <v>90</v>
      </c>
      <c r="M282" s="1" t="s">
        <v>432</v>
      </c>
      <c r="N282" s="1" t="s">
        <v>453</v>
      </c>
      <c r="P282" s="1" t="s">
        <v>1062</v>
      </c>
      <c r="R282" s="1" t="s">
        <v>706</v>
      </c>
      <c r="T282" s="1" t="s">
        <v>1064</v>
      </c>
      <c r="U282" s="1" t="s">
        <v>1067</v>
      </c>
      <c r="V282" s="1" t="s">
        <v>1066</v>
      </c>
      <c r="W282" s="1" t="s">
        <v>384</v>
      </c>
      <c r="X282" s="1" t="s">
        <v>1065</v>
      </c>
      <c r="Y282" s="1" t="s">
        <v>1025</v>
      </c>
      <c r="Z282" s="1" t="s">
        <v>12</v>
      </c>
    </row>
    <row r="283" spans="1:26" s="1" customFormat="1" ht="72.5" x14ac:dyDescent="0.35">
      <c r="A283" s="1" t="s">
        <v>88</v>
      </c>
      <c r="B283" s="1" t="str">
        <f>+VLOOKUP(BD_fire_disturbances[[#This Row],[Propiedad]],Tabla2[],2,0)</f>
        <v>Biológica</v>
      </c>
      <c r="C283" s="1" t="str">
        <f>+VLOOKUP(BD_fire_disturbances[[#This Row],[Evaluación post incendio]],Tabla5[],2,0)</f>
        <v>Efecto a corto plazo</v>
      </c>
      <c r="D283" s="6" t="s">
        <v>89</v>
      </c>
      <c r="E283" s="1" t="s">
        <v>1602</v>
      </c>
      <c r="F283" s="1" t="s">
        <v>1670</v>
      </c>
      <c r="G283" s="1" t="str">
        <f>+VLOOKUP(BD_fire_disturbances[[#This Row],[Cod_Koppen]],Tabla8[],2,0)</f>
        <v>Continental o microtérmico</v>
      </c>
      <c r="H283" s="1" t="s">
        <v>1669</v>
      </c>
      <c r="I283" s="1" t="s">
        <v>1063</v>
      </c>
      <c r="J283" s="1" t="s">
        <v>87</v>
      </c>
      <c r="K283" s="1" t="s">
        <v>10</v>
      </c>
      <c r="L283" s="1" t="s">
        <v>90</v>
      </c>
      <c r="M283" s="1" t="s">
        <v>432</v>
      </c>
      <c r="N283" s="1" t="s">
        <v>453</v>
      </c>
      <c r="P283" s="1" t="s">
        <v>1062</v>
      </c>
      <c r="R283" s="1" t="s">
        <v>842</v>
      </c>
      <c r="T283" s="1" t="s">
        <v>1064</v>
      </c>
      <c r="U283" s="1" t="s">
        <v>1067</v>
      </c>
      <c r="V283" s="1" t="s">
        <v>1066</v>
      </c>
      <c r="W283" s="1" t="s">
        <v>384</v>
      </c>
      <c r="X283" s="1" t="s">
        <v>1065</v>
      </c>
      <c r="Y283" s="1" t="s">
        <v>1025</v>
      </c>
      <c r="Z283" s="1" t="s">
        <v>12</v>
      </c>
    </row>
    <row r="284" spans="1:26" s="1" customFormat="1" ht="72.5" x14ac:dyDescent="0.35">
      <c r="A284" s="1" t="s">
        <v>88</v>
      </c>
      <c r="B284" s="1" t="str">
        <f>+VLOOKUP(BD_fire_disturbances[[#This Row],[Propiedad]],Tabla2[],2,0)</f>
        <v>Biológica</v>
      </c>
      <c r="C284" s="1" t="str">
        <f>+VLOOKUP(BD_fire_disturbances[[#This Row],[Evaluación post incendio]],Tabla5[],2,0)</f>
        <v>Efecto inmediato</v>
      </c>
      <c r="D284" s="6" t="s">
        <v>89</v>
      </c>
      <c r="E284" s="1" t="s">
        <v>1602</v>
      </c>
      <c r="F284" s="1" t="s">
        <v>1670</v>
      </c>
      <c r="G284" s="1" t="str">
        <f>+VLOOKUP(BD_fire_disturbances[[#This Row],[Cod_Koppen]],Tabla8[],2,0)</f>
        <v>Continental o microtérmico</v>
      </c>
      <c r="H284" s="1" t="s">
        <v>1669</v>
      </c>
      <c r="I284" s="1" t="s">
        <v>1063</v>
      </c>
      <c r="J284" s="1" t="s">
        <v>87</v>
      </c>
      <c r="K284" s="1" t="s">
        <v>10</v>
      </c>
      <c r="L284" s="1" t="s">
        <v>90</v>
      </c>
      <c r="M284" s="1" t="s">
        <v>432</v>
      </c>
      <c r="N284" s="1" t="s">
        <v>453</v>
      </c>
      <c r="P284" s="1" t="s">
        <v>1062</v>
      </c>
      <c r="R284" s="1" t="s">
        <v>513</v>
      </c>
      <c r="T284" s="1" t="s">
        <v>1064</v>
      </c>
      <c r="U284" s="1" t="s">
        <v>1067</v>
      </c>
      <c r="V284" s="1" t="s">
        <v>1066</v>
      </c>
      <c r="W284" s="1" t="s">
        <v>384</v>
      </c>
      <c r="X284" s="1" t="s">
        <v>1065</v>
      </c>
      <c r="Y284" s="1" t="s">
        <v>14</v>
      </c>
      <c r="Z284" s="1" t="s">
        <v>12</v>
      </c>
    </row>
    <row r="285" spans="1:26" s="1" customFormat="1" ht="72.5" x14ac:dyDescent="0.35">
      <c r="A285" s="1" t="s">
        <v>88</v>
      </c>
      <c r="B285" s="1" t="str">
        <f>+VLOOKUP(BD_fire_disturbances[[#This Row],[Propiedad]],Tabla2[],2,0)</f>
        <v>Biológica</v>
      </c>
      <c r="C285" s="1" t="str">
        <f>+VLOOKUP(BD_fire_disturbances[[#This Row],[Evaluación post incendio]],Tabla5[],2,0)</f>
        <v>Efecto a corto plazo</v>
      </c>
      <c r="D285" s="6" t="s">
        <v>89</v>
      </c>
      <c r="E285" s="1" t="s">
        <v>1602</v>
      </c>
      <c r="F285" s="1" t="s">
        <v>1670</v>
      </c>
      <c r="G285" s="1" t="str">
        <f>+VLOOKUP(BD_fire_disturbances[[#This Row],[Cod_Koppen]],Tabla8[],2,0)</f>
        <v>Continental o microtérmico</v>
      </c>
      <c r="H285" s="1" t="s">
        <v>1669</v>
      </c>
      <c r="I285" s="1" t="s">
        <v>1063</v>
      </c>
      <c r="J285" s="1" t="s">
        <v>87</v>
      </c>
      <c r="K285" s="1" t="s">
        <v>10</v>
      </c>
      <c r="L285" s="1" t="s">
        <v>90</v>
      </c>
      <c r="M285" s="1" t="s">
        <v>432</v>
      </c>
      <c r="N285" s="1" t="s">
        <v>453</v>
      </c>
      <c r="P285" s="1" t="s">
        <v>1062</v>
      </c>
      <c r="R285" s="1" t="s">
        <v>706</v>
      </c>
      <c r="T285" s="1" t="s">
        <v>1064</v>
      </c>
      <c r="U285" s="1" t="s">
        <v>1067</v>
      </c>
      <c r="V285" s="1" t="s">
        <v>1066</v>
      </c>
      <c r="W285" s="1" t="s">
        <v>384</v>
      </c>
      <c r="X285" s="1" t="s">
        <v>1065</v>
      </c>
      <c r="Y285" s="1" t="s">
        <v>14</v>
      </c>
      <c r="Z285" s="1" t="s">
        <v>12</v>
      </c>
    </row>
    <row r="286" spans="1:26" s="1" customFormat="1" ht="72.5" x14ac:dyDescent="0.35">
      <c r="A286" s="1" t="s">
        <v>88</v>
      </c>
      <c r="B286" s="1" t="str">
        <f>+VLOOKUP(BD_fire_disturbances[[#This Row],[Propiedad]],Tabla2[],2,0)</f>
        <v>Biológica</v>
      </c>
      <c r="C286" s="1" t="str">
        <f>+VLOOKUP(BD_fire_disturbances[[#This Row],[Evaluación post incendio]],Tabla5[],2,0)</f>
        <v>Efecto inmediato</v>
      </c>
      <c r="D286" s="6" t="s">
        <v>89</v>
      </c>
      <c r="E286" s="1" t="s">
        <v>1602</v>
      </c>
      <c r="F286" s="1" t="s">
        <v>1670</v>
      </c>
      <c r="G286" s="1" t="str">
        <f>+VLOOKUP(BD_fire_disturbances[[#This Row],[Cod_Koppen]],Tabla8[],2,0)</f>
        <v>Continental o microtérmico</v>
      </c>
      <c r="H286" s="1" t="s">
        <v>1669</v>
      </c>
      <c r="I286" s="1" t="s">
        <v>1063</v>
      </c>
      <c r="J286" s="1" t="s">
        <v>87</v>
      </c>
      <c r="K286" s="1" t="s">
        <v>10</v>
      </c>
      <c r="L286" s="1" t="s">
        <v>90</v>
      </c>
      <c r="M286" s="1" t="s">
        <v>432</v>
      </c>
      <c r="N286" s="1" t="s">
        <v>453</v>
      </c>
      <c r="P286" s="1" t="s">
        <v>1062</v>
      </c>
      <c r="R286" s="1" t="s">
        <v>513</v>
      </c>
      <c r="T286" s="1" t="s">
        <v>1064</v>
      </c>
      <c r="U286" s="1" t="s">
        <v>1067</v>
      </c>
      <c r="V286" s="1" t="s">
        <v>1066</v>
      </c>
      <c r="W286" s="1" t="s">
        <v>384</v>
      </c>
      <c r="X286" s="1" t="s">
        <v>1065</v>
      </c>
      <c r="Y286" s="1" t="s">
        <v>14</v>
      </c>
      <c r="Z286" s="1" t="s">
        <v>108</v>
      </c>
    </row>
    <row r="287" spans="1:26" s="1" customFormat="1" ht="72.5" x14ac:dyDescent="0.35">
      <c r="A287" s="1" t="s">
        <v>88</v>
      </c>
      <c r="B287" s="1" t="str">
        <f>+VLOOKUP(BD_fire_disturbances[[#This Row],[Propiedad]],Tabla2[],2,0)</f>
        <v>Biológica</v>
      </c>
      <c r="C287" s="1" t="str">
        <f>+VLOOKUP(BD_fire_disturbances[[#This Row],[Evaluación post incendio]],Tabla5[],2,0)</f>
        <v>Efecto inmediato</v>
      </c>
      <c r="D287" s="6" t="s">
        <v>89</v>
      </c>
      <c r="E287" s="1" t="s">
        <v>1602</v>
      </c>
      <c r="F287" s="1" t="s">
        <v>1670</v>
      </c>
      <c r="G287" s="1" t="str">
        <f>+VLOOKUP(BD_fire_disturbances[[#This Row],[Cod_Koppen]],Tabla8[],2,0)</f>
        <v>Continental o microtérmico</v>
      </c>
      <c r="H287" s="1" t="s">
        <v>1669</v>
      </c>
      <c r="I287" s="1" t="s">
        <v>1063</v>
      </c>
      <c r="J287" s="1" t="s">
        <v>87</v>
      </c>
      <c r="K287" s="1" t="s">
        <v>10</v>
      </c>
      <c r="L287" s="1" t="s">
        <v>90</v>
      </c>
      <c r="M287" s="1" t="s">
        <v>432</v>
      </c>
      <c r="N287" s="1" t="s">
        <v>453</v>
      </c>
      <c r="P287" s="1" t="s">
        <v>1062</v>
      </c>
      <c r="R287" s="1" t="s">
        <v>513</v>
      </c>
      <c r="T287" s="1" t="s">
        <v>1064</v>
      </c>
      <c r="U287" s="1" t="s">
        <v>1067</v>
      </c>
      <c r="V287" s="1" t="s">
        <v>1066</v>
      </c>
      <c r="W287" s="1" t="s">
        <v>384</v>
      </c>
      <c r="X287" s="1" t="s">
        <v>1065</v>
      </c>
      <c r="Y287" s="1" t="s">
        <v>28</v>
      </c>
      <c r="Z287" s="1" t="s">
        <v>12</v>
      </c>
    </row>
    <row r="288" spans="1:26" s="1" customFormat="1" ht="72.5" x14ac:dyDescent="0.35">
      <c r="A288" s="1" t="s">
        <v>88</v>
      </c>
      <c r="B288" s="1" t="str">
        <f>+VLOOKUP(BD_fire_disturbances[[#This Row],[Propiedad]],Tabla2[],2,0)</f>
        <v>Biológica</v>
      </c>
      <c r="C288" s="1" t="str">
        <f>+VLOOKUP(BD_fire_disturbances[[#This Row],[Evaluación post incendio]],Tabla5[],2,0)</f>
        <v>Efecto a corto plazo</v>
      </c>
      <c r="D288" s="6" t="s">
        <v>89</v>
      </c>
      <c r="E288" s="1" t="s">
        <v>1602</v>
      </c>
      <c r="F288" s="1" t="s">
        <v>1670</v>
      </c>
      <c r="G288" s="1" t="str">
        <f>+VLOOKUP(BD_fire_disturbances[[#This Row],[Cod_Koppen]],Tabla8[],2,0)</f>
        <v>Continental o microtérmico</v>
      </c>
      <c r="H288" s="1" t="s">
        <v>1669</v>
      </c>
      <c r="I288" s="1" t="s">
        <v>1063</v>
      </c>
      <c r="J288" s="1" t="s">
        <v>87</v>
      </c>
      <c r="K288" s="1" t="s">
        <v>10</v>
      </c>
      <c r="L288" s="1" t="s">
        <v>90</v>
      </c>
      <c r="M288" s="1" t="s">
        <v>432</v>
      </c>
      <c r="N288" s="1" t="s">
        <v>453</v>
      </c>
      <c r="P288" s="1" t="s">
        <v>1062</v>
      </c>
      <c r="R288" s="1" t="s">
        <v>706</v>
      </c>
      <c r="T288" s="1" t="s">
        <v>1064</v>
      </c>
      <c r="U288" s="1" t="s">
        <v>1067</v>
      </c>
      <c r="V288" s="1" t="s">
        <v>1066</v>
      </c>
      <c r="W288" s="1" t="s">
        <v>384</v>
      </c>
      <c r="X288" s="1" t="s">
        <v>1065</v>
      </c>
      <c r="Y288" s="1" t="s">
        <v>28</v>
      </c>
      <c r="Z288" s="1" t="s">
        <v>12</v>
      </c>
    </row>
    <row r="289" spans="1:26" s="1" customFormat="1" ht="72.5" x14ac:dyDescent="0.35">
      <c r="A289" s="1" t="s">
        <v>88</v>
      </c>
      <c r="B289" s="1" t="str">
        <f>+VLOOKUP(BD_fire_disturbances[[#This Row],[Propiedad]],Tabla2[],2,0)</f>
        <v>Biológica</v>
      </c>
      <c r="C289" s="1" t="str">
        <f>+VLOOKUP(BD_fire_disturbances[[#This Row],[Evaluación post incendio]],Tabla5[],2,0)</f>
        <v>Efecto a corto plazo</v>
      </c>
      <c r="D289" s="6" t="s">
        <v>89</v>
      </c>
      <c r="E289" s="1" t="s">
        <v>1602</v>
      </c>
      <c r="F289" s="1" t="s">
        <v>1670</v>
      </c>
      <c r="G289" s="1" t="str">
        <f>+VLOOKUP(BD_fire_disturbances[[#This Row],[Cod_Koppen]],Tabla8[],2,0)</f>
        <v>Continental o microtérmico</v>
      </c>
      <c r="H289" s="1" t="s">
        <v>1669</v>
      </c>
      <c r="I289" s="1" t="s">
        <v>1063</v>
      </c>
      <c r="J289" s="1" t="s">
        <v>87</v>
      </c>
      <c r="K289" s="1" t="s">
        <v>10</v>
      </c>
      <c r="L289" s="1" t="s">
        <v>90</v>
      </c>
      <c r="M289" s="1" t="s">
        <v>432</v>
      </c>
      <c r="N289" s="1" t="s">
        <v>453</v>
      </c>
      <c r="P289" s="1" t="s">
        <v>1062</v>
      </c>
      <c r="R289" s="1" t="s">
        <v>842</v>
      </c>
      <c r="T289" s="1" t="s">
        <v>1064</v>
      </c>
      <c r="U289" s="1" t="s">
        <v>1067</v>
      </c>
      <c r="V289" s="1" t="s">
        <v>1066</v>
      </c>
      <c r="W289" s="1" t="s">
        <v>384</v>
      </c>
      <c r="X289" s="1" t="s">
        <v>1065</v>
      </c>
      <c r="Y289" s="1" t="s">
        <v>28</v>
      </c>
      <c r="Z289" s="1" t="s">
        <v>12</v>
      </c>
    </row>
    <row r="290" spans="1:26" s="1" customFormat="1" ht="72.5" x14ac:dyDescent="0.35">
      <c r="A290" s="1" t="s">
        <v>88</v>
      </c>
      <c r="B290" s="1" t="str">
        <f>+VLOOKUP(BD_fire_disturbances[[#This Row],[Propiedad]],Tabla2[],2,0)</f>
        <v>Biológica</v>
      </c>
      <c r="C290" s="1" t="str">
        <f>+VLOOKUP(BD_fire_disturbances[[#This Row],[Evaluación post incendio]],Tabla5[],2,0)</f>
        <v>Efecto inmediato</v>
      </c>
      <c r="D290" s="6" t="s">
        <v>89</v>
      </c>
      <c r="E290" s="1" t="s">
        <v>1602</v>
      </c>
      <c r="F290" s="1" t="s">
        <v>1670</v>
      </c>
      <c r="G290" s="1" t="str">
        <f>+VLOOKUP(BD_fire_disturbances[[#This Row],[Cod_Koppen]],Tabla8[],2,0)</f>
        <v>Continental o microtérmico</v>
      </c>
      <c r="H290" s="1" t="s">
        <v>1669</v>
      </c>
      <c r="I290" s="1" t="s">
        <v>1063</v>
      </c>
      <c r="J290" s="1" t="s">
        <v>87</v>
      </c>
      <c r="K290" s="1" t="s">
        <v>10</v>
      </c>
      <c r="L290" s="1" t="s">
        <v>90</v>
      </c>
      <c r="M290" s="1" t="s">
        <v>432</v>
      </c>
      <c r="N290" s="1" t="s">
        <v>453</v>
      </c>
      <c r="P290" s="1" t="s">
        <v>1062</v>
      </c>
      <c r="R290" s="1" t="s">
        <v>513</v>
      </c>
      <c r="T290" s="1" t="s">
        <v>1064</v>
      </c>
      <c r="U290" s="1" t="s">
        <v>1067</v>
      </c>
      <c r="V290" s="1" t="s">
        <v>1066</v>
      </c>
      <c r="W290" s="1" t="s">
        <v>384</v>
      </c>
      <c r="X290" s="1" t="s">
        <v>1065</v>
      </c>
      <c r="Y290" s="1" t="s">
        <v>639</v>
      </c>
      <c r="Z290" s="1" t="s">
        <v>12</v>
      </c>
    </row>
    <row r="291" spans="1:26" s="1" customFormat="1" ht="72.5" x14ac:dyDescent="0.35">
      <c r="A291" s="1" t="s">
        <v>88</v>
      </c>
      <c r="B291" s="1" t="str">
        <f>+VLOOKUP(BD_fire_disturbances[[#This Row],[Propiedad]],Tabla2[],2,0)</f>
        <v>Biológica</v>
      </c>
      <c r="C291" s="1" t="str">
        <f>+VLOOKUP(BD_fire_disturbances[[#This Row],[Evaluación post incendio]],Tabla5[],2,0)</f>
        <v>Efecto a corto plazo</v>
      </c>
      <c r="D291" s="6" t="s">
        <v>89</v>
      </c>
      <c r="E291" s="1" t="s">
        <v>1602</v>
      </c>
      <c r="F291" s="1" t="s">
        <v>1670</v>
      </c>
      <c r="G291" s="1" t="str">
        <f>+VLOOKUP(BD_fire_disturbances[[#This Row],[Cod_Koppen]],Tabla8[],2,0)</f>
        <v>Continental o microtérmico</v>
      </c>
      <c r="H291" s="1" t="s">
        <v>1669</v>
      </c>
      <c r="I291" s="1" t="s">
        <v>1063</v>
      </c>
      <c r="J291" s="1" t="s">
        <v>87</v>
      </c>
      <c r="K291" s="1" t="s">
        <v>10</v>
      </c>
      <c r="L291" s="1" t="s">
        <v>90</v>
      </c>
      <c r="M291" s="1" t="s">
        <v>432</v>
      </c>
      <c r="N291" s="1" t="s">
        <v>453</v>
      </c>
      <c r="P291" s="1" t="s">
        <v>1062</v>
      </c>
      <c r="R291" s="1" t="s">
        <v>706</v>
      </c>
      <c r="T291" s="1" t="s">
        <v>1064</v>
      </c>
      <c r="U291" s="1" t="s">
        <v>1067</v>
      </c>
      <c r="V291" s="1" t="s">
        <v>1066</v>
      </c>
      <c r="W291" s="1" t="s">
        <v>384</v>
      </c>
      <c r="X291" s="1" t="s">
        <v>1065</v>
      </c>
      <c r="Y291" s="1" t="s">
        <v>639</v>
      </c>
      <c r="Z291" s="1" t="s">
        <v>12</v>
      </c>
    </row>
    <row r="292" spans="1:26" s="1" customFormat="1" ht="72.5" x14ac:dyDescent="0.35">
      <c r="A292" s="1" t="s">
        <v>88</v>
      </c>
      <c r="B292" s="1" t="str">
        <f>+VLOOKUP(BD_fire_disturbances[[#This Row],[Propiedad]],Tabla2[],2,0)</f>
        <v>Biológica</v>
      </c>
      <c r="C292" s="1" t="str">
        <f>+VLOOKUP(BD_fire_disturbances[[#This Row],[Evaluación post incendio]],Tabla5[],2,0)</f>
        <v>Efecto a corto plazo</v>
      </c>
      <c r="D292" s="6" t="s">
        <v>89</v>
      </c>
      <c r="E292" s="1" t="s">
        <v>1602</v>
      </c>
      <c r="F292" s="1" t="s">
        <v>1670</v>
      </c>
      <c r="G292" s="1" t="str">
        <f>+VLOOKUP(BD_fire_disturbances[[#This Row],[Cod_Koppen]],Tabla8[],2,0)</f>
        <v>Continental o microtérmico</v>
      </c>
      <c r="H292" s="1" t="s">
        <v>1669</v>
      </c>
      <c r="I292" s="1" t="s">
        <v>1063</v>
      </c>
      <c r="J292" s="1" t="s">
        <v>87</v>
      </c>
      <c r="K292" s="1" t="s">
        <v>10</v>
      </c>
      <c r="L292" s="1" t="s">
        <v>90</v>
      </c>
      <c r="M292" s="1" t="s">
        <v>432</v>
      </c>
      <c r="N292" s="1" t="s">
        <v>453</v>
      </c>
      <c r="P292" s="1" t="s">
        <v>1062</v>
      </c>
      <c r="R292" s="1" t="s">
        <v>842</v>
      </c>
      <c r="T292" s="1" t="s">
        <v>1064</v>
      </c>
      <c r="U292" s="1" t="s">
        <v>1067</v>
      </c>
      <c r="V292" s="1" t="s">
        <v>1066</v>
      </c>
      <c r="W292" s="1" t="s">
        <v>384</v>
      </c>
      <c r="X292" s="1" t="s">
        <v>1065</v>
      </c>
      <c r="Y292" s="1" t="s">
        <v>639</v>
      </c>
      <c r="Z292" s="1" t="s">
        <v>12</v>
      </c>
    </row>
    <row r="293" spans="1:26" s="1" customFormat="1" ht="72.5" x14ac:dyDescent="0.35">
      <c r="A293" s="1" t="s">
        <v>88</v>
      </c>
      <c r="B293" s="1" t="str">
        <f>+VLOOKUP(BD_fire_disturbances[[#This Row],[Propiedad]],Tabla2[],2,0)</f>
        <v>Química</v>
      </c>
      <c r="C293" s="1" t="str">
        <f>+VLOOKUP(BD_fire_disturbances[[#This Row],[Evaluación post incendio]],Tabla5[],2,0)</f>
        <v>Efecto inmediato</v>
      </c>
      <c r="D293" s="6" t="s">
        <v>89</v>
      </c>
      <c r="E293" s="1" t="s">
        <v>1602</v>
      </c>
      <c r="F293" s="1" t="s">
        <v>1670</v>
      </c>
      <c r="G293" s="1" t="str">
        <f>+VLOOKUP(BD_fire_disturbances[[#This Row],[Cod_Koppen]],Tabla8[],2,0)</f>
        <v>Continental o microtérmico</v>
      </c>
      <c r="H293" s="1" t="s">
        <v>1669</v>
      </c>
      <c r="I293" s="1" t="s">
        <v>1063</v>
      </c>
      <c r="J293" s="1" t="s">
        <v>87</v>
      </c>
      <c r="K293" s="1" t="s">
        <v>10</v>
      </c>
      <c r="L293" s="1" t="s">
        <v>90</v>
      </c>
      <c r="M293" s="1" t="s">
        <v>432</v>
      </c>
      <c r="N293" s="1" t="s">
        <v>453</v>
      </c>
      <c r="P293" s="1" t="s">
        <v>1062</v>
      </c>
      <c r="R293" s="1" t="s">
        <v>513</v>
      </c>
      <c r="T293" s="1" t="s">
        <v>1064</v>
      </c>
      <c r="U293" s="1" t="s">
        <v>1067</v>
      </c>
      <c r="V293" s="1" t="s">
        <v>1066</v>
      </c>
      <c r="W293" s="1" t="s">
        <v>384</v>
      </c>
      <c r="X293" s="1" t="s">
        <v>1065</v>
      </c>
      <c r="Y293" s="1" t="s">
        <v>53</v>
      </c>
      <c r="Z293" s="1" t="s">
        <v>12</v>
      </c>
    </row>
    <row r="294" spans="1:26" s="1" customFormat="1" ht="72.5" x14ac:dyDescent="0.35">
      <c r="A294" s="1" t="s">
        <v>88</v>
      </c>
      <c r="B294" s="1" t="str">
        <f>+VLOOKUP(BD_fire_disturbances[[#This Row],[Propiedad]],Tabla2[],2,0)</f>
        <v>Química</v>
      </c>
      <c r="C294" s="1" t="str">
        <f>+VLOOKUP(BD_fire_disturbances[[#This Row],[Evaluación post incendio]],Tabla5[],2,0)</f>
        <v>Efecto a corto plazo</v>
      </c>
      <c r="D294" s="6" t="s">
        <v>89</v>
      </c>
      <c r="E294" s="1" t="s">
        <v>1602</v>
      </c>
      <c r="F294" s="1" t="s">
        <v>1670</v>
      </c>
      <c r="G294" s="1" t="str">
        <f>+VLOOKUP(BD_fire_disturbances[[#This Row],[Cod_Koppen]],Tabla8[],2,0)</f>
        <v>Continental o microtérmico</v>
      </c>
      <c r="H294" s="1" t="s">
        <v>1669</v>
      </c>
      <c r="I294" s="1" t="s">
        <v>1063</v>
      </c>
      <c r="J294" s="1" t="s">
        <v>87</v>
      </c>
      <c r="K294" s="1" t="s">
        <v>10</v>
      </c>
      <c r="L294" s="1" t="s">
        <v>90</v>
      </c>
      <c r="M294" s="1" t="s">
        <v>432</v>
      </c>
      <c r="N294" s="1" t="s">
        <v>453</v>
      </c>
      <c r="P294" s="1" t="s">
        <v>1062</v>
      </c>
      <c r="R294" s="1" t="s">
        <v>706</v>
      </c>
      <c r="T294" s="1" t="s">
        <v>1064</v>
      </c>
      <c r="U294" s="1" t="s">
        <v>1067</v>
      </c>
      <c r="V294" s="1" t="s">
        <v>1066</v>
      </c>
      <c r="W294" s="1" t="s">
        <v>384</v>
      </c>
      <c r="X294" s="1" t="s">
        <v>1065</v>
      </c>
      <c r="Y294" s="1" t="s">
        <v>53</v>
      </c>
      <c r="Z294" s="1" t="s">
        <v>12</v>
      </c>
    </row>
    <row r="295" spans="1:26" s="1" customFormat="1" ht="72.5" x14ac:dyDescent="0.35">
      <c r="A295" s="1" t="s">
        <v>88</v>
      </c>
      <c r="B295" s="1" t="str">
        <f>+VLOOKUP(BD_fire_disturbances[[#This Row],[Propiedad]],Tabla2[],2,0)</f>
        <v>Química</v>
      </c>
      <c r="C295" s="1" t="str">
        <f>+VLOOKUP(BD_fire_disturbances[[#This Row],[Evaluación post incendio]],Tabla5[],2,0)</f>
        <v>Efecto a corto plazo</v>
      </c>
      <c r="D295" s="6" t="s">
        <v>89</v>
      </c>
      <c r="E295" s="1" t="s">
        <v>1602</v>
      </c>
      <c r="F295" s="1" t="s">
        <v>1670</v>
      </c>
      <c r="G295" s="1" t="str">
        <f>+VLOOKUP(BD_fire_disturbances[[#This Row],[Cod_Koppen]],Tabla8[],2,0)</f>
        <v>Continental o microtérmico</v>
      </c>
      <c r="H295" s="1" t="s">
        <v>1669</v>
      </c>
      <c r="I295" s="1" t="s">
        <v>1063</v>
      </c>
      <c r="J295" s="1" t="s">
        <v>87</v>
      </c>
      <c r="K295" s="1" t="s">
        <v>10</v>
      </c>
      <c r="L295" s="1" t="s">
        <v>90</v>
      </c>
      <c r="M295" s="1" t="s">
        <v>432</v>
      </c>
      <c r="N295" s="1" t="s">
        <v>453</v>
      </c>
      <c r="P295" s="1" t="s">
        <v>1062</v>
      </c>
      <c r="R295" s="1" t="s">
        <v>842</v>
      </c>
      <c r="T295" s="1" t="s">
        <v>1064</v>
      </c>
      <c r="U295" s="1" t="s">
        <v>1067</v>
      </c>
      <c r="V295" s="1" t="s">
        <v>1066</v>
      </c>
      <c r="W295" s="1" t="s">
        <v>384</v>
      </c>
      <c r="X295" s="1" t="s">
        <v>1065</v>
      </c>
      <c r="Y295" s="1" t="s">
        <v>53</v>
      </c>
      <c r="Z295" s="1" t="s">
        <v>108</v>
      </c>
    </row>
    <row r="296" spans="1:26" s="1" customFormat="1" ht="72.5" x14ac:dyDescent="0.35">
      <c r="A296" s="1" t="s">
        <v>88</v>
      </c>
      <c r="B296" s="1" t="str">
        <f>+VLOOKUP(BD_fire_disturbances[[#This Row],[Propiedad]],Tabla2[],2,0)</f>
        <v>Biológica</v>
      </c>
      <c r="C296" s="1" t="str">
        <f>+VLOOKUP(BD_fire_disturbances[[#This Row],[Evaluación post incendio]],Tabla5[],2,0)</f>
        <v>Efecto inmediato</v>
      </c>
      <c r="D296" s="6" t="s">
        <v>89</v>
      </c>
      <c r="E296" s="1" t="s">
        <v>1602</v>
      </c>
      <c r="F296" s="1" t="s">
        <v>1670</v>
      </c>
      <c r="G296" s="1" t="str">
        <f>+VLOOKUP(BD_fire_disturbances[[#This Row],[Cod_Koppen]],Tabla8[],2,0)</f>
        <v>Continental o microtérmico</v>
      </c>
      <c r="H296" s="1" t="s">
        <v>1669</v>
      </c>
      <c r="I296" s="1" t="s">
        <v>1063</v>
      </c>
      <c r="J296" s="1" t="s">
        <v>87</v>
      </c>
      <c r="K296" s="1" t="s">
        <v>10</v>
      </c>
      <c r="L296" s="1" t="s">
        <v>90</v>
      </c>
      <c r="M296" s="1" t="s">
        <v>432</v>
      </c>
      <c r="N296" s="1" t="s">
        <v>453</v>
      </c>
      <c r="P296" s="1" t="s">
        <v>1062</v>
      </c>
      <c r="R296" s="1" t="s">
        <v>513</v>
      </c>
      <c r="T296" s="1" t="s">
        <v>1064</v>
      </c>
      <c r="U296" s="1" t="s">
        <v>1067</v>
      </c>
      <c r="V296" s="1" t="s">
        <v>1066</v>
      </c>
      <c r="W296" s="1" t="s">
        <v>384</v>
      </c>
      <c r="X296" s="1" t="s">
        <v>1065</v>
      </c>
      <c r="Y296" s="1" t="s">
        <v>526</v>
      </c>
      <c r="Z296" s="1" t="s">
        <v>12</v>
      </c>
    </row>
    <row r="297" spans="1:26" s="1" customFormat="1" ht="72.5" x14ac:dyDescent="0.35">
      <c r="A297" s="1" t="s">
        <v>88</v>
      </c>
      <c r="B297" s="1" t="str">
        <f>+VLOOKUP(BD_fire_disturbances[[#This Row],[Propiedad]],Tabla2[],2,0)</f>
        <v>Biológica</v>
      </c>
      <c r="C297" s="1" t="str">
        <f>+VLOOKUP(BD_fire_disturbances[[#This Row],[Evaluación post incendio]],Tabla5[],2,0)</f>
        <v>Efecto a corto plazo</v>
      </c>
      <c r="D297" s="6" t="s">
        <v>89</v>
      </c>
      <c r="E297" s="1" t="s">
        <v>1602</v>
      </c>
      <c r="F297" s="1" t="s">
        <v>1670</v>
      </c>
      <c r="G297" s="1" t="str">
        <f>+VLOOKUP(BD_fire_disturbances[[#This Row],[Cod_Koppen]],Tabla8[],2,0)</f>
        <v>Continental o microtérmico</v>
      </c>
      <c r="H297" s="1" t="s">
        <v>1669</v>
      </c>
      <c r="I297" s="1" t="s">
        <v>1063</v>
      </c>
      <c r="J297" s="1" t="s">
        <v>87</v>
      </c>
      <c r="K297" s="1" t="s">
        <v>10</v>
      </c>
      <c r="L297" s="1" t="s">
        <v>90</v>
      </c>
      <c r="M297" s="1" t="s">
        <v>432</v>
      </c>
      <c r="N297" s="1" t="s">
        <v>453</v>
      </c>
      <c r="P297" s="1" t="s">
        <v>1062</v>
      </c>
      <c r="R297" s="1" t="s">
        <v>842</v>
      </c>
      <c r="T297" s="1" t="s">
        <v>1064</v>
      </c>
      <c r="U297" s="1" t="s">
        <v>1067</v>
      </c>
      <c r="V297" s="1" t="s">
        <v>1066</v>
      </c>
      <c r="W297" s="1" t="s">
        <v>384</v>
      </c>
      <c r="X297" s="1" t="s">
        <v>1065</v>
      </c>
      <c r="Y297" s="1" t="s">
        <v>526</v>
      </c>
      <c r="Z297" s="1" t="s">
        <v>12</v>
      </c>
    </row>
    <row r="298" spans="1:26" s="1" customFormat="1" ht="72.5" x14ac:dyDescent="0.35">
      <c r="A298" s="1" t="s">
        <v>88</v>
      </c>
      <c r="B298" s="1" t="str">
        <f>+VLOOKUP(BD_fire_disturbances[[#This Row],[Propiedad]],Tabla2[],2,0)</f>
        <v>Biológica</v>
      </c>
      <c r="C298" s="1" t="str">
        <f>+VLOOKUP(BD_fire_disturbances[[#This Row],[Evaluación post incendio]],Tabla5[],2,0)</f>
        <v>Efecto a corto plazo</v>
      </c>
      <c r="D298" s="6" t="s">
        <v>89</v>
      </c>
      <c r="E298" s="1" t="s">
        <v>1602</v>
      </c>
      <c r="F298" s="1" t="s">
        <v>1670</v>
      </c>
      <c r="G298" s="1" t="str">
        <f>+VLOOKUP(BD_fire_disturbances[[#This Row],[Cod_Koppen]],Tabla8[],2,0)</f>
        <v>Continental o microtérmico</v>
      </c>
      <c r="H298" s="1" t="s">
        <v>1669</v>
      </c>
      <c r="I298" s="1" t="s">
        <v>1063</v>
      </c>
      <c r="J298" s="1" t="s">
        <v>87</v>
      </c>
      <c r="K298" s="1" t="s">
        <v>10</v>
      </c>
      <c r="L298" s="1" t="s">
        <v>90</v>
      </c>
      <c r="M298" s="1" t="s">
        <v>432</v>
      </c>
      <c r="N298" s="1" t="s">
        <v>453</v>
      </c>
      <c r="P298" s="1" t="s">
        <v>1062</v>
      </c>
      <c r="R298" s="1" t="s">
        <v>706</v>
      </c>
      <c r="T298" s="1" t="s">
        <v>1064</v>
      </c>
      <c r="U298" s="1" t="s">
        <v>1067</v>
      </c>
      <c r="V298" s="1" t="s">
        <v>1066</v>
      </c>
      <c r="W298" s="1" t="s">
        <v>384</v>
      </c>
      <c r="X298" s="1" t="s">
        <v>1065</v>
      </c>
      <c r="Y298" s="1" t="s">
        <v>526</v>
      </c>
      <c r="Z298" s="1" t="s">
        <v>108</v>
      </c>
    </row>
    <row r="299" spans="1:26" s="1" customFormat="1" ht="72.5" x14ac:dyDescent="0.35">
      <c r="A299" s="1" t="s">
        <v>88</v>
      </c>
      <c r="B299" s="1" t="str">
        <f>+VLOOKUP(BD_fire_disturbances[[#This Row],[Propiedad]],Tabla2[],2,0)</f>
        <v>Química</v>
      </c>
      <c r="C299" s="1" t="str">
        <f>+VLOOKUP(BD_fire_disturbances[[#This Row],[Evaluación post incendio]],Tabla5[],2,0)</f>
        <v>Efecto inmediato</v>
      </c>
      <c r="D299" s="6" t="s">
        <v>89</v>
      </c>
      <c r="E299" s="1" t="s">
        <v>1602</v>
      </c>
      <c r="F299" s="1" t="s">
        <v>1670</v>
      </c>
      <c r="G299" s="1" t="str">
        <f>+VLOOKUP(BD_fire_disturbances[[#This Row],[Cod_Koppen]],Tabla8[],2,0)</f>
        <v>Continental o microtérmico</v>
      </c>
      <c r="H299" s="1" t="s">
        <v>1669</v>
      </c>
      <c r="I299" s="1" t="s">
        <v>1063</v>
      </c>
      <c r="J299" s="1" t="s">
        <v>87</v>
      </c>
      <c r="K299" s="1" t="s">
        <v>10</v>
      </c>
      <c r="L299" s="1" t="s">
        <v>90</v>
      </c>
      <c r="M299" s="1" t="s">
        <v>432</v>
      </c>
      <c r="N299" s="1" t="s">
        <v>453</v>
      </c>
      <c r="P299" s="1" t="s">
        <v>1062</v>
      </c>
      <c r="R299" s="1" t="s">
        <v>513</v>
      </c>
      <c r="T299" s="1" t="s">
        <v>1064</v>
      </c>
      <c r="U299" s="1" t="s">
        <v>1067</v>
      </c>
      <c r="V299" s="1" t="s">
        <v>1066</v>
      </c>
      <c r="W299" s="1" t="s">
        <v>384</v>
      </c>
      <c r="X299" s="1" t="s">
        <v>1065</v>
      </c>
      <c r="Y299" s="1" t="s">
        <v>42</v>
      </c>
      <c r="Z299" s="1" t="s">
        <v>12</v>
      </c>
    </row>
    <row r="300" spans="1:26" s="1" customFormat="1" ht="72.5" x14ac:dyDescent="0.35">
      <c r="A300" s="1" t="s">
        <v>88</v>
      </c>
      <c r="B300" s="1" t="str">
        <f>+VLOOKUP(BD_fire_disturbances[[#This Row],[Propiedad]],Tabla2[],2,0)</f>
        <v>Química</v>
      </c>
      <c r="C300" s="1" t="str">
        <f>+VLOOKUP(BD_fire_disturbances[[#This Row],[Evaluación post incendio]],Tabla5[],2,0)</f>
        <v>Efecto a corto plazo</v>
      </c>
      <c r="D300" s="6" t="s">
        <v>89</v>
      </c>
      <c r="E300" s="1" t="s">
        <v>1602</v>
      </c>
      <c r="F300" s="1" t="s">
        <v>1670</v>
      </c>
      <c r="G300" s="1" t="str">
        <f>+VLOOKUP(BD_fire_disturbances[[#This Row],[Cod_Koppen]],Tabla8[],2,0)</f>
        <v>Continental o microtérmico</v>
      </c>
      <c r="H300" s="1" t="s">
        <v>1669</v>
      </c>
      <c r="I300" s="1" t="s">
        <v>1063</v>
      </c>
      <c r="J300" s="1" t="s">
        <v>87</v>
      </c>
      <c r="K300" s="1" t="s">
        <v>10</v>
      </c>
      <c r="L300" s="1" t="s">
        <v>90</v>
      </c>
      <c r="M300" s="1" t="s">
        <v>432</v>
      </c>
      <c r="N300" s="1" t="s">
        <v>453</v>
      </c>
      <c r="P300" s="1" t="s">
        <v>1062</v>
      </c>
      <c r="R300" s="1" t="s">
        <v>706</v>
      </c>
      <c r="T300" s="1" t="s">
        <v>1064</v>
      </c>
      <c r="U300" s="1" t="s">
        <v>1067</v>
      </c>
      <c r="V300" s="1" t="s">
        <v>1066</v>
      </c>
      <c r="W300" s="1" t="s">
        <v>384</v>
      </c>
      <c r="X300" s="1" t="s">
        <v>1065</v>
      </c>
      <c r="Y300" s="1" t="s">
        <v>42</v>
      </c>
      <c r="Z300" s="1" t="s">
        <v>12</v>
      </c>
    </row>
    <row r="301" spans="1:26" s="1" customFormat="1" ht="72.5" x14ac:dyDescent="0.35">
      <c r="A301" s="1" t="s">
        <v>88</v>
      </c>
      <c r="B301" s="1" t="str">
        <f>+VLOOKUP(BD_fire_disturbances[[#This Row],[Propiedad]],Tabla2[],2,0)</f>
        <v>Química</v>
      </c>
      <c r="C301" s="1" t="str">
        <f>+VLOOKUP(BD_fire_disturbances[[#This Row],[Evaluación post incendio]],Tabla5[],2,0)</f>
        <v>Efecto a corto plazo</v>
      </c>
      <c r="D301" s="6" t="s">
        <v>89</v>
      </c>
      <c r="E301" s="1" t="s">
        <v>1602</v>
      </c>
      <c r="F301" s="1" t="s">
        <v>1670</v>
      </c>
      <c r="G301" s="1" t="str">
        <f>+VLOOKUP(BD_fire_disturbances[[#This Row],[Cod_Koppen]],Tabla8[],2,0)</f>
        <v>Continental o microtérmico</v>
      </c>
      <c r="H301" s="1" t="s">
        <v>1669</v>
      </c>
      <c r="I301" s="1" t="s">
        <v>1063</v>
      </c>
      <c r="J301" s="1" t="s">
        <v>87</v>
      </c>
      <c r="K301" s="1" t="s">
        <v>10</v>
      </c>
      <c r="L301" s="1" t="s">
        <v>90</v>
      </c>
      <c r="M301" s="1" t="s">
        <v>432</v>
      </c>
      <c r="N301" s="1" t="s">
        <v>453</v>
      </c>
      <c r="P301" s="1" t="s">
        <v>1062</v>
      </c>
      <c r="R301" s="1" t="s">
        <v>842</v>
      </c>
      <c r="T301" s="1" t="s">
        <v>1064</v>
      </c>
      <c r="U301" s="1" t="s">
        <v>1067</v>
      </c>
      <c r="V301" s="1" t="s">
        <v>1066</v>
      </c>
      <c r="W301" s="1" t="s">
        <v>384</v>
      </c>
      <c r="X301" s="1" t="s">
        <v>1065</v>
      </c>
      <c r="Y301" s="1" t="s">
        <v>42</v>
      </c>
      <c r="Z301" s="1" t="s">
        <v>12</v>
      </c>
    </row>
    <row r="302" spans="1:26" s="1" customFormat="1" ht="72.5" x14ac:dyDescent="0.35">
      <c r="A302" s="1" t="s">
        <v>88</v>
      </c>
      <c r="B302" s="1" t="str">
        <f>+VLOOKUP(BD_fire_disturbances[[#This Row],[Propiedad]],Tabla2[],2,0)</f>
        <v>Física</v>
      </c>
      <c r="C302" s="1" t="str">
        <f>+VLOOKUP(BD_fire_disturbances[[#This Row],[Evaluación post incendio]],Tabla5[],2,0)</f>
        <v>Efecto inmediato</v>
      </c>
      <c r="D302" s="6" t="s">
        <v>89</v>
      </c>
      <c r="E302" s="1" t="s">
        <v>1602</v>
      </c>
      <c r="F302" s="1" t="s">
        <v>1670</v>
      </c>
      <c r="G302" s="1" t="str">
        <f>+VLOOKUP(BD_fire_disturbances[[#This Row],[Cod_Koppen]],Tabla8[],2,0)</f>
        <v>Continental o microtérmico</v>
      </c>
      <c r="H302" s="1" t="s">
        <v>1669</v>
      </c>
      <c r="I302" s="1" t="s">
        <v>1063</v>
      </c>
      <c r="J302" s="1" t="s">
        <v>87</v>
      </c>
      <c r="K302" s="1" t="s">
        <v>10</v>
      </c>
      <c r="L302" s="1" t="s">
        <v>90</v>
      </c>
      <c r="M302" s="1" t="s">
        <v>432</v>
      </c>
      <c r="N302" s="1" t="s">
        <v>453</v>
      </c>
      <c r="P302" s="1" t="s">
        <v>1062</v>
      </c>
      <c r="R302" s="1" t="s">
        <v>513</v>
      </c>
      <c r="T302" s="1" t="s">
        <v>1064</v>
      </c>
      <c r="U302" s="1" t="s">
        <v>1067</v>
      </c>
      <c r="V302" s="1" t="s">
        <v>1066</v>
      </c>
      <c r="W302" s="1" t="s">
        <v>384</v>
      </c>
      <c r="X302" s="1" t="s">
        <v>1065</v>
      </c>
      <c r="Y302" s="1" t="s">
        <v>719</v>
      </c>
      <c r="Z302" s="1" t="s">
        <v>12</v>
      </c>
    </row>
    <row r="303" spans="1:26" s="1" customFormat="1" ht="72.5" x14ac:dyDescent="0.35">
      <c r="A303" s="1" t="s">
        <v>88</v>
      </c>
      <c r="B303" s="1" t="str">
        <f>+VLOOKUP(BD_fire_disturbances[[#This Row],[Propiedad]],Tabla2[],2,0)</f>
        <v>Física</v>
      </c>
      <c r="C303" s="1" t="str">
        <f>+VLOOKUP(BD_fire_disturbances[[#This Row],[Evaluación post incendio]],Tabla5[],2,0)</f>
        <v>Efecto a corto plazo</v>
      </c>
      <c r="D303" s="6" t="s">
        <v>89</v>
      </c>
      <c r="E303" s="1" t="s">
        <v>1602</v>
      </c>
      <c r="F303" s="1" t="s">
        <v>1670</v>
      </c>
      <c r="G303" s="1" t="str">
        <f>+VLOOKUP(BD_fire_disturbances[[#This Row],[Cod_Koppen]],Tabla8[],2,0)</f>
        <v>Continental o microtérmico</v>
      </c>
      <c r="H303" s="1" t="s">
        <v>1669</v>
      </c>
      <c r="I303" s="1" t="s">
        <v>1063</v>
      </c>
      <c r="J303" s="1" t="s">
        <v>87</v>
      </c>
      <c r="K303" s="1" t="s">
        <v>10</v>
      </c>
      <c r="L303" s="1" t="s">
        <v>90</v>
      </c>
      <c r="M303" s="1" t="s">
        <v>432</v>
      </c>
      <c r="N303" s="1" t="s">
        <v>453</v>
      </c>
      <c r="P303" s="1" t="s">
        <v>1062</v>
      </c>
      <c r="R303" s="1" t="s">
        <v>706</v>
      </c>
      <c r="T303" s="1" t="s">
        <v>1064</v>
      </c>
      <c r="U303" s="1" t="s">
        <v>1067</v>
      </c>
      <c r="V303" s="1" t="s">
        <v>1066</v>
      </c>
      <c r="W303" s="1" t="s">
        <v>384</v>
      </c>
      <c r="X303" s="1" t="s">
        <v>1065</v>
      </c>
      <c r="Y303" s="1" t="s">
        <v>719</v>
      </c>
      <c r="Z303" s="1" t="s">
        <v>12</v>
      </c>
    </row>
    <row r="304" spans="1:26" s="1" customFormat="1" ht="72.5" x14ac:dyDescent="0.35">
      <c r="A304" s="1" t="s">
        <v>88</v>
      </c>
      <c r="B304" s="1" t="str">
        <f>+VLOOKUP(BD_fire_disturbances[[#This Row],[Propiedad]],Tabla2[],2,0)</f>
        <v>Física</v>
      </c>
      <c r="C304" s="1" t="str">
        <f>+VLOOKUP(BD_fire_disturbances[[#This Row],[Evaluación post incendio]],Tabla5[],2,0)</f>
        <v>Efecto a corto plazo</v>
      </c>
      <c r="D304" s="6" t="s">
        <v>89</v>
      </c>
      <c r="E304" s="1" t="s">
        <v>1602</v>
      </c>
      <c r="F304" s="1" t="s">
        <v>1670</v>
      </c>
      <c r="G304" s="1" t="str">
        <f>+VLOOKUP(BD_fire_disturbances[[#This Row],[Cod_Koppen]],Tabla8[],2,0)</f>
        <v>Continental o microtérmico</v>
      </c>
      <c r="H304" s="1" t="s">
        <v>1669</v>
      </c>
      <c r="I304" s="1" t="s">
        <v>1063</v>
      </c>
      <c r="J304" s="1" t="s">
        <v>87</v>
      </c>
      <c r="K304" s="1" t="s">
        <v>10</v>
      </c>
      <c r="L304" s="1" t="s">
        <v>90</v>
      </c>
      <c r="M304" s="1" t="s">
        <v>432</v>
      </c>
      <c r="N304" s="1" t="s">
        <v>453</v>
      </c>
      <c r="P304" s="1" t="s">
        <v>1062</v>
      </c>
      <c r="R304" s="1" t="s">
        <v>842</v>
      </c>
      <c r="T304" s="1" t="s">
        <v>1064</v>
      </c>
      <c r="U304" s="1" t="s">
        <v>1067</v>
      </c>
      <c r="V304" s="1" t="s">
        <v>1066</v>
      </c>
      <c r="W304" s="1" t="s">
        <v>384</v>
      </c>
      <c r="X304" s="1" t="s">
        <v>1065</v>
      </c>
      <c r="Y304" s="1" t="s">
        <v>719</v>
      </c>
      <c r="Z304" s="1" t="s">
        <v>12</v>
      </c>
    </row>
    <row r="305" spans="1:26" s="1" customFormat="1" ht="43.5" x14ac:dyDescent="0.35">
      <c r="A305" s="1" t="s">
        <v>65</v>
      </c>
      <c r="B305" s="1" t="str">
        <f>+VLOOKUP(BD_fire_disturbances[[#This Row],[Propiedad]],Tabla2[],2,0)</f>
        <v>Física</v>
      </c>
      <c r="C305" s="1" t="str">
        <f>+VLOOKUP(BD_fire_disturbances[[#This Row],[Evaluación post incendio]],Tabla5[],2,0)</f>
        <v>Efecto inmediato</v>
      </c>
      <c r="D305" s="6" t="s">
        <v>1353</v>
      </c>
      <c r="E305" s="1" t="s">
        <v>159</v>
      </c>
      <c r="F305" s="1" t="s">
        <v>1608</v>
      </c>
      <c r="G305" s="1" t="str">
        <f>+VLOOKUP(BD_fire_disturbances[[#This Row],[Cod_Koppen]],Tabla8[],2,0)</f>
        <v>Templado o mesotérmico</v>
      </c>
      <c r="H305" s="1" t="s">
        <v>1334</v>
      </c>
      <c r="I305" s="1" t="s">
        <v>874</v>
      </c>
      <c r="J305" s="1" t="s">
        <v>181</v>
      </c>
      <c r="K305" s="1" t="s">
        <v>66</v>
      </c>
      <c r="L305" s="1" t="s">
        <v>1145</v>
      </c>
      <c r="M305" s="1" t="s">
        <v>432</v>
      </c>
      <c r="P305" s="1" t="s">
        <v>1144</v>
      </c>
      <c r="R305" s="1" t="s">
        <v>513</v>
      </c>
      <c r="U305" s="1" t="s">
        <v>359</v>
      </c>
      <c r="V305" s="1" t="s">
        <v>995</v>
      </c>
      <c r="W305" s="1" t="s">
        <v>1148</v>
      </c>
      <c r="Y305" s="1" t="s">
        <v>161</v>
      </c>
      <c r="Z305" s="1" t="s">
        <v>218</v>
      </c>
    </row>
    <row r="306" spans="1:26" s="1" customFormat="1" ht="43.5" x14ac:dyDescent="0.35">
      <c r="A306" s="1" t="s">
        <v>65</v>
      </c>
      <c r="B306" s="1" t="str">
        <f>+VLOOKUP(BD_fire_disturbances[[#This Row],[Propiedad]],Tabla2[],2,0)</f>
        <v>Física</v>
      </c>
      <c r="C306" s="1" t="str">
        <f>+VLOOKUP(BD_fire_disturbances[[#This Row],[Evaluación post incendio]],Tabla5[],2,0)</f>
        <v>Efecto inmediato</v>
      </c>
      <c r="D306" s="6" t="s">
        <v>1353</v>
      </c>
      <c r="E306" s="1" t="s">
        <v>159</v>
      </c>
      <c r="F306" s="1" t="s">
        <v>1608</v>
      </c>
      <c r="G306" s="1" t="str">
        <f>+VLOOKUP(BD_fire_disturbances[[#This Row],[Cod_Koppen]],Tabla8[],2,0)</f>
        <v>Templado o mesotérmico</v>
      </c>
      <c r="H306" s="1" t="s">
        <v>1334</v>
      </c>
      <c r="I306" s="1" t="s">
        <v>874</v>
      </c>
      <c r="J306" s="1" t="s">
        <v>181</v>
      </c>
      <c r="K306" s="1" t="s">
        <v>66</v>
      </c>
      <c r="L306" s="1" t="s">
        <v>1146</v>
      </c>
      <c r="M306" s="1" t="s">
        <v>200</v>
      </c>
      <c r="P306" s="1" t="s">
        <v>1144</v>
      </c>
      <c r="R306" s="1" t="s">
        <v>513</v>
      </c>
      <c r="U306" s="1" t="s">
        <v>359</v>
      </c>
      <c r="V306" s="1" t="s">
        <v>995</v>
      </c>
      <c r="W306" s="1" t="s">
        <v>1148</v>
      </c>
      <c r="Y306" s="1" t="s">
        <v>161</v>
      </c>
      <c r="Z306" s="1" t="s">
        <v>108</v>
      </c>
    </row>
    <row r="307" spans="1:26" s="1" customFormat="1" ht="43.5" x14ac:dyDescent="0.35">
      <c r="A307" s="1" t="s">
        <v>65</v>
      </c>
      <c r="B307" s="1" t="str">
        <f>+VLOOKUP(BD_fire_disturbances[[#This Row],[Propiedad]],Tabla2[],2,0)</f>
        <v>Física</v>
      </c>
      <c r="C307" s="1" t="str">
        <f>+VLOOKUP(BD_fire_disturbances[[#This Row],[Evaluación post incendio]],Tabla5[],2,0)</f>
        <v>Efecto inmediato</v>
      </c>
      <c r="D307" s="6" t="s">
        <v>1353</v>
      </c>
      <c r="E307" s="1" t="s">
        <v>159</v>
      </c>
      <c r="F307" s="1" t="s">
        <v>1608</v>
      </c>
      <c r="G307" s="1" t="str">
        <f>+VLOOKUP(BD_fire_disturbances[[#This Row],[Cod_Koppen]],Tabla8[],2,0)</f>
        <v>Templado o mesotérmico</v>
      </c>
      <c r="H307" s="1" t="s">
        <v>1334</v>
      </c>
      <c r="I307" s="1" t="s">
        <v>874</v>
      </c>
      <c r="J307" s="1" t="s">
        <v>181</v>
      </c>
      <c r="K307" s="1" t="s">
        <v>66</v>
      </c>
      <c r="L307" s="1" t="s">
        <v>1147</v>
      </c>
      <c r="M307" s="1" t="s">
        <v>432</v>
      </c>
      <c r="P307" s="1" t="s">
        <v>1144</v>
      </c>
      <c r="R307" s="1" t="s">
        <v>513</v>
      </c>
      <c r="U307" s="1" t="s">
        <v>359</v>
      </c>
      <c r="V307" s="1" t="s">
        <v>995</v>
      </c>
      <c r="W307" s="1" t="s">
        <v>1148</v>
      </c>
      <c r="Y307" s="1" t="s">
        <v>161</v>
      </c>
      <c r="Z307" s="1" t="s">
        <v>108</v>
      </c>
    </row>
    <row r="308" spans="1:26" s="1" customFormat="1" ht="43.5" x14ac:dyDescent="0.35">
      <c r="A308" s="1" t="s">
        <v>65</v>
      </c>
      <c r="B308" s="1" t="str">
        <f>+VLOOKUP(BD_fire_disturbances[[#This Row],[Propiedad]],Tabla2[],2,0)</f>
        <v>Biológica</v>
      </c>
      <c r="C308" s="1" t="str">
        <f>+VLOOKUP(BD_fire_disturbances[[#This Row],[Evaluación post incendio]],Tabla5[],2,0)</f>
        <v>Efecto inmediato</v>
      </c>
      <c r="D308" s="6" t="s">
        <v>1353</v>
      </c>
      <c r="E308" s="1" t="s">
        <v>159</v>
      </c>
      <c r="F308" s="1" t="s">
        <v>1608</v>
      </c>
      <c r="G308" s="1" t="str">
        <f>+VLOOKUP(BD_fire_disturbances[[#This Row],[Cod_Koppen]],Tabla8[],2,0)</f>
        <v>Templado o mesotérmico</v>
      </c>
      <c r="H308" s="1" t="s">
        <v>1334</v>
      </c>
      <c r="I308" s="1" t="s">
        <v>874</v>
      </c>
      <c r="J308" s="1" t="s">
        <v>181</v>
      </c>
      <c r="K308" s="1" t="s">
        <v>66</v>
      </c>
      <c r="L308" s="1" t="s">
        <v>1145</v>
      </c>
      <c r="M308" s="1" t="s">
        <v>176</v>
      </c>
      <c r="P308" s="1" t="s">
        <v>1144</v>
      </c>
      <c r="R308" s="1" t="s">
        <v>513</v>
      </c>
      <c r="U308" s="1" t="s">
        <v>359</v>
      </c>
      <c r="V308" s="1" t="s">
        <v>995</v>
      </c>
      <c r="W308" s="1" t="s">
        <v>1148</v>
      </c>
      <c r="Y308" s="1" t="s">
        <v>639</v>
      </c>
      <c r="Z308" s="1" t="s">
        <v>218</v>
      </c>
    </row>
    <row r="309" spans="1:26" s="1" customFormat="1" ht="43.5" x14ac:dyDescent="0.35">
      <c r="A309" s="1" t="s">
        <v>65</v>
      </c>
      <c r="B309" s="1" t="str">
        <f>+VLOOKUP(BD_fire_disturbances[[#This Row],[Propiedad]],Tabla2[],2,0)</f>
        <v>Biológica</v>
      </c>
      <c r="C309" s="1" t="str">
        <f>+VLOOKUP(BD_fire_disturbances[[#This Row],[Evaluación post incendio]],Tabla5[],2,0)</f>
        <v>Efecto inmediato</v>
      </c>
      <c r="D309" s="6" t="s">
        <v>1353</v>
      </c>
      <c r="E309" s="1" t="s">
        <v>159</v>
      </c>
      <c r="F309" s="1" t="s">
        <v>1608</v>
      </c>
      <c r="G309" s="1" t="str">
        <f>+VLOOKUP(BD_fire_disturbances[[#This Row],[Cod_Koppen]],Tabla8[],2,0)</f>
        <v>Templado o mesotérmico</v>
      </c>
      <c r="H309" s="1" t="s">
        <v>1334</v>
      </c>
      <c r="I309" s="1" t="s">
        <v>874</v>
      </c>
      <c r="J309" s="1" t="s">
        <v>181</v>
      </c>
      <c r="K309" s="1" t="s">
        <v>66</v>
      </c>
      <c r="L309" s="1" t="s">
        <v>1146</v>
      </c>
      <c r="M309" s="1" t="s">
        <v>432</v>
      </c>
      <c r="P309" s="1" t="s">
        <v>1144</v>
      </c>
      <c r="R309" s="1" t="s">
        <v>513</v>
      </c>
      <c r="U309" s="1" t="s">
        <v>359</v>
      </c>
      <c r="V309" s="1" t="s">
        <v>995</v>
      </c>
      <c r="W309" s="1" t="s">
        <v>1148</v>
      </c>
      <c r="Y309" s="1" t="s">
        <v>639</v>
      </c>
      <c r="Z309" s="1" t="s">
        <v>12</v>
      </c>
    </row>
    <row r="310" spans="1:26" s="1" customFormat="1" ht="43.5" x14ac:dyDescent="0.35">
      <c r="A310" s="1" t="s">
        <v>65</v>
      </c>
      <c r="B310" s="1" t="str">
        <f>+VLOOKUP(BD_fire_disturbances[[#This Row],[Propiedad]],Tabla2[],2,0)</f>
        <v>Biológica</v>
      </c>
      <c r="C310" s="1" t="str">
        <f>+VLOOKUP(BD_fire_disturbances[[#This Row],[Evaluación post incendio]],Tabla5[],2,0)</f>
        <v>Efecto inmediato</v>
      </c>
      <c r="D310" s="6" t="s">
        <v>1353</v>
      </c>
      <c r="E310" s="1" t="s">
        <v>159</v>
      </c>
      <c r="F310" s="1" t="s">
        <v>1608</v>
      </c>
      <c r="G310" s="1" t="str">
        <f>+VLOOKUP(BD_fire_disturbances[[#This Row],[Cod_Koppen]],Tabla8[],2,0)</f>
        <v>Templado o mesotérmico</v>
      </c>
      <c r="H310" s="1" t="s">
        <v>1334</v>
      </c>
      <c r="I310" s="1" t="s">
        <v>874</v>
      </c>
      <c r="J310" s="1" t="s">
        <v>181</v>
      </c>
      <c r="K310" s="1" t="s">
        <v>66</v>
      </c>
      <c r="L310" s="1" t="s">
        <v>1147</v>
      </c>
      <c r="M310" s="1" t="s">
        <v>200</v>
      </c>
      <c r="P310" s="1" t="s">
        <v>1144</v>
      </c>
      <c r="R310" s="1" t="s">
        <v>513</v>
      </c>
      <c r="U310" s="1" t="s">
        <v>359</v>
      </c>
      <c r="V310" s="1" t="s">
        <v>995</v>
      </c>
      <c r="W310" s="1" t="s">
        <v>1148</v>
      </c>
      <c r="Y310" s="1" t="s">
        <v>639</v>
      </c>
      <c r="Z310" s="1" t="s">
        <v>12</v>
      </c>
    </row>
    <row r="311" spans="1:26" s="1" customFormat="1" ht="43.5" x14ac:dyDescent="0.35">
      <c r="A311" s="1" t="s">
        <v>65</v>
      </c>
      <c r="B311" s="1" t="str">
        <f>+VLOOKUP(BD_fire_disturbances[[#This Row],[Propiedad]],Tabla2[],2,0)</f>
        <v>Química</v>
      </c>
      <c r="C311" s="1" t="str">
        <f>+VLOOKUP(BD_fire_disturbances[[#This Row],[Evaluación post incendio]],Tabla5[],2,0)</f>
        <v>Efecto inmediato</v>
      </c>
      <c r="D311" s="6" t="s">
        <v>1353</v>
      </c>
      <c r="E311" s="1" t="s">
        <v>159</v>
      </c>
      <c r="F311" s="1" t="s">
        <v>1608</v>
      </c>
      <c r="G311" s="1" t="str">
        <f>+VLOOKUP(BD_fire_disturbances[[#This Row],[Cod_Koppen]],Tabla8[],2,0)</f>
        <v>Templado o mesotérmico</v>
      </c>
      <c r="H311" s="1" t="s">
        <v>1334</v>
      </c>
      <c r="I311" s="1" t="s">
        <v>874</v>
      </c>
      <c r="J311" s="1" t="s">
        <v>181</v>
      </c>
      <c r="K311" s="1" t="s">
        <v>66</v>
      </c>
      <c r="L311" s="1" t="s">
        <v>1145</v>
      </c>
      <c r="M311" s="1" t="s">
        <v>176</v>
      </c>
      <c r="P311" s="1" t="s">
        <v>1144</v>
      </c>
      <c r="R311" s="1" t="s">
        <v>513</v>
      </c>
      <c r="U311" s="1" t="s">
        <v>359</v>
      </c>
      <c r="V311" s="1" t="s">
        <v>995</v>
      </c>
      <c r="W311" s="1" t="s">
        <v>1148</v>
      </c>
      <c r="Y311" s="1" t="s">
        <v>52</v>
      </c>
      <c r="Z311" s="1" t="s">
        <v>218</v>
      </c>
    </row>
    <row r="312" spans="1:26" s="1" customFormat="1" ht="43.5" x14ac:dyDescent="0.35">
      <c r="A312" s="1" t="s">
        <v>65</v>
      </c>
      <c r="B312" s="1" t="str">
        <f>+VLOOKUP(BD_fire_disturbances[[#This Row],[Propiedad]],Tabla2[],2,0)</f>
        <v>Química</v>
      </c>
      <c r="C312" s="1" t="str">
        <f>+VLOOKUP(BD_fire_disturbances[[#This Row],[Evaluación post incendio]],Tabla5[],2,0)</f>
        <v>Efecto inmediato</v>
      </c>
      <c r="D312" s="6" t="s">
        <v>1353</v>
      </c>
      <c r="E312" s="1" t="s">
        <v>159</v>
      </c>
      <c r="F312" s="1" t="s">
        <v>1608</v>
      </c>
      <c r="G312" s="1" t="str">
        <f>+VLOOKUP(BD_fire_disturbances[[#This Row],[Cod_Koppen]],Tabla8[],2,0)</f>
        <v>Templado o mesotérmico</v>
      </c>
      <c r="H312" s="1" t="s">
        <v>1334</v>
      </c>
      <c r="I312" s="1" t="s">
        <v>874</v>
      </c>
      <c r="J312" s="1" t="s">
        <v>181</v>
      </c>
      <c r="K312" s="1" t="s">
        <v>66</v>
      </c>
      <c r="L312" s="1" t="s">
        <v>1146</v>
      </c>
      <c r="M312" s="1" t="s">
        <v>432</v>
      </c>
      <c r="P312" s="1" t="s">
        <v>1144</v>
      </c>
      <c r="R312" s="1" t="s">
        <v>513</v>
      </c>
      <c r="U312" s="1" t="s">
        <v>359</v>
      </c>
      <c r="V312" s="1" t="s">
        <v>995</v>
      </c>
      <c r="W312" s="1" t="s">
        <v>1148</v>
      </c>
      <c r="Y312" s="1" t="s">
        <v>52</v>
      </c>
      <c r="Z312" s="1" t="s">
        <v>218</v>
      </c>
    </row>
    <row r="313" spans="1:26" s="1" customFormat="1" ht="43.5" x14ac:dyDescent="0.35">
      <c r="A313" s="1" t="s">
        <v>65</v>
      </c>
      <c r="B313" s="1" t="str">
        <f>+VLOOKUP(BD_fire_disturbances[[#This Row],[Propiedad]],Tabla2[],2,0)</f>
        <v>Química</v>
      </c>
      <c r="C313" s="1" t="str">
        <f>+VLOOKUP(BD_fire_disturbances[[#This Row],[Evaluación post incendio]],Tabla5[],2,0)</f>
        <v>Efecto inmediato</v>
      </c>
      <c r="D313" s="6" t="s">
        <v>1353</v>
      </c>
      <c r="E313" s="1" t="s">
        <v>159</v>
      </c>
      <c r="F313" s="1" t="s">
        <v>1608</v>
      </c>
      <c r="G313" s="1" t="str">
        <f>+VLOOKUP(BD_fire_disturbances[[#This Row],[Cod_Koppen]],Tabla8[],2,0)</f>
        <v>Templado o mesotérmico</v>
      </c>
      <c r="H313" s="1" t="s">
        <v>1334</v>
      </c>
      <c r="I313" s="1" t="s">
        <v>874</v>
      </c>
      <c r="J313" s="1" t="s">
        <v>181</v>
      </c>
      <c r="K313" s="1" t="s">
        <v>66</v>
      </c>
      <c r="L313" s="1" t="s">
        <v>1147</v>
      </c>
      <c r="M313" s="1" t="s">
        <v>200</v>
      </c>
      <c r="P313" s="1" t="s">
        <v>1144</v>
      </c>
      <c r="R313" s="1" t="s">
        <v>513</v>
      </c>
      <c r="U313" s="1" t="s">
        <v>359</v>
      </c>
      <c r="V313" s="1" t="s">
        <v>995</v>
      </c>
      <c r="W313" s="1" t="s">
        <v>1148</v>
      </c>
      <c r="Y313" s="1" t="s">
        <v>52</v>
      </c>
      <c r="Z313" s="1" t="s">
        <v>218</v>
      </c>
    </row>
    <row r="314" spans="1:26" s="1" customFormat="1" ht="43.5" x14ac:dyDescent="0.35">
      <c r="A314" s="1" t="s">
        <v>65</v>
      </c>
      <c r="B314" s="1" t="str">
        <f>+VLOOKUP(BD_fire_disturbances[[#This Row],[Propiedad]],Tabla2[],2,0)</f>
        <v>Física</v>
      </c>
      <c r="C314" s="1" t="str">
        <f>+VLOOKUP(BD_fire_disturbances[[#This Row],[Evaluación post incendio]],Tabla5[],2,0)</f>
        <v>Efecto inmediato</v>
      </c>
      <c r="D314" s="6" t="s">
        <v>1353</v>
      </c>
      <c r="E314" s="1" t="s">
        <v>159</v>
      </c>
      <c r="F314" s="1" t="s">
        <v>1608</v>
      </c>
      <c r="G314" s="1" t="str">
        <f>+VLOOKUP(BD_fire_disturbances[[#This Row],[Cod_Koppen]],Tabla8[],2,0)</f>
        <v>Templado o mesotérmico</v>
      </c>
      <c r="H314" s="1" t="s">
        <v>1334</v>
      </c>
      <c r="I314" s="1" t="s">
        <v>874</v>
      </c>
      <c r="J314" s="1" t="s">
        <v>181</v>
      </c>
      <c r="K314" s="1" t="s">
        <v>66</v>
      </c>
      <c r="L314" s="1" t="s">
        <v>1145</v>
      </c>
      <c r="M314" s="1" t="s">
        <v>176</v>
      </c>
      <c r="P314" s="1" t="s">
        <v>1144</v>
      </c>
      <c r="R314" s="1" t="s">
        <v>513</v>
      </c>
      <c r="U314" s="1" t="s">
        <v>359</v>
      </c>
      <c r="V314" s="1" t="s">
        <v>995</v>
      </c>
      <c r="W314" s="1" t="s">
        <v>1148</v>
      </c>
      <c r="Y314" s="1" t="s">
        <v>990</v>
      </c>
      <c r="Z314" s="1" t="s">
        <v>218</v>
      </c>
    </row>
    <row r="315" spans="1:26" s="1" customFormat="1" ht="43.5" x14ac:dyDescent="0.35">
      <c r="A315" s="1" t="s">
        <v>65</v>
      </c>
      <c r="B315" s="1" t="str">
        <f>+VLOOKUP(BD_fire_disturbances[[#This Row],[Propiedad]],Tabla2[],2,0)</f>
        <v>Física</v>
      </c>
      <c r="C315" s="1" t="str">
        <f>+VLOOKUP(BD_fire_disturbances[[#This Row],[Evaluación post incendio]],Tabla5[],2,0)</f>
        <v>Efecto inmediato</v>
      </c>
      <c r="D315" s="6" t="s">
        <v>1353</v>
      </c>
      <c r="E315" s="1" t="s">
        <v>159</v>
      </c>
      <c r="F315" s="1" t="s">
        <v>1608</v>
      </c>
      <c r="G315" s="1" t="str">
        <f>+VLOOKUP(BD_fire_disturbances[[#This Row],[Cod_Koppen]],Tabla8[],2,0)</f>
        <v>Templado o mesotérmico</v>
      </c>
      <c r="H315" s="1" t="s">
        <v>1334</v>
      </c>
      <c r="I315" s="1" t="s">
        <v>874</v>
      </c>
      <c r="J315" s="1" t="s">
        <v>181</v>
      </c>
      <c r="K315" s="1" t="s">
        <v>66</v>
      </c>
      <c r="L315" s="1" t="s">
        <v>1146</v>
      </c>
      <c r="M315" s="1" t="s">
        <v>432</v>
      </c>
      <c r="P315" s="1" t="s">
        <v>1144</v>
      </c>
      <c r="R315" s="1" t="s">
        <v>513</v>
      </c>
      <c r="U315" s="1" t="s">
        <v>359</v>
      </c>
      <c r="V315" s="1" t="s">
        <v>995</v>
      </c>
      <c r="W315" s="1" t="s">
        <v>1148</v>
      </c>
      <c r="Y315" s="1" t="s">
        <v>990</v>
      </c>
      <c r="Z315" s="1" t="s">
        <v>218</v>
      </c>
    </row>
    <row r="316" spans="1:26" s="1" customFormat="1" ht="43.5" x14ac:dyDescent="0.35">
      <c r="A316" s="1" t="s">
        <v>65</v>
      </c>
      <c r="B316" s="1" t="str">
        <f>+VLOOKUP(BD_fire_disturbances[[#This Row],[Propiedad]],Tabla2[],2,0)</f>
        <v>Física</v>
      </c>
      <c r="C316" s="1" t="str">
        <f>+VLOOKUP(BD_fire_disturbances[[#This Row],[Evaluación post incendio]],Tabla5[],2,0)</f>
        <v>Efecto inmediato</v>
      </c>
      <c r="D316" s="6" t="s">
        <v>1353</v>
      </c>
      <c r="E316" s="1" t="s">
        <v>159</v>
      </c>
      <c r="F316" s="1" t="s">
        <v>1608</v>
      </c>
      <c r="G316" s="1" t="str">
        <f>+VLOOKUP(BD_fire_disturbances[[#This Row],[Cod_Koppen]],Tabla8[],2,0)</f>
        <v>Templado o mesotérmico</v>
      </c>
      <c r="H316" s="1" t="s">
        <v>1334</v>
      </c>
      <c r="I316" s="1" t="s">
        <v>874</v>
      </c>
      <c r="J316" s="1" t="s">
        <v>181</v>
      </c>
      <c r="K316" s="1" t="s">
        <v>66</v>
      </c>
      <c r="L316" s="1" t="s">
        <v>1147</v>
      </c>
      <c r="M316" s="1" t="s">
        <v>200</v>
      </c>
      <c r="P316" s="1" t="s">
        <v>1144</v>
      </c>
      <c r="R316" s="1" t="s">
        <v>513</v>
      </c>
      <c r="U316" s="1" t="s">
        <v>359</v>
      </c>
      <c r="V316" s="1" t="s">
        <v>995</v>
      </c>
      <c r="W316" s="1" t="s">
        <v>1148</v>
      </c>
      <c r="Y316" s="1" t="s">
        <v>990</v>
      </c>
      <c r="Z316" s="1" t="s">
        <v>218</v>
      </c>
    </row>
    <row r="317" spans="1:26" s="1" customFormat="1" ht="58" x14ac:dyDescent="0.35">
      <c r="A317" s="1" t="s">
        <v>569</v>
      </c>
      <c r="B317" s="1" t="str">
        <f>+VLOOKUP(BD_fire_disturbances[[#This Row],[Propiedad]],Tabla2[],2,0)</f>
        <v>Biológica</v>
      </c>
      <c r="C317" s="1" t="str">
        <f>+VLOOKUP(BD_fire_disturbances[[#This Row],[Evaluación post incendio]],Tabla5[],2,0)</f>
        <v>Efecto inmediato</v>
      </c>
      <c r="D317" s="6" t="s">
        <v>611</v>
      </c>
      <c r="E317" s="1" t="s">
        <v>76</v>
      </c>
      <c r="F317" s="1" t="s">
        <v>1636</v>
      </c>
      <c r="G317" s="1" t="str">
        <f>+VLOOKUP(BD_fire_disturbances[[#This Row],[Cod_Koppen]],Tabla8[],2,0)</f>
        <v>Templado o mesotérmico</v>
      </c>
      <c r="H317" s="1" t="s">
        <v>1635</v>
      </c>
      <c r="I317" s="1" t="s">
        <v>874</v>
      </c>
      <c r="J317" s="1" t="s">
        <v>181</v>
      </c>
      <c r="K317" s="1" t="s">
        <v>41</v>
      </c>
      <c r="L317" s="1" t="s">
        <v>41</v>
      </c>
      <c r="M317" s="1" t="s">
        <v>432</v>
      </c>
      <c r="P317" s="1" t="s">
        <v>604</v>
      </c>
      <c r="Q317" s="1" t="s">
        <v>610</v>
      </c>
      <c r="R317" s="1" t="s">
        <v>513</v>
      </c>
      <c r="T317" s="1" t="s">
        <v>607</v>
      </c>
      <c r="U317" s="1" t="s">
        <v>447</v>
      </c>
      <c r="W317" s="1" t="s">
        <v>609</v>
      </c>
      <c r="X317" s="1" t="s">
        <v>608</v>
      </c>
      <c r="Y317" s="1" t="s">
        <v>639</v>
      </c>
      <c r="Z317" s="1" t="s">
        <v>12</v>
      </c>
    </row>
    <row r="318" spans="1:26" s="1" customFormat="1" ht="58" x14ac:dyDescent="0.35">
      <c r="A318" s="1" t="s">
        <v>569</v>
      </c>
      <c r="B318" s="1" t="str">
        <f>+VLOOKUP(BD_fire_disturbances[[#This Row],[Propiedad]],Tabla2[],2,0)</f>
        <v>Biológica</v>
      </c>
      <c r="C318" s="1" t="str">
        <f>+VLOOKUP(BD_fire_disturbances[[#This Row],[Evaluación post incendio]],Tabla5[],2,0)</f>
        <v>Efecto inmediato</v>
      </c>
      <c r="D318" s="6" t="s">
        <v>612</v>
      </c>
      <c r="E318" s="1" t="s">
        <v>76</v>
      </c>
      <c r="F318" s="1" t="s">
        <v>1636</v>
      </c>
      <c r="G318" s="1" t="str">
        <f>+VLOOKUP(BD_fire_disturbances[[#This Row],[Cod_Koppen]],Tabla8[],2,0)</f>
        <v>Templado o mesotérmico</v>
      </c>
      <c r="H318" s="1" t="s">
        <v>1635</v>
      </c>
      <c r="I318" s="1" t="s">
        <v>874</v>
      </c>
      <c r="J318" s="1" t="s">
        <v>181</v>
      </c>
      <c r="K318" s="1" t="s">
        <v>41</v>
      </c>
      <c r="L318" s="1" t="s">
        <v>41</v>
      </c>
      <c r="M318" s="1" t="s">
        <v>432</v>
      </c>
      <c r="P318" s="1" t="s">
        <v>604</v>
      </c>
      <c r="Q318" s="1" t="s">
        <v>610</v>
      </c>
      <c r="R318" s="1" t="s">
        <v>513</v>
      </c>
      <c r="T318" s="1" t="s">
        <v>607</v>
      </c>
      <c r="U318" s="1" t="s">
        <v>447</v>
      </c>
      <c r="W318" s="1" t="s">
        <v>609</v>
      </c>
      <c r="X318" s="1" t="s">
        <v>608</v>
      </c>
      <c r="Y318" s="1" t="s">
        <v>15</v>
      </c>
      <c r="Z318" s="1" t="s">
        <v>12</v>
      </c>
    </row>
    <row r="319" spans="1:26" s="1" customFormat="1" ht="58" x14ac:dyDescent="0.35">
      <c r="A319" s="1" t="s">
        <v>569</v>
      </c>
      <c r="B319" s="1" t="str">
        <f>+VLOOKUP(BD_fire_disturbances[[#This Row],[Propiedad]],Tabla2[],2,0)</f>
        <v>Biológica</v>
      </c>
      <c r="C319" s="1" t="str">
        <f>+VLOOKUP(BD_fire_disturbances[[#This Row],[Evaluación post incendio]],Tabla5[],2,0)</f>
        <v>Efecto inmediato</v>
      </c>
      <c r="D319" s="6" t="s">
        <v>1707</v>
      </c>
      <c r="E319" s="1" t="s">
        <v>76</v>
      </c>
      <c r="F319" s="1" t="s">
        <v>1636</v>
      </c>
      <c r="G319" s="1" t="str">
        <f>+VLOOKUP(BD_fire_disturbances[[#This Row],[Cod_Koppen]],Tabla8[],2,0)</f>
        <v>Templado o mesotérmico</v>
      </c>
      <c r="H319" s="1" t="s">
        <v>1635</v>
      </c>
      <c r="I319" s="1" t="s">
        <v>874</v>
      </c>
      <c r="J319" s="1" t="s">
        <v>181</v>
      </c>
      <c r="K319" s="1" t="s">
        <v>41</v>
      </c>
      <c r="L319" s="1" t="s">
        <v>41</v>
      </c>
      <c r="M319" s="1" t="s">
        <v>432</v>
      </c>
      <c r="P319" s="1" t="s">
        <v>604</v>
      </c>
      <c r="Q319" s="1" t="s">
        <v>610</v>
      </c>
      <c r="R319" s="1" t="s">
        <v>513</v>
      </c>
      <c r="T319" s="1" t="s">
        <v>607</v>
      </c>
      <c r="U319" s="1" t="s">
        <v>447</v>
      </c>
      <c r="W319" s="1" t="s">
        <v>609</v>
      </c>
      <c r="X319" s="1" t="s">
        <v>608</v>
      </c>
      <c r="Y319" s="1" t="s">
        <v>17</v>
      </c>
      <c r="Z319" s="1" t="s">
        <v>430</v>
      </c>
    </row>
    <row r="320" spans="1:26" s="1" customFormat="1" ht="58" x14ac:dyDescent="0.35">
      <c r="A320" s="1" t="s">
        <v>569</v>
      </c>
      <c r="B320" s="1" t="str">
        <f>+VLOOKUP(BD_fire_disturbances[[#This Row],[Propiedad]],Tabla2[],2,0)</f>
        <v>Química</v>
      </c>
      <c r="C320" s="1" t="str">
        <f>+VLOOKUP(BD_fire_disturbances[[#This Row],[Evaluación post incendio]],Tabla5[],2,0)</f>
        <v>Efecto inmediato</v>
      </c>
      <c r="D320" s="6" t="s">
        <v>1708</v>
      </c>
      <c r="E320" s="1" t="s">
        <v>76</v>
      </c>
      <c r="F320" s="1" t="s">
        <v>1636</v>
      </c>
      <c r="G320" s="1" t="str">
        <f>+VLOOKUP(BD_fire_disturbances[[#This Row],[Cod_Koppen]],Tabla8[],2,0)</f>
        <v>Templado o mesotérmico</v>
      </c>
      <c r="H320" s="1" t="s">
        <v>1635</v>
      </c>
      <c r="I320" s="1" t="s">
        <v>874</v>
      </c>
      <c r="J320" s="1" t="s">
        <v>181</v>
      </c>
      <c r="K320" s="1" t="s">
        <v>41</v>
      </c>
      <c r="L320" s="1" t="s">
        <v>41</v>
      </c>
      <c r="M320" s="1" t="s">
        <v>432</v>
      </c>
      <c r="P320" s="1" t="s">
        <v>604</v>
      </c>
      <c r="Q320" s="1" t="s">
        <v>610</v>
      </c>
      <c r="R320" s="1" t="s">
        <v>513</v>
      </c>
      <c r="T320" s="1" t="s">
        <v>607</v>
      </c>
      <c r="U320" s="1" t="s">
        <v>447</v>
      </c>
      <c r="W320" s="1" t="s">
        <v>609</v>
      </c>
      <c r="X320" s="1" t="s">
        <v>608</v>
      </c>
      <c r="Y320" s="1" t="s">
        <v>52</v>
      </c>
      <c r="Z320" s="1" t="s">
        <v>218</v>
      </c>
    </row>
    <row r="321" spans="1:26" s="1" customFormat="1" ht="58" x14ac:dyDescent="0.35">
      <c r="A321" s="1" t="s">
        <v>569</v>
      </c>
      <c r="B321" s="1" t="str">
        <f>+VLOOKUP(BD_fire_disturbances[[#This Row],[Propiedad]],Tabla2[],2,0)</f>
        <v>Química</v>
      </c>
      <c r="C321" s="1" t="str">
        <f>+VLOOKUP(BD_fire_disturbances[[#This Row],[Evaluación post incendio]],Tabla5[],2,0)</f>
        <v>Efecto inmediato</v>
      </c>
      <c r="D321" s="6" t="s">
        <v>1709</v>
      </c>
      <c r="E321" s="1" t="s">
        <v>76</v>
      </c>
      <c r="F321" s="1" t="s">
        <v>1636</v>
      </c>
      <c r="G321" s="1" t="str">
        <f>+VLOOKUP(BD_fire_disturbances[[#This Row],[Cod_Koppen]],Tabla8[],2,0)</f>
        <v>Templado o mesotérmico</v>
      </c>
      <c r="H321" s="1" t="s">
        <v>1635</v>
      </c>
      <c r="I321" s="1" t="s">
        <v>874</v>
      </c>
      <c r="J321" s="1" t="s">
        <v>181</v>
      </c>
      <c r="K321" s="1" t="s">
        <v>41</v>
      </c>
      <c r="L321" s="1" t="s">
        <v>41</v>
      </c>
      <c r="M321" s="1" t="s">
        <v>432</v>
      </c>
      <c r="P321" s="1" t="s">
        <v>604</v>
      </c>
      <c r="Q321" s="1" t="s">
        <v>610</v>
      </c>
      <c r="R321" s="1" t="s">
        <v>513</v>
      </c>
      <c r="T321" s="1" t="s">
        <v>607</v>
      </c>
      <c r="U321" s="1" t="s">
        <v>447</v>
      </c>
      <c r="W321" s="1" t="s">
        <v>609</v>
      </c>
      <c r="X321" s="1" t="s">
        <v>608</v>
      </c>
      <c r="Y321" s="1" t="s">
        <v>42</v>
      </c>
      <c r="Z321" s="1" t="s">
        <v>218</v>
      </c>
    </row>
    <row r="322" spans="1:26" s="9" customFormat="1" ht="43.5" x14ac:dyDescent="0.35">
      <c r="A322" s="1" t="s">
        <v>1418</v>
      </c>
      <c r="B322" s="1" t="str">
        <f>+VLOOKUP(BD_fire_disturbances[[#This Row],[Propiedad]],Tabla2[],2,0)</f>
        <v>Biológica</v>
      </c>
      <c r="C322" s="1" t="str">
        <f>+VLOOKUP(BD_fire_disturbances[[#This Row],[Evaluación post incendio]],Tabla5[],2,0)</f>
        <v>No específico</v>
      </c>
      <c r="D322" s="6" t="s">
        <v>278</v>
      </c>
      <c r="E322" s="1" t="s">
        <v>1602</v>
      </c>
      <c r="F322" s="1" t="s">
        <v>1694</v>
      </c>
      <c r="G322" s="1" t="str">
        <f>+VLOOKUP(BD_fire_disturbances[[#This Row],[Cod_Koppen]],Tabla8[],2,0)</f>
        <v>Templado o mesotérmico</v>
      </c>
      <c r="H322" s="1" t="s">
        <v>1678</v>
      </c>
      <c r="I322" s="1" t="s">
        <v>874</v>
      </c>
      <c r="J322" s="1" t="s">
        <v>181</v>
      </c>
      <c r="K322" s="1" t="s">
        <v>1001</v>
      </c>
      <c r="L322" s="1" t="s">
        <v>279</v>
      </c>
      <c r="M322" s="1" t="s">
        <v>176</v>
      </c>
      <c r="N322" s="1" t="s">
        <v>514</v>
      </c>
      <c r="O322" s="1"/>
      <c r="P322" s="1" t="s">
        <v>1326</v>
      </c>
      <c r="Q322" s="1"/>
      <c r="R322" s="1" t="s">
        <v>447</v>
      </c>
      <c r="S322" s="1"/>
      <c r="T322" s="1"/>
      <c r="U322" s="1" t="s">
        <v>447</v>
      </c>
      <c r="V322" s="1"/>
      <c r="W322" s="1"/>
      <c r="X322" s="1"/>
      <c r="Y322" s="1" t="s">
        <v>691</v>
      </c>
      <c r="Z322" s="1" t="s">
        <v>12</v>
      </c>
    </row>
    <row r="323" spans="1:26" s="9" customFormat="1" ht="43.5" x14ac:dyDescent="0.35">
      <c r="A323" s="1" t="s">
        <v>1418</v>
      </c>
      <c r="B323" s="1" t="str">
        <f>+VLOOKUP(BD_fire_disturbances[[#This Row],[Propiedad]],Tabla2[],2,0)</f>
        <v>Química</v>
      </c>
      <c r="C323" s="1" t="str">
        <f>+VLOOKUP(BD_fire_disturbances[[#This Row],[Evaluación post incendio]],Tabla5[],2,0)</f>
        <v>No específico</v>
      </c>
      <c r="D323" s="6" t="s">
        <v>278</v>
      </c>
      <c r="E323" s="1" t="s">
        <v>1602</v>
      </c>
      <c r="F323" s="1" t="s">
        <v>1694</v>
      </c>
      <c r="G323" s="1" t="str">
        <f>+VLOOKUP(BD_fire_disturbances[[#This Row],[Cod_Koppen]],Tabla8[],2,0)</f>
        <v>Templado o mesotérmico</v>
      </c>
      <c r="H323" s="1" t="s">
        <v>1678</v>
      </c>
      <c r="I323" s="1" t="s">
        <v>874</v>
      </c>
      <c r="J323" s="1" t="s">
        <v>181</v>
      </c>
      <c r="K323" s="1" t="s">
        <v>1001</v>
      </c>
      <c r="L323" s="1" t="s">
        <v>279</v>
      </c>
      <c r="M323" s="1" t="s">
        <v>176</v>
      </c>
      <c r="N323" s="1" t="s">
        <v>514</v>
      </c>
      <c r="O323" s="1"/>
      <c r="P323" s="1" t="s">
        <v>1326</v>
      </c>
      <c r="Q323" s="1"/>
      <c r="R323" s="1" t="s">
        <v>447</v>
      </c>
      <c r="S323" s="1"/>
      <c r="T323" s="1"/>
      <c r="U323" s="1" t="s">
        <v>447</v>
      </c>
      <c r="V323" s="1"/>
      <c r="W323" s="1"/>
      <c r="X323" s="1"/>
      <c r="Y323" s="1" t="s">
        <v>42</v>
      </c>
      <c r="Z323" s="1" t="s">
        <v>12</v>
      </c>
    </row>
    <row r="324" spans="1:26" s="9" customFormat="1" ht="43.5" x14ac:dyDescent="0.35">
      <c r="A324" s="1" t="s">
        <v>1418</v>
      </c>
      <c r="B324" s="1" t="str">
        <f>+VLOOKUP(BD_fire_disturbances[[#This Row],[Propiedad]],Tabla2[],2,0)</f>
        <v>Física</v>
      </c>
      <c r="C324" s="1" t="str">
        <f>+VLOOKUP(BD_fire_disturbances[[#This Row],[Evaluación post incendio]],Tabla5[],2,0)</f>
        <v>No específico</v>
      </c>
      <c r="D324" s="6" t="s">
        <v>278</v>
      </c>
      <c r="E324" s="1" t="s">
        <v>1602</v>
      </c>
      <c r="F324" s="1" t="s">
        <v>1694</v>
      </c>
      <c r="G324" s="1" t="str">
        <f>+VLOOKUP(BD_fire_disturbances[[#This Row],[Cod_Koppen]],Tabla8[],2,0)</f>
        <v>Templado o mesotérmico</v>
      </c>
      <c r="H324" s="1" t="s">
        <v>1678</v>
      </c>
      <c r="I324" s="1" t="s">
        <v>874</v>
      </c>
      <c r="J324" s="1" t="s">
        <v>181</v>
      </c>
      <c r="K324" s="1" t="s">
        <v>1001</v>
      </c>
      <c r="L324" s="1" t="s">
        <v>280</v>
      </c>
      <c r="M324" s="1" t="s">
        <v>176</v>
      </c>
      <c r="N324" s="1" t="s">
        <v>514</v>
      </c>
      <c r="O324" s="1"/>
      <c r="P324" s="1" t="s">
        <v>1326</v>
      </c>
      <c r="Q324" s="1"/>
      <c r="R324" s="1" t="s">
        <v>447</v>
      </c>
      <c r="S324" s="1"/>
      <c r="T324" s="1"/>
      <c r="U324" s="1" t="s">
        <v>447</v>
      </c>
      <c r="V324" s="1"/>
      <c r="W324" s="1"/>
      <c r="X324" s="1"/>
      <c r="Y324" s="1" t="s">
        <v>1024</v>
      </c>
      <c r="Z324" s="1" t="s">
        <v>12</v>
      </c>
    </row>
    <row r="325" spans="1:26" s="1" customFormat="1" ht="43.5" x14ac:dyDescent="0.35">
      <c r="A325" s="1" t="s">
        <v>1418</v>
      </c>
      <c r="B325" s="1" t="str">
        <f>+VLOOKUP(BD_fire_disturbances[[#This Row],[Propiedad]],Tabla2[],2,0)</f>
        <v>Física</v>
      </c>
      <c r="C325" s="1" t="str">
        <f>+VLOOKUP(BD_fire_disturbances[[#This Row],[Evaluación post incendio]],Tabla5[],2,0)</f>
        <v>No específico</v>
      </c>
      <c r="D325" s="6" t="s">
        <v>278</v>
      </c>
      <c r="E325" s="1" t="s">
        <v>1602</v>
      </c>
      <c r="F325" s="1" t="s">
        <v>1694</v>
      </c>
      <c r="G325" s="1" t="str">
        <f>+VLOOKUP(BD_fire_disturbances[[#This Row],[Cod_Koppen]],Tabla8[],2,0)</f>
        <v>Templado o mesotérmico</v>
      </c>
      <c r="H325" s="1" t="s">
        <v>1678</v>
      </c>
      <c r="I325" s="1" t="s">
        <v>874</v>
      </c>
      <c r="J325" s="1" t="s">
        <v>181</v>
      </c>
      <c r="K325" s="1" t="s">
        <v>1001</v>
      </c>
      <c r="L325" s="1" t="s">
        <v>281</v>
      </c>
      <c r="M325" s="1" t="s">
        <v>432</v>
      </c>
      <c r="N325" s="1" t="s">
        <v>514</v>
      </c>
      <c r="P325" s="1" t="s">
        <v>1326</v>
      </c>
      <c r="R325" s="1" t="s">
        <v>447</v>
      </c>
      <c r="U325" s="1" t="s">
        <v>447</v>
      </c>
      <c r="Y325" s="1" t="s">
        <v>1024</v>
      </c>
      <c r="Z325" s="1" t="s">
        <v>12</v>
      </c>
    </row>
    <row r="326" spans="1:26" s="1" customFormat="1" ht="42.5" customHeight="1" x14ac:dyDescent="0.35">
      <c r="A326" s="1" t="s">
        <v>1418</v>
      </c>
      <c r="B326" s="1" t="str">
        <f>+VLOOKUP(BD_fire_disturbances[[#This Row],[Propiedad]],Tabla2[],2,0)</f>
        <v>Física</v>
      </c>
      <c r="C326" s="1" t="str">
        <f>+VLOOKUP(BD_fire_disturbances[[#This Row],[Evaluación post incendio]],Tabla5[],2,0)</f>
        <v>No específico</v>
      </c>
      <c r="D326" s="6" t="s">
        <v>278</v>
      </c>
      <c r="E326" s="1" t="s">
        <v>1602</v>
      </c>
      <c r="F326" s="1" t="s">
        <v>1694</v>
      </c>
      <c r="G326" s="1" t="str">
        <f>+VLOOKUP(BD_fire_disturbances[[#This Row],[Cod_Koppen]],Tabla8[],2,0)</f>
        <v>Templado o mesotérmico</v>
      </c>
      <c r="H326" s="1" t="s">
        <v>1678</v>
      </c>
      <c r="I326" s="1" t="s">
        <v>874</v>
      </c>
      <c r="J326" s="1" t="s">
        <v>181</v>
      </c>
      <c r="K326" s="1" t="s">
        <v>1001</v>
      </c>
      <c r="L326" s="1" t="s">
        <v>280</v>
      </c>
      <c r="M326" s="1" t="s">
        <v>176</v>
      </c>
      <c r="N326" s="1" t="s">
        <v>514</v>
      </c>
      <c r="P326" s="1" t="s">
        <v>1326</v>
      </c>
      <c r="R326" s="1" t="s">
        <v>447</v>
      </c>
      <c r="U326" s="1" t="s">
        <v>447</v>
      </c>
      <c r="Y326" s="1" t="s">
        <v>161</v>
      </c>
      <c r="Z326" s="1" t="s">
        <v>12</v>
      </c>
    </row>
    <row r="327" spans="1:26" s="1" customFormat="1" ht="42.5" customHeight="1" x14ac:dyDescent="0.35">
      <c r="A327" s="1" t="s">
        <v>1418</v>
      </c>
      <c r="B327" s="1" t="str">
        <f>+VLOOKUP(BD_fire_disturbances[[#This Row],[Propiedad]],Tabla2[],2,0)</f>
        <v>Física</v>
      </c>
      <c r="C327" s="1" t="str">
        <f>+VLOOKUP(BD_fire_disturbances[[#This Row],[Evaluación post incendio]],Tabla5[],2,0)</f>
        <v>No específico</v>
      </c>
      <c r="D327" s="6" t="s">
        <v>278</v>
      </c>
      <c r="E327" s="1" t="s">
        <v>1602</v>
      </c>
      <c r="F327" s="1" t="s">
        <v>1694</v>
      </c>
      <c r="G327" s="1" t="str">
        <f>+VLOOKUP(BD_fire_disturbances[[#This Row],[Cod_Koppen]],Tabla8[],2,0)</f>
        <v>Templado o mesotérmico</v>
      </c>
      <c r="H327" s="1" t="s">
        <v>1678</v>
      </c>
      <c r="I327" s="1" t="s">
        <v>874</v>
      </c>
      <c r="J327" s="1" t="s">
        <v>181</v>
      </c>
      <c r="K327" s="1" t="s">
        <v>1001</v>
      </c>
      <c r="L327" s="1" t="s">
        <v>281</v>
      </c>
      <c r="M327" s="1" t="s">
        <v>432</v>
      </c>
      <c r="N327" s="1" t="s">
        <v>514</v>
      </c>
      <c r="P327" s="1" t="s">
        <v>1326</v>
      </c>
      <c r="R327" s="1" t="s">
        <v>447</v>
      </c>
      <c r="U327" s="1" t="s">
        <v>447</v>
      </c>
      <c r="Y327" s="1" t="s">
        <v>161</v>
      </c>
      <c r="Z327" s="1" t="s">
        <v>249</v>
      </c>
    </row>
    <row r="328" spans="1:26" s="1" customFormat="1" ht="42.5" customHeight="1" x14ac:dyDescent="0.35">
      <c r="A328" s="1" t="s">
        <v>1418</v>
      </c>
      <c r="B328" s="1" t="str">
        <f>+VLOOKUP(BD_fire_disturbances[[#This Row],[Propiedad]],Tabla2[],2,0)</f>
        <v>Física</v>
      </c>
      <c r="C328" s="1" t="str">
        <f>+VLOOKUP(BD_fire_disturbances[[#This Row],[Evaluación post incendio]],Tabla5[],2,0)</f>
        <v>No específico</v>
      </c>
      <c r="D328" s="6" t="s">
        <v>278</v>
      </c>
      <c r="E328" s="1" t="s">
        <v>1602</v>
      </c>
      <c r="F328" s="1" t="s">
        <v>1694</v>
      </c>
      <c r="G328" s="1" t="str">
        <f>+VLOOKUP(BD_fire_disturbances[[#This Row],[Cod_Koppen]],Tabla8[],2,0)</f>
        <v>Templado o mesotérmico</v>
      </c>
      <c r="H328" s="1" t="s">
        <v>1678</v>
      </c>
      <c r="I328" s="1" t="s">
        <v>874</v>
      </c>
      <c r="J328" s="1" t="s">
        <v>181</v>
      </c>
      <c r="K328" s="1" t="s">
        <v>1001</v>
      </c>
      <c r="L328" s="1" t="s">
        <v>279</v>
      </c>
      <c r="M328" s="1" t="s">
        <v>176</v>
      </c>
      <c r="N328" s="1" t="s">
        <v>514</v>
      </c>
      <c r="P328" s="1" t="s">
        <v>1326</v>
      </c>
      <c r="R328" s="1" t="s">
        <v>447</v>
      </c>
      <c r="U328" s="1" t="s">
        <v>447</v>
      </c>
      <c r="Y328" s="1" t="s">
        <v>161</v>
      </c>
      <c r="Z328" s="1" t="s">
        <v>108</v>
      </c>
    </row>
    <row r="329" spans="1:26" s="1" customFormat="1" ht="42.5" customHeight="1" x14ac:dyDescent="0.35">
      <c r="A329" s="1" t="s">
        <v>25</v>
      </c>
      <c r="B329" s="1" t="str">
        <f>+VLOOKUP(BD_fire_disturbances[[#This Row],[Propiedad]],Tabla2[],2,0)</f>
        <v>Biológica</v>
      </c>
      <c r="C329" s="1" t="str">
        <f>+VLOOKUP(BD_fire_disturbances[[#This Row],[Evaluación post incendio]],Tabla5[],2,0)</f>
        <v>Efecto inmediato</v>
      </c>
      <c r="D329" s="6" t="s">
        <v>26</v>
      </c>
      <c r="E329" s="1" t="s">
        <v>1602</v>
      </c>
      <c r="F329" s="1" t="s">
        <v>1608</v>
      </c>
      <c r="G329" s="1" t="str">
        <f>+VLOOKUP(BD_fire_disturbances[[#This Row],[Cod_Koppen]],Tabla8[],2,0)</f>
        <v>Templado o mesotérmico</v>
      </c>
      <c r="H329" s="1" t="s">
        <v>1334</v>
      </c>
      <c r="I329" s="1" t="s">
        <v>903</v>
      </c>
      <c r="J329" s="1" t="s">
        <v>87</v>
      </c>
      <c r="K329" s="1" t="s">
        <v>295</v>
      </c>
      <c r="L329" s="1" t="s">
        <v>27</v>
      </c>
      <c r="M329" s="1" t="s">
        <v>432</v>
      </c>
      <c r="N329" s="1" t="s">
        <v>453</v>
      </c>
      <c r="P329" s="1" t="s">
        <v>452</v>
      </c>
      <c r="R329" s="1" t="s">
        <v>513</v>
      </c>
      <c r="T329" s="1" t="s">
        <v>447</v>
      </c>
      <c r="U329" s="1" t="s">
        <v>1284</v>
      </c>
      <c r="W329" s="1" t="s">
        <v>454</v>
      </c>
      <c r="X329" s="1">
        <v>5</v>
      </c>
      <c r="Y329" s="1" t="s">
        <v>14</v>
      </c>
      <c r="Z329" s="1" t="s">
        <v>12</v>
      </c>
    </row>
    <row r="330" spans="1:26" s="1" customFormat="1" ht="43.5" x14ac:dyDescent="0.35">
      <c r="A330" s="1" t="s">
        <v>25</v>
      </c>
      <c r="B330" s="1" t="str">
        <f>+VLOOKUP(BD_fire_disturbances[[#This Row],[Propiedad]],Tabla2[],2,0)</f>
        <v>Biológica</v>
      </c>
      <c r="C330" s="1" t="str">
        <f>+VLOOKUP(BD_fire_disturbances[[#This Row],[Evaluación post incendio]],Tabla5[],2,0)</f>
        <v>Efecto inmediato</v>
      </c>
      <c r="D330" s="6" t="s">
        <v>26</v>
      </c>
      <c r="E330" s="1" t="s">
        <v>1602</v>
      </c>
      <c r="F330" s="1" t="s">
        <v>1608</v>
      </c>
      <c r="G330" s="1" t="str">
        <f>+VLOOKUP(BD_fire_disturbances[[#This Row],[Cod_Koppen]],Tabla8[],2,0)</f>
        <v>Templado o mesotérmico</v>
      </c>
      <c r="H330" s="1" t="s">
        <v>1334</v>
      </c>
      <c r="I330" s="1" t="s">
        <v>903</v>
      </c>
      <c r="J330" s="1" t="s">
        <v>87</v>
      </c>
      <c r="K330" s="1" t="s">
        <v>295</v>
      </c>
      <c r="L330" s="1" t="s">
        <v>27</v>
      </c>
      <c r="M330" s="1" t="s">
        <v>432</v>
      </c>
      <c r="N330" s="1" t="s">
        <v>453</v>
      </c>
      <c r="P330" s="1" t="s">
        <v>452</v>
      </c>
      <c r="R330" s="1" t="s">
        <v>513</v>
      </c>
      <c r="T330" s="1" t="s">
        <v>447</v>
      </c>
      <c r="U330" s="1" t="s">
        <v>1284</v>
      </c>
      <c r="W330" s="1" t="s">
        <v>454</v>
      </c>
      <c r="X330" s="1">
        <v>5</v>
      </c>
      <c r="Y330" s="1" t="s">
        <v>351</v>
      </c>
      <c r="Z330" s="1" t="s">
        <v>218</v>
      </c>
    </row>
    <row r="331" spans="1:26" s="1" customFormat="1" ht="43.5" x14ac:dyDescent="0.35">
      <c r="A331" s="1" t="s">
        <v>25</v>
      </c>
      <c r="B331" s="1" t="str">
        <f>+VLOOKUP(BD_fire_disturbances[[#This Row],[Propiedad]],Tabla2[],2,0)</f>
        <v>Biológica</v>
      </c>
      <c r="C331" s="1" t="str">
        <f>+VLOOKUP(BD_fire_disturbances[[#This Row],[Evaluación post incendio]],Tabla5[],2,0)</f>
        <v>Efecto inmediato</v>
      </c>
      <c r="D331" s="6" t="s">
        <v>26</v>
      </c>
      <c r="E331" s="1" t="s">
        <v>1602</v>
      </c>
      <c r="F331" s="1" t="s">
        <v>1608</v>
      </c>
      <c r="G331" s="1" t="str">
        <f>+VLOOKUP(BD_fire_disturbances[[#This Row],[Cod_Koppen]],Tabla8[],2,0)</f>
        <v>Templado o mesotérmico</v>
      </c>
      <c r="H331" s="1" t="s">
        <v>1334</v>
      </c>
      <c r="I331" s="1" t="s">
        <v>903</v>
      </c>
      <c r="J331" s="1" t="s">
        <v>87</v>
      </c>
      <c r="K331" s="1" t="s">
        <v>295</v>
      </c>
      <c r="L331" s="1" t="s">
        <v>27</v>
      </c>
      <c r="M331" s="1" t="s">
        <v>432</v>
      </c>
      <c r="N331" s="1" t="s">
        <v>453</v>
      </c>
      <c r="P331" s="1" t="s">
        <v>452</v>
      </c>
      <c r="R331" s="1" t="s">
        <v>513</v>
      </c>
      <c r="T331" s="1" t="s">
        <v>447</v>
      </c>
      <c r="U331" s="1" t="s">
        <v>1284</v>
      </c>
      <c r="W331" s="1" t="s">
        <v>454</v>
      </c>
      <c r="X331" s="1">
        <v>5</v>
      </c>
      <c r="Y331" s="1" t="s">
        <v>28</v>
      </c>
      <c r="Z331" s="1" t="s">
        <v>12</v>
      </c>
    </row>
    <row r="332" spans="1:26" s="1" customFormat="1" ht="43.5" x14ac:dyDescent="0.35">
      <c r="A332" s="1" t="s">
        <v>25</v>
      </c>
      <c r="B332" s="1" t="str">
        <f>+VLOOKUP(BD_fire_disturbances[[#This Row],[Propiedad]],Tabla2[],2,0)</f>
        <v>Biológica</v>
      </c>
      <c r="C332" s="1" t="str">
        <f>+VLOOKUP(BD_fire_disturbances[[#This Row],[Evaluación post incendio]],Tabla5[],2,0)</f>
        <v>Efecto inmediato</v>
      </c>
      <c r="D332" s="6" t="s">
        <v>26</v>
      </c>
      <c r="E332" s="1" t="s">
        <v>1602</v>
      </c>
      <c r="F332" s="1" t="s">
        <v>1608</v>
      </c>
      <c r="G332" s="1" t="str">
        <f>+VLOOKUP(BD_fire_disturbances[[#This Row],[Cod_Koppen]],Tabla8[],2,0)</f>
        <v>Templado o mesotérmico</v>
      </c>
      <c r="H332" s="1" t="s">
        <v>1334</v>
      </c>
      <c r="I332" s="1" t="s">
        <v>903</v>
      </c>
      <c r="J332" s="1" t="s">
        <v>87</v>
      </c>
      <c r="K332" s="1" t="s">
        <v>295</v>
      </c>
      <c r="L332" s="1" t="s">
        <v>27</v>
      </c>
      <c r="M332" s="1" t="s">
        <v>432</v>
      </c>
      <c r="N332" s="1" t="s">
        <v>455</v>
      </c>
      <c r="P332" s="1" t="s">
        <v>452</v>
      </c>
      <c r="R332" s="1" t="s">
        <v>513</v>
      </c>
      <c r="T332" s="1" t="s">
        <v>447</v>
      </c>
      <c r="U332" s="1" t="s">
        <v>1284</v>
      </c>
      <c r="W332" s="1" t="s">
        <v>454</v>
      </c>
      <c r="X332" s="1">
        <v>5</v>
      </c>
      <c r="Y332" s="1" t="s">
        <v>639</v>
      </c>
      <c r="Z332" s="1" t="s">
        <v>12</v>
      </c>
    </row>
    <row r="333" spans="1:26" s="1" customFormat="1" ht="43.5" x14ac:dyDescent="0.35">
      <c r="A333" s="1" t="s">
        <v>25</v>
      </c>
      <c r="B333" s="1" t="str">
        <f>+VLOOKUP(BD_fire_disturbances[[#This Row],[Propiedad]],Tabla2[],2,0)</f>
        <v>Biológica</v>
      </c>
      <c r="C333" s="1" t="str">
        <f>+VLOOKUP(BD_fire_disturbances[[#This Row],[Evaluación post incendio]],Tabla5[],2,0)</f>
        <v>Efecto inmediato</v>
      </c>
      <c r="D333" s="6" t="s">
        <v>26</v>
      </c>
      <c r="E333" s="1" t="s">
        <v>1602</v>
      </c>
      <c r="F333" s="1" t="s">
        <v>1608</v>
      </c>
      <c r="G333" s="1" t="str">
        <f>+VLOOKUP(BD_fire_disturbances[[#This Row],[Cod_Koppen]],Tabla8[],2,0)</f>
        <v>Templado o mesotérmico</v>
      </c>
      <c r="H333" s="1" t="s">
        <v>1334</v>
      </c>
      <c r="I333" s="1" t="s">
        <v>903</v>
      </c>
      <c r="J333" s="1" t="s">
        <v>87</v>
      </c>
      <c r="K333" s="1" t="s">
        <v>295</v>
      </c>
      <c r="L333" s="1" t="s">
        <v>27</v>
      </c>
      <c r="M333" s="1" t="s">
        <v>432</v>
      </c>
      <c r="N333" s="1" t="s">
        <v>453</v>
      </c>
      <c r="P333" s="1" t="s">
        <v>452</v>
      </c>
      <c r="R333" s="1" t="s">
        <v>513</v>
      </c>
      <c r="T333" s="1" t="s">
        <v>447</v>
      </c>
      <c r="U333" s="1" t="s">
        <v>1284</v>
      </c>
      <c r="W333" s="1" t="s">
        <v>454</v>
      </c>
      <c r="X333" s="1">
        <v>5</v>
      </c>
      <c r="Y333" s="1" t="s">
        <v>17</v>
      </c>
      <c r="Z333" s="1" t="s">
        <v>12</v>
      </c>
    </row>
    <row r="334" spans="1:26" s="1" customFormat="1" ht="43.5" x14ac:dyDescent="0.35">
      <c r="A334" s="1" t="s">
        <v>25</v>
      </c>
      <c r="B334" s="1" t="str">
        <f>+VLOOKUP(BD_fire_disturbances[[#This Row],[Propiedad]],Tabla2[],2,0)</f>
        <v>Química</v>
      </c>
      <c r="C334" s="1" t="str">
        <f>+VLOOKUP(BD_fire_disturbances[[#This Row],[Evaluación post incendio]],Tabla5[],2,0)</f>
        <v>Efecto inmediato</v>
      </c>
      <c r="D334" s="6" t="s">
        <v>26</v>
      </c>
      <c r="E334" s="1" t="s">
        <v>1602</v>
      </c>
      <c r="F334" s="1" t="s">
        <v>1608</v>
      </c>
      <c r="G334" s="1" t="str">
        <f>+VLOOKUP(BD_fire_disturbances[[#This Row],[Cod_Koppen]],Tabla8[],2,0)</f>
        <v>Templado o mesotérmico</v>
      </c>
      <c r="H334" s="1" t="s">
        <v>1334</v>
      </c>
      <c r="I334" s="1" t="s">
        <v>903</v>
      </c>
      <c r="J334" s="1" t="s">
        <v>87</v>
      </c>
      <c r="K334" s="1" t="s">
        <v>295</v>
      </c>
      <c r="L334" s="1" t="s">
        <v>27</v>
      </c>
      <c r="M334" s="1" t="s">
        <v>432</v>
      </c>
      <c r="N334" s="1" t="s">
        <v>455</v>
      </c>
      <c r="P334" s="1" t="s">
        <v>452</v>
      </c>
      <c r="R334" s="1" t="s">
        <v>513</v>
      </c>
      <c r="T334" s="1" t="s">
        <v>447</v>
      </c>
      <c r="U334" s="1" t="s">
        <v>1284</v>
      </c>
      <c r="W334" s="1" t="s">
        <v>454</v>
      </c>
      <c r="X334" s="1">
        <v>5</v>
      </c>
      <c r="Y334" s="1" t="s">
        <v>53</v>
      </c>
      <c r="Z334" s="1" t="s">
        <v>12</v>
      </c>
    </row>
    <row r="335" spans="1:26" s="1" customFormat="1" ht="43.5" x14ac:dyDescent="0.35">
      <c r="A335" s="1" t="s">
        <v>25</v>
      </c>
      <c r="B335" s="1" t="str">
        <f>+VLOOKUP(BD_fire_disturbances[[#This Row],[Propiedad]],Tabla2[],2,0)</f>
        <v>Química</v>
      </c>
      <c r="C335" s="1" t="str">
        <f>+VLOOKUP(BD_fire_disturbances[[#This Row],[Evaluación post incendio]],Tabla5[],2,0)</f>
        <v>Efecto inmediato</v>
      </c>
      <c r="D335" s="6" t="s">
        <v>26</v>
      </c>
      <c r="E335" s="1" t="s">
        <v>1602</v>
      </c>
      <c r="F335" s="1" t="s">
        <v>1608</v>
      </c>
      <c r="G335" s="1" t="str">
        <f>+VLOOKUP(BD_fire_disturbances[[#This Row],[Cod_Koppen]],Tabla8[],2,0)</f>
        <v>Templado o mesotérmico</v>
      </c>
      <c r="H335" s="1" t="s">
        <v>1334</v>
      </c>
      <c r="I335" s="1" t="s">
        <v>903</v>
      </c>
      <c r="J335" s="1" t="s">
        <v>87</v>
      </c>
      <c r="K335" s="1" t="s">
        <v>295</v>
      </c>
      <c r="L335" s="1" t="s">
        <v>27</v>
      </c>
      <c r="M335" s="1" t="s">
        <v>432</v>
      </c>
      <c r="N335" s="1" t="s">
        <v>453</v>
      </c>
      <c r="P335" s="1" t="s">
        <v>452</v>
      </c>
      <c r="R335" s="1" t="s">
        <v>513</v>
      </c>
      <c r="T335" s="1" t="s">
        <v>447</v>
      </c>
      <c r="U335" s="1" t="s">
        <v>1284</v>
      </c>
      <c r="W335" s="1" t="s">
        <v>454</v>
      </c>
      <c r="X335" s="1">
        <v>5</v>
      </c>
      <c r="Y335" s="1" t="s">
        <v>43</v>
      </c>
      <c r="Z335" s="1" t="s">
        <v>108</v>
      </c>
    </row>
    <row r="336" spans="1:26" s="1" customFormat="1" ht="43.5" x14ac:dyDescent="0.35">
      <c r="A336" s="1" t="s">
        <v>25</v>
      </c>
      <c r="B336" s="1" t="str">
        <f>+VLOOKUP(BD_fire_disturbances[[#This Row],[Propiedad]],Tabla2[],2,0)</f>
        <v>Química</v>
      </c>
      <c r="C336" s="1" t="str">
        <f>+VLOOKUP(BD_fire_disturbances[[#This Row],[Evaluación post incendio]],Tabla5[],2,0)</f>
        <v>Efecto inmediato</v>
      </c>
      <c r="D336" s="6" t="s">
        <v>26</v>
      </c>
      <c r="E336" s="1" t="s">
        <v>1602</v>
      </c>
      <c r="F336" s="1" t="s">
        <v>1608</v>
      </c>
      <c r="G336" s="1" t="str">
        <f>+VLOOKUP(BD_fire_disturbances[[#This Row],[Cod_Koppen]],Tabla8[],2,0)</f>
        <v>Templado o mesotérmico</v>
      </c>
      <c r="H336" s="1" t="s">
        <v>1334</v>
      </c>
      <c r="I336" s="1" t="s">
        <v>903</v>
      </c>
      <c r="J336" s="1" t="s">
        <v>87</v>
      </c>
      <c r="K336" s="1" t="s">
        <v>295</v>
      </c>
      <c r="L336" s="1" t="s">
        <v>27</v>
      </c>
      <c r="M336" s="1" t="s">
        <v>432</v>
      </c>
      <c r="N336" s="1" t="s">
        <v>453</v>
      </c>
      <c r="P336" s="1" t="s">
        <v>452</v>
      </c>
      <c r="R336" s="1" t="s">
        <v>513</v>
      </c>
      <c r="T336" s="1" t="s">
        <v>447</v>
      </c>
      <c r="U336" s="1" t="s">
        <v>1284</v>
      </c>
      <c r="W336" s="1" t="s">
        <v>454</v>
      </c>
      <c r="X336" s="1">
        <v>5</v>
      </c>
      <c r="Y336" s="1" t="s">
        <v>42</v>
      </c>
      <c r="Z336" s="1" t="s">
        <v>12</v>
      </c>
    </row>
    <row r="337" spans="1:26" s="1" customFormat="1" ht="58" x14ac:dyDescent="0.35">
      <c r="A337" s="1" t="s">
        <v>203</v>
      </c>
      <c r="B337" s="1" t="str">
        <f>+VLOOKUP(BD_fire_disturbances[[#This Row],[Propiedad]],Tabla2[],2,0)</f>
        <v>Química</v>
      </c>
      <c r="C337" s="1" t="str">
        <f>+VLOOKUP(BD_fire_disturbances[[#This Row],[Evaluación post incendio]],Tabla5[],2,0)</f>
        <v>Efecto inmediato</v>
      </c>
      <c r="D337" s="6" t="s">
        <v>860</v>
      </c>
      <c r="E337" s="1" t="s">
        <v>1593</v>
      </c>
      <c r="F337" s="1" t="s">
        <v>1589</v>
      </c>
      <c r="G337" s="1" t="str">
        <f>+VLOOKUP(BD_fire_disturbances[[#This Row],[Cod_Koppen]],Tabla8[],2,0)</f>
        <v>Templado o mesotérmico</v>
      </c>
      <c r="H337" s="1" t="s">
        <v>1333</v>
      </c>
      <c r="I337" s="1" t="s">
        <v>1690</v>
      </c>
      <c r="J337" s="1" t="s">
        <v>204</v>
      </c>
      <c r="K337" s="1" t="s">
        <v>68</v>
      </c>
      <c r="L337" s="1" t="s">
        <v>126</v>
      </c>
      <c r="M337" s="1" t="s">
        <v>176</v>
      </c>
      <c r="P337" s="1" t="s">
        <v>861</v>
      </c>
      <c r="R337" s="1" t="s">
        <v>513</v>
      </c>
      <c r="U337" s="1" t="s">
        <v>447</v>
      </c>
      <c r="Y337" s="1" t="s">
        <v>52</v>
      </c>
      <c r="Z337" s="1" t="s">
        <v>108</v>
      </c>
    </row>
    <row r="338" spans="1:26" s="1" customFormat="1" ht="58" x14ac:dyDescent="0.35">
      <c r="A338" s="1" t="s">
        <v>203</v>
      </c>
      <c r="B338" s="1" t="str">
        <f>+VLOOKUP(BD_fire_disturbances[[#This Row],[Propiedad]],Tabla2[],2,0)</f>
        <v>Biológica</v>
      </c>
      <c r="C338" s="1" t="e">
        <f>+VLOOKUP(BD_fire_disturbances[[#This Row],[Evaluación post incendio]],Tabla5[],2,0)</f>
        <v>#N/A</v>
      </c>
      <c r="D338" s="6" t="s">
        <v>860</v>
      </c>
      <c r="E338" s="1" t="s">
        <v>1593</v>
      </c>
      <c r="F338" s="1" t="s">
        <v>1589</v>
      </c>
      <c r="G338" s="1" t="str">
        <f>+VLOOKUP(BD_fire_disturbances[[#This Row],[Cod_Koppen]],Tabla8[],2,0)</f>
        <v>Templado o mesotérmico</v>
      </c>
      <c r="H338" s="1" t="s">
        <v>1333</v>
      </c>
      <c r="I338" s="1" t="s">
        <v>1690</v>
      </c>
      <c r="J338" s="1" t="s">
        <v>204</v>
      </c>
      <c r="K338" s="1" t="s">
        <v>68</v>
      </c>
      <c r="L338" s="1" t="s">
        <v>126</v>
      </c>
      <c r="M338" s="1" t="s">
        <v>176</v>
      </c>
      <c r="P338" s="1" t="s">
        <v>861</v>
      </c>
      <c r="R338" s="1" t="s">
        <v>1681</v>
      </c>
      <c r="Y338" s="1" t="s">
        <v>15</v>
      </c>
      <c r="Z338" s="1" t="s">
        <v>108</v>
      </c>
    </row>
    <row r="339" spans="1:26" s="1" customFormat="1" ht="58" x14ac:dyDescent="0.35">
      <c r="A339" s="1" t="s">
        <v>203</v>
      </c>
      <c r="B339" s="1" t="str">
        <f>+VLOOKUP(BD_fire_disturbances[[#This Row],[Propiedad]],Tabla2[],2,0)</f>
        <v>Química</v>
      </c>
      <c r="C339" s="1" t="e">
        <f>+VLOOKUP(BD_fire_disturbances[[#This Row],[Evaluación post incendio]],Tabla5[],2,0)</f>
        <v>#N/A</v>
      </c>
      <c r="D339" s="6" t="s">
        <v>860</v>
      </c>
      <c r="E339" s="1" t="s">
        <v>1593</v>
      </c>
      <c r="F339" s="1" t="s">
        <v>1589</v>
      </c>
      <c r="G339" s="1" t="str">
        <f>+VLOOKUP(BD_fire_disturbances[[#This Row],[Cod_Koppen]],Tabla8[],2,0)</f>
        <v>Templado o mesotérmico</v>
      </c>
      <c r="H339" s="1" t="s">
        <v>1333</v>
      </c>
      <c r="I339" s="1" t="s">
        <v>1690</v>
      </c>
      <c r="J339" s="1" t="s">
        <v>204</v>
      </c>
      <c r="K339" s="1" t="s">
        <v>68</v>
      </c>
      <c r="L339" s="1" t="s">
        <v>126</v>
      </c>
      <c r="M339" s="1" t="s">
        <v>176</v>
      </c>
      <c r="P339" s="1" t="s">
        <v>861</v>
      </c>
      <c r="R339" s="1" t="s">
        <v>1682</v>
      </c>
      <c r="Y339" s="1" t="s">
        <v>34</v>
      </c>
      <c r="Z339" s="1" t="s">
        <v>108</v>
      </c>
    </row>
    <row r="340" spans="1:26" s="1" customFormat="1" ht="58" x14ac:dyDescent="0.35">
      <c r="A340" s="1" t="s">
        <v>203</v>
      </c>
      <c r="B340" s="1" t="str">
        <f>+VLOOKUP(BD_fire_disturbances[[#This Row],[Propiedad]],Tabla2[],2,0)</f>
        <v>Química</v>
      </c>
      <c r="C340" s="1" t="e">
        <f>+VLOOKUP(BD_fire_disturbances[[#This Row],[Evaluación post incendio]],Tabla5[],2,0)</f>
        <v>#N/A</v>
      </c>
      <c r="D340" s="6" t="s">
        <v>860</v>
      </c>
      <c r="E340" s="1" t="s">
        <v>1593</v>
      </c>
      <c r="F340" s="1" t="s">
        <v>1589</v>
      </c>
      <c r="G340" s="1" t="str">
        <f>+VLOOKUP(BD_fire_disturbances[[#This Row],[Cod_Koppen]],Tabla8[],2,0)</f>
        <v>Templado o mesotérmico</v>
      </c>
      <c r="H340" s="1" t="s">
        <v>1333</v>
      </c>
      <c r="I340" s="1" t="s">
        <v>1690</v>
      </c>
      <c r="J340" s="1" t="s">
        <v>204</v>
      </c>
      <c r="K340" s="1" t="s">
        <v>68</v>
      </c>
      <c r="L340" s="1" t="s">
        <v>126</v>
      </c>
      <c r="M340" s="1" t="s">
        <v>176</v>
      </c>
      <c r="P340" s="1" t="s">
        <v>861</v>
      </c>
      <c r="R340" s="1" t="s">
        <v>1691</v>
      </c>
      <c r="Y340" s="1" t="s">
        <v>43</v>
      </c>
      <c r="Z340" s="1" t="s">
        <v>108</v>
      </c>
    </row>
    <row r="341" spans="1:26" s="1" customFormat="1" ht="43.5" x14ac:dyDescent="0.35">
      <c r="A341" s="1" t="s">
        <v>273</v>
      </c>
      <c r="B341" s="1" t="str">
        <f>+VLOOKUP(BD_fire_disturbances[[#This Row],[Propiedad]],Tabla2[],2,0)</f>
        <v>Física</v>
      </c>
      <c r="C341" s="1" t="str">
        <f>+VLOOKUP(BD_fire_disturbances[[#This Row],[Evaluación post incendio]],Tabla5[],2,0)</f>
        <v>No específico</v>
      </c>
      <c r="D341" s="6" t="s">
        <v>274</v>
      </c>
      <c r="E341" s="1" t="s">
        <v>1597</v>
      </c>
      <c r="F341" s="1" t="s">
        <v>1702</v>
      </c>
      <c r="G341" s="1" t="str">
        <f>+VLOOKUP(BD_fire_disturbances[[#This Row],[Cod_Koppen]],Tabla8[],2,0)</f>
        <v>Templado o mesotérmico</v>
      </c>
      <c r="H341" s="1" t="s">
        <v>1701</v>
      </c>
      <c r="I341" s="1" t="s">
        <v>1271</v>
      </c>
      <c r="J341" s="1" t="s">
        <v>181</v>
      </c>
      <c r="K341" s="1" t="s">
        <v>41</v>
      </c>
      <c r="L341" s="1" t="s">
        <v>109</v>
      </c>
      <c r="M341" s="1" t="s">
        <v>200</v>
      </c>
      <c r="P341" s="1" t="s">
        <v>1189</v>
      </c>
      <c r="R341" s="1" t="s">
        <v>447</v>
      </c>
      <c r="U341" s="1" t="s">
        <v>447</v>
      </c>
      <c r="V341" s="1" t="s">
        <v>1272</v>
      </c>
      <c r="Y341" s="1" t="s">
        <v>1024</v>
      </c>
      <c r="Z341" s="1" t="s">
        <v>12</v>
      </c>
    </row>
    <row r="342" spans="1:26" s="1" customFormat="1" ht="43.5" x14ac:dyDescent="0.35">
      <c r="A342" s="1" t="s">
        <v>273</v>
      </c>
      <c r="B342" s="1" t="str">
        <f>+VLOOKUP(BD_fire_disturbances[[#This Row],[Propiedad]],Tabla2[],2,0)</f>
        <v>Física</v>
      </c>
      <c r="C342" s="1" t="str">
        <f>+VLOOKUP(BD_fire_disturbances[[#This Row],[Evaluación post incendio]],Tabla5[],2,0)</f>
        <v>No específico</v>
      </c>
      <c r="D342" s="6" t="s">
        <v>274</v>
      </c>
      <c r="E342" s="1" t="s">
        <v>1597</v>
      </c>
      <c r="F342" s="1" t="s">
        <v>1702</v>
      </c>
      <c r="G342" s="1" t="str">
        <f>+VLOOKUP(BD_fire_disturbances[[#This Row],[Cod_Koppen]],Tabla8[],2,0)</f>
        <v>Templado o mesotérmico</v>
      </c>
      <c r="H342" s="1" t="s">
        <v>1701</v>
      </c>
      <c r="I342" s="1" t="s">
        <v>1271</v>
      </c>
      <c r="J342" s="1" t="s">
        <v>181</v>
      </c>
      <c r="K342" s="1" t="s">
        <v>41</v>
      </c>
      <c r="L342" s="1" t="s">
        <v>31</v>
      </c>
      <c r="M342" s="1" t="s">
        <v>176</v>
      </c>
      <c r="P342" s="1" t="s">
        <v>1189</v>
      </c>
      <c r="R342" s="1" t="s">
        <v>447</v>
      </c>
      <c r="U342" s="1" t="s">
        <v>447</v>
      </c>
      <c r="V342" s="1" t="s">
        <v>1272</v>
      </c>
      <c r="Y342" s="1" t="s">
        <v>1024</v>
      </c>
      <c r="Z342" s="1" t="s">
        <v>108</v>
      </c>
    </row>
    <row r="343" spans="1:26" s="1" customFormat="1" ht="43.5" x14ac:dyDescent="0.35">
      <c r="A343" s="1" t="s">
        <v>273</v>
      </c>
      <c r="B343" s="1" t="str">
        <f>+VLOOKUP(BD_fire_disturbances[[#This Row],[Propiedad]],Tabla2[],2,0)</f>
        <v>Física</v>
      </c>
      <c r="C343" s="1" t="str">
        <f>+VLOOKUP(BD_fire_disturbances[[#This Row],[Evaluación post incendio]],Tabla5[],2,0)</f>
        <v>No específico</v>
      </c>
      <c r="D343" s="6" t="s">
        <v>274</v>
      </c>
      <c r="E343" s="1" t="s">
        <v>1597</v>
      </c>
      <c r="F343" s="1" t="s">
        <v>1702</v>
      </c>
      <c r="G343" s="1" t="str">
        <f>+VLOOKUP(BD_fire_disturbances[[#This Row],[Cod_Koppen]],Tabla8[],2,0)</f>
        <v>Templado o mesotérmico</v>
      </c>
      <c r="H343" s="1" t="s">
        <v>1701</v>
      </c>
      <c r="I343" s="1" t="s">
        <v>1271</v>
      </c>
      <c r="J343" s="1" t="s">
        <v>181</v>
      </c>
      <c r="K343" s="1" t="s">
        <v>41</v>
      </c>
      <c r="L343" s="1" t="s">
        <v>109</v>
      </c>
      <c r="M343" s="1" t="s">
        <v>200</v>
      </c>
      <c r="P343" s="1" t="s">
        <v>1189</v>
      </c>
      <c r="R343" s="1" t="s">
        <v>447</v>
      </c>
      <c r="U343" s="1" t="s">
        <v>447</v>
      </c>
      <c r="V343" s="1" t="s">
        <v>1272</v>
      </c>
      <c r="Y343" s="1" t="s">
        <v>161</v>
      </c>
      <c r="Z343" s="1" t="s">
        <v>218</v>
      </c>
    </row>
    <row r="344" spans="1:26" s="1" customFormat="1" ht="43.5" x14ac:dyDescent="0.35">
      <c r="A344" s="1" t="s">
        <v>273</v>
      </c>
      <c r="B344" s="1" t="str">
        <f>+VLOOKUP(BD_fire_disturbances[[#This Row],[Propiedad]],Tabla2[],2,0)</f>
        <v>Física</v>
      </c>
      <c r="C344" s="1" t="str">
        <f>+VLOOKUP(BD_fire_disturbances[[#This Row],[Evaluación post incendio]],Tabla5[],2,0)</f>
        <v>No específico</v>
      </c>
      <c r="D344" s="6" t="s">
        <v>274</v>
      </c>
      <c r="E344" s="1" t="s">
        <v>1597</v>
      </c>
      <c r="F344" s="1" t="s">
        <v>1702</v>
      </c>
      <c r="G344" s="1" t="str">
        <f>+VLOOKUP(BD_fire_disturbances[[#This Row],[Cod_Koppen]],Tabla8[],2,0)</f>
        <v>Templado o mesotérmico</v>
      </c>
      <c r="H344" s="1" t="s">
        <v>1701</v>
      </c>
      <c r="I344" s="1" t="s">
        <v>1271</v>
      </c>
      <c r="J344" s="1" t="s">
        <v>181</v>
      </c>
      <c r="K344" s="1" t="s">
        <v>41</v>
      </c>
      <c r="L344" s="1" t="s">
        <v>31</v>
      </c>
      <c r="M344" s="1" t="s">
        <v>176</v>
      </c>
      <c r="P344" s="1" t="s">
        <v>1189</v>
      </c>
      <c r="R344" s="1" t="s">
        <v>447</v>
      </c>
      <c r="U344" s="1" t="s">
        <v>447</v>
      </c>
      <c r="V344" s="1" t="s">
        <v>1272</v>
      </c>
      <c r="Y344" s="1" t="s">
        <v>161</v>
      </c>
      <c r="Z344" s="1" t="s">
        <v>108</v>
      </c>
    </row>
    <row r="345" spans="1:26" s="1" customFormat="1" ht="43.5" x14ac:dyDescent="0.35">
      <c r="A345" s="1" t="s">
        <v>22</v>
      </c>
      <c r="B345" s="1" t="str">
        <f>+VLOOKUP(BD_fire_disturbances[[#This Row],[Propiedad]],Tabla2[],2,0)</f>
        <v>Biológica</v>
      </c>
      <c r="C345" s="1" t="str">
        <f>+VLOOKUP(BD_fire_disturbances[[#This Row],[Evaluación post incendio]],Tabla5[],2,0)</f>
        <v>Efecto a corto plazo</v>
      </c>
      <c r="D345" s="6" t="s">
        <v>23</v>
      </c>
      <c r="E345" s="1" t="s">
        <v>1599</v>
      </c>
      <c r="F345" s="1" t="s">
        <v>1714</v>
      </c>
      <c r="G345" s="1" t="str">
        <f>+VLOOKUP(BD_fire_disturbances[[#This Row],[Cod_Koppen]],Tabla8[],2,0)</f>
        <v>Seco (árido y semiárido)</v>
      </c>
      <c r="H345" s="1" t="s">
        <v>1637</v>
      </c>
      <c r="I345" s="1" t="s">
        <v>181</v>
      </c>
      <c r="J345" s="1" t="s">
        <v>181</v>
      </c>
      <c r="L345" s="1" t="s">
        <v>416</v>
      </c>
      <c r="M345" s="1" t="s">
        <v>432</v>
      </c>
      <c r="N345" s="1" t="s">
        <v>414</v>
      </c>
      <c r="P345" s="1" t="s">
        <v>403</v>
      </c>
      <c r="R345" s="1" t="s">
        <v>842</v>
      </c>
      <c r="T345" s="1" t="s">
        <v>418</v>
      </c>
      <c r="U345" s="1" t="s">
        <v>359</v>
      </c>
      <c r="W345" s="1" t="s">
        <v>412</v>
      </c>
      <c r="X345" s="1">
        <v>18</v>
      </c>
      <c r="Y345" s="1" t="s">
        <v>15</v>
      </c>
      <c r="Z345" s="1" t="s">
        <v>12</v>
      </c>
    </row>
    <row r="346" spans="1:26" s="1" customFormat="1" ht="43.5" x14ac:dyDescent="0.35">
      <c r="A346" s="1" t="s">
        <v>22</v>
      </c>
      <c r="B346" s="1" t="str">
        <f>+VLOOKUP(BD_fire_disturbances[[#This Row],[Propiedad]],Tabla2[],2,0)</f>
        <v>Biológica</v>
      </c>
      <c r="C346" s="1" t="str">
        <f>+VLOOKUP(BD_fire_disturbances[[#This Row],[Evaluación post incendio]],Tabla5[],2,0)</f>
        <v>Efecto a corto plazo</v>
      </c>
      <c r="D346" s="6" t="s">
        <v>23</v>
      </c>
      <c r="E346" s="1" t="s">
        <v>1599</v>
      </c>
      <c r="F346" s="1" t="s">
        <v>1714</v>
      </c>
      <c r="G346" s="1" t="str">
        <f>+VLOOKUP(BD_fire_disturbances[[#This Row],[Cod_Koppen]],Tabla8[],2,0)</f>
        <v>Seco (árido y semiárido)</v>
      </c>
      <c r="H346" s="1" t="s">
        <v>1637</v>
      </c>
      <c r="I346" s="1" t="s">
        <v>181</v>
      </c>
      <c r="J346" s="1" t="s">
        <v>181</v>
      </c>
      <c r="L346" s="1" t="s">
        <v>415</v>
      </c>
      <c r="M346" s="1" t="s">
        <v>432</v>
      </c>
      <c r="N346" s="1" t="s">
        <v>414</v>
      </c>
      <c r="P346" s="1" t="s">
        <v>403</v>
      </c>
      <c r="R346" s="1" t="s">
        <v>842</v>
      </c>
      <c r="T346" s="1" t="s">
        <v>404</v>
      </c>
      <c r="U346" s="1" t="s">
        <v>359</v>
      </c>
      <c r="W346" s="1" t="s">
        <v>412</v>
      </c>
      <c r="X346" s="1">
        <v>18</v>
      </c>
      <c r="Y346" s="1" t="s">
        <v>15</v>
      </c>
      <c r="Z346" s="1" t="s">
        <v>12</v>
      </c>
    </row>
    <row r="347" spans="1:26" s="1" customFormat="1" ht="43.5" x14ac:dyDescent="0.35">
      <c r="A347" s="1" t="s">
        <v>22</v>
      </c>
      <c r="B347" s="1" t="str">
        <f>+VLOOKUP(BD_fire_disturbances[[#This Row],[Propiedad]],Tabla2[],2,0)</f>
        <v>Biológica</v>
      </c>
      <c r="C347" s="1" t="str">
        <f>+VLOOKUP(BD_fire_disturbances[[#This Row],[Evaluación post incendio]],Tabla5[],2,0)</f>
        <v>Efecto a corto plazo</v>
      </c>
      <c r="D347" s="6" t="s">
        <v>23</v>
      </c>
      <c r="E347" s="1" t="s">
        <v>1599</v>
      </c>
      <c r="F347" s="1" t="s">
        <v>1714</v>
      </c>
      <c r="G347" s="1" t="str">
        <f>+VLOOKUP(BD_fire_disturbances[[#This Row],[Cod_Koppen]],Tabla8[],2,0)</f>
        <v>Seco (árido y semiárido)</v>
      </c>
      <c r="H347" s="1" t="s">
        <v>1637</v>
      </c>
      <c r="I347" s="1" t="s">
        <v>181</v>
      </c>
      <c r="J347" s="1" t="s">
        <v>63</v>
      </c>
      <c r="L347" s="1" t="s">
        <v>417</v>
      </c>
      <c r="M347" s="1" t="s">
        <v>200</v>
      </c>
      <c r="N347" s="1" t="s">
        <v>414</v>
      </c>
      <c r="P347" s="1" t="s">
        <v>403</v>
      </c>
      <c r="R347" s="1" t="s">
        <v>842</v>
      </c>
      <c r="T347" s="1" t="s">
        <v>411</v>
      </c>
      <c r="U347" s="1" t="s">
        <v>359</v>
      </c>
      <c r="W347" s="1" t="s">
        <v>412</v>
      </c>
      <c r="X347" s="1">
        <v>18</v>
      </c>
      <c r="Y347" s="1" t="s">
        <v>15</v>
      </c>
      <c r="Z347" s="1" t="s">
        <v>12</v>
      </c>
    </row>
    <row r="348" spans="1:26" s="1" customFormat="1" ht="43.5" x14ac:dyDescent="0.35">
      <c r="A348" s="1" t="s">
        <v>22</v>
      </c>
      <c r="B348" s="1" t="str">
        <f>+VLOOKUP(BD_fire_disturbances[[#This Row],[Propiedad]],Tabla2[],2,0)</f>
        <v>Química</v>
      </c>
      <c r="C348" s="1" t="str">
        <f>+VLOOKUP(BD_fire_disturbances[[#This Row],[Evaluación post incendio]],Tabla5[],2,0)</f>
        <v>Efecto a corto plazo</v>
      </c>
      <c r="D348" s="6" t="s">
        <v>23</v>
      </c>
      <c r="E348" s="1" t="s">
        <v>1599</v>
      </c>
      <c r="F348" s="1" t="s">
        <v>1714</v>
      </c>
      <c r="G348" s="1" t="str">
        <f>+VLOOKUP(BD_fire_disturbances[[#This Row],[Cod_Koppen]],Tabla8[],2,0)</f>
        <v>Seco (árido y semiárido)</v>
      </c>
      <c r="H348" s="1" t="s">
        <v>1637</v>
      </c>
      <c r="I348" s="1" t="s">
        <v>181</v>
      </c>
      <c r="J348" s="1" t="s">
        <v>181</v>
      </c>
      <c r="L348" s="1" t="s">
        <v>416</v>
      </c>
      <c r="M348" s="1" t="s">
        <v>432</v>
      </c>
      <c r="N348" s="1" t="s">
        <v>414</v>
      </c>
      <c r="P348" s="1" t="s">
        <v>403</v>
      </c>
      <c r="R348" s="1" t="s">
        <v>842</v>
      </c>
      <c r="T348" s="1" t="s">
        <v>422</v>
      </c>
      <c r="U348" s="1" t="s">
        <v>359</v>
      </c>
      <c r="W348" s="1" t="s">
        <v>412</v>
      </c>
      <c r="X348" s="1">
        <v>18</v>
      </c>
      <c r="Y348" s="1" t="s">
        <v>34</v>
      </c>
      <c r="Z348" s="1" t="s">
        <v>218</v>
      </c>
    </row>
    <row r="349" spans="1:26" s="1" customFormat="1" ht="43.5" x14ac:dyDescent="0.35">
      <c r="A349" s="1" t="s">
        <v>22</v>
      </c>
      <c r="B349" s="1" t="str">
        <f>+VLOOKUP(BD_fire_disturbances[[#This Row],[Propiedad]],Tabla2[],2,0)</f>
        <v>Química</v>
      </c>
      <c r="C349" s="1" t="str">
        <f>+VLOOKUP(BD_fire_disturbances[[#This Row],[Evaluación post incendio]],Tabla5[],2,0)</f>
        <v>Efecto a corto plazo</v>
      </c>
      <c r="D349" s="6" t="s">
        <v>23</v>
      </c>
      <c r="E349" s="1" t="s">
        <v>1599</v>
      </c>
      <c r="F349" s="1" t="s">
        <v>1714</v>
      </c>
      <c r="G349" s="1" t="str">
        <f>+VLOOKUP(BD_fire_disturbances[[#This Row],[Cod_Koppen]],Tabla8[],2,0)</f>
        <v>Seco (árido y semiárido)</v>
      </c>
      <c r="H349" s="1" t="s">
        <v>1637</v>
      </c>
      <c r="I349" s="1" t="s">
        <v>181</v>
      </c>
      <c r="J349" s="1" t="s">
        <v>181</v>
      </c>
      <c r="L349" s="1" t="s">
        <v>415</v>
      </c>
      <c r="M349" s="1" t="s">
        <v>432</v>
      </c>
      <c r="N349" s="1" t="s">
        <v>414</v>
      </c>
      <c r="P349" s="1" t="s">
        <v>403</v>
      </c>
      <c r="R349" s="1" t="s">
        <v>842</v>
      </c>
      <c r="T349" s="1" t="s">
        <v>407</v>
      </c>
      <c r="U349" s="1" t="s">
        <v>359</v>
      </c>
      <c r="W349" s="1" t="s">
        <v>412</v>
      </c>
      <c r="X349" s="1">
        <v>18</v>
      </c>
      <c r="Y349" s="1" t="s">
        <v>34</v>
      </c>
      <c r="Z349" s="1" t="s">
        <v>218</v>
      </c>
    </row>
    <row r="350" spans="1:26" s="1" customFormat="1" ht="43.5" x14ac:dyDescent="0.35">
      <c r="A350" s="1" t="s">
        <v>22</v>
      </c>
      <c r="B350" s="1" t="str">
        <f>+VLOOKUP(BD_fire_disturbances[[#This Row],[Propiedad]],Tabla2[],2,0)</f>
        <v>Química</v>
      </c>
      <c r="C350" s="1" t="str">
        <f>+VLOOKUP(BD_fire_disturbances[[#This Row],[Evaluación post incendio]],Tabla5[],2,0)</f>
        <v>Efecto a corto plazo</v>
      </c>
      <c r="D350" s="6" t="s">
        <v>23</v>
      </c>
      <c r="E350" s="1" t="s">
        <v>1599</v>
      </c>
      <c r="F350" s="1" t="s">
        <v>1714</v>
      </c>
      <c r="G350" s="1" t="str">
        <f>+VLOOKUP(BD_fire_disturbances[[#This Row],[Cod_Koppen]],Tabla8[],2,0)</f>
        <v>Seco (árido y semiárido)</v>
      </c>
      <c r="H350" s="1" t="s">
        <v>1637</v>
      </c>
      <c r="I350" s="1" t="s">
        <v>181</v>
      </c>
      <c r="J350" s="1" t="s">
        <v>63</v>
      </c>
      <c r="L350" s="1" t="s">
        <v>417</v>
      </c>
      <c r="M350" s="1" t="s">
        <v>200</v>
      </c>
      <c r="N350" s="1" t="s">
        <v>414</v>
      </c>
      <c r="P350" s="1" t="s">
        <v>403</v>
      </c>
      <c r="R350" s="1" t="s">
        <v>842</v>
      </c>
      <c r="T350" s="1" t="s">
        <v>411</v>
      </c>
      <c r="U350" s="1" t="s">
        <v>359</v>
      </c>
      <c r="W350" s="1" t="s">
        <v>412</v>
      </c>
      <c r="X350" s="1">
        <v>18</v>
      </c>
      <c r="Y350" s="1" t="s">
        <v>34</v>
      </c>
      <c r="Z350" s="1" t="s">
        <v>218</v>
      </c>
    </row>
    <row r="351" spans="1:26" s="1" customFormat="1" ht="43.5" x14ac:dyDescent="0.35">
      <c r="A351" s="1" t="s">
        <v>22</v>
      </c>
      <c r="B351" s="1" t="str">
        <f>+VLOOKUP(BD_fire_disturbances[[#This Row],[Propiedad]],Tabla2[],2,0)</f>
        <v>Química</v>
      </c>
      <c r="C351" s="1" t="str">
        <f>+VLOOKUP(BD_fire_disturbances[[#This Row],[Evaluación post incendio]],Tabla5[],2,0)</f>
        <v>Efecto a corto plazo</v>
      </c>
      <c r="D351" s="6" t="s">
        <v>23</v>
      </c>
      <c r="E351" s="1" t="s">
        <v>1599</v>
      </c>
      <c r="F351" s="1" t="s">
        <v>1714</v>
      </c>
      <c r="G351" s="1" t="str">
        <f>+VLOOKUP(BD_fire_disturbances[[#This Row],[Cod_Koppen]],Tabla8[],2,0)</f>
        <v>Seco (árido y semiárido)</v>
      </c>
      <c r="H351" s="1" t="s">
        <v>1637</v>
      </c>
      <c r="I351" s="1" t="s">
        <v>181</v>
      </c>
      <c r="J351" s="1" t="s">
        <v>181</v>
      </c>
      <c r="L351" s="1" t="s">
        <v>415</v>
      </c>
      <c r="M351" s="1" t="s">
        <v>432</v>
      </c>
      <c r="N351" s="1" t="s">
        <v>414</v>
      </c>
      <c r="P351" s="1" t="s">
        <v>403</v>
      </c>
      <c r="R351" s="1" t="s">
        <v>842</v>
      </c>
      <c r="T351" s="1" t="s">
        <v>409</v>
      </c>
      <c r="U351" s="1" t="s">
        <v>359</v>
      </c>
      <c r="W351" s="1" t="s">
        <v>412</v>
      </c>
      <c r="X351" s="1">
        <v>18</v>
      </c>
      <c r="Y351" s="1" t="s">
        <v>424</v>
      </c>
      <c r="Z351" s="1" t="s">
        <v>218</v>
      </c>
    </row>
    <row r="352" spans="1:26" s="1" customFormat="1" ht="43.5" x14ac:dyDescent="0.35">
      <c r="A352" s="1" t="s">
        <v>22</v>
      </c>
      <c r="B352" s="1" t="str">
        <f>+VLOOKUP(BD_fire_disturbances[[#This Row],[Propiedad]],Tabla2[],2,0)</f>
        <v>Química</v>
      </c>
      <c r="C352" s="1" t="str">
        <f>+VLOOKUP(BD_fire_disturbances[[#This Row],[Evaluación post incendio]],Tabla5[],2,0)</f>
        <v>Efecto a corto plazo</v>
      </c>
      <c r="D352" s="6" t="s">
        <v>23</v>
      </c>
      <c r="E352" s="1" t="s">
        <v>1599</v>
      </c>
      <c r="F352" s="1" t="s">
        <v>1714</v>
      </c>
      <c r="G352" s="1" t="str">
        <f>+VLOOKUP(BD_fire_disturbances[[#This Row],[Cod_Koppen]],Tabla8[],2,0)</f>
        <v>Seco (árido y semiárido)</v>
      </c>
      <c r="H352" s="1" t="s">
        <v>1637</v>
      </c>
      <c r="I352" s="1" t="s">
        <v>181</v>
      </c>
      <c r="J352" s="1" t="s">
        <v>63</v>
      </c>
      <c r="L352" s="1" t="s">
        <v>417</v>
      </c>
      <c r="M352" s="1" t="s">
        <v>200</v>
      </c>
      <c r="N352" s="1" t="s">
        <v>414</v>
      </c>
      <c r="P352" s="1" t="s">
        <v>403</v>
      </c>
      <c r="R352" s="1" t="s">
        <v>842</v>
      </c>
      <c r="T352" s="1" t="s">
        <v>411</v>
      </c>
      <c r="U352" s="1" t="s">
        <v>359</v>
      </c>
      <c r="W352" s="1" t="s">
        <v>412</v>
      </c>
      <c r="X352" s="1">
        <v>18</v>
      </c>
      <c r="Y352" s="1" t="s">
        <v>424</v>
      </c>
      <c r="Z352" s="1" t="s">
        <v>108</v>
      </c>
    </row>
    <row r="353" spans="1:26" s="1" customFormat="1" ht="43.5" x14ac:dyDescent="0.35">
      <c r="A353" s="1" t="s">
        <v>22</v>
      </c>
      <c r="B353" s="1" t="str">
        <f>+VLOOKUP(BD_fire_disturbances[[#This Row],[Propiedad]],Tabla2[],2,0)</f>
        <v>Química</v>
      </c>
      <c r="C353" s="1" t="str">
        <f>+VLOOKUP(BD_fire_disturbances[[#This Row],[Evaluación post incendio]],Tabla5[],2,0)</f>
        <v>Efecto a corto plazo</v>
      </c>
      <c r="D353" s="6" t="s">
        <v>23</v>
      </c>
      <c r="E353" s="1" t="s">
        <v>1599</v>
      </c>
      <c r="F353" s="1" t="s">
        <v>1714</v>
      </c>
      <c r="G353" s="1" t="str">
        <f>+VLOOKUP(BD_fire_disturbances[[#This Row],[Cod_Koppen]],Tabla8[],2,0)</f>
        <v>Seco (árido y semiárido)</v>
      </c>
      <c r="H353" s="1" t="s">
        <v>1637</v>
      </c>
      <c r="I353" s="1" t="s">
        <v>181</v>
      </c>
      <c r="J353" s="1" t="s">
        <v>181</v>
      </c>
      <c r="L353" s="1" t="s">
        <v>416</v>
      </c>
      <c r="M353" s="1" t="s">
        <v>432</v>
      </c>
      <c r="N353" s="1" t="s">
        <v>414</v>
      </c>
      <c r="P353" s="1" t="s">
        <v>403</v>
      </c>
      <c r="R353" s="1" t="s">
        <v>842</v>
      </c>
      <c r="T353" s="1" t="s">
        <v>419</v>
      </c>
      <c r="U353" s="1" t="s">
        <v>359</v>
      </c>
      <c r="W353" s="1" t="s">
        <v>412</v>
      </c>
      <c r="X353" s="1">
        <v>18</v>
      </c>
      <c r="Y353" s="1" t="s">
        <v>707</v>
      </c>
      <c r="Z353" s="1" t="s">
        <v>218</v>
      </c>
    </row>
    <row r="354" spans="1:26" s="1" customFormat="1" ht="43.5" x14ac:dyDescent="0.35">
      <c r="A354" s="1" t="s">
        <v>22</v>
      </c>
      <c r="B354" s="1" t="str">
        <f>+VLOOKUP(BD_fire_disturbances[[#This Row],[Propiedad]],Tabla2[],2,0)</f>
        <v>Química</v>
      </c>
      <c r="C354" s="1" t="str">
        <f>+VLOOKUP(BD_fire_disturbances[[#This Row],[Evaluación post incendio]],Tabla5[],2,0)</f>
        <v>Efecto a corto plazo</v>
      </c>
      <c r="D354" s="6" t="s">
        <v>23</v>
      </c>
      <c r="E354" s="1" t="s">
        <v>1599</v>
      </c>
      <c r="F354" s="1" t="s">
        <v>1714</v>
      </c>
      <c r="G354" s="1" t="str">
        <f>+VLOOKUP(BD_fire_disturbances[[#This Row],[Cod_Koppen]],Tabla8[],2,0)</f>
        <v>Seco (árido y semiárido)</v>
      </c>
      <c r="H354" s="1" t="s">
        <v>1637</v>
      </c>
      <c r="I354" s="1" t="s">
        <v>181</v>
      </c>
      <c r="J354" s="1" t="s">
        <v>63</v>
      </c>
      <c r="L354" s="1" t="s">
        <v>417</v>
      </c>
      <c r="M354" s="1" t="s">
        <v>200</v>
      </c>
      <c r="N354" s="1" t="s">
        <v>414</v>
      </c>
      <c r="P354" s="1" t="s">
        <v>403</v>
      </c>
      <c r="R354" s="1" t="s">
        <v>842</v>
      </c>
      <c r="T354" s="1" t="s">
        <v>411</v>
      </c>
      <c r="U354" s="1" t="s">
        <v>359</v>
      </c>
      <c r="W354" s="1" t="s">
        <v>412</v>
      </c>
      <c r="X354" s="1">
        <v>18</v>
      </c>
      <c r="Y354" s="1" t="s">
        <v>707</v>
      </c>
      <c r="Z354" s="1" t="s">
        <v>218</v>
      </c>
    </row>
    <row r="355" spans="1:26" s="1" customFormat="1" ht="43.5" x14ac:dyDescent="0.35">
      <c r="A355" s="1" t="s">
        <v>22</v>
      </c>
      <c r="B355" s="1" t="str">
        <f>+VLOOKUP(BD_fire_disturbances[[#This Row],[Propiedad]],Tabla2[],2,0)</f>
        <v>Química</v>
      </c>
      <c r="C355" s="1" t="str">
        <f>+VLOOKUP(BD_fire_disturbances[[#This Row],[Evaluación post incendio]],Tabla5[],2,0)</f>
        <v>Efecto a corto plazo</v>
      </c>
      <c r="D355" s="6" t="s">
        <v>23</v>
      </c>
      <c r="E355" s="1" t="s">
        <v>1599</v>
      </c>
      <c r="F355" s="1" t="s">
        <v>1714</v>
      </c>
      <c r="G355" s="1" t="str">
        <f>+VLOOKUP(BD_fire_disturbances[[#This Row],[Cod_Koppen]],Tabla8[],2,0)</f>
        <v>Seco (árido y semiárido)</v>
      </c>
      <c r="H355" s="1" t="s">
        <v>1637</v>
      </c>
      <c r="I355" s="1" t="s">
        <v>181</v>
      </c>
      <c r="J355" s="1" t="s">
        <v>181</v>
      </c>
      <c r="L355" s="1" t="s">
        <v>415</v>
      </c>
      <c r="M355" s="1" t="s">
        <v>432</v>
      </c>
      <c r="N355" s="1" t="s">
        <v>414</v>
      </c>
      <c r="P355" s="1" t="s">
        <v>403</v>
      </c>
      <c r="R355" s="1" t="s">
        <v>842</v>
      </c>
      <c r="T355" s="1" t="s">
        <v>409</v>
      </c>
      <c r="U355" s="1" t="s">
        <v>359</v>
      </c>
      <c r="W355" s="1" t="s">
        <v>412</v>
      </c>
      <c r="X355" s="1">
        <v>18</v>
      </c>
      <c r="Y355" s="1" t="s">
        <v>707</v>
      </c>
      <c r="Z355" s="1" t="s">
        <v>12</v>
      </c>
    </row>
    <row r="356" spans="1:26" s="1" customFormat="1" ht="43.5" x14ac:dyDescent="0.35">
      <c r="A356" s="1" t="s">
        <v>22</v>
      </c>
      <c r="B356" s="1" t="str">
        <f>+VLOOKUP(BD_fire_disturbances[[#This Row],[Propiedad]],Tabla2[],2,0)</f>
        <v>Química</v>
      </c>
      <c r="C356" s="1" t="str">
        <f>+VLOOKUP(BD_fire_disturbances[[#This Row],[Evaluación post incendio]],Tabla5[],2,0)</f>
        <v>Efecto a corto plazo</v>
      </c>
      <c r="D356" s="6" t="s">
        <v>23</v>
      </c>
      <c r="E356" s="1" t="s">
        <v>1599</v>
      </c>
      <c r="F356" s="1" t="s">
        <v>1714</v>
      </c>
      <c r="G356" s="1" t="str">
        <f>+VLOOKUP(BD_fire_disturbances[[#This Row],[Cod_Koppen]],Tabla8[],2,0)</f>
        <v>Seco (árido y semiárido)</v>
      </c>
      <c r="H356" s="1" t="s">
        <v>1637</v>
      </c>
      <c r="I356" s="1" t="s">
        <v>181</v>
      </c>
      <c r="J356" s="1" t="s">
        <v>181</v>
      </c>
      <c r="L356" s="1" t="s">
        <v>416</v>
      </c>
      <c r="M356" s="1" t="s">
        <v>432</v>
      </c>
      <c r="N356" s="1" t="s">
        <v>414</v>
      </c>
      <c r="P356" s="1" t="s">
        <v>403</v>
      </c>
      <c r="R356" s="1" t="s">
        <v>842</v>
      </c>
      <c r="T356" s="1" t="s">
        <v>421</v>
      </c>
      <c r="U356" s="1" t="s">
        <v>359</v>
      </c>
      <c r="W356" s="1" t="s">
        <v>412</v>
      </c>
      <c r="X356" s="1">
        <v>18</v>
      </c>
      <c r="Y356" s="1" t="s">
        <v>43</v>
      </c>
      <c r="Z356" s="1" t="s">
        <v>218</v>
      </c>
    </row>
    <row r="357" spans="1:26" s="1" customFormat="1" ht="43.5" x14ac:dyDescent="0.35">
      <c r="A357" s="1" t="s">
        <v>22</v>
      </c>
      <c r="B357" s="1" t="str">
        <f>+VLOOKUP(BD_fire_disturbances[[#This Row],[Propiedad]],Tabla2[],2,0)</f>
        <v>Química</v>
      </c>
      <c r="C357" s="1" t="str">
        <f>+VLOOKUP(BD_fire_disturbances[[#This Row],[Evaluación post incendio]],Tabla5[],2,0)</f>
        <v>Efecto a corto plazo</v>
      </c>
      <c r="D357" s="6" t="s">
        <v>23</v>
      </c>
      <c r="E357" s="1" t="s">
        <v>1599</v>
      </c>
      <c r="F357" s="1" t="s">
        <v>1714</v>
      </c>
      <c r="G357" s="1" t="str">
        <f>+VLOOKUP(BD_fire_disturbances[[#This Row],[Cod_Koppen]],Tabla8[],2,0)</f>
        <v>Seco (árido y semiárido)</v>
      </c>
      <c r="H357" s="1" t="s">
        <v>1637</v>
      </c>
      <c r="I357" s="1" t="s">
        <v>181</v>
      </c>
      <c r="J357" s="1" t="s">
        <v>181</v>
      </c>
      <c r="L357" s="1" t="s">
        <v>415</v>
      </c>
      <c r="M357" s="1" t="s">
        <v>432</v>
      </c>
      <c r="N357" s="1" t="s">
        <v>414</v>
      </c>
      <c r="P357" s="1" t="s">
        <v>403</v>
      </c>
      <c r="R357" s="1" t="s">
        <v>842</v>
      </c>
      <c r="T357" s="1" t="s">
        <v>408</v>
      </c>
      <c r="U357" s="1" t="s">
        <v>359</v>
      </c>
      <c r="W357" s="1" t="s">
        <v>412</v>
      </c>
      <c r="X357" s="1">
        <v>18</v>
      </c>
      <c r="Y357" s="1" t="s">
        <v>43</v>
      </c>
      <c r="Z357" s="1" t="s">
        <v>218</v>
      </c>
    </row>
    <row r="358" spans="1:26" s="1" customFormat="1" ht="43.5" x14ac:dyDescent="0.35">
      <c r="A358" s="1" t="s">
        <v>22</v>
      </c>
      <c r="B358" s="1" t="str">
        <f>+VLOOKUP(BD_fire_disturbances[[#This Row],[Propiedad]],Tabla2[],2,0)</f>
        <v>Química</v>
      </c>
      <c r="C358" s="1" t="str">
        <f>+VLOOKUP(BD_fire_disturbances[[#This Row],[Evaluación post incendio]],Tabla5[],2,0)</f>
        <v>Efecto a corto plazo</v>
      </c>
      <c r="D358" s="6" t="s">
        <v>23</v>
      </c>
      <c r="E358" s="1" t="s">
        <v>1599</v>
      </c>
      <c r="F358" s="1" t="s">
        <v>1714</v>
      </c>
      <c r="G358" s="1" t="str">
        <f>+VLOOKUP(BD_fire_disturbances[[#This Row],[Cod_Koppen]],Tabla8[],2,0)</f>
        <v>Seco (árido y semiárido)</v>
      </c>
      <c r="H358" s="1" t="s">
        <v>1637</v>
      </c>
      <c r="I358" s="1" t="s">
        <v>181</v>
      </c>
      <c r="J358" s="1" t="s">
        <v>63</v>
      </c>
      <c r="L358" s="1" t="s">
        <v>417</v>
      </c>
      <c r="M358" s="1" t="s">
        <v>200</v>
      </c>
      <c r="N358" s="1" t="s">
        <v>414</v>
      </c>
      <c r="P358" s="1" t="s">
        <v>403</v>
      </c>
      <c r="R358" s="1" t="s">
        <v>842</v>
      </c>
      <c r="T358" s="1" t="s">
        <v>411</v>
      </c>
      <c r="U358" s="1" t="s">
        <v>359</v>
      </c>
      <c r="W358" s="1" t="s">
        <v>412</v>
      </c>
      <c r="X358" s="1">
        <v>18</v>
      </c>
      <c r="Y358" s="1" t="s">
        <v>43</v>
      </c>
      <c r="Z358" s="1" t="s">
        <v>218</v>
      </c>
    </row>
    <row r="359" spans="1:26" s="1" customFormat="1" ht="43.5" x14ac:dyDescent="0.35">
      <c r="A359" s="1" t="s">
        <v>22</v>
      </c>
      <c r="B359" s="1" t="str">
        <f>+VLOOKUP(BD_fire_disturbances[[#This Row],[Propiedad]],Tabla2[],2,0)</f>
        <v>Química</v>
      </c>
      <c r="C359" s="1" t="str">
        <f>+VLOOKUP(BD_fire_disturbances[[#This Row],[Evaluación post incendio]],Tabla5[],2,0)</f>
        <v>Efecto a corto plazo</v>
      </c>
      <c r="D359" s="6" t="s">
        <v>23</v>
      </c>
      <c r="E359" s="1" t="s">
        <v>1599</v>
      </c>
      <c r="F359" s="1" t="s">
        <v>1714</v>
      </c>
      <c r="G359" s="1" t="str">
        <f>+VLOOKUP(BD_fire_disturbances[[#This Row],[Cod_Koppen]],Tabla8[],2,0)</f>
        <v>Seco (árido y semiárido)</v>
      </c>
      <c r="H359" s="1" t="s">
        <v>1637</v>
      </c>
      <c r="I359" s="1" t="s">
        <v>181</v>
      </c>
      <c r="J359" s="1" t="s">
        <v>181</v>
      </c>
      <c r="L359" s="1" t="s">
        <v>415</v>
      </c>
      <c r="M359" s="1" t="s">
        <v>432</v>
      </c>
      <c r="N359" s="1" t="s">
        <v>414</v>
      </c>
      <c r="P359" s="1" t="s">
        <v>403</v>
      </c>
      <c r="R359" s="1" t="s">
        <v>842</v>
      </c>
      <c r="T359" s="1" t="s">
        <v>408</v>
      </c>
      <c r="U359" s="1" t="s">
        <v>359</v>
      </c>
      <c r="W359" s="1" t="s">
        <v>412</v>
      </c>
      <c r="X359" s="1">
        <v>18</v>
      </c>
      <c r="Y359" s="1" t="s">
        <v>423</v>
      </c>
      <c r="Z359" s="1" t="s">
        <v>218</v>
      </c>
    </row>
    <row r="360" spans="1:26" s="1" customFormat="1" ht="43.5" x14ac:dyDescent="0.35">
      <c r="A360" s="1" t="s">
        <v>22</v>
      </c>
      <c r="B360" s="1" t="str">
        <f>+VLOOKUP(BD_fire_disturbances[[#This Row],[Propiedad]],Tabla2[],2,0)</f>
        <v>Química</v>
      </c>
      <c r="C360" s="1" t="str">
        <f>+VLOOKUP(BD_fire_disturbances[[#This Row],[Evaluación post incendio]],Tabla5[],2,0)</f>
        <v>Efecto a corto plazo</v>
      </c>
      <c r="D360" s="6" t="s">
        <v>23</v>
      </c>
      <c r="E360" s="1" t="s">
        <v>1599</v>
      </c>
      <c r="F360" s="1" t="s">
        <v>1714</v>
      </c>
      <c r="G360" s="1" t="str">
        <f>+VLOOKUP(BD_fire_disturbances[[#This Row],[Cod_Koppen]],Tabla8[],2,0)</f>
        <v>Seco (árido y semiárido)</v>
      </c>
      <c r="H360" s="1" t="s">
        <v>1637</v>
      </c>
      <c r="I360" s="1" t="s">
        <v>181</v>
      </c>
      <c r="J360" s="1" t="s">
        <v>63</v>
      </c>
      <c r="L360" s="1" t="s">
        <v>417</v>
      </c>
      <c r="M360" s="1" t="s">
        <v>200</v>
      </c>
      <c r="N360" s="1" t="s">
        <v>414</v>
      </c>
      <c r="P360" s="1" t="s">
        <v>403</v>
      </c>
      <c r="R360" s="1" t="s">
        <v>842</v>
      </c>
      <c r="T360" s="1" t="s">
        <v>411</v>
      </c>
      <c r="U360" s="1" t="s">
        <v>359</v>
      </c>
      <c r="W360" s="1" t="s">
        <v>412</v>
      </c>
      <c r="X360" s="1">
        <v>18</v>
      </c>
      <c r="Y360" s="1" t="s">
        <v>423</v>
      </c>
      <c r="Z360" s="1" t="s">
        <v>108</v>
      </c>
    </row>
    <row r="361" spans="1:26" s="1" customFormat="1" ht="43.5" x14ac:dyDescent="0.35">
      <c r="A361" s="1" t="s">
        <v>22</v>
      </c>
      <c r="B361" s="1" t="str">
        <f>+VLOOKUP(BD_fire_disturbances[[#This Row],[Propiedad]],Tabla2[],2,0)</f>
        <v>Química</v>
      </c>
      <c r="C361" s="1" t="str">
        <f>+VLOOKUP(BD_fire_disturbances[[#This Row],[Evaluación post incendio]],Tabla5[],2,0)</f>
        <v>Efecto a corto plazo</v>
      </c>
      <c r="D361" s="6" t="s">
        <v>23</v>
      </c>
      <c r="E361" s="1" t="s">
        <v>1599</v>
      </c>
      <c r="F361" s="1" t="s">
        <v>1714</v>
      </c>
      <c r="G361" s="1" t="str">
        <f>+VLOOKUP(BD_fire_disturbances[[#This Row],[Cod_Koppen]],Tabla8[],2,0)</f>
        <v>Seco (árido y semiárido)</v>
      </c>
      <c r="H361" s="1" t="s">
        <v>1637</v>
      </c>
      <c r="I361" s="1" t="s">
        <v>181</v>
      </c>
      <c r="J361" s="1" t="s">
        <v>181</v>
      </c>
      <c r="L361" s="1" t="s">
        <v>415</v>
      </c>
      <c r="M361" s="1" t="s">
        <v>432</v>
      </c>
      <c r="N361" s="1" t="s">
        <v>414</v>
      </c>
      <c r="P361" s="1" t="s">
        <v>403</v>
      </c>
      <c r="R361" s="1" t="s">
        <v>842</v>
      </c>
      <c r="T361" s="1" t="s">
        <v>409</v>
      </c>
      <c r="U361" s="1" t="s">
        <v>359</v>
      </c>
      <c r="W361" s="1" t="s">
        <v>412</v>
      </c>
      <c r="X361" s="1">
        <v>18</v>
      </c>
      <c r="Y361" s="1" t="s">
        <v>425</v>
      </c>
      <c r="Z361" s="1" t="s">
        <v>218</v>
      </c>
    </row>
    <row r="362" spans="1:26" s="1" customFormat="1" ht="43.5" x14ac:dyDescent="0.35">
      <c r="A362" s="1" t="s">
        <v>22</v>
      </c>
      <c r="B362" s="1" t="str">
        <f>+VLOOKUP(BD_fire_disturbances[[#This Row],[Propiedad]],Tabla2[],2,0)</f>
        <v>Química</v>
      </c>
      <c r="C362" s="1" t="str">
        <f>+VLOOKUP(BD_fire_disturbances[[#This Row],[Evaluación post incendio]],Tabla5[],2,0)</f>
        <v>Efecto a corto plazo</v>
      </c>
      <c r="D362" s="6" t="s">
        <v>23</v>
      </c>
      <c r="E362" s="1" t="s">
        <v>1599</v>
      </c>
      <c r="F362" s="1" t="s">
        <v>1714</v>
      </c>
      <c r="G362" s="1" t="str">
        <f>+VLOOKUP(BD_fire_disturbances[[#This Row],[Cod_Koppen]],Tabla8[],2,0)</f>
        <v>Seco (árido y semiárido)</v>
      </c>
      <c r="H362" s="1" t="s">
        <v>1637</v>
      </c>
      <c r="I362" s="1" t="s">
        <v>181</v>
      </c>
      <c r="J362" s="1" t="s">
        <v>63</v>
      </c>
      <c r="L362" s="1" t="s">
        <v>417</v>
      </c>
      <c r="M362" s="1" t="s">
        <v>200</v>
      </c>
      <c r="N362" s="1" t="s">
        <v>414</v>
      </c>
      <c r="P362" s="1" t="s">
        <v>403</v>
      </c>
      <c r="R362" s="1" t="s">
        <v>842</v>
      </c>
      <c r="T362" s="1" t="s">
        <v>411</v>
      </c>
      <c r="U362" s="1" t="s">
        <v>359</v>
      </c>
      <c r="W362" s="1" t="s">
        <v>412</v>
      </c>
      <c r="X362" s="1">
        <v>18</v>
      </c>
      <c r="Y362" s="1" t="s">
        <v>425</v>
      </c>
      <c r="Z362" s="1" t="s">
        <v>108</v>
      </c>
    </row>
    <row r="363" spans="1:26" s="1" customFormat="1" ht="43.5" x14ac:dyDescent="0.35">
      <c r="A363" s="1" t="s">
        <v>22</v>
      </c>
      <c r="B363" s="1" t="str">
        <f>+VLOOKUP(BD_fire_disturbances[[#This Row],[Propiedad]],Tabla2[],2,0)</f>
        <v>Química</v>
      </c>
      <c r="C363" s="1" t="str">
        <f>+VLOOKUP(BD_fire_disturbances[[#This Row],[Evaluación post incendio]],Tabla5[],2,0)</f>
        <v>Efecto a corto plazo</v>
      </c>
      <c r="D363" s="6" t="s">
        <v>23</v>
      </c>
      <c r="E363" s="1" t="s">
        <v>1599</v>
      </c>
      <c r="F363" s="1" t="s">
        <v>1714</v>
      </c>
      <c r="G363" s="1" t="str">
        <f>+VLOOKUP(BD_fire_disturbances[[#This Row],[Cod_Koppen]],Tabla8[],2,0)</f>
        <v>Seco (árido y semiárido)</v>
      </c>
      <c r="H363" s="1" t="s">
        <v>1637</v>
      </c>
      <c r="I363" s="1" t="s">
        <v>181</v>
      </c>
      <c r="J363" s="1" t="s">
        <v>181</v>
      </c>
      <c r="L363" s="1" t="s">
        <v>415</v>
      </c>
      <c r="M363" s="1" t="s">
        <v>432</v>
      </c>
      <c r="N363" s="1" t="s">
        <v>414</v>
      </c>
      <c r="P363" s="1" t="s">
        <v>403</v>
      </c>
      <c r="R363" s="1" t="s">
        <v>842</v>
      </c>
      <c r="T363" s="1" t="s">
        <v>405</v>
      </c>
      <c r="U363" s="1" t="s">
        <v>359</v>
      </c>
      <c r="W363" s="1" t="s">
        <v>412</v>
      </c>
      <c r="X363" s="1">
        <v>18</v>
      </c>
      <c r="Y363" s="1" t="s">
        <v>52</v>
      </c>
      <c r="Z363" s="1" t="s">
        <v>218</v>
      </c>
    </row>
    <row r="364" spans="1:26" s="1" customFormat="1" ht="43.5" x14ac:dyDescent="0.35">
      <c r="A364" s="1" t="s">
        <v>22</v>
      </c>
      <c r="B364" s="1" t="str">
        <f>+VLOOKUP(BD_fire_disturbances[[#This Row],[Propiedad]],Tabla2[],2,0)</f>
        <v>Química</v>
      </c>
      <c r="C364" s="1" t="str">
        <f>+VLOOKUP(BD_fire_disturbances[[#This Row],[Evaluación post incendio]],Tabla5[],2,0)</f>
        <v>Efecto a corto plazo</v>
      </c>
      <c r="D364" s="6" t="s">
        <v>23</v>
      </c>
      <c r="E364" s="1" t="s">
        <v>1599</v>
      </c>
      <c r="F364" s="1" t="s">
        <v>1714</v>
      </c>
      <c r="G364" s="1" t="str">
        <f>+VLOOKUP(BD_fire_disturbances[[#This Row],[Cod_Koppen]],Tabla8[],2,0)</f>
        <v>Seco (árido y semiárido)</v>
      </c>
      <c r="H364" s="1" t="s">
        <v>1637</v>
      </c>
      <c r="I364" s="1" t="s">
        <v>181</v>
      </c>
      <c r="J364" s="1" t="s">
        <v>181</v>
      </c>
      <c r="L364" s="1" t="s">
        <v>416</v>
      </c>
      <c r="M364" s="1" t="s">
        <v>432</v>
      </c>
      <c r="N364" s="1" t="s">
        <v>414</v>
      </c>
      <c r="P364" s="1" t="s">
        <v>403</v>
      </c>
      <c r="R364" s="1" t="s">
        <v>842</v>
      </c>
      <c r="T364" s="1" t="s">
        <v>420</v>
      </c>
      <c r="U364" s="1" t="s">
        <v>359</v>
      </c>
      <c r="W364" s="1" t="s">
        <v>412</v>
      </c>
      <c r="X364" s="1">
        <v>18</v>
      </c>
      <c r="Y364" s="1" t="s">
        <v>52</v>
      </c>
      <c r="Z364" s="1" t="s">
        <v>12</v>
      </c>
    </row>
    <row r="365" spans="1:26" s="1" customFormat="1" ht="43.5" x14ac:dyDescent="0.35">
      <c r="A365" s="1" t="s">
        <v>22</v>
      </c>
      <c r="B365" s="1" t="str">
        <f>+VLOOKUP(BD_fire_disturbances[[#This Row],[Propiedad]],Tabla2[],2,0)</f>
        <v>Química</v>
      </c>
      <c r="C365" s="1" t="str">
        <f>+VLOOKUP(BD_fire_disturbances[[#This Row],[Evaluación post incendio]],Tabla5[],2,0)</f>
        <v>Efecto a corto plazo</v>
      </c>
      <c r="D365" s="6" t="s">
        <v>23</v>
      </c>
      <c r="E365" s="1" t="s">
        <v>1599</v>
      </c>
      <c r="F365" s="1" t="s">
        <v>1714</v>
      </c>
      <c r="G365" s="1" t="str">
        <f>+VLOOKUP(BD_fire_disturbances[[#This Row],[Cod_Koppen]],Tabla8[],2,0)</f>
        <v>Seco (árido y semiárido)</v>
      </c>
      <c r="H365" s="1" t="s">
        <v>1637</v>
      </c>
      <c r="I365" s="1" t="s">
        <v>181</v>
      </c>
      <c r="J365" s="1" t="s">
        <v>63</v>
      </c>
      <c r="L365" s="1" t="s">
        <v>417</v>
      </c>
      <c r="M365" s="1" t="s">
        <v>200</v>
      </c>
      <c r="N365" s="1" t="s">
        <v>414</v>
      </c>
      <c r="P365" s="1" t="s">
        <v>403</v>
      </c>
      <c r="R365" s="1" t="s">
        <v>842</v>
      </c>
      <c r="T365" s="1" t="s">
        <v>411</v>
      </c>
      <c r="U365" s="1" t="s">
        <v>359</v>
      </c>
      <c r="W365" s="1" t="s">
        <v>412</v>
      </c>
      <c r="X365" s="1">
        <v>18</v>
      </c>
      <c r="Y365" s="1" t="s">
        <v>52</v>
      </c>
      <c r="Z365" s="1" t="s">
        <v>12</v>
      </c>
    </row>
    <row r="366" spans="1:26" s="1" customFormat="1" ht="43.5" x14ac:dyDescent="0.35">
      <c r="A366" s="1" t="s">
        <v>22</v>
      </c>
      <c r="B366" s="1" t="str">
        <f>+VLOOKUP(BD_fire_disturbances[[#This Row],[Propiedad]],Tabla2[],2,0)</f>
        <v>Química</v>
      </c>
      <c r="C366" s="1" t="str">
        <f>+VLOOKUP(BD_fire_disturbances[[#This Row],[Evaluación post incendio]],Tabla5[],2,0)</f>
        <v>Efecto a corto plazo</v>
      </c>
      <c r="D366" s="6" t="s">
        <v>23</v>
      </c>
      <c r="E366" s="1" t="s">
        <v>1599</v>
      </c>
      <c r="F366" s="1" t="s">
        <v>1714</v>
      </c>
      <c r="G366" s="1" t="str">
        <f>+VLOOKUP(BD_fire_disturbances[[#This Row],[Cod_Koppen]],Tabla8[],2,0)</f>
        <v>Seco (árido y semiárido)</v>
      </c>
      <c r="H366" s="1" t="s">
        <v>1637</v>
      </c>
      <c r="I366" s="1" t="s">
        <v>181</v>
      </c>
      <c r="J366" s="1" t="s">
        <v>181</v>
      </c>
      <c r="L366" s="1" t="s">
        <v>416</v>
      </c>
      <c r="M366" s="1" t="s">
        <v>432</v>
      </c>
      <c r="N366" s="1" t="s">
        <v>414</v>
      </c>
      <c r="P366" s="1" t="s">
        <v>403</v>
      </c>
      <c r="R366" s="1" t="s">
        <v>842</v>
      </c>
      <c r="T366" s="1" t="s">
        <v>421</v>
      </c>
      <c r="U366" s="1" t="s">
        <v>359</v>
      </c>
      <c r="W366" s="1" t="s">
        <v>412</v>
      </c>
      <c r="X366" s="1">
        <v>18</v>
      </c>
      <c r="Y366" s="1" t="s">
        <v>42</v>
      </c>
      <c r="Z366" s="1" t="s">
        <v>12</v>
      </c>
    </row>
    <row r="367" spans="1:26" s="1" customFormat="1" ht="43.5" x14ac:dyDescent="0.35">
      <c r="A367" s="1" t="s">
        <v>22</v>
      </c>
      <c r="B367" s="1" t="str">
        <f>+VLOOKUP(BD_fire_disturbances[[#This Row],[Propiedad]],Tabla2[],2,0)</f>
        <v>Química</v>
      </c>
      <c r="C367" s="1" t="str">
        <f>+VLOOKUP(BD_fire_disturbances[[#This Row],[Evaluación post incendio]],Tabla5[],2,0)</f>
        <v>Efecto a corto plazo</v>
      </c>
      <c r="D367" s="6" t="s">
        <v>23</v>
      </c>
      <c r="E367" s="1" t="s">
        <v>1599</v>
      </c>
      <c r="F367" s="1" t="s">
        <v>1714</v>
      </c>
      <c r="G367" s="1" t="str">
        <f>+VLOOKUP(BD_fire_disturbances[[#This Row],[Cod_Koppen]],Tabla8[],2,0)</f>
        <v>Seco (árido y semiárido)</v>
      </c>
      <c r="H367" s="1" t="s">
        <v>1637</v>
      </c>
      <c r="I367" s="1" t="s">
        <v>181</v>
      </c>
      <c r="J367" s="1" t="s">
        <v>181</v>
      </c>
      <c r="L367" s="1" t="s">
        <v>415</v>
      </c>
      <c r="M367" s="1" t="s">
        <v>432</v>
      </c>
      <c r="N367" s="1" t="s">
        <v>414</v>
      </c>
      <c r="P367" s="1" t="s">
        <v>403</v>
      </c>
      <c r="R367" s="1" t="s">
        <v>842</v>
      </c>
      <c r="T367" s="1" t="s">
        <v>406</v>
      </c>
      <c r="U367" s="1" t="s">
        <v>359</v>
      </c>
      <c r="W367" s="1" t="s">
        <v>412</v>
      </c>
      <c r="X367" s="1">
        <v>18</v>
      </c>
      <c r="Y367" s="1" t="s">
        <v>42</v>
      </c>
      <c r="Z367" s="1" t="s">
        <v>12</v>
      </c>
    </row>
    <row r="368" spans="1:26" s="1" customFormat="1" ht="43.5" x14ac:dyDescent="0.35">
      <c r="A368" s="1" t="s">
        <v>22</v>
      </c>
      <c r="B368" s="1" t="str">
        <f>+VLOOKUP(BD_fire_disturbances[[#This Row],[Propiedad]],Tabla2[],2,0)</f>
        <v>Química</v>
      </c>
      <c r="C368" s="1" t="str">
        <f>+VLOOKUP(BD_fire_disturbances[[#This Row],[Evaluación post incendio]],Tabla5[],2,0)</f>
        <v>Efecto a corto plazo</v>
      </c>
      <c r="D368" s="6" t="s">
        <v>23</v>
      </c>
      <c r="E368" s="1" t="s">
        <v>1599</v>
      </c>
      <c r="F368" s="1" t="s">
        <v>1714</v>
      </c>
      <c r="G368" s="1" t="str">
        <f>+VLOOKUP(BD_fire_disturbances[[#This Row],[Cod_Koppen]],Tabla8[],2,0)</f>
        <v>Seco (árido y semiárido)</v>
      </c>
      <c r="H368" s="1" t="s">
        <v>1637</v>
      </c>
      <c r="I368" s="1" t="s">
        <v>181</v>
      </c>
      <c r="J368" s="1" t="s">
        <v>63</v>
      </c>
      <c r="L368" s="1" t="s">
        <v>417</v>
      </c>
      <c r="M368" s="1" t="s">
        <v>200</v>
      </c>
      <c r="N368" s="1" t="s">
        <v>414</v>
      </c>
      <c r="P368" s="1" t="s">
        <v>403</v>
      </c>
      <c r="R368" s="1" t="s">
        <v>842</v>
      </c>
      <c r="T368" s="1" t="s">
        <v>411</v>
      </c>
      <c r="U368" s="1" t="s">
        <v>359</v>
      </c>
      <c r="W368" s="1" t="s">
        <v>412</v>
      </c>
      <c r="X368" s="1">
        <v>18</v>
      </c>
      <c r="Y368" s="1" t="s">
        <v>42</v>
      </c>
      <c r="Z368" s="1" t="s">
        <v>12</v>
      </c>
    </row>
    <row r="369" spans="1:26" s="1" customFormat="1" ht="43.5" x14ac:dyDescent="0.35">
      <c r="A369" s="1" t="s">
        <v>22</v>
      </c>
      <c r="B369" s="1" t="str">
        <f>+VLOOKUP(BD_fire_disturbances[[#This Row],[Propiedad]],Tabla2[],2,0)</f>
        <v>Física</v>
      </c>
      <c r="C369" s="1" t="str">
        <f>+VLOOKUP(BD_fire_disturbances[[#This Row],[Evaluación post incendio]],Tabla5[],2,0)</f>
        <v>Efecto a corto plazo</v>
      </c>
      <c r="D369" s="6" t="s">
        <v>23</v>
      </c>
      <c r="E369" s="1" t="s">
        <v>1599</v>
      </c>
      <c r="F369" s="1" t="s">
        <v>1714</v>
      </c>
      <c r="G369" s="1" t="str">
        <f>+VLOOKUP(BD_fire_disturbances[[#This Row],[Cod_Koppen]],Tabla8[],2,0)</f>
        <v>Seco (árido y semiárido)</v>
      </c>
      <c r="H369" s="1" t="s">
        <v>1637</v>
      </c>
      <c r="I369" s="1" t="s">
        <v>181</v>
      </c>
      <c r="J369" s="1" t="s">
        <v>181</v>
      </c>
      <c r="L369" s="1" t="s">
        <v>416</v>
      </c>
      <c r="M369" s="1" t="s">
        <v>432</v>
      </c>
      <c r="N369" s="1" t="s">
        <v>414</v>
      </c>
      <c r="P369" s="1" t="s">
        <v>403</v>
      </c>
      <c r="R369" s="1" t="s">
        <v>842</v>
      </c>
      <c r="T369" s="1" t="s">
        <v>410</v>
      </c>
      <c r="U369" s="1" t="s">
        <v>359</v>
      </c>
      <c r="W369" s="1" t="s">
        <v>412</v>
      </c>
      <c r="X369" s="1">
        <v>18</v>
      </c>
      <c r="Y369" s="1" t="s">
        <v>413</v>
      </c>
      <c r="Z369" s="1" t="s">
        <v>108</v>
      </c>
    </row>
    <row r="370" spans="1:26" s="1" customFormat="1" ht="43.5" x14ac:dyDescent="0.35">
      <c r="A370" s="1" t="s">
        <v>22</v>
      </c>
      <c r="B370" s="1" t="str">
        <f>+VLOOKUP(BD_fire_disturbances[[#This Row],[Propiedad]],Tabla2[],2,0)</f>
        <v>Física</v>
      </c>
      <c r="C370" s="1" t="str">
        <f>+VLOOKUP(BD_fire_disturbances[[#This Row],[Evaluación post incendio]],Tabla5[],2,0)</f>
        <v>Efecto a corto plazo</v>
      </c>
      <c r="D370" s="6" t="s">
        <v>23</v>
      </c>
      <c r="E370" s="1" t="s">
        <v>1599</v>
      </c>
      <c r="F370" s="1" t="s">
        <v>1714</v>
      </c>
      <c r="G370" s="1" t="str">
        <f>+VLOOKUP(BD_fire_disturbances[[#This Row],[Cod_Koppen]],Tabla8[],2,0)</f>
        <v>Seco (árido y semiárido)</v>
      </c>
      <c r="H370" s="1" t="s">
        <v>1637</v>
      </c>
      <c r="I370" s="1" t="s">
        <v>181</v>
      </c>
      <c r="J370" s="1" t="s">
        <v>181</v>
      </c>
      <c r="L370" s="1" t="s">
        <v>415</v>
      </c>
      <c r="M370" s="1" t="s">
        <v>432</v>
      </c>
      <c r="N370" s="1" t="s">
        <v>414</v>
      </c>
      <c r="P370" s="1" t="s">
        <v>403</v>
      </c>
      <c r="R370" s="1" t="s">
        <v>842</v>
      </c>
      <c r="T370" s="1" t="s">
        <v>409</v>
      </c>
      <c r="U370" s="1" t="s">
        <v>359</v>
      </c>
      <c r="W370" s="1" t="s">
        <v>412</v>
      </c>
      <c r="X370" s="1">
        <v>18</v>
      </c>
      <c r="Y370" s="1" t="s">
        <v>413</v>
      </c>
      <c r="Z370" s="1" t="s">
        <v>108</v>
      </c>
    </row>
    <row r="371" spans="1:26" s="1" customFormat="1" ht="43.5" x14ac:dyDescent="0.35">
      <c r="A371" s="1" t="s">
        <v>22</v>
      </c>
      <c r="B371" s="1" t="str">
        <f>+VLOOKUP(BD_fire_disturbances[[#This Row],[Propiedad]],Tabla2[],2,0)</f>
        <v>Física</v>
      </c>
      <c r="C371" s="1" t="str">
        <f>+VLOOKUP(BD_fire_disturbances[[#This Row],[Evaluación post incendio]],Tabla5[],2,0)</f>
        <v>Efecto a corto plazo</v>
      </c>
      <c r="D371" s="6" t="s">
        <v>23</v>
      </c>
      <c r="E371" s="1" t="s">
        <v>1599</v>
      </c>
      <c r="F371" s="1" t="s">
        <v>1714</v>
      </c>
      <c r="G371" s="1" t="str">
        <f>+VLOOKUP(BD_fire_disturbances[[#This Row],[Cod_Koppen]],Tabla8[],2,0)</f>
        <v>Seco (árido y semiárido)</v>
      </c>
      <c r="H371" s="1" t="s">
        <v>1637</v>
      </c>
      <c r="I371" s="1" t="s">
        <v>181</v>
      </c>
      <c r="J371" s="1" t="s">
        <v>63</v>
      </c>
      <c r="L371" s="1" t="s">
        <v>417</v>
      </c>
      <c r="M371" s="1" t="s">
        <v>200</v>
      </c>
      <c r="N371" s="1" t="s">
        <v>414</v>
      </c>
      <c r="P371" s="1" t="s">
        <v>403</v>
      </c>
      <c r="R371" s="1" t="s">
        <v>842</v>
      </c>
      <c r="T371" s="1" t="s">
        <v>411</v>
      </c>
      <c r="U371" s="1" t="s">
        <v>359</v>
      </c>
      <c r="W371" s="1" t="s">
        <v>412</v>
      </c>
      <c r="X371" s="1">
        <v>18</v>
      </c>
      <c r="Y371" s="1" t="s">
        <v>413</v>
      </c>
      <c r="Z371" s="1" t="s">
        <v>108</v>
      </c>
    </row>
    <row r="372" spans="1:26" s="1" customFormat="1" ht="43.5" x14ac:dyDescent="0.35">
      <c r="A372" s="1" t="s">
        <v>1411</v>
      </c>
      <c r="B372" s="1" t="str">
        <f>+VLOOKUP(BD_fire_disturbances[[#This Row],[Propiedad]],Tabla2[],2,0)</f>
        <v>Física</v>
      </c>
      <c r="C372" s="1" t="str">
        <f>+VLOOKUP(BD_fire_disturbances[[#This Row],[Evaluación post incendio]],Tabla5[],2,0)</f>
        <v>No específico</v>
      </c>
      <c r="D372" s="6" t="s">
        <v>284</v>
      </c>
      <c r="E372" s="1" t="s">
        <v>1602</v>
      </c>
      <c r="F372" s="1" t="s">
        <v>1694</v>
      </c>
      <c r="G372" s="1" t="str">
        <f>+VLOOKUP(BD_fire_disturbances[[#This Row],[Cod_Koppen]],Tabla8[],2,0)</f>
        <v>Templado o mesotérmico</v>
      </c>
      <c r="H372" s="1" t="s">
        <v>1678</v>
      </c>
      <c r="I372" s="1" t="s">
        <v>181</v>
      </c>
      <c r="J372" s="1" t="s">
        <v>181</v>
      </c>
      <c r="L372" s="1" t="s">
        <v>132</v>
      </c>
      <c r="M372" s="1" t="s">
        <v>432</v>
      </c>
      <c r="P372" s="1" t="s">
        <v>1184</v>
      </c>
      <c r="R372" s="1" t="s">
        <v>447</v>
      </c>
      <c r="U372" s="1" t="s">
        <v>447</v>
      </c>
      <c r="Y372" s="1" t="s">
        <v>828</v>
      </c>
      <c r="Z372" s="1" t="s">
        <v>12</v>
      </c>
    </row>
    <row r="373" spans="1:26" s="1" customFormat="1" ht="43.5" x14ac:dyDescent="0.35">
      <c r="A373" s="1" t="s">
        <v>1411</v>
      </c>
      <c r="B373" s="1" t="str">
        <f>+VLOOKUP(BD_fire_disturbances[[#This Row],[Propiedad]],Tabla2[],2,0)</f>
        <v>Física</v>
      </c>
      <c r="C373" s="1" t="str">
        <f>+VLOOKUP(BD_fire_disturbances[[#This Row],[Evaluación post incendio]],Tabla5[],2,0)</f>
        <v>No específico</v>
      </c>
      <c r="D373" s="6" t="s">
        <v>284</v>
      </c>
      <c r="E373" s="1" t="s">
        <v>1602</v>
      </c>
      <c r="F373" s="1" t="s">
        <v>1694</v>
      </c>
      <c r="G373" s="1" t="str">
        <f>+VLOOKUP(BD_fire_disturbances[[#This Row],[Cod_Koppen]],Tabla8[],2,0)</f>
        <v>Templado o mesotérmico</v>
      </c>
      <c r="H373" s="1" t="s">
        <v>1678</v>
      </c>
      <c r="I373" s="1" t="s">
        <v>181</v>
      </c>
      <c r="J373" s="1" t="s">
        <v>181</v>
      </c>
      <c r="L373" s="1" t="s">
        <v>132</v>
      </c>
      <c r="M373" s="1" t="s">
        <v>432</v>
      </c>
      <c r="P373" s="1" t="s">
        <v>1184</v>
      </c>
      <c r="R373" s="1" t="s">
        <v>447</v>
      </c>
      <c r="U373" s="1" t="s">
        <v>447</v>
      </c>
      <c r="Y373" s="1" t="s">
        <v>161</v>
      </c>
      <c r="Z373" s="1" t="s">
        <v>218</v>
      </c>
    </row>
    <row r="374" spans="1:26" s="1" customFormat="1" ht="58" x14ac:dyDescent="0.35">
      <c r="A374" s="9" t="s">
        <v>221</v>
      </c>
      <c r="B374" s="9" t="str">
        <f>+VLOOKUP(BD_fire_disturbances[[#This Row],[Propiedad]],Tabla2[],2,0)</f>
        <v>Biológica</v>
      </c>
      <c r="C374" s="9" t="str">
        <f>+VLOOKUP(BD_fire_disturbances[[#This Row],[Evaluación post incendio]],Tabla5[],2,0)</f>
        <v>Efecto inmediato</v>
      </c>
      <c r="D374" s="6" t="s">
        <v>1723</v>
      </c>
      <c r="E374" s="1" t="s">
        <v>1602</v>
      </c>
      <c r="F374" s="1" t="s">
        <v>1694</v>
      </c>
      <c r="G374" s="1" t="str">
        <f>+VLOOKUP(BD_fire_disturbances[[#This Row],[Cod_Koppen]],Tabla8[],2,0)</f>
        <v>Templado o mesotérmico</v>
      </c>
      <c r="H374" s="1" t="s">
        <v>1678</v>
      </c>
      <c r="I374" s="9" t="s">
        <v>181</v>
      </c>
      <c r="J374" s="9" t="s">
        <v>181</v>
      </c>
      <c r="K374" s="9"/>
      <c r="L374" s="9" t="s">
        <v>222</v>
      </c>
      <c r="M374" s="9" t="s">
        <v>1188</v>
      </c>
      <c r="N374" s="9"/>
      <c r="O374" s="9"/>
      <c r="P374" s="9" t="s">
        <v>1185</v>
      </c>
      <c r="Q374" s="9"/>
      <c r="R374" s="9" t="s">
        <v>513</v>
      </c>
      <c r="S374" s="9"/>
      <c r="T374" s="9" t="s">
        <v>1186</v>
      </c>
      <c r="U374" s="9" t="s">
        <v>447</v>
      </c>
      <c r="V374" s="9" t="s">
        <v>344</v>
      </c>
      <c r="W374" s="9" t="s">
        <v>1187</v>
      </c>
      <c r="X374" s="9"/>
      <c r="Y374" s="9" t="s">
        <v>15</v>
      </c>
      <c r="Z374" s="9" t="s">
        <v>218</v>
      </c>
    </row>
    <row r="375" spans="1:26" s="1" customFormat="1" ht="58" x14ac:dyDescent="0.35">
      <c r="A375" s="9" t="s">
        <v>221</v>
      </c>
      <c r="B375" s="9" t="str">
        <f>+VLOOKUP(BD_fire_disturbances[[#This Row],[Propiedad]],Tabla2[],2,0)</f>
        <v>Química</v>
      </c>
      <c r="C375" s="9" t="str">
        <f>+VLOOKUP(BD_fire_disturbances[[#This Row],[Evaluación post incendio]],Tabla5[],2,0)</f>
        <v>Efecto inmediato</v>
      </c>
      <c r="D375" s="6" t="s">
        <v>1726</v>
      </c>
      <c r="E375" s="1" t="s">
        <v>1602</v>
      </c>
      <c r="F375" s="1" t="s">
        <v>1694</v>
      </c>
      <c r="G375" s="1" t="str">
        <f>+VLOOKUP(BD_fire_disturbances[[#This Row],[Cod_Koppen]],Tabla8[],2,0)</f>
        <v>Templado o mesotérmico</v>
      </c>
      <c r="H375" s="1" t="s">
        <v>1678</v>
      </c>
      <c r="I375" s="9" t="s">
        <v>181</v>
      </c>
      <c r="J375" s="9" t="s">
        <v>181</v>
      </c>
      <c r="K375" s="9"/>
      <c r="L375" s="9" t="s">
        <v>222</v>
      </c>
      <c r="M375" s="9" t="s">
        <v>1188</v>
      </c>
      <c r="N375" s="9"/>
      <c r="O375" s="9"/>
      <c r="P375" s="9" t="s">
        <v>1185</v>
      </c>
      <c r="Q375" s="9"/>
      <c r="R375" s="9" t="s">
        <v>513</v>
      </c>
      <c r="S375" s="9"/>
      <c r="T375" s="9" t="s">
        <v>1186</v>
      </c>
      <c r="U375" s="9" t="s">
        <v>447</v>
      </c>
      <c r="V375" s="9" t="s">
        <v>344</v>
      </c>
      <c r="W375" s="9" t="s">
        <v>1187</v>
      </c>
      <c r="X375" s="9"/>
      <c r="Y375" s="9" t="s">
        <v>707</v>
      </c>
      <c r="Z375" s="9" t="s">
        <v>12</v>
      </c>
    </row>
    <row r="376" spans="1:26" s="9" customFormat="1" ht="58" x14ac:dyDescent="0.35">
      <c r="A376" s="9" t="s">
        <v>221</v>
      </c>
      <c r="B376" s="9" t="str">
        <f>+VLOOKUP(BD_fire_disturbances[[#This Row],[Propiedad]],Tabla2[],2,0)</f>
        <v>Química</v>
      </c>
      <c r="C376" s="9" t="str">
        <f>+VLOOKUP(BD_fire_disturbances[[#This Row],[Evaluación post incendio]],Tabla5[],2,0)</f>
        <v>Efecto inmediato</v>
      </c>
      <c r="D376" s="6" t="s">
        <v>1727</v>
      </c>
      <c r="E376" s="1" t="s">
        <v>1602</v>
      </c>
      <c r="F376" s="1" t="s">
        <v>1694</v>
      </c>
      <c r="G376" s="1" t="str">
        <f>+VLOOKUP(BD_fire_disturbances[[#This Row],[Cod_Koppen]],Tabla8[],2,0)</f>
        <v>Templado o mesotérmico</v>
      </c>
      <c r="H376" s="1" t="s">
        <v>1678</v>
      </c>
      <c r="I376" s="9" t="s">
        <v>181</v>
      </c>
      <c r="J376" s="9" t="s">
        <v>181</v>
      </c>
      <c r="L376" s="9" t="s">
        <v>222</v>
      </c>
      <c r="M376" s="9" t="s">
        <v>1188</v>
      </c>
      <c r="P376" s="9" t="s">
        <v>1185</v>
      </c>
      <c r="R376" s="9" t="s">
        <v>513</v>
      </c>
      <c r="T376" s="9" t="s">
        <v>1186</v>
      </c>
      <c r="U376" s="9" t="s">
        <v>447</v>
      </c>
      <c r="V376" s="9" t="s">
        <v>344</v>
      </c>
      <c r="W376" s="9" t="s">
        <v>1187</v>
      </c>
      <c r="Y376" s="9" t="s">
        <v>52</v>
      </c>
      <c r="Z376" s="9" t="s">
        <v>218</v>
      </c>
    </row>
    <row r="377" spans="1:26" s="9" customFormat="1" ht="58" x14ac:dyDescent="0.35">
      <c r="A377" s="9" t="s">
        <v>221</v>
      </c>
      <c r="B377" s="9" t="str">
        <f>+VLOOKUP(BD_fire_disturbances[[#This Row],[Propiedad]],Tabla2[],2,0)</f>
        <v>Química</v>
      </c>
      <c r="C377" s="9" t="str">
        <f>+VLOOKUP(BD_fire_disturbances[[#This Row],[Evaluación post incendio]],Tabla5[],2,0)</f>
        <v>Efecto a medio plazo</v>
      </c>
      <c r="D377" s="6" t="s">
        <v>1728</v>
      </c>
      <c r="E377" s="1" t="s">
        <v>1602</v>
      </c>
      <c r="F377" s="1" t="s">
        <v>1694</v>
      </c>
      <c r="G377" s="1" t="str">
        <f>+VLOOKUP(BD_fire_disturbances[[#This Row],[Cod_Koppen]],Tabla8[],2,0)</f>
        <v>Templado o mesotérmico</v>
      </c>
      <c r="H377" s="1" t="s">
        <v>1678</v>
      </c>
      <c r="I377" s="9" t="s">
        <v>181</v>
      </c>
      <c r="J377" s="9" t="s">
        <v>181</v>
      </c>
      <c r="L377" s="9" t="s">
        <v>222</v>
      </c>
      <c r="M377" s="9" t="s">
        <v>1188</v>
      </c>
      <c r="P377" s="9" t="s">
        <v>1185</v>
      </c>
      <c r="R377" s="9" t="s">
        <v>1143</v>
      </c>
      <c r="T377" s="9" t="s">
        <v>1186</v>
      </c>
      <c r="U377" s="9" t="s">
        <v>447</v>
      </c>
      <c r="V377" s="9" t="s">
        <v>344</v>
      </c>
      <c r="W377" s="9" t="s">
        <v>1187</v>
      </c>
      <c r="Y377" s="9" t="s">
        <v>52</v>
      </c>
      <c r="Z377" s="9" t="s">
        <v>108</v>
      </c>
    </row>
    <row r="378" spans="1:26" s="9" customFormat="1" ht="58" x14ac:dyDescent="0.35">
      <c r="A378" s="1" t="s">
        <v>221</v>
      </c>
      <c r="B378" s="1" t="str">
        <f>+VLOOKUP(BD_fire_disturbances[[#This Row],[Propiedad]],Tabla2[],2,0)</f>
        <v>Física</v>
      </c>
      <c r="C378" s="1" t="str">
        <f>+VLOOKUP(BD_fire_disturbances[[#This Row],[Evaluación post incendio]],Tabla5[],2,0)</f>
        <v>Efecto inmediato</v>
      </c>
      <c r="D378" s="6" t="s">
        <v>1729</v>
      </c>
      <c r="E378" s="1" t="s">
        <v>1602</v>
      </c>
      <c r="F378" s="1" t="s">
        <v>1694</v>
      </c>
      <c r="G378" s="1" t="str">
        <f>+VLOOKUP(BD_fire_disturbances[[#This Row],[Cod_Koppen]],Tabla8[],2,0)</f>
        <v>Templado o mesotérmico</v>
      </c>
      <c r="H378" s="1" t="s">
        <v>1678</v>
      </c>
      <c r="I378" s="1" t="s">
        <v>181</v>
      </c>
      <c r="J378" s="1" t="s">
        <v>181</v>
      </c>
      <c r="K378" s="1"/>
      <c r="L378" s="1" t="s">
        <v>222</v>
      </c>
      <c r="M378" s="1" t="s">
        <v>1188</v>
      </c>
      <c r="N378" s="1"/>
      <c r="O378" s="1"/>
      <c r="P378" s="1" t="s">
        <v>1185</v>
      </c>
      <c r="Q378" s="1"/>
      <c r="R378" s="1" t="s">
        <v>513</v>
      </c>
      <c r="S378" s="1"/>
      <c r="T378" s="1" t="s">
        <v>1186</v>
      </c>
      <c r="U378" s="1" t="s">
        <v>447</v>
      </c>
      <c r="V378" s="1" t="s">
        <v>344</v>
      </c>
      <c r="W378" s="1" t="s">
        <v>1187</v>
      </c>
      <c r="X378" s="1"/>
      <c r="Y378" s="1" t="s">
        <v>638</v>
      </c>
      <c r="Z378" s="1" t="s">
        <v>218</v>
      </c>
    </row>
    <row r="379" spans="1:26" s="9" customFormat="1" ht="58" x14ac:dyDescent="0.35">
      <c r="A379" s="9" t="s">
        <v>221</v>
      </c>
      <c r="B379" s="9" t="str">
        <f>+VLOOKUP(BD_fire_disturbances[[#This Row],[Propiedad]],Tabla2[],2,0)</f>
        <v>Física</v>
      </c>
      <c r="C379" s="9" t="str">
        <f>+VLOOKUP(BD_fire_disturbances[[#This Row],[Evaluación post incendio]],Tabla5[],2,0)</f>
        <v>Efecto inmediato</v>
      </c>
      <c r="D379" s="6" t="s">
        <v>1730</v>
      </c>
      <c r="E379" s="1" t="s">
        <v>1602</v>
      </c>
      <c r="F379" s="1" t="s">
        <v>1694</v>
      </c>
      <c r="G379" s="1" t="str">
        <f>+VLOOKUP(BD_fire_disturbances[[#This Row],[Cod_Koppen]],Tabla8[],2,0)</f>
        <v>Templado o mesotérmico</v>
      </c>
      <c r="H379" s="1" t="s">
        <v>1678</v>
      </c>
      <c r="I379" s="9" t="s">
        <v>181</v>
      </c>
      <c r="J379" s="9" t="s">
        <v>181</v>
      </c>
      <c r="L379" s="9" t="s">
        <v>222</v>
      </c>
      <c r="M379" s="9" t="s">
        <v>1188</v>
      </c>
      <c r="P379" s="9" t="s">
        <v>1185</v>
      </c>
      <c r="R379" s="9" t="s">
        <v>513</v>
      </c>
      <c r="T379" s="9" t="s">
        <v>1186</v>
      </c>
      <c r="U379" s="9" t="s">
        <v>447</v>
      </c>
      <c r="V379" s="9" t="s">
        <v>344</v>
      </c>
      <c r="W379" s="9" t="s">
        <v>1187</v>
      </c>
      <c r="Y379" s="9" t="s">
        <v>638</v>
      </c>
      <c r="Z379" s="9" t="s">
        <v>108</v>
      </c>
    </row>
    <row r="380" spans="1:26" s="9" customFormat="1" ht="29" x14ac:dyDescent="0.35">
      <c r="A380" s="1" t="s">
        <v>49</v>
      </c>
      <c r="B380" s="1" t="str">
        <f>+VLOOKUP(BD_fire_disturbances[[#This Row],[Propiedad]],Tabla2[],2,0)</f>
        <v>Biológica</v>
      </c>
      <c r="C380" s="1" t="str">
        <f>+VLOOKUP(BD_fire_disturbances[[#This Row],[Evaluación post incendio]],Tabla5[],2,0)</f>
        <v>Efecto a corto plazo</v>
      </c>
      <c r="D380" s="6" t="s">
        <v>51</v>
      </c>
      <c r="E380" s="1" t="s">
        <v>1602</v>
      </c>
      <c r="F380" s="1" t="s">
        <v>1694</v>
      </c>
      <c r="G380" s="1" t="str">
        <f>+VLOOKUP(BD_fire_disturbances[[#This Row],[Cod_Koppen]],Tabla8[],2,0)</f>
        <v>Templado o mesotérmico</v>
      </c>
      <c r="H380" s="1" t="s">
        <v>1678</v>
      </c>
      <c r="I380" s="1" t="s">
        <v>181</v>
      </c>
      <c r="J380" s="1" t="s">
        <v>181</v>
      </c>
      <c r="K380" s="1" t="s">
        <v>50</v>
      </c>
      <c r="L380" s="1"/>
      <c r="M380" s="1" t="s">
        <v>200</v>
      </c>
      <c r="N380" s="1" t="s">
        <v>354</v>
      </c>
      <c r="O380" s="1"/>
      <c r="P380" s="1" t="s">
        <v>1275</v>
      </c>
      <c r="Q380" s="1"/>
      <c r="R380" s="1" t="s">
        <v>842</v>
      </c>
      <c r="S380" s="1"/>
      <c r="T380" s="1" t="s">
        <v>1278</v>
      </c>
      <c r="U380" s="1" t="s">
        <v>447</v>
      </c>
      <c r="V380" s="1" t="s">
        <v>1276</v>
      </c>
      <c r="W380" s="1" t="s">
        <v>1277</v>
      </c>
      <c r="X380" s="1" t="s">
        <v>887</v>
      </c>
      <c r="Y380" s="1" t="s">
        <v>633</v>
      </c>
      <c r="Z380" s="1" t="s">
        <v>108</v>
      </c>
    </row>
    <row r="381" spans="1:26" s="9" customFormat="1" ht="29" x14ac:dyDescent="0.35">
      <c r="A381" s="1" t="s">
        <v>49</v>
      </c>
      <c r="B381" s="1" t="str">
        <f>+VLOOKUP(BD_fire_disturbances[[#This Row],[Propiedad]],Tabla2[],2,0)</f>
        <v>Biológica</v>
      </c>
      <c r="C381" s="1" t="str">
        <f>+VLOOKUP(BD_fire_disturbances[[#This Row],[Evaluación post incendio]],Tabla5[],2,0)</f>
        <v>Efecto a corto plazo</v>
      </c>
      <c r="D381" s="6" t="s">
        <v>51</v>
      </c>
      <c r="E381" s="1" t="s">
        <v>1602</v>
      </c>
      <c r="F381" s="1" t="s">
        <v>1694</v>
      </c>
      <c r="G381" s="1" t="str">
        <f>+VLOOKUP(BD_fire_disturbances[[#This Row],[Cod_Koppen]],Tabla8[],2,0)</f>
        <v>Templado o mesotérmico</v>
      </c>
      <c r="H381" s="1" t="s">
        <v>1678</v>
      </c>
      <c r="I381" s="1" t="s">
        <v>181</v>
      </c>
      <c r="J381" s="1" t="s">
        <v>181</v>
      </c>
      <c r="K381" s="1" t="s">
        <v>50</v>
      </c>
      <c r="L381" s="1"/>
      <c r="M381" s="1" t="s">
        <v>200</v>
      </c>
      <c r="N381" s="1" t="s">
        <v>354</v>
      </c>
      <c r="O381" s="1"/>
      <c r="P381" s="1" t="s">
        <v>1275</v>
      </c>
      <c r="Q381" s="1"/>
      <c r="R381" s="1" t="s">
        <v>842</v>
      </c>
      <c r="S381" s="1"/>
      <c r="T381" s="1" t="s">
        <v>1278</v>
      </c>
      <c r="U381" s="1" t="s">
        <v>447</v>
      </c>
      <c r="V381" s="1" t="s">
        <v>1276</v>
      </c>
      <c r="W381" s="1" t="s">
        <v>1277</v>
      </c>
      <c r="X381" s="1" t="s">
        <v>887</v>
      </c>
      <c r="Y381" s="1" t="s">
        <v>646</v>
      </c>
      <c r="Z381" s="1" t="s">
        <v>218</v>
      </c>
    </row>
    <row r="382" spans="1:26" s="9" customFormat="1" ht="29" x14ac:dyDescent="0.35">
      <c r="A382" s="1" t="s">
        <v>49</v>
      </c>
      <c r="B382" s="1" t="str">
        <f>+VLOOKUP(BD_fire_disturbances[[#This Row],[Propiedad]],Tabla2[],2,0)</f>
        <v>Biológica</v>
      </c>
      <c r="C382" s="1" t="str">
        <f>+VLOOKUP(BD_fire_disturbances[[#This Row],[Evaluación post incendio]],Tabla5[],2,0)</f>
        <v>Efecto a corto plazo</v>
      </c>
      <c r="D382" s="6" t="s">
        <v>51</v>
      </c>
      <c r="E382" s="1" t="s">
        <v>1602</v>
      </c>
      <c r="F382" s="1" t="s">
        <v>1694</v>
      </c>
      <c r="G382" s="1" t="str">
        <f>+VLOOKUP(BD_fire_disturbances[[#This Row],[Cod_Koppen]],Tabla8[],2,0)</f>
        <v>Templado o mesotérmico</v>
      </c>
      <c r="H382" s="1" t="s">
        <v>1678</v>
      </c>
      <c r="I382" s="1" t="s">
        <v>181</v>
      </c>
      <c r="J382" s="1" t="s">
        <v>181</v>
      </c>
      <c r="K382" s="1" t="s">
        <v>50</v>
      </c>
      <c r="L382" s="1"/>
      <c r="M382" s="1" t="s">
        <v>200</v>
      </c>
      <c r="N382" s="1" t="s">
        <v>354</v>
      </c>
      <c r="O382" s="1"/>
      <c r="P382" s="1" t="s">
        <v>1275</v>
      </c>
      <c r="Q382" s="1"/>
      <c r="R382" s="1" t="s">
        <v>842</v>
      </c>
      <c r="S382" s="1"/>
      <c r="T382" s="1" t="s">
        <v>1278</v>
      </c>
      <c r="U382" s="1" t="s">
        <v>447</v>
      </c>
      <c r="V382" s="1" t="s">
        <v>1276</v>
      </c>
      <c r="W382" s="1" t="s">
        <v>1277</v>
      </c>
      <c r="X382" s="1" t="s">
        <v>887</v>
      </c>
      <c r="Y382" s="1" t="s">
        <v>14</v>
      </c>
      <c r="Z382" s="1" t="s">
        <v>12</v>
      </c>
    </row>
    <row r="383" spans="1:26" s="9" customFormat="1" ht="29" x14ac:dyDescent="0.35">
      <c r="A383" s="1" t="s">
        <v>49</v>
      </c>
      <c r="B383" s="1" t="str">
        <f>+VLOOKUP(BD_fire_disturbances[[#This Row],[Propiedad]],Tabla2[],2,0)</f>
        <v>Biológica</v>
      </c>
      <c r="C383" s="1" t="str">
        <f>+VLOOKUP(BD_fire_disturbances[[#This Row],[Evaluación post incendio]],Tabla5[],2,0)</f>
        <v>Efecto a corto plazo</v>
      </c>
      <c r="D383" s="6" t="s">
        <v>51</v>
      </c>
      <c r="E383" s="1" t="s">
        <v>1602</v>
      </c>
      <c r="F383" s="1" t="s">
        <v>1694</v>
      </c>
      <c r="G383" s="1" t="str">
        <f>+VLOOKUP(BD_fire_disturbances[[#This Row],[Cod_Koppen]],Tabla8[],2,0)</f>
        <v>Templado o mesotérmico</v>
      </c>
      <c r="H383" s="1" t="s">
        <v>1678</v>
      </c>
      <c r="I383" s="1" t="s">
        <v>181</v>
      </c>
      <c r="J383" s="1" t="s">
        <v>181</v>
      </c>
      <c r="K383" s="1" t="s">
        <v>50</v>
      </c>
      <c r="L383" s="1"/>
      <c r="M383" s="1" t="s">
        <v>200</v>
      </c>
      <c r="N383" s="1" t="s">
        <v>354</v>
      </c>
      <c r="O383" s="1"/>
      <c r="P383" s="1" t="s">
        <v>1275</v>
      </c>
      <c r="Q383" s="1"/>
      <c r="R383" s="1" t="s">
        <v>842</v>
      </c>
      <c r="S383" s="1"/>
      <c r="T383" s="1" t="s">
        <v>1278</v>
      </c>
      <c r="U383" s="1" t="s">
        <v>447</v>
      </c>
      <c r="V383" s="1" t="s">
        <v>1276</v>
      </c>
      <c r="W383" s="1" t="s">
        <v>1277</v>
      </c>
      <c r="X383" s="1" t="s">
        <v>887</v>
      </c>
      <c r="Y383" s="1" t="s">
        <v>637</v>
      </c>
      <c r="Z383" s="1" t="s">
        <v>218</v>
      </c>
    </row>
    <row r="384" spans="1:26" s="9" customFormat="1" ht="29" x14ac:dyDescent="0.35">
      <c r="A384" s="1" t="s">
        <v>49</v>
      </c>
      <c r="B384" s="1" t="str">
        <f>+VLOOKUP(BD_fire_disturbances[[#This Row],[Propiedad]],Tabla2[],2,0)</f>
        <v>Biológica</v>
      </c>
      <c r="C384" s="1" t="str">
        <f>+VLOOKUP(BD_fire_disturbances[[#This Row],[Evaluación post incendio]],Tabla5[],2,0)</f>
        <v>Efecto a corto plazo</v>
      </c>
      <c r="D384" s="6" t="s">
        <v>51</v>
      </c>
      <c r="E384" s="1" t="s">
        <v>1602</v>
      </c>
      <c r="F384" s="1" t="s">
        <v>1694</v>
      </c>
      <c r="G384" s="1" t="str">
        <f>+VLOOKUP(BD_fire_disturbances[[#This Row],[Cod_Koppen]],Tabla8[],2,0)</f>
        <v>Templado o mesotérmico</v>
      </c>
      <c r="H384" s="1" t="s">
        <v>1678</v>
      </c>
      <c r="I384" s="1" t="s">
        <v>181</v>
      </c>
      <c r="J384" s="1" t="s">
        <v>181</v>
      </c>
      <c r="K384" s="1" t="s">
        <v>50</v>
      </c>
      <c r="L384" s="1"/>
      <c r="M384" s="1" t="s">
        <v>200</v>
      </c>
      <c r="N384" s="1" t="s">
        <v>354</v>
      </c>
      <c r="O384" s="1"/>
      <c r="P384" s="1" t="s">
        <v>1275</v>
      </c>
      <c r="Q384" s="1"/>
      <c r="R384" s="1" t="s">
        <v>842</v>
      </c>
      <c r="S384" s="1"/>
      <c r="T384" s="1" t="s">
        <v>1278</v>
      </c>
      <c r="U384" s="1" t="s">
        <v>447</v>
      </c>
      <c r="V384" s="1" t="s">
        <v>1276</v>
      </c>
      <c r="W384" s="1" t="s">
        <v>1277</v>
      </c>
      <c r="X384" s="1" t="s">
        <v>887</v>
      </c>
      <c r="Y384" s="1" t="s">
        <v>634</v>
      </c>
      <c r="Z384" s="1" t="s">
        <v>218</v>
      </c>
    </row>
    <row r="385" spans="1:26" s="9" customFormat="1" ht="29" x14ac:dyDescent="0.35">
      <c r="A385" s="1" t="s">
        <v>49</v>
      </c>
      <c r="B385" s="1" t="str">
        <f>+VLOOKUP(BD_fire_disturbances[[#This Row],[Propiedad]],Tabla2[],2,0)</f>
        <v>Biológica</v>
      </c>
      <c r="C385" s="1" t="str">
        <f>+VLOOKUP(BD_fire_disturbances[[#This Row],[Evaluación post incendio]],Tabla5[],2,0)</f>
        <v>Efecto a corto plazo</v>
      </c>
      <c r="D385" s="6" t="s">
        <v>51</v>
      </c>
      <c r="E385" s="1" t="s">
        <v>1602</v>
      </c>
      <c r="F385" s="1" t="s">
        <v>1694</v>
      </c>
      <c r="G385" s="1" t="str">
        <f>+VLOOKUP(BD_fire_disturbances[[#This Row],[Cod_Koppen]],Tabla8[],2,0)</f>
        <v>Templado o mesotérmico</v>
      </c>
      <c r="H385" s="1" t="s">
        <v>1678</v>
      </c>
      <c r="I385" s="1" t="s">
        <v>181</v>
      </c>
      <c r="J385" s="1" t="s">
        <v>181</v>
      </c>
      <c r="K385" s="1" t="s">
        <v>50</v>
      </c>
      <c r="L385" s="1"/>
      <c r="M385" s="1" t="s">
        <v>200</v>
      </c>
      <c r="N385" s="1" t="s">
        <v>354</v>
      </c>
      <c r="O385" s="1"/>
      <c r="P385" s="1" t="s">
        <v>1275</v>
      </c>
      <c r="Q385" s="1"/>
      <c r="R385" s="1" t="s">
        <v>842</v>
      </c>
      <c r="S385" s="1"/>
      <c r="T385" s="1" t="s">
        <v>1278</v>
      </c>
      <c r="U385" s="1" t="s">
        <v>447</v>
      </c>
      <c r="V385" s="1" t="s">
        <v>1276</v>
      </c>
      <c r="W385" s="1" t="s">
        <v>1277</v>
      </c>
      <c r="X385" s="1" t="s">
        <v>887</v>
      </c>
      <c r="Y385" s="1" t="s">
        <v>1279</v>
      </c>
      <c r="Z385" s="1" t="s">
        <v>218</v>
      </c>
    </row>
    <row r="386" spans="1:26" s="9" customFormat="1" ht="29" x14ac:dyDescent="0.35">
      <c r="A386" s="1" t="s">
        <v>49</v>
      </c>
      <c r="B386" s="1" t="str">
        <f>+VLOOKUP(BD_fire_disturbances[[#This Row],[Propiedad]],Tabla2[],2,0)</f>
        <v>Biológica</v>
      </c>
      <c r="C386" s="1" t="str">
        <f>+VLOOKUP(BD_fire_disturbances[[#This Row],[Evaluación post incendio]],Tabla5[],2,0)</f>
        <v>Efecto a corto plazo</v>
      </c>
      <c r="D386" s="6" t="s">
        <v>51</v>
      </c>
      <c r="E386" s="1" t="s">
        <v>1602</v>
      </c>
      <c r="F386" s="1" t="s">
        <v>1694</v>
      </c>
      <c r="G386" s="1" t="str">
        <f>+VLOOKUP(BD_fire_disturbances[[#This Row],[Cod_Koppen]],Tabla8[],2,0)</f>
        <v>Templado o mesotérmico</v>
      </c>
      <c r="H386" s="1" t="s">
        <v>1678</v>
      </c>
      <c r="I386" s="1" t="s">
        <v>181</v>
      </c>
      <c r="J386" s="1" t="s">
        <v>181</v>
      </c>
      <c r="K386" s="1" t="s">
        <v>50</v>
      </c>
      <c r="L386" s="1"/>
      <c r="M386" s="1" t="s">
        <v>200</v>
      </c>
      <c r="N386" s="1" t="s">
        <v>354</v>
      </c>
      <c r="O386" s="1"/>
      <c r="P386" s="1" t="s">
        <v>1275</v>
      </c>
      <c r="Q386" s="1"/>
      <c r="R386" s="1" t="s">
        <v>842</v>
      </c>
      <c r="S386" s="1"/>
      <c r="T386" s="1" t="s">
        <v>1278</v>
      </c>
      <c r="U386" s="1" t="s">
        <v>447</v>
      </c>
      <c r="V386" s="1" t="s">
        <v>1276</v>
      </c>
      <c r="W386" s="1" t="s">
        <v>1277</v>
      </c>
      <c r="X386" s="1" t="s">
        <v>887</v>
      </c>
      <c r="Y386" s="1" t="s">
        <v>691</v>
      </c>
      <c r="Z386" s="1" t="s">
        <v>108</v>
      </c>
    </row>
    <row r="387" spans="1:26" s="9" customFormat="1" ht="29" x14ac:dyDescent="0.35">
      <c r="A387" s="1" t="s">
        <v>49</v>
      </c>
      <c r="B387" s="1" t="str">
        <f>+VLOOKUP(BD_fire_disturbances[[#This Row],[Propiedad]],Tabla2[],2,0)</f>
        <v>Biológica</v>
      </c>
      <c r="C387" s="1" t="str">
        <f>+VLOOKUP(BD_fire_disturbances[[#This Row],[Evaluación post incendio]],Tabla5[],2,0)</f>
        <v>Efecto a corto plazo</v>
      </c>
      <c r="D387" s="6" t="s">
        <v>51</v>
      </c>
      <c r="E387" s="1" t="s">
        <v>1602</v>
      </c>
      <c r="F387" s="1" t="s">
        <v>1694</v>
      </c>
      <c r="G387" s="1" t="str">
        <f>+VLOOKUP(BD_fire_disturbances[[#This Row],[Cod_Koppen]],Tabla8[],2,0)</f>
        <v>Templado o mesotérmico</v>
      </c>
      <c r="H387" s="1" t="s">
        <v>1678</v>
      </c>
      <c r="I387" s="1" t="s">
        <v>181</v>
      </c>
      <c r="J387" s="1" t="s">
        <v>181</v>
      </c>
      <c r="K387" s="1" t="s">
        <v>50</v>
      </c>
      <c r="L387" s="1"/>
      <c r="M387" s="1" t="s">
        <v>200</v>
      </c>
      <c r="N387" s="1" t="s">
        <v>354</v>
      </c>
      <c r="O387" s="1"/>
      <c r="P387" s="1" t="s">
        <v>1275</v>
      </c>
      <c r="Q387" s="1"/>
      <c r="R387" s="1" t="s">
        <v>842</v>
      </c>
      <c r="S387" s="1"/>
      <c r="T387" s="1" t="s">
        <v>1278</v>
      </c>
      <c r="U387" s="1" t="s">
        <v>447</v>
      </c>
      <c r="V387" s="1" t="s">
        <v>1276</v>
      </c>
      <c r="W387" s="1" t="s">
        <v>1277</v>
      </c>
      <c r="X387" s="1" t="s">
        <v>887</v>
      </c>
      <c r="Y387" s="1" t="s">
        <v>15</v>
      </c>
      <c r="Z387" s="1" t="s">
        <v>12</v>
      </c>
    </row>
    <row r="388" spans="1:26" s="9" customFormat="1" ht="29" x14ac:dyDescent="0.35">
      <c r="A388" s="1" t="s">
        <v>49</v>
      </c>
      <c r="B388" s="1" t="str">
        <f>+VLOOKUP(BD_fire_disturbances[[#This Row],[Propiedad]],Tabla2[],2,0)</f>
        <v>Biológica</v>
      </c>
      <c r="C388" s="1" t="str">
        <f>+VLOOKUP(BD_fire_disturbances[[#This Row],[Evaluación post incendio]],Tabla5[],2,0)</f>
        <v>Efecto a corto plazo</v>
      </c>
      <c r="D388" s="6" t="s">
        <v>51</v>
      </c>
      <c r="E388" s="1" t="s">
        <v>1602</v>
      </c>
      <c r="F388" s="1" t="s">
        <v>1694</v>
      </c>
      <c r="G388" s="1" t="str">
        <f>+VLOOKUP(BD_fire_disturbances[[#This Row],[Cod_Koppen]],Tabla8[],2,0)</f>
        <v>Templado o mesotérmico</v>
      </c>
      <c r="H388" s="1" t="s">
        <v>1678</v>
      </c>
      <c r="I388" s="1" t="s">
        <v>181</v>
      </c>
      <c r="J388" s="1" t="s">
        <v>181</v>
      </c>
      <c r="K388" s="1" t="s">
        <v>50</v>
      </c>
      <c r="L388" s="1"/>
      <c r="M388" s="1" t="s">
        <v>200</v>
      </c>
      <c r="N388" s="1" t="s">
        <v>354</v>
      </c>
      <c r="O388" s="1"/>
      <c r="P388" s="1" t="s">
        <v>1275</v>
      </c>
      <c r="Q388" s="1"/>
      <c r="R388" s="1" t="s">
        <v>842</v>
      </c>
      <c r="S388" s="1"/>
      <c r="T388" s="1" t="s">
        <v>1278</v>
      </c>
      <c r="U388" s="1" t="s">
        <v>447</v>
      </c>
      <c r="V388" s="1" t="s">
        <v>1276</v>
      </c>
      <c r="W388" s="1" t="s">
        <v>1277</v>
      </c>
      <c r="X388" s="1" t="s">
        <v>887</v>
      </c>
      <c r="Y388" s="1" t="s">
        <v>15</v>
      </c>
      <c r="Z388" s="1" t="s">
        <v>12</v>
      </c>
    </row>
    <row r="389" spans="1:26" s="9" customFormat="1" ht="29" x14ac:dyDescent="0.35">
      <c r="A389" s="1" t="s">
        <v>49</v>
      </c>
      <c r="B389" s="1" t="str">
        <f>+VLOOKUP(BD_fire_disturbances[[#This Row],[Propiedad]],Tabla2[],2,0)</f>
        <v>Biológica</v>
      </c>
      <c r="C389" s="1" t="str">
        <f>+VLOOKUP(BD_fire_disturbances[[#This Row],[Evaluación post incendio]],Tabla5[],2,0)</f>
        <v>Efecto a corto plazo</v>
      </c>
      <c r="D389" s="6" t="s">
        <v>51</v>
      </c>
      <c r="E389" s="1" t="s">
        <v>1602</v>
      </c>
      <c r="F389" s="1" t="s">
        <v>1694</v>
      </c>
      <c r="G389" s="1" t="str">
        <f>+VLOOKUP(BD_fire_disturbances[[#This Row],[Cod_Koppen]],Tabla8[],2,0)</f>
        <v>Templado o mesotérmico</v>
      </c>
      <c r="H389" s="1" t="s">
        <v>1678</v>
      </c>
      <c r="I389" s="1" t="s">
        <v>181</v>
      </c>
      <c r="J389" s="1" t="s">
        <v>181</v>
      </c>
      <c r="K389" s="1" t="s">
        <v>50</v>
      </c>
      <c r="L389" s="1"/>
      <c r="M389" s="1" t="s">
        <v>200</v>
      </c>
      <c r="N389" s="1" t="s">
        <v>354</v>
      </c>
      <c r="O389" s="1"/>
      <c r="P389" s="1" t="s">
        <v>1275</v>
      </c>
      <c r="Q389" s="1"/>
      <c r="R389" s="1" t="s">
        <v>842</v>
      </c>
      <c r="S389" s="1"/>
      <c r="T389" s="1" t="s">
        <v>1278</v>
      </c>
      <c r="U389" s="1" t="s">
        <v>447</v>
      </c>
      <c r="V389" s="1" t="s">
        <v>1276</v>
      </c>
      <c r="W389" s="1" t="s">
        <v>1277</v>
      </c>
      <c r="X389" s="1" t="s">
        <v>887</v>
      </c>
      <c r="Y389" s="1" t="s">
        <v>639</v>
      </c>
      <c r="Z389" s="1" t="s">
        <v>12</v>
      </c>
    </row>
    <row r="390" spans="1:26" s="9" customFormat="1" ht="29" x14ac:dyDescent="0.35">
      <c r="A390" s="1" t="s">
        <v>49</v>
      </c>
      <c r="B390" s="1" t="str">
        <f>+VLOOKUP(BD_fire_disturbances[[#This Row],[Propiedad]],Tabla2[],2,0)</f>
        <v>Biológica</v>
      </c>
      <c r="C390" s="1" t="str">
        <f>+VLOOKUP(BD_fire_disturbances[[#This Row],[Evaluación post incendio]],Tabla5[],2,0)</f>
        <v>Efecto a corto plazo</v>
      </c>
      <c r="D390" s="6" t="s">
        <v>51</v>
      </c>
      <c r="E390" s="1" t="s">
        <v>1602</v>
      </c>
      <c r="F390" s="1" t="s">
        <v>1694</v>
      </c>
      <c r="G390" s="1" t="str">
        <f>+VLOOKUP(BD_fire_disturbances[[#This Row],[Cod_Koppen]],Tabla8[],2,0)</f>
        <v>Templado o mesotérmico</v>
      </c>
      <c r="H390" s="1" t="s">
        <v>1678</v>
      </c>
      <c r="I390" s="1" t="s">
        <v>181</v>
      </c>
      <c r="J390" s="1" t="s">
        <v>181</v>
      </c>
      <c r="K390" s="1" t="s">
        <v>50</v>
      </c>
      <c r="L390" s="1"/>
      <c r="M390" s="1" t="s">
        <v>200</v>
      </c>
      <c r="N390" s="1" t="s">
        <v>354</v>
      </c>
      <c r="O390" s="1"/>
      <c r="P390" s="1" t="s">
        <v>1275</v>
      </c>
      <c r="Q390" s="1"/>
      <c r="R390" s="1" t="s">
        <v>842</v>
      </c>
      <c r="S390" s="1"/>
      <c r="T390" s="1" t="s">
        <v>1278</v>
      </c>
      <c r="U390" s="1" t="s">
        <v>447</v>
      </c>
      <c r="V390" s="1" t="s">
        <v>1276</v>
      </c>
      <c r="W390" s="1" t="s">
        <v>1277</v>
      </c>
      <c r="X390" s="1" t="s">
        <v>887</v>
      </c>
      <c r="Y390" s="1" t="s">
        <v>1032</v>
      </c>
      <c r="Z390" s="1" t="s">
        <v>108</v>
      </c>
    </row>
    <row r="391" spans="1:26" s="9" customFormat="1" ht="29" x14ac:dyDescent="0.35">
      <c r="A391" s="1" t="s">
        <v>49</v>
      </c>
      <c r="B391" s="1" t="str">
        <f>+VLOOKUP(BD_fire_disturbances[[#This Row],[Propiedad]],Tabla2[],2,0)</f>
        <v>Química</v>
      </c>
      <c r="C391" s="1" t="str">
        <f>+VLOOKUP(BD_fire_disturbances[[#This Row],[Evaluación post incendio]],Tabla5[],2,0)</f>
        <v>Efecto a corto plazo</v>
      </c>
      <c r="D391" s="6" t="s">
        <v>51</v>
      </c>
      <c r="E391" s="1" t="s">
        <v>1602</v>
      </c>
      <c r="F391" s="1" t="s">
        <v>1694</v>
      </c>
      <c r="G391" s="1" t="str">
        <f>+VLOOKUP(BD_fire_disturbances[[#This Row],[Cod_Koppen]],Tabla8[],2,0)</f>
        <v>Templado o mesotérmico</v>
      </c>
      <c r="H391" s="1" t="s">
        <v>1678</v>
      </c>
      <c r="I391" s="1" t="s">
        <v>181</v>
      </c>
      <c r="J391" s="1" t="s">
        <v>181</v>
      </c>
      <c r="K391" s="1" t="s">
        <v>50</v>
      </c>
      <c r="L391" s="1"/>
      <c r="M391" s="1" t="s">
        <v>200</v>
      </c>
      <c r="N391" s="1" t="s">
        <v>354</v>
      </c>
      <c r="O391" s="1"/>
      <c r="P391" s="1" t="s">
        <v>1275</v>
      </c>
      <c r="Q391" s="1"/>
      <c r="R391" s="1" t="s">
        <v>842</v>
      </c>
      <c r="S391" s="1"/>
      <c r="T391" s="1" t="s">
        <v>1278</v>
      </c>
      <c r="U391" s="1" t="s">
        <v>447</v>
      </c>
      <c r="V391" s="1" t="s">
        <v>1276</v>
      </c>
      <c r="W391" s="1" t="s">
        <v>1277</v>
      </c>
      <c r="X391" s="1" t="s">
        <v>887</v>
      </c>
      <c r="Y391" s="1" t="s">
        <v>53</v>
      </c>
      <c r="Z391" s="1" t="s">
        <v>12</v>
      </c>
    </row>
    <row r="392" spans="1:26" s="1" customFormat="1" ht="29" x14ac:dyDescent="0.35">
      <c r="A392" s="1" t="s">
        <v>49</v>
      </c>
      <c r="B392" s="1" t="str">
        <f>+VLOOKUP(BD_fire_disturbances[[#This Row],[Propiedad]],Tabla2[],2,0)</f>
        <v>Química</v>
      </c>
      <c r="C392" s="1" t="str">
        <f>+VLOOKUP(BD_fire_disturbances[[#This Row],[Evaluación post incendio]],Tabla5[],2,0)</f>
        <v>Efecto a corto plazo</v>
      </c>
      <c r="D392" s="6" t="s">
        <v>51</v>
      </c>
      <c r="E392" s="1" t="s">
        <v>1602</v>
      </c>
      <c r="F392" s="1" t="s">
        <v>1694</v>
      </c>
      <c r="G392" s="1" t="str">
        <f>+VLOOKUP(BD_fire_disturbances[[#This Row],[Cod_Koppen]],Tabla8[],2,0)</f>
        <v>Templado o mesotérmico</v>
      </c>
      <c r="H392" s="1" t="s">
        <v>1678</v>
      </c>
      <c r="I392" s="1" t="s">
        <v>181</v>
      </c>
      <c r="J392" s="1" t="s">
        <v>181</v>
      </c>
      <c r="K392" s="1" t="s">
        <v>50</v>
      </c>
      <c r="M392" s="1" t="s">
        <v>200</v>
      </c>
      <c r="N392" s="1" t="s">
        <v>354</v>
      </c>
      <c r="P392" s="1" t="s">
        <v>1275</v>
      </c>
      <c r="R392" s="1" t="s">
        <v>842</v>
      </c>
      <c r="T392" s="1" t="s">
        <v>1278</v>
      </c>
      <c r="U392" s="1" t="s">
        <v>447</v>
      </c>
      <c r="V392" s="1" t="s">
        <v>1276</v>
      </c>
      <c r="W392" s="1" t="s">
        <v>1277</v>
      </c>
      <c r="X392" s="1" t="s">
        <v>887</v>
      </c>
      <c r="Y392" s="1" t="s">
        <v>52</v>
      </c>
      <c r="Z392" s="1" t="s">
        <v>218</v>
      </c>
    </row>
    <row r="393" spans="1:26" s="1" customFormat="1" ht="29" x14ac:dyDescent="0.35">
      <c r="A393" s="1" t="s">
        <v>49</v>
      </c>
      <c r="B393" s="1" t="str">
        <f>+VLOOKUP(BD_fire_disturbances[[#This Row],[Propiedad]],Tabla2[],2,0)</f>
        <v>Química</v>
      </c>
      <c r="C393" s="1" t="str">
        <f>+VLOOKUP(BD_fire_disturbances[[#This Row],[Evaluación post incendio]],Tabla5[],2,0)</f>
        <v>Efecto a corto plazo</v>
      </c>
      <c r="D393" s="6" t="s">
        <v>51</v>
      </c>
      <c r="E393" s="1" t="s">
        <v>1602</v>
      </c>
      <c r="F393" s="1" t="s">
        <v>1694</v>
      </c>
      <c r="G393" s="1" t="str">
        <f>+VLOOKUP(BD_fire_disturbances[[#This Row],[Cod_Koppen]],Tabla8[],2,0)</f>
        <v>Templado o mesotérmico</v>
      </c>
      <c r="H393" s="1" t="s">
        <v>1678</v>
      </c>
      <c r="I393" s="1" t="s">
        <v>181</v>
      </c>
      <c r="J393" s="1" t="s">
        <v>181</v>
      </c>
      <c r="K393" s="1" t="s">
        <v>50</v>
      </c>
      <c r="M393" s="1" t="s">
        <v>200</v>
      </c>
      <c r="N393" s="1" t="s">
        <v>354</v>
      </c>
      <c r="P393" s="1" t="s">
        <v>1275</v>
      </c>
      <c r="R393" s="1" t="s">
        <v>842</v>
      </c>
      <c r="T393" s="1" t="s">
        <v>1278</v>
      </c>
      <c r="U393" s="1" t="s">
        <v>447</v>
      </c>
      <c r="V393" s="1" t="s">
        <v>1276</v>
      </c>
      <c r="W393" s="1" t="s">
        <v>1277</v>
      </c>
      <c r="X393" s="1" t="s">
        <v>887</v>
      </c>
      <c r="Y393" s="1" t="s">
        <v>42</v>
      </c>
      <c r="Z393" s="1" t="s">
        <v>218</v>
      </c>
    </row>
    <row r="394" spans="1:26" s="1" customFormat="1" ht="29" x14ac:dyDescent="0.35">
      <c r="A394" s="1" t="s">
        <v>49</v>
      </c>
      <c r="B394" s="1" t="str">
        <f>+VLOOKUP(BD_fire_disturbances[[#This Row],[Propiedad]],Tabla2[],2,0)</f>
        <v>Física</v>
      </c>
      <c r="C394" s="1" t="str">
        <f>+VLOOKUP(BD_fire_disturbances[[#This Row],[Evaluación post incendio]],Tabla5[],2,0)</f>
        <v>Efecto a corto plazo</v>
      </c>
      <c r="D394" s="6" t="s">
        <v>51</v>
      </c>
      <c r="E394" s="1" t="s">
        <v>1602</v>
      </c>
      <c r="F394" s="1" t="s">
        <v>1694</v>
      </c>
      <c r="G394" s="1" t="str">
        <f>+VLOOKUP(BD_fire_disturbances[[#This Row],[Cod_Koppen]],Tabla8[],2,0)</f>
        <v>Templado o mesotérmico</v>
      </c>
      <c r="H394" s="1" t="s">
        <v>1678</v>
      </c>
      <c r="I394" s="1" t="s">
        <v>181</v>
      </c>
      <c r="J394" s="1" t="s">
        <v>181</v>
      </c>
      <c r="K394" s="1" t="s">
        <v>50</v>
      </c>
      <c r="M394" s="1" t="s">
        <v>200</v>
      </c>
      <c r="N394" s="1" t="s">
        <v>354</v>
      </c>
      <c r="P394" s="1" t="s">
        <v>1275</v>
      </c>
      <c r="R394" s="1" t="s">
        <v>842</v>
      </c>
      <c r="T394" s="1" t="s">
        <v>1278</v>
      </c>
      <c r="U394" s="1" t="s">
        <v>447</v>
      </c>
      <c r="V394" s="1" t="s">
        <v>1276</v>
      </c>
      <c r="W394" s="1" t="s">
        <v>1277</v>
      </c>
      <c r="X394" s="1" t="s">
        <v>887</v>
      </c>
      <c r="Y394" s="1" t="s">
        <v>638</v>
      </c>
      <c r="Z394" s="1" t="s">
        <v>218</v>
      </c>
    </row>
    <row r="395" spans="1:26" s="1" customFormat="1" ht="72.5" x14ac:dyDescent="0.35">
      <c r="A395" s="1" t="s">
        <v>60</v>
      </c>
      <c r="B395" s="1" t="str">
        <f>+VLOOKUP(BD_fire_disturbances[[#This Row],[Propiedad]],Tabla2[],2,0)</f>
        <v>Biológica</v>
      </c>
      <c r="C395" s="1" t="str">
        <f>+VLOOKUP(BD_fire_disturbances[[#This Row],[Evaluación post incendio]],Tabla5[],2,0)</f>
        <v>Efecto a corto plazo</v>
      </c>
      <c r="D395" s="6" t="s">
        <v>796</v>
      </c>
      <c r="E395" s="1" t="s">
        <v>1604</v>
      </c>
      <c r="F395" s="1" t="s">
        <v>1736</v>
      </c>
      <c r="G395" s="1" t="str">
        <f>+VLOOKUP(BD_fire_disturbances[[#This Row],[Cod_Koppen]],Tabla8[],2,0)</f>
        <v>Seco (árido y semiárido)</v>
      </c>
      <c r="H395" s="1" t="s">
        <v>1335</v>
      </c>
      <c r="I395" s="1" t="s">
        <v>181</v>
      </c>
      <c r="J395" s="1" t="s">
        <v>63</v>
      </c>
      <c r="K395" s="1" t="s">
        <v>50</v>
      </c>
      <c r="L395" s="1" t="s">
        <v>50</v>
      </c>
      <c r="M395" s="1" t="s">
        <v>176</v>
      </c>
      <c r="N395" s="1" t="s">
        <v>317</v>
      </c>
      <c r="P395" s="1" t="s">
        <v>793</v>
      </c>
      <c r="Q395" s="1" t="s">
        <v>817</v>
      </c>
      <c r="R395" s="1" t="s">
        <v>705</v>
      </c>
      <c r="T395" s="1" t="s">
        <v>805</v>
      </c>
      <c r="U395" s="1" t="s">
        <v>1142</v>
      </c>
      <c r="W395" s="1" t="s">
        <v>806</v>
      </c>
      <c r="Y395" s="1" t="s">
        <v>14</v>
      </c>
      <c r="Z395" s="1" t="s">
        <v>12</v>
      </c>
    </row>
    <row r="396" spans="1:26" s="1" customFormat="1" ht="72.5" x14ac:dyDescent="0.35">
      <c r="A396" s="1" t="s">
        <v>60</v>
      </c>
      <c r="B396" s="1" t="str">
        <f>+VLOOKUP(BD_fire_disturbances[[#This Row],[Propiedad]],Tabla2[],2,0)</f>
        <v>Biológica</v>
      </c>
      <c r="C396" s="1" t="str">
        <f>+VLOOKUP(BD_fire_disturbances[[#This Row],[Evaluación post incendio]],Tabla5[],2,0)</f>
        <v>Efecto a corto plazo</v>
      </c>
      <c r="D396" s="6" t="s">
        <v>801</v>
      </c>
      <c r="E396" s="1" t="s">
        <v>1604</v>
      </c>
      <c r="F396" s="1" t="s">
        <v>1736</v>
      </c>
      <c r="G396" s="1" t="str">
        <f>+VLOOKUP(BD_fire_disturbances[[#This Row],[Cod_Koppen]],Tabla8[],2,0)</f>
        <v>Seco (árido y semiárido)</v>
      </c>
      <c r="H396" s="1" t="s">
        <v>1335</v>
      </c>
      <c r="I396" s="1" t="s">
        <v>181</v>
      </c>
      <c r="J396" s="1" t="s">
        <v>63</v>
      </c>
      <c r="K396" s="1" t="s">
        <v>50</v>
      </c>
      <c r="L396" s="1" t="s">
        <v>50</v>
      </c>
      <c r="M396" s="1" t="s">
        <v>200</v>
      </c>
      <c r="N396" s="1" t="s">
        <v>317</v>
      </c>
      <c r="P396" s="1" t="s">
        <v>793</v>
      </c>
      <c r="Q396" s="1" t="s">
        <v>817</v>
      </c>
      <c r="R396" s="1" t="s">
        <v>705</v>
      </c>
      <c r="T396" s="1" t="s">
        <v>805</v>
      </c>
      <c r="U396" s="1" t="s">
        <v>1142</v>
      </c>
      <c r="W396" s="1" t="s">
        <v>806</v>
      </c>
      <c r="Y396" s="1" t="s">
        <v>14</v>
      </c>
      <c r="Z396" s="1" t="s">
        <v>12</v>
      </c>
    </row>
    <row r="397" spans="1:26" s="1" customFormat="1" ht="72.5" x14ac:dyDescent="0.35">
      <c r="A397" s="1" t="s">
        <v>60</v>
      </c>
      <c r="B397" s="1" t="str">
        <f>+VLOOKUP(BD_fire_disturbances[[#This Row],[Propiedad]],Tabla2[],2,0)</f>
        <v>Biológica</v>
      </c>
      <c r="C397" s="1" t="str">
        <f>+VLOOKUP(BD_fire_disturbances[[#This Row],[Evaluación post incendio]],Tabla5[],2,0)</f>
        <v>Efecto a corto plazo</v>
      </c>
      <c r="D397" s="6" t="s">
        <v>809</v>
      </c>
      <c r="E397" s="1" t="s">
        <v>1604</v>
      </c>
      <c r="F397" s="1" t="s">
        <v>1736</v>
      </c>
      <c r="G397" s="1" t="str">
        <f>+VLOOKUP(BD_fire_disturbances[[#This Row],[Cod_Koppen]],Tabla8[],2,0)</f>
        <v>Seco (árido y semiárido)</v>
      </c>
      <c r="H397" s="1" t="s">
        <v>1335</v>
      </c>
      <c r="I397" s="1" t="s">
        <v>181</v>
      </c>
      <c r="J397" s="1" t="s">
        <v>63</v>
      </c>
      <c r="K397" s="1" t="s">
        <v>50</v>
      </c>
      <c r="L397" s="1" t="s">
        <v>50</v>
      </c>
      <c r="M397" s="1" t="s">
        <v>176</v>
      </c>
      <c r="N397" s="1" t="s">
        <v>317</v>
      </c>
      <c r="P397" s="1" t="s">
        <v>793</v>
      </c>
      <c r="Q397" s="1" t="s">
        <v>817</v>
      </c>
      <c r="R397" s="1" t="s">
        <v>706</v>
      </c>
      <c r="T397" s="1" t="s">
        <v>805</v>
      </c>
      <c r="U397" s="1" t="s">
        <v>1142</v>
      </c>
      <c r="W397" s="1" t="s">
        <v>806</v>
      </c>
      <c r="Y397" s="1" t="s">
        <v>14</v>
      </c>
      <c r="Z397" s="1" t="s">
        <v>12</v>
      </c>
    </row>
    <row r="398" spans="1:26" s="1" customFormat="1" ht="72.5" x14ac:dyDescent="0.35">
      <c r="A398" s="1" t="s">
        <v>60</v>
      </c>
      <c r="B398" s="1" t="str">
        <f>+VLOOKUP(BD_fire_disturbances[[#This Row],[Propiedad]],Tabla2[],2,0)</f>
        <v>Biológica</v>
      </c>
      <c r="C398" s="1" t="str">
        <f>+VLOOKUP(BD_fire_disturbances[[#This Row],[Evaluación post incendio]],Tabla5[],2,0)</f>
        <v>Efecto a corto plazo</v>
      </c>
      <c r="D398" s="6" t="s">
        <v>814</v>
      </c>
      <c r="E398" s="1" t="s">
        <v>1604</v>
      </c>
      <c r="F398" s="1" t="s">
        <v>1736</v>
      </c>
      <c r="G398" s="1" t="str">
        <f>+VLOOKUP(BD_fire_disturbances[[#This Row],[Cod_Koppen]],Tabla8[],2,0)</f>
        <v>Seco (árido y semiárido)</v>
      </c>
      <c r="H398" s="1" t="s">
        <v>1335</v>
      </c>
      <c r="I398" s="1" t="s">
        <v>181</v>
      </c>
      <c r="J398" s="1" t="s">
        <v>63</v>
      </c>
      <c r="K398" s="1" t="s">
        <v>50</v>
      </c>
      <c r="L398" s="1" t="s">
        <v>50</v>
      </c>
      <c r="M398" s="1" t="s">
        <v>200</v>
      </c>
      <c r="N398" s="1" t="s">
        <v>317</v>
      </c>
      <c r="P398" s="1" t="s">
        <v>793</v>
      </c>
      <c r="Q398" s="1" t="s">
        <v>817</v>
      </c>
      <c r="R398" s="1" t="s">
        <v>706</v>
      </c>
      <c r="T398" s="1" t="s">
        <v>805</v>
      </c>
      <c r="U398" s="1" t="s">
        <v>1142</v>
      </c>
      <c r="W398" s="1" t="s">
        <v>806</v>
      </c>
      <c r="Y398" s="1" t="s">
        <v>14</v>
      </c>
      <c r="Z398" s="1" t="s">
        <v>12</v>
      </c>
    </row>
    <row r="399" spans="1:26" s="1" customFormat="1" ht="72.5" x14ac:dyDescent="0.35">
      <c r="A399" s="1" t="s">
        <v>60</v>
      </c>
      <c r="B399" s="1" t="str">
        <f>+VLOOKUP(BD_fire_disturbances[[#This Row],[Propiedad]],Tabla2[],2,0)</f>
        <v>Biológica</v>
      </c>
      <c r="C399" s="1" t="str">
        <f>+VLOOKUP(BD_fire_disturbances[[#This Row],[Evaluación post incendio]],Tabla5[],2,0)</f>
        <v>Efecto a corto plazo</v>
      </c>
      <c r="D399" s="6" t="s">
        <v>813</v>
      </c>
      <c r="E399" s="1" t="s">
        <v>1604</v>
      </c>
      <c r="F399" s="1" t="s">
        <v>1736</v>
      </c>
      <c r="G399" s="1" t="str">
        <f>+VLOOKUP(BD_fire_disturbances[[#This Row],[Cod_Koppen]],Tabla8[],2,0)</f>
        <v>Seco (árido y semiárido)</v>
      </c>
      <c r="H399" s="1" t="s">
        <v>1335</v>
      </c>
      <c r="I399" s="1" t="s">
        <v>181</v>
      </c>
      <c r="J399" s="1" t="s">
        <v>63</v>
      </c>
      <c r="K399" s="1" t="s">
        <v>50</v>
      </c>
      <c r="L399" s="1" t="s">
        <v>50</v>
      </c>
      <c r="M399" s="1" t="s">
        <v>200</v>
      </c>
      <c r="N399" s="1" t="s">
        <v>317</v>
      </c>
      <c r="P399" s="1" t="s">
        <v>793</v>
      </c>
      <c r="Q399" s="1" t="s">
        <v>817</v>
      </c>
      <c r="R399" s="1" t="s">
        <v>706</v>
      </c>
      <c r="T399" s="1" t="s">
        <v>805</v>
      </c>
      <c r="U399" s="1" t="s">
        <v>1142</v>
      </c>
      <c r="W399" s="1" t="s">
        <v>806</v>
      </c>
      <c r="Y399" s="1" t="s">
        <v>691</v>
      </c>
      <c r="Z399" s="1" t="s">
        <v>218</v>
      </c>
    </row>
    <row r="400" spans="1:26" s="1" customFormat="1" ht="72.5" x14ac:dyDescent="0.35">
      <c r="A400" s="1" t="s">
        <v>60</v>
      </c>
      <c r="B400" s="1" t="str">
        <f>+VLOOKUP(BD_fire_disturbances[[#This Row],[Propiedad]],Tabla2[],2,0)</f>
        <v>Biológica</v>
      </c>
      <c r="C400" s="1" t="str">
        <f>+VLOOKUP(BD_fire_disturbances[[#This Row],[Evaluación post incendio]],Tabla5[],2,0)</f>
        <v>Efecto a corto plazo</v>
      </c>
      <c r="D400" s="6" t="s">
        <v>808</v>
      </c>
      <c r="E400" s="1" t="s">
        <v>1604</v>
      </c>
      <c r="F400" s="1" t="s">
        <v>1736</v>
      </c>
      <c r="G400" s="1" t="str">
        <f>+VLOOKUP(BD_fire_disturbances[[#This Row],[Cod_Koppen]],Tabla8[],2,0)</f>
        <v>Seco (árido y semiárido)</v>
      </c>
      <c r="H400" s="1" t="s">
        <v>1335</v>
      </c>
      <c r="I400" s="1" t="s">
        <v>181</v>
      </c>
      <c r="J400" s="1" t="s">
        <v>63</v>
      </c>
      <c r="K400" s="1" t="s">
        <v>50</v>
      </c>
      <c r="L400" s="1" t="s">
        <v>50</v>
      </c>
      <c r="M400" s="1" t="s">
        <v>176</v>
      </c>
      <c r="N400" s="1" t="s">
        <v>317</v>
      </c>
      <c r="P400" s="1" t="s">
        <v>793</v>
      </c>
      <c r="Q400" s="1" t="s">
        <v>817</v>
      </c>
      <c r="R400" s="1" t="s">
        <v>706</v>
      </c>
      <c r="T400" s="1" t="s">
        <v>805</v>
      </c>
      <c r="U400" s="1" t="s">
        <v>1142</v>
      </c>
      <c r="W400" s="1" t="s">
        <v>806</v>
      </c>
      <c r="Y400" s="1" t="s">
        <v>691</v>
      </c>
      <c r="Z400" s="1" t="s">
        <v>12</v>
      </c>
    </row>
    <row r="401" spans="1:26" s="9" customFormat="1" ht="72.5" x14ac:dyDescent="0.35">
      <c r="A401" s="1" t="s">
        <v>60</v>
      </c>
      <c r="B401" s="1" t="str">
        <f>+VLOOKUP(BD_fire_disturbances[[#This Row],[Propiedad]],Tabla2[],2,0)</f>
        <v>Biológica</v>
      </c>
      <c r="C401" s="1" t="str">
        <f>+VLOOKUP(BD_fire_disturbances[[#This Row],[Evaluación post incendio]],Tabla5[],2,0)</f>
        <v>Efecto a corto plazo</v>
      </c>
      <c r="D401" s="6" t="s">
        <v>800</v>
      </c>
      <c r="E401" s="1" t="s">
        <v>1604</v>
      </c>
      <c r="F401" s="1" t="s">
        <v>1736</v>
      </c>
      <c r="G401" s="1" t="str">
        <f>+VLOOKUP(BD_fire_disturbances[[#This Row],[Cod_Koppen]],Tabla8[],2,0)</f>
        <v>Seco (árido y semiárido)</v>
      </c>
      <c r="H401" s="1" t="s">
        <v>1335</v>
      </c>
      <c r="I401" s="1" t="s">
        <v>181</v>
      </c>
      <c r="J401" s="1" t="s">
        <v>63</v>
      </c>
      <c r="K401" s="1" t="s">
        <v>50</v>
      </c>
      <c r="L401" s="1" t="s">
        <v>50</v>
      </c>
      <c r="M401" s="1" t="s">
        <v>200</v>
      </c>
      <c r="N401" s="1" t="s">
        <v>317</v>
      </c>
      <c r="O401" s="1"/>
      <c r="P401" s="1" t="s">
        <v>793</v>
      </c>
      <c r="Q401" s="1" t="s">
        <v>817</v>
      </c>
      <c r="R401" s="1" t="s">
        <v>705</v>
      </c>
      <c r="S401" s="1"/>
      <c r="T401" s="1" t="s">
        <v>805</v>
      </c>
      <c r="U401" s="1" t="s">
        <v>1142</v>
      </c>
      <c r="V401" s="1"/>
      <c r="W401" s="1" t="s">
        <v>806</v>
      </c>
      <c r="X401" s="1"/>
      <c r="Y401" s="1" t="s">
        <v>691</v>
      </c>
      <c r="Z401" s="1" t="s">
        <v>108</v>
      </c>
    </row>
    <row r="402" spans="1:26" s="9" customFormat="1" ht="72.5" x14ac:dyDescent="0.35">
      <c r="A402" s="1" t="s">
        <v>60</v>
      </c>
      <c r="B402" s="1" t="str">
        <f>+VLOOKUP(BD_fire_disturbances[[#This Row],[Propiedad]],Tabla2[],2,0)</f>
        <v>Biológica</v>
      </c>
      <c r="C402" s="1" t="str">
        <f>+VLOOKUP(BD_fire_disturbances[[#This Row],[Evaluación post incendio]],Tabla5[],2,0)</f>
        <v>Efecto a corto plazo</v>
      </c>
      <c r="D402" s="6" t="s">
        <v>795</v>
      </c>
      <c r="E402" s="1" t="s">
        <v>1604</v>
      </c>
      <c r="F402" s="1" t="s">
        <v>1736</v>
      </c>
      <c r="G402" s="1" t="str">
        <f>+VLOOKUP(BD_fire_disturbances[[#This Row],[Cod_Koppen]],Tabla8[],2,0)</f>
        <v>Seco (árido y semiárido)</v>
      </c>
      <c r="H402" s="1" t="s">
        <v>1335</v>
      </c>
      <c r="I402" s="1" t="s">
        <v>181</v>
      </c>
      <c r="J402" s="1" t="s">
        <v>63</v>
      </c>
      <c r="K402" s="1" t="s">
        <v>50</v>
      </c>
      <c r="L402" s="1" t="s">
        <v>50</v>
      </c>
      <c r="M402" s="1" t="s">
        <v>176</v>
      </c>
      <c r="N402" s="1" t="s">
        <v>317</v>
      </c>
      <c r="O402" s="1"/>
      <c r="P402" s="1" t="s">
        <v>793</v>
      </c>
      <c r="Q402" s="1" t="s">
        <v>817</v>
      </c>
      <c r="R402" s="1" t="s">
        <v>705</v>
      </c>
      <c r="S402" s="1"/>
      <c r="T402" s="1" t="s">
        <v>805</v>
      </c>
      <c r="U402" s="1" t="s">
        <v>1142</v>
      </c>
      <c r="V402" s="1"/>
      <c r="W402" s="1" t="s">
        <v>806</v>
      </c>
      <c r="X402" s="1"/>
      <c r="Y402" s="1" t="s">
        <v>691</v>
      </c>
      <c r="Z402" s="1" t="s">
        <v>108</v>
      </c>
    </row>
    <row r="403" spans="1:26" s="9" customFormat="1" ht="72.5" x14ac:dyDescent="0.35">
      <c r="A403" s="1" t="s">
        <v>60</v>
      </c>
      <c r="B403" s="1" t="str">
        <f>+VLOOKUP(BD_fire_disturbances[[#This Row],[Propiedad]],Tabla2[],2,0)</f>
        <v>Química</v>
      </c>
      <c r="C403" s="1" t="str">
        <f>+VLOOKUP(BD_fire_disturbances[[#This Row],[Evaluación post incendio]],Tabla5[],2,0)</f>
        <v>Efecto a corto plazo</v>
      </c>
      <c r="D403" s="6" t="s">
        <v>798</v>
      </c>
      <c r="E403" s="1" t="s">
        <v>1604</v>
      </c>
      <c r="F403" s="1" t="s">
        <v>1736</v>
      </c>
      <c r="G403" s="1" t="str">
        <f>+VLOOKUP(BD_fire_disturbances[[#This Row],[Cod_Koppen]],Tabla8[],2,0)</f>
        <v>Seco (árido y semiárido)</v>
      </c>
      <c r="H403" s="1" t="s">
        <v>1335</v>
      </c>
      <c r="I403" s="1" t="s">
        <v>181</v>
      </c>
      <c r="J403" s="1" t="s">
        <v>63</v>
      </c>
      <c r="K403" s="1" t="s">
        <v>50</v>
      </c>
      <c r="L403" s="1" t="s">
        <v>50</v>
      </c>
      <c r="M403" s="1" t="s">
        <v>200</v>
      </c>
      <c r="N403" s="1" t="s">
        <v>317</v>
      </c>
      <c r="O403" s="1"/>
      <c r="P403" s="1" t="s">
        <v>793</v>
      </c>
      <c r="Q403" s="1" t="s">
        <v>817</v>
      </c>
      <c r="R403" s="1" t="s">
        <v>705</v>
      </c>
      <c r="S403" s="1"/>
      <c r="T403" s="1" t="s">
        <v>805</v>
      </c>
      <c r="U403" s="1" t="s">
        <v>1142</v>
      </c>
      <c r="V403" s="1"/>
      <c r="W403" s="1" t="s">
        <v>806</v>
      </c>
      <c r="X403" s="1"/>
      <c r="Y403" s="1" t="s">
        <v>1030</v>
      </c>
      <c r="Z403" s="1" t="s">
        <v>218</v>
      </c>
    </row>
    <row r="404" spans="1:26" s="9" customFormat="1" ht="72.5" x14ac:dyDescent="0.35">
      <c r="A404" s="1" t="s">
        <v>60</v>
      </c>
      <c r="B404" s="1" t="str">
        <f>+VLOOKUP(BD_fire_disturbances[[#This Row],[Propiedad]],Tabla2[],2,0)</f>
        <v>Química</v>
      </c>
      <c r="C404" s="1" t="str">
        <f>+VLOOKUP(BD_fire_disturbances[[#This Row],[Evaluación post incendio]],Tabla5[],2,0)</f>
        <v>Efecto a corto plazo</v>
      </c>
      <c r="D404" s="6" t="s">
        <v>811</v>
      </c>
      <c r="E404" s="1" t="s">
        <v>1604</v>
      </c>
      <c r="F404" s="1" t="s">
        <v>1736</v>
      </c>
      <c r="G404" s="1" t="str">
        <f>+VLOOKUP(BD_fire_disturbances[[#This Row],[Cod_Koppen]],Tabla8[],2,0)</f>
        <v>Seco (árido y semiárido)</v>
      </c>
      <c r="H404" s="1" t="s">
        <v>1335</v>
      </c>
      <c r="I404" s="1" t="s">
        <v>181</v>
      </c>
      <c r="J404" s="1" t="s">
        <v>63</v>
      </c>
      <c r="K404" s="1" t="s">
        <v>50</v>
      </c>
      <c r="L404" s="1" t="s">
        <v>50</v>
      </c>
      <c r="M404" s="1" t="s">
        <v>200</v>
      </c>
      <c r="N404" s="1" t="s">
        <v>317</v>
      </c>
      <c r="O404" s="1"/>
      <c r="P404" s="1" t="s">
        <v>793</v>
      </c>
      <c r="Q404" s="1" t="s">
        <v>817</v>
      </c>
      <c r="R404" s="1" t="s">
        <v>706</v>
      </c>
      <c r="S404" s="1"/>
      <c r="T404" s="1" t="s">
        <v>805</v>
      </c>
      <c r="U404" s="1" t="s">
        <v>1142</v>
      </c>
      <c r="V404" s="1"/>
      <c r="W404" s="1" t="s">
        <v>806</v>
      </c>
      <c r="X404" s="1"/>
      <c r="Y404" s="1" t="s">
        <v>1030</v>
      </c>
      <c r="Z404" s="1" t="s">
        <v>218</v>
      </c>
    </row>
    <row r="405" spans="1:26" s="9" customFormat="1" ht="72.5" x14ac:dyDescent="0.35">
      <c r="A405" s="1" t="s">
        <v>60</v>
      </c>
      <c r="B405" s="1" t="str">
        <f>+VLOOKUP(BD_fire_disturbances[[#This Row],[Propiedad]],Tabla2[],2,0)</f>
        <v>Química</v>
      </c>
      <c r="C405" s="1" t="str">
        <f>+VLOOKUP(BD_fire_disturbances[[#This Row],[Evaluación post incendio]],Tabla5[],2,0)</f>
        <v>Efecto a corto plazo</v>
      </c>
      <c r="D405" s="6" t="s">
        <v>61</v>
      </c>
      <c r="E405" s="1" t="s">
        <v>1604</v>
      </c>
      <c r="F405" s="1" t="s">
        <v>1736</v>
      </c>
      <c r="G405" s="1" t="str">
        <f>+VLOOKUP(BD_fire_disturbances[[#This Row],[Cod_Koppen]],Tabla8[],2,0)</f>
        <v>Seco (árido y semiárido)</v>
      </c>
      <c r="H405" s="1" t="s">
        <v>1335</v>
      </c>
      <c r="I405" s="1" t="s">
        <v>181</v>
      </c>
      <c r="J405" s="1" t="s">
        <v>63</v>
      </c>
      <c r="K405" s="1" t="s">
        <v>50</v>
      </c>
      <c r="L405" s="1" t="s">
        <v>50</v>
      </c>
      <c r="M405" s="1" t="s">
        <v>176</v>
      </c>
      <c r="N405" s="1" t="s">
        <v>317</v>
      </c>
      <c r="O405" s="1"/>
      <c r="P405" s="1" t="s">
        <v>793</v>
      </c>
      <c r="Q405" s="1" t="s">
        <v>817</v>
      </c>
      <c r="R405" s="1" t="s">
        <v>705</v>
      </c>
      <c r="S405" s="1"/>
      <c r="T405" s="1" t="s">
        <v>805</v>
      </c>
      <c r="U405" s="1" t="s">
        <v>1142</v>
      </c>
      <c r="V405" s="1"/>
      <c r="W405" s="1" t="s">
        <v>806</v>
      </c>
      <c r="X405" s="1"/>
      <c r="Y405" s="1" t="s">
        <v>1030</v>
      </c>
      <c r="Z405" s="1" t="s">
        <v>108</v>
      </c>
    </row>
    <row r="406" spans="1:26" s="9" customFormat="1" ht="72.5" x14ac:dyDescent="0.35">
      <c r="A406" s="1" t="s">
        <v>60</v>
      </c>
      <c r="B406" s="1" t="str">
        <f>+VLOOKUP(BD_fire_disturbances[[#This Row],[Propiedad]],Tabla2[],2,0)</f>
        <v>Química</v>
      </c>
      <c r="C406" s="1" t="str">
        <f>+VLOOKUP(BD_fire_disturbances[[#This Row],[Evaluación post incendio]],Tabla5[],2,0)</f>
        <v>Efecto a corto plazo</v>
      </c>
      <c r="D406" s="6" t="s">
        <v>803</v>
      </c>
      <c r="E406" s="1" t="s">
        <v>1604</v>
      </c>
      <c r="F406" s="1" t="s">
        <v>1736</v>
      </c>
      <c r="G406" s="1" t="str">
        <f>+VLOOKUP(BD_fire_disturbances[[#This Row],[Cod_Koppen]],Tabla8[],2,0)</f>
        <v>Seco (árido y semiárido)</v>
      </c>
      <c r="H406" s="1" t="s">
        <v>1335</v>
      </c>
      <c r="I406" s="1" t="s">
        <v>181</v>
      </c>
      <c r="J406" s="1" t="s">
        <v>63</v>
      </c>
      <c r="K406" s="1" t="s">
        <v>50</v>
      </c>
      <c r="L406" s="1" t="s">
        <v>50</v>
      </c>
      <c r="M406" s="1" t="s">
        <v>176</v>
      </c>
      <c r="N406" s="1" t="s">
        <v>317</v>
      </c>
      <c r="O406" s="1"/>
      <c r="P406" s="1" t="s">
        <v>793</v>
      </c>
      <c r="Q406" s="1" t="s">
        <v>817</v>
      </c>
      <c r="R406" s="1" t="s">
        <v>706</v>
      </c>
      <c r="S406" s="1"/>
      <c r="T406" s="1" t="s">
        <v>805</v>
      </c>
      <c r="U406" s="1" t="s">
        <v>1142</v>
      </c>
      <c r="V406" s="1"/>
      <c r="W406" s="1" t="s">
        <v>806</v>
      </c>
      <c r="X406" s="1"/>
      <c r="Y406" s="1" t="s">
        <v>1030</v>
      </c>
      <c r="Z406" s="1" t="s">
        <v>108</v>
      </c>
    </row>
    <row r="407" spans="1:26" s="1" customFormat="1" ht="72.5" x14ac:dyDescent="0.35">
      <c r="A407" s="1" t="s">
        <v>60</v>
      </c>
      <c r="B407" s="1" t="str">
        <f>+VLOOKUP(BD_fire_disturbances[[#This Row],[Propiedad]],Tabla2[],2,0)</f>
        <v>Química</v>
      </c>
      <c r="C407" s="1" t="str">
        <f>+VLOOKUP(BD_fire_disturbances[[#This Row],[Evaluación post incendio]],Tabla5[],2,0)</f>
        <v>Efecto a corto plazo</v>
      </c>
      <c r="D407" s="6" t="s">
        <v>812</v>
      </c>
      <c r="E407" s="1" t="s">
        <v>1604</v>
      </c>
      <c r="F407" s="1" t="s">
        <v>1736</v>
      </c>
      <c r="G407" s="1" t="str">
        <f>+VLOOKUP(BD_fire_disturbances[[#This Row],[Cod_Koppen]],Tabla8[],2,0)</f>
        <v>Seco (árido y semiárido)</v>
      </c>
      <c r="H407" s="1" t="s">
        <v>1335</v>
      </c>
      <c r="I407" s="1" t="s">
        <v>181</v>
      </c>
      <c r="J407" s="1" t="s">
        <v>63</v>
      </c>
      <c r="K407" s="1" t="s">
        <v>50</v>
      </c>
      <c r="L407" s="1" t="s">
        <v>50</v>
      </c>
      <c r="M407" s="1" t="s">
        <v>200</v>
      </c>
      <c r="N407" s="1" t="s">
        <v>317</v>
      </c>
      <c r="P407" s="1" t="s">
        <v>793</v>
      </c>
      <c r="Q407" s="1" t="s">
        <v>817</v>
      </c>
      <c r="R407" s="1" t="s">
        <v>706</v>
      </c>
      <c r="T407" s="1" t="s">
        <v>805</v>
      </c>
      <c r="U407" s="1" t="s">
        <v>1142</v>
      </c>
      <c r="W407" s="1" t="s">
        <v>806</v>
      </c>
      <c r="Y407" s="1" t="s">
        <v>1029</v>
      </c>
      <c r="Z407" s="1" t="s">
        <v>218</v>
      </c>
    </row>
    <row r="408" spans="1:26" s="1" customFormat="1" ht="72.5" x14ac:dyDescent="0.35">
      <c r="A408" s="1" t="s">
        <v>60</v>
      </c>
      <c r="B408" s="1" t="str">
        <f>+VLOOKUP(BD_fire_disturbances[[#This Row],[Propiedad]],Tabla2[],2,0)</f>
        <v>Química</v>
      </c>
      <c r="C408" s="1" t="str">
        <f>+VLOOKUP(BD_fire_disturbances[[#This Row],[Evaluación post incendio]],Tabla5[],2,0)</f>
        <v>Efecto a corto plazo</v>
      </c>
      <c r="D408" s="6" t="s">
        <v>794</v>
      </c>
      <c r="E408" s="1" t="s">
        <v>1604</v>
      </c>
      <c r="F408" s="1" t="s">
        <v>1736</v>
      </c>
      <c r="G408" s="1" t="str">
        <f>+VLOOKUP(BD_fire_disturbances[[#This Row],[Cod_Koppen]],Tabla8[],2,0)</f>
        <v>Seco (árido y semiárido)</v>
      </c>
      <c r="H408" s="1" t="s">
        <v>1335</v>
      </c>
      <c r="I408" s="1" t="s">
        <v>181</v>
      </c>
      <c r="J408" s="1" t="s">
        <v>63</v>
      </c>
      <c r="K408" s="1" t="s">
        <v>50</v>
      </c>
      <c r="L408" s="1" t="s">
        <v>50</v>
      </c>
      <c r="M408" s="1" t="s">
        <v>176</v>
      </c>
      <c r="N408" s="1" t="s">
        <v>317</v>
      </c>
      <c r="P408" s="1" t="s">
        <v>793</v>
      </c>
      <c r="Q408" s="1" t="s">
        <v>817</v>
      </c>
      <c r="R408" s="1" t="s">
        <v>705</v>
      </c>
      <c r="T408" s="1" t="s">
        <v>805</v>
      </c>
      <c r="U408" s="1" t="s">
        <v>1142</v>
      </c>
      <c r="W408" s="1" t="s">
        <v>806</v>
      </c>
      <c r="Y408" s="1" t="s">
        <v>1029</v>
      </c>
      <c r="Z408" s="1" t="s">
        <v>12</v>
      </c>
    </row>
    <row r="409" spans="1:26" s="1" customFormat="1" ht="72.5" x14ac:dyDescent="0.35">
      <c r="A409" s="1" t="s">
        <v>60</v>
      </c>
      <c r="B409" s="1" t="str">
        <f>+VLOOKUP(BD_fire_disturbances[[#This Row],[Propiedad]],Tabla2[],2,0)</f>
        <v>Química</v>
      </c>
      <c r="C409" s="1" t="str">
        <f>+VLOOKUP(BD_fire_disturbances[[#This Row],[Evaluación post incendio]],Tabla5[],2,0)</f>
        <v>Efecto a corto plazo</v>
      </c>
      <c r="D409" s="6" t="s">
        <v>799</v>
      </c>
      <c r="E409" s="1" t="s">
        <v>1604</v>
      </c>
      <c r="F409" s="1" t="s">
        <v>1736</v>
      </c>
      <c r="G409" s="1" t="str">
        <f>+VLOOKUP(BD_fire_disturbances[[#This Row],[Cod_Koppen]],Tabla8[],2,0)</f>
        <v>Seco (árido y semiárido)</v>
      </c>
      <c r="H409" s="1" t="s">
        <v>1335</v>
      </c>
      <c r="I409" s="1" t="s">
        <v>181</v>
      </c>
      <c r="J409" s="1" t="s">
        <v>63</v>
      </c>
      <c r="K409" s="1" t="s">
        <v>50</v>
      </c>
      <c r="L409" s="1" t="s">
        <v>50</v>
      </c>
      <c r="M409" s="1" t="s">
        <v>200</v>
      </c>
      <c r="N409" s="1" t="s">
        <v>317</v>
      </c>
      <c r="P409" s="1" t="s">
        <v>793</v>
      </c>
      <c r="Q409" s="1" t="s">
        <v>817</v>
      </c>
      <c r="R409" s="1" t="s">
        <v>705</v>
      </c>
      <c r="T409" s="1" t="s">
        <v>805</v>
      </c>
      <c r="U409" s="1" t="s">
        <v>1142</v>
      </c>
      <c r="W409" s="1" t="s">
        <v>806</v>
      </c>
      <c r="Y409" s="1" t="s">
        <v>1029</v>
      </c>
      <c r="Z409" s="1" t="s">
        <v>12</v>
      </c>
    </row>
    <row r="410" spans="1:26" s="1" customFormat="1" ht="72.5" x14ac:dyDescent="0.35">
      <c r="A410" s="1" t="s">
        <v>60</v>
      </c>
      <c r="B410" s="1" t="str">
        <f>+VLOOKUP(BD_fire_disturbances[[#This Row],[Propiedad]],Tabla2[],2,0)</f>
        <v>Química</v>
      </c>
      <c r="C410" s="1" t="str">
        <f>+VLOOKUP(BD_fire_disturbances[[#This Row],[Evaluación post incendio]],Tabla5[],2,0)</f>
        <v>Efecto a corto plazo</v>
      </c>
      <c r="D410" s="6" t="s">
        <v>807</v>
      </c>
      <c r="E410" s="1" t="s">
        <v>1604</v>
      </c>
      <c r="F410" s="1" t="s">
        <v>1736</v>
      </c>
      <c r="G410" s="1" t="str">
        <f>+VLOOKUP(BD_fire_disturbances[[#This Row],[Cod_Koppen]],Tabla8[],2,0)</f>
        <v>Seco (árido y semiárido)</v>
      </c>
      <c r="H410" s="1" t="s">
        <v>1335</v>
      </c>
      <c r="I410" s="1" t="s">
        <v>181</v>
      </c>
      <c r="J410" s="1" t="s">
        <v>63</v>
      </c>
      <c r="K410" s="1" t="s">
        <v>50</v>
      </c>
      <c r="L410" s="1" t="s">
        <v>50</v>
      </c>
      <c r="M410" s="1" t="s">
        <v>176</v>
      </c>
      <c r="N410" s="1" t="s">
        <v>317</v>
      </c>
      <c r="P410" s="1" t="s">
        <v>793</v>
      </c>
      <c r="Q410" s="1" t="s">
        <v>817</v>
      </c>
      <c r="R410" s="1" t="s">
        <v>706</v>
      </c>
      <c r="T410" s="1" t="s">
        <v>805</v>
      </c>
      <c r="U410" s="1" t="s">
        <v>1142</v>
      </c>
      <c r="W410" s="1" t="s">
        <v>806</v>
      </c>
      <c r="Y410" s="1" t="s">
        <v>1029</v>
      </c>
      <c r="Z410" s="1" t="s">
        <v>108</v>
      </c>
    </row>
    <row r="411" spans="1:26" s="1" customFormat="1" ht="72.5" x14ac:dyDescent="0.35">
      <c r="A411" s="1" t="s">
        <v>60</v>
      </c>
      <c r="B411" s="1" t="str">
        <f>+VLOOKUP(BD_fire_disturbances[[#This Row],[Propiedad]],Tabla2[],2,0)</f>
        <v>Química</v>
      </c>
      <c r="C411" s="1" t="str">
        <f>+VLOOKUP(BD_fire_disturbances[[#This Row],[Evaluación post incendio]],Tabla5[],2,0)</f>
        <v>Efecto a corto plazo</v>
      </c>
      <c r="D411" s="6" t="s">
        <v>802</v>
      </c>
      <c r="E411" s="1" t="s">
        <v>1604</v>
      </c>
      <c r="F411" s="1" t="s">
        <v>1736</v>
      </c>
      <c r="G411" s="1" t="str">
        <f>+VLOOKUP(BD_fire_disturbances[[#This Row],[Cod_Koppen]],Tabla8[],2,0)</f>
        <v>Seco (árido y semiárido)</v>
      </c>
      <c r="H411" s="1" t="s">
        <v>1335</v>
      </c>
      <c r="I411" s="1" t="s">
        <v>181</v>
      </c>
      <c r="J411" s="1" t="s">
        <v>63</v>
      </c>
      <c r="K411" s="1" t="s">
        <v>50</v>
      </c>
      <c r="L411" s="1" t="s">
        <v>50</v>
      </c>
      <c r="M411" s="1" t="s">
        <v>200</v>
      </c>
      <c r="N411" s="1" t="s">
        <v>317</v>
      </c>
      <c r="P411" s="1" t="s">
        <v>793</v>
      </c>
      <c r="Q411" s="1" t="s">
        <v>817</v>
      </c>
      <c r="R411" s="1" t="s">
        <v>705</v>
      </c>
      <c r="T411" s="1" t="s">
        <v>805</v>
      </c>
      <c r="U411" s="1" t="s">
        <v>1142</v>
      </c>
      <c r="W411" s="1" t="s">
        <v>806</v>
      </c>
      <c r="Y411" s="1" t="s">
        <v>52</v>
      </c>
      <c r="Z411" s="1" t="s">
        <v>218</v>
      </c>
    </row>
    <row r="412" spans="1:26" s="1" customFormat="1" ht="72.5" x14ac:dyDescent="0.35">
      <c r="A412" s="1" t="s">
        <v>60</v>
      </c>
      <c r="B412" s="1" t="str">
        <f>+VLOOKUP(BD_fire_disturbances[[#This Row],[Propiedad]],Tabla2[],2,0)</f>
        <v>Química</v>
      </c>
      <c r="C412" s="1" t="str">
        <f>+VLOOKUP(BD_fire_disturbances[[#This Row],[Evaluación post incendio]],Tabla5[],2,0)</f>
        <v>Efecto a corto plazo</v>
      </c>
      <c r="D412" s="6" t="s">
        <v>810</v>
      </c>
      <c r="E412" s="1" t="s">
        <v>1604</v>
      </c>
      <c r="F412" s="1" t="s">
        <v>1736</v>
      </c>
      <c r="G412" s="1" t="str">
        <f>+VLOOKUP(BD_fire_disturbances[[#This Row],[Cod_Koppen]],Tabla8[],2,0)</f>
        <v>Seco (árido y semiárido)</v>
      </c>
      <c r="H412" s="1" t="s">
        <v>1335</v>
      </c>
      <c r="I412" s="1" t="s">
        <v>181</v>
      </c>
      <c r="J412" s="1" t="s">
        <v>63</v>
      </c>
      <c r="K412" s="1" t="s">
        <v>50</v>
      </c>
      <c r="L412" s="1" t="s">
        <v>50</v>
      </c>
      <c r="M412" s="1" t="s">
        <v>176</v>
      </c>
      <c r="N412" s="1" t="s">
        <v>317</v>
      </c>
      <c r="P412" s="1" t="s">
        <v>793</v>
      </c>
      <c r="Q412" s="1" t="s">
        <v>817</v>
      </c>
      <c r="R412" s="1" t="s">
        <v>706</v>
      </c>
      <c r="T412" s="1" t="s">
        <v>805</v>
      </c>
      <c r="U412" s="1" t="s">
        <v>1142</v>
      </c>
      <c r="W412" s="1" t="s">
        <v>806</v>
      </c>
      <c r="Y412" s="1" t="s">
        <v>52</v>
      </c>
      <c r="Z412" s="1" t="s">
        <v>218</v>
      </c>
    </row>
    <row r="413" spans="1:26" s="1" customFormat="1" ht="72.5" x14ac:dyDescent="0.35">
      <c r="A413" s="1" t="s">
        <v>60</v>
      </c>
      <c r="B413" s="1" t="str">
        <f>+VLOOKUP(BD_fire_disturbances[[#This Row],[Propiedad]],Tabla2[],2,0)</f>
        <v>Química</v>
      </c>
      <c r="C413" s="1" t="str">
        <f>+VLOOKUP(BD_fire_disturbances[[#This Row],[Evaluación post incendio]],Tabla5[],2,0)</f>
        <v>Efecto a corto plazo</v>
      </c>
      <c r="D413" s="6" t="s">
        <v>815</v>
      </c>
      <c r="E413" s="1" t="s">
        <v>1604</v>
      </c>
      <c r="F413" s="1" t="s">
        <v>1736</v>
      </c>
      <c r="G413" s="1" t="str">
        <f>+VLOOKUP(BD_fire_disturbances[[#This Row],[Cod_Koppen]],Tabla8[],2,0)</f>
        <v>Seco (árido y semiárido)</v>
      </c>
      <c r="H413" s="1" t="s">
        <v>1335</v>
      </c>
      <c r="I413" s="1" t="s">
        <v>181</v>
      </c>
      <c r="J413" s="1" t="s">
        <v>63</v>
      </c>
      <c r="K413" s="1" t="s">
        <v>50</v>
      </c>
      <c r="L413" s="1" t="s">
        <v>50</v>
      </c>
      <c r="M413" s="1" t="s">
        <v>200</v>
      </c>
      <c r="N413" s="1" t="s">
        <v>317</v>
      </c>
      <c r="P413" s="1" t="s">
        <v>793</v>
      </c>
      <c r="Q413" s="1" t="s">
        <v>817</v>
      </c>
      <c r="R413" s="1" t="s">
        <v>706</v>
      </c>
      <c r="T413" s="1" t="s">
        <v>805</v>
      </c>
      <c r="U413" s="1" t="s">
        <v>1142</v>
      </c>
      <c r="W413" s="1" t="s">
        <v>806</v>
      </c>
      <c r="Y413" s="1" t="s">
        <v>52</v>
      </c>
      <c r="Z413" s="1" t="s">
        <v>218</v>
      </c>
    </row>
    <row r="414" spans="1:26" s="1" customFormat="1" ht="72.5" x14ac:dyDescent="0.35">
      <c r="A414" s="1" t="s">
        <v>60</v>
      </c>
      <c r="B414" s="1" t="str">
        <f>+VLOOKUP(BD_fire_disturbances[[#This Row],[Propiedad]],Tabla2[],2,0)</f>
        <v>Química</v>
      </c>
      <c r="C414" s="1" t="str">
        <f>+VLOOKUP(BD_fire_disturbances[[#This Row],[Evaluación post incendio]],Tabla5[],2,0)</f>
        <v>Efecto a corto plazo</v>
      </c>
      <c r="D414" s="6" t="s">
        <v>797</v>
      </c>
      <c r="E414" s="1" t="s">
        <v>1604</v>
      </c>
      <c r="F414" s="1" t="s">
        <v>1736</v>
      </c>
      <c r="G414" s="1" t="str">
        <f>+VLOOKUP(BD_fire_disturbances[[#This Row],[Cod_Koppen]],Tabla8[],2,0)</f>
        <v>Seco (árido y semiárido)</v>
      </c>
      <c r="H414" s="1" t="s">
        <v>1335</v>
      </c>
      <c r="I414" s="1" t="s">
        <v>181</v>
      </c>
      <c r="J414" s="1" t="s">
        <v>63</v>
      </c>
      <c r="K414" s="1" t="s">
        <v>50</v>
      </c>
      <c r="L414" s="1" t="s">
        <v>50</v>
      </c>
      <c r="M414" s="1" t="s">
        <v>176</v>
      </c>
      <c r="N414" s="1" t="s">
        <v>317</v>
      </c>
      <c r="P414" s="1" t="s">
        <v>793</v>
      </c>
      <c r="Q414" s="1" t="s">
        <v>817</v>
      </c>
      <c r="R414" s="1" t="s">
        <v>705</v>
      </c>
      <c r="T414" s="1" t="s">
        <v>805</v>
      </c>
      <c r="U414" s="1" t="s">
        <v>1142</v>
      </c>
      <c r="W414" s="1" t="s">
        <v>806</v>
      </c>
      <c r="Y414" s="1" t="s">
        <v>52</v>
      </c>
      <c r="Z414" s="1" t="s">
        <v>108</v>
      </c>
    </row>
    <row r="415" spans="1:26" s="1" customFormat="1" ht="43.5" x14ac:dyDescent="0.35">
      <c r="A415" s="1" t="s">
        <v>625</v>
      </c>
      <c r="B415" s="1" t="str">
        <f>+VLOOKUP(BD_fire_disturbances[[#This Row],[Propiedad]],Tabla2[],2,0)</f>
        <v>Biológica</v>
      </c>
      <c r="C415" s="1" t="str">
        <f>+VLOOKUP(BD_fire_disturbances[[#This Row],[Evaluación post incendio]],Tabla5[],2,0)</f>
        <v>Efecto a corto plazo</v>
      </c>
      <c r="D415" s="6" t="s">
        <v>624</v>
      </c>
      <c r="E415" s="1" t="s">
        <v>62</v>
      </c>
      <c r="F415" s="1" t="s">
        <v>1694</v>
      </c>
      <c r="G415" s="1" t="str">
        <f>+VLOOKUP(BD_fire_disturbances[[#This Row],[Cod_Koppen]],Tabla8[],2,0)</f>
        <v>Templado o mesotérmico</v>
      </c>
      <c r="H415" s="1" t="s">
        <v>1678</v>
      </c>
      <c r="I415" s="1" t="s">
        <v>181</v>
      </c>
      <c r="J415" s="1" t="s">
        <v>181</v>
      </c>
      <c r="K415" s="1" t="s">
        <v>68</v>
      </c>
      <c r="M415" s="1" t="s">
        <v>176</v>
      </c>
      <c r="P415" s="1" t="s">
        <v>1214</v>
      </c>
      <c r="R415" s="1" t="s">
        <v>842</v>
      </c>
      <c r="U415" s="1" t="s">
        <v>1142</v>
      </c>
      <c r="Y415" s="1" t="s">
        <v>633</v>
      </c>
      <c r="Z415" s="1" t="s">
        <v>12</v>
      </c>
    </row>
    <row r="416" spans="1:26" s="1" customFormat="1" ht="43.5" x14ac:dyDescent="0.35">
      <c r="A416" s="1" t="s">
        <v>625</v>
      </c>
      <c r="B416" s="1" t="str">
        <f>+VLOOKUP(BD_fire_disturbances[[#This Row],[Propiedad]],Tabla2[],2,0)</f>
        <v>Biológica</v>
      </c>
      <c r="C416" s="1" t="str">
        <f>+VLOOKUP(BD_fire_disturbances[[#This Row],[Evaluación post incendio]],Tabla5[],2,0)</f>
        <v>Efecto a medio plazo</v>
      </c>
      <c r="D416" s="6" t="s">
        <v>624</v>
      </c>
      <c r="E416" s="1" t="s">
        <v>62</v>
      </c>
      <c r="F416" s="1" t="s">
        <v>1694</v>
      </c>
      <c r="G416" s="1" t="str">
        <f>+VLOOKUP(BD_fire_disturbances[[#This Row],[Cod_Koppen]],Tabla8[],2,0)</f>
        <v>Templado o mesotérmico</v>
      </c>
      <c r="H416" s="1" t="s">
        <v>1678</v>
      </c>
      <c r="I416" s="1" t="s">
        <v>181</v>
      </c>
      <c r="J416" s="1" t="s">
        <v>181</v>
      </c>
      <c r="K416" s="1" t="s">
        <v>68</v>
      </c>
      <c r="M416" s="1" t="s">
        <v>176</v>
      </c>
      <c r="P416" s="1" t="s">
        <v>1214</v>
      </c>
      <c r="R416" s="1" t="s">
        <v>300</v>
      </c>
      <c r="U416" s="1" t="s">
        <v>1142</v>
      </c>
      <c r="Y416" s="1" t="s">
        <v>633</v>
      </c>
      <c r="Z416" s="1" t="s">
        <v>12</v>
      </c>
    </row>
    <row r="417" spans="1:26" s="1" customFormat="1" ht="43.5" x14ac:dyDescent="0.35">
      <c r="A417" s="1" t="s">
        <v>625</v>
      </c>
      <c r="B417" s="1" t="str">
        <f>+VLOOKUP(BD_fire_disturbances[[#This Row],[Propiedad]],Tabla2[],2,0)</f>
        <v>Biológica</v>
      </c>
      <c r="C417" s="1" t="str">
        <f>+VLOOKUP(BD_fire_disturbances[[#This Row],[Evaluación post incendio]],Tabla5[],2,0)</f>
        <v>Efecto a medio plazo</v>
      </c>
      <c r="D417" s="6" t="s">
        <v>624</v>
      </c>
      <c r="E417" s="1" t="s">
        <v>62</v>
      </c>
      <c r="F417" s="1" t="s">
        <v>1694</v>
      </c>
      <c r="G417" s="1" t="str">
        <f>+VLOOKUP(BD_fire_disturbances[[#This Row],[Cod_Koppen]],Tabla8[],2,0)</f>
        <v>Templado o mesotérmico</v>
      </c>
      <c r="H417" s="1" t="s">
        <v>1678</v>
      </c>
      <c r="I417" s="1" t="s">
        <v>181</v>
      </c>
      <c r="J417" s="1" t="s">
        <v>181</v>
      </c>
      <c r="K417" s="1" t="s">
        <v>68</v>
      </c>
      <c r="M417" s="1" t="s">
        <v>176</v>
      </c>
      <c r="P417" s="1" t="s">
        <v>1214</v>
      </c>
      <c r="R417" s="1" t="s">
        <v>300</v>
      </c>
      <c r="U417" s="1" t="s">
        <v>1142</v>
      </c>
      <c r="Y417" s="1" t="s">
        <v>628</v>
      </c>
      <c r="Z417" s="1" t="s">
        <v>12</v>
      </c>
    </row>
    <row r="418" spans="1:26" s="1" customFormat="1" ht="43.5" x14ac:dyDescent="0.35">
      <c r="A418" s="1" t="s">
        <v>625</v>
      </c>
      <c r="B418" s="1" t="str">
        <f>+VLOOKUP(BD_fire_disturbances[[#This Row],[Propiedad]],Tabla2[],2,0)</f>
        <v>Biológica</v>
      </c>
      <c r="C418" s="1" t="str">
        <f>+VLOOKUP(BD_fire_disturbances[[#This Row],[Evaluación post incendio]],Tabla5[],2,0)</f>
        <v>Efecto a corto plazo</v>
      </c>
      <c r="D418" s="6" t="s">
        <v>624</v>
      </c>
      <c r="E418" s="1" t="s">
        <v>62</v>
      </c>
      <c r="F418" s="1" t="s">
        <v>1694</v>
      </c>
      <c r="G418" s="1" t="str">
        <f>+VLOOKUP(BD_fire_disturbances[[#This Row],[Cod_Koppen]],Tabla8[],2,0)</f>
        <v>Templado o mesotérmico</v>
      </c>
      <c r="H418" s="1" t="s">
        <v>1678</v>
      </c>
      <c r="I418" s="1" t="s">
        <v>181</v>
      </c>
      <c r="J418" s="1" t="s">
        <v>181</v>
      </c>
      <c r="K418" s="1" t="s">
        <v>68</v>
      </c>
      <c r="M418" s="1" t="s">
        <v>176</v>
      </c>
      <c r="P418" s="1" t="s">
        <v>1214</v>
      </c>
      <c r="R418" s="1" t="s">
        <v>842</v>
      </c>
      <c r="U418" s="1" t="s">
        <v>1142</v>
      </c>
      <c r="Y418" s="1" t="s">
        <v>628</v>
      </c>
      <c r="Z418" s="1" t="s">
        <v>108</v>
      </c>
    </row>
    <row r="419" spans="1:26" s="1" customFormat="1" ht="43.5" x14ac:dyDescent="0.35">
      <c r="A419" s="1" t="s">
        <v>625</v>
      </c>
      <c r="B419" s="1" t="str">
        <f>+VLOOKUP(BD_fire_disturbances[[#This Row],[Propiedad]],Tabla2[],2,0)</f>
        <v>Biológica</v>
      </c>
      <c r="C419" s="1" t="str">
        <f>+VLOOKUP(BD_fire_disturbances[[#This Row],[Evaluación post incendio]],Tabla5[],2,0)</f>
        <v>Efecto a corto plazo</v>
      </c>
      <c r="D419" s="6" t="s">
        <v>624</v>
      </c>
      <c r="E419" s="1" t="s">
        <v>62</v>
      </c>
      <c r="F419" s="1" t="s">
        <v>1694</v>
      </c>
      <c r="G419" s="1" t="str">
        <f>+VLOOKUP(BD_fire_disturbances[[#This Row],[Cod_Koppen]],Tabla8[],2,0)</f>
        <v>Templado o mesotérmico</v>
      </c>
      <c r="H419" s="1" t="s">
        <v>1678</v>
      </c>
      <c r="I419" s="1" t="s">
        <v>181</v>
      </c>
      <c r="J419" s="1" t="s">
        <v>181</v>
      </c>
      <c r="K419" s="1" t="s">
        <v>68</v>
      </c>
      <c r="M419" s="1" t="s">
        <v>176</v>
      </c>
      <c r="P419" s="1" t="s">
        <v>1214</v>
      </c>
      <c r="R419" s="1" t="s">
        <v>842</v>
      </c>
      <c r="U419" s="1" t="s">
        <v>1142</v>
      </c>
      <c r="Y419" s="1" t="s">
        <v>629</v>
      </c>
      <c r="Z419" s="1" t="s">
        <v>12</v>
      </c>
    </row>
    <row r="420" spans="1:26" s="1" customFormat="1" ht="43.5" x14ac:dyDescent="0.35">
      <c r="A420" s="1" t="s">
        <v>625</v>
      </c>
      <c r="B420" s="1" t="str">
        <f>+VLOOKUP(BD_fire_disturbances[[#This Row],[Propiedad]],Tabla2[],2,0)</f>
        <v>Biológica</v>
      </c>
      <c r="C420" s="1" t="str">
        <f>+VLOOKUP(BD_fire_disturbances[[#This Row],[Evaluación post incendio]],Tabla5[],2,0)</f>
        <v>Efecto a medio plazo</v>
      </c>
      <c r="D420" s="6" t="s">
        <v>624</v>
      </c>
      <c r="E420" s="1" t="s">
        <v>62</v>
      </c>
      <c r="F420" s="1" t="s">
        <v>1694</v>
      </c>
      <c r="G420" s="1" t="str">
        <f>+VLOOKUP(BD_fire_disturbances[[#This Row],[Cod_Koppen]],Tabla8[],2,0)</f>
        <v>Templado o mesotérmico</v>
      </c>
      <c r="H420" s="1" t="s">
        <v>1678</v>
      </c>
      <c r="I420" s="1" t="s">
        <v>181</v>
      </c>
      <c r="J420" s="1" t="s">
        <v>181</v>
      </c>
      <c r="K420" s="1" t="s">
        <v>68</v>
      </c>
      <c r="M420" s="1" t="s">
        <v>176</v>
      </c>
      <c r="P420" s="1" t="s">
        <v>1214</v>
      </c>
      <c r="R420" s="1" t="s">
        <v>300</v>
      </c>
      <c r="U420" s="1" t="s">
        <v>1142</v>
      </c>
      <c r="Y420" s="1" t="s">
        <v>629</v>
      </c>
      <c r="Z420" s="1" t="s">
        <v>12</v>
      </c>
    </row>
    <row r="421" spans="1:26" s="1" customFormat="1" ht="43.5" x14ac:dyDescent="0.35">
      <c r="A421" s="1" t="s">
        <v>625</v>
      </c>
      <c r="B421" s="1" t="str">
        <f>+VLOOKUP(BD_fire_disturbances[[#This Row],[Propiedad]],Tabla2[],2,0)</f>
        <v>Biológica</v>
      </c>
      <c r="C421" s="1" t="str">
        <f>+VLOOKUP(BD_fire_disturbances[[#This Row],[Evaluación post incendio]],Tabla5[],2,0)</f>
        <v>Efecto a corto plazo</v>
      </c>
      <c r="D421" s="6" t="s">
        <v>624</v>
      </c>
      <c r="E421" s="1" t="s">
        <v>62</v>
      </c>
      <c r="F421" s="1" t="s">
        <v>1694</v>
      </c>
      <c r="G421" s="1" t="str">
        <f>+VLOOKUP(BD_fire_disturbances[[#This Row],[Cod_Koppen]],Tabla8[],2,0)</f>
        <v>Templado o mesotérmico</v>
      </c>
      <c r="H421" s="1" t="s">
        <v>1678</v>
      </c>
      <c r="I421" s="1" t="s">
        <v>181</v>
      </c>
      <c r="J421" s="1" t="s">
        <v>181</v>
      </c>
      <c r="K421" s="1" t="s">
        <v>68</v>
      </c>
      <c r="M421" s="1" t="s">
        <v>176</v>
      </c>
      <c r="P421" s="1" t="s">
        <v>1214</v>
      </c>
      <c r="R421" s="1" t="s">
        <v>842</v>
      </c>
      <c r="U421" s="1" t="s">
        <v>1142</v>
      </c>
      <c r="Y421" s="1" t="s">
        <v>526</v>
      </c>
      <c r="Z421" s="1" t="s">
        <v>12</v>
      </c>
    </row>
    <row r="422" spans="1:26" s="1" customFormat="1" ht="43.5" x14ac:dyDescent="0.35">
      <c r="A422" s="1" t="s">
        <v>625</v>
      </c>
      <c r="B422" s="1" t="str">
        <f>+VLOOKUP(BD_fire_disturbances[[#This Row],[Propiedad]],Tabla2[],2,0)</f>
        <v>Biológica</v>
      </c>
      <c r="C422" s="1" t="str">
        <f>+VLOOKUP(BD_fire_disturbances[[#This Row],[Evaluación post incendio]],Tabla5[],2,0)</f>
        <v>Efecto a medio plazo</v>
      </c>
      <c r="D422" s="6" t="s">
        <v>624</v>
      </c>
      <c r="E422" s="1" t="s">
        <v>62</v>
      </c>
      <c r="F422" s="1" t="s">
        <v>1694</v>
      </c>
      <c r="G422" s="1" t="str">
        <f>+VLOOKUP(BD_fire_disturbances[[#This Row],[Cod_Koppen]],Tabla8[],2,0)</f>
        <v>Templado o mesotérmico</v>
      </c>
      <c r="H422" s="1" t="s">
        <v>1678</v>
      </c>
      <c r="I422" s="1" t="s">
        <v>181</v>
      </c>
      <c r="J422" s="1" t="s">
        <v>181</v>
      </c>
      <c r="K422" s="1" t="s">
        <v>68</v>
      </c>
      <c r="M422" s="1" t="s">
        <v>176</v>
      </c>
      <c r="P422" s="1" t="s">
        <v>1214</v>
      </c>
      <c r="R422" s="1" t="s">
        <v>300</v>
      </c>
      <c r="U422" s="1" t="s">
        <v>1142</v>
      </c>
      <c r="Y422" s="1" t="s">
        <v>526</v>
      </c>
      <c r="Z422" s="1" t="s">
        <v>108</v>
      </c>
    </row>
    <row r="423" spans="1:26" s="1" customFormat="1" ht="43.5" x14ac:dyDescent="0.35">
      <c r="A423" s="1" t="s">
        <v>625</v>
      </c>
      <c r="B423" s="1" t="str">
        <f>+VLOOKUP(BD_fire_disturbances[[#This Row],[Propiedad]],Tabla2[],2,0)</f>
        <v>Química</v>
      </c>
      <c r="C423" s="1" t="str">
        <f>+VLOOKUP(BD_fire_disturbances[[#This Row],[Evaluación post incendio]],Tabla5[],2,0)</f>
        <v>Efecto a corto plazo</v>
      </c>
      <c r="D423" s="6" t="s">
        <v>624</v>
      </c>
      <c r="E423" s="1" t="s">
        <v>62</v>
      </c>
      <c r="F423" s="1" t="s">
        <v>1694</v>
      </c>
      <c r="G423" s="1" t="str">
        <f>+VLOOKUP(BD_fire_disturbances[[#This Row],[Cod_Koppen]],Tabla8[],2,0)</f>
        <v>Templado o mesotérmico</v>
      </c>
      <c r="H423" s="1" t="s">
        <v>1678</v>
      </c>
      <c r="I423" s="1" t="s">
        <v>181</v>
      </c>
      <c r="J423" s="1" t="s">
        <v>181</v>
      </c>
      <c r="K423" s="1" t="s">
        <v>68</v>
      </c>
      <c r="M423" s="1" t="s">
        <v>176</v>
      </c>
      <c r="P423" s="1" t="s">
        <v>1214</v>
      </c>
      <c r="R423" s="1" t="s">
        <v>842</v>
      </c>
      <c r="U423" s="1" t="s">
        <v>1142</v>
      </c>
      <c r="Y423" s="1" t="s">
        <v>613</v>
      </c>
      <c r="Z423" s="1" t="s">
        <v>12</v>
      </c>
    </row>
    <row r="424" spans="1:26" s="1" customFormat="1" ht="43.5" x14ac:dyDescent="0.35">
      <c r="A424" s="1" t="s">
        <v>625</v>
      </c>
      <c r="B424" s="1" t="str">
        <f>+VLOOKUP(BD_fire_disturbances[[#This Row],[Propiedad]],Tabla2[],2,0)</f>
        <v>Química</v>
      </c>
      <c r="C424" s="1" t="str">
        <f>+VLOOKUP(BD_fire_disturbances[[#This Row],[Evaluación post incendio]],Tabla5[],2,0)</f>
        <v>Efecto a medio plazo</v>
      </c>
      <c r="D424" s="6" t="s">
        <v>624</v>
      </c>
      <c r="E424" s="1" t="s">
        <v>62</v>
      </c>
      <c r="F424" s="1" t="s">
        <v>1694</v>
      </c>
      <c r="G424" s="1" t="str">
        <f>+VLOOKUP(BD_fire_disturbances[[#This Row],[Cod_Koppen]],Tabla8[],2,0)</f>
        <v>Templado o mesotérmico</v>
      </c>
      <c r="H424" s="1" t="s">
        <v>1678</v>
      </c>
      <c r="I424" s="1" t="s">
        <v>181</v>
      </c>
      <c r="J424" s="1" t="s">
        <v>181</v>
      </c>
      <c r="K424" s="1" t="s">
        <v>68</v>
      </c>
      <c r="M424" s="1" t="s">
        <v>176</v>
      </c>
      <c r="P424" s="1" t="s">
        <v>1214</v>
      </c>
      <c r="R424" s="1" t="s">
        <v>300</v>
      </c>
      <c r="U424" s="1" t="s">
        <v>1142</v>
      </c>
      <c r="Y424" s="1" t="s">
        <v>613</v>
      </c>
      <c r="Z424" s="1" t="s">
        <v>108</v>
      </c>
    </row>
    <row r="425" spans="1:26" s="1" customFormat="1" ht="43.5" x14ac:dyDescent="0.35">
      <c r="A425" s="1" t="s">
        <v>597</v>
      </c>
      <c r="B425" s="1" t="str">
        <f>+VLOOKUP(BD_fire_disturbances[[#This Row],[Propiedad]],Tabla2[],2,0)</f>
        <v>Biológica</v>
      </c>
      <c r="C425" s="1" t="str">
        <f>+VLOOKUP(BD_fire_disturbances[[#This Row],[Evaluación post incendio]],Tabla5[],2,0)</f>
        <v>No específico</v>
      </c>
      <c r="D425" s="6" t="s">
        <v>598</v>
      </c>
      <c r="E425" s="1" t="s">
        <v>213</v>
      </c>
      <c r="F425" s="1" t="s">
        <v>1636</v>
      </c>
      <c r="G425" s="1" t="str">
        <f>+VLOOKUP(BD_fire_disturbances[[#This Row],[Cod_Koppen]],Tabla8[],2,0)</f>
        <v>Templado o mesotérmico</v>
      </c>
      <c r="H425" s="1" t="s">
        <v>1635</v>
      </c>
      <c r="I425" s="1" t="s">
        <v>63</v>
      </c>
      <c r="J425" s="1" t="s">
        <v>63</v>
      </c>
      <c r="P425" s="1" t="s">
        <v>603</v>
      </c>
      <c r="R425" s="1" t="s">
        <v>447</v>
      </c>
      <c r="T425" s="1" t="s">
        <v>599</v>
      </c>
      <c r="U425" s="1" t="s">
        <v>447</v>
      </c>
      <c r="W425" s="1" t="s">
        <v>600</v>
      </c>
      <c r="X425" s="1" t="s">
        <v>601</v>
      </c>
      <c r="Y425" s="1" t="s">
        <v>639</v>
      </c>
      <c r="Z425" s="1" t="s">
        <v>12</v>
      </c>
    </row>
    <row r="426" spans="1:26" s="1" customFormat="1" ht="43.5" x14ac:dyDescent="0.35">
      <c r="A426" s="9" t="s">
        <v>1417</v>
      </c>
      <c r="B426" s="9" t="str">
        <f>+VLOOKUP(BD_fire_disturbances[[#This Row],[Propiedad]],Tabla2[],2,0)</f>
        <v>Física</v>
      </c>
      <c r="C426" s="9" t="str">
        <f>+VLOOKUP(BD_fire_disturbances[[#This Row],[Evaluación post incendio]],Tabla5[],2,0)</f>
        <v>Efecto inmediato</v>
      </c>
      <c r="D426" s="6" t="s">
        <v>863</v>
      </c>
      <c r="E426" s="9" t="s">
        <v>1592</v>
      </c>
      <c r="F426" s="9" t="s">
        <v>1680</v>
      </c>
      <c r="G426" s="9" t="str">
        <f>+VLOOKUP(BD_fire_disturbances[[#This Row],[Cod_Koppen]],Tabla8[],2,0)</f>
        <v>Templado o mesotérmico</v>
      </c>
      <c r="H426" s="9" t="s">
        <v>1678</v>
      </c>
      <c r="I426" s="9" t="s">
        <v>63</v>
      </c>
      <c r="J426" s="9" t="s">
        <v>181</v>
      </c>
      <c r="K426" s="9" t="s">
        <v>41</v>
      </c>
      <c r="L426" s="9"/>
      <c r="M426" s="9"/>
      <c r="N426" s="9" t="s">
        <v>478</v>
      </c>
      <c r="O426" s="9"/>
      <c r="P426" s="9" t="s">
        <v>1688</v>
      </c>
      <c r="Q426" s="9" t="s">
        <v>1687</v>
      </c>
      <c r="R426" s="9" t="s">
        <v>513</v>
      </c>
      <c r="S426" s="9"/>
      <c r="T426" s="9" t="s">
        <v>1679</v>
      </c>
      <c r="U426" s="9" t="s">
        <v>1038</v>
      </c>
      <c r="V426" s="9" t="s">
        <v>344</v>
      </c>
      <c r="W426" s="9" t="s">
        <v>1683</v>
      </c>
      <c r="X426" s="9" t="s">
        <v>1686</v>
      </c>
      <c r="Y426" s="9" t="s">
        <v>828</v>
      </c>
      <c r="Z426" s="9" t="s">
        <v>12</v>
      </c>
    </row>
    <row r="427" spans="1:26" s="1" customFormat="1" ht="43.5" x14ac:dyDescent="0.35">
      <c r="A427" s="9" t="s">
        <v>1417</v>
      </c>
      <c r="B427" s="9" t="str">
        <f>+VLOOKUP(BD_fire_disturbances[[#This Row],[Propiedad]],Tabla2[],2,0)</f>
        <v>Física</v>
      </c>
      <c r="C427" s="9" t="str">
        <f>+VLOOKUP(BD_fire_disturbances[[#This Row],[Evaluación post incendio]],Tabla5[],2,0)</f>
        <v>Efecto inmediato</v>
      </c>
      <c r="D427" s="6" t="s">
        <v>862</v>
      </c>
      <c r="E427" s="9" t="s">
        <v>1592</v>
      </c>
      <c r="F427" s="9" t="s">
        <v>1680</v>
      </c>
      <c r="G427" s="9" t="str">
        <f>+VLOOKUP(BD_fire_disturbances[[#This Row],[Cod_Koppen]],Tabla8[],2,0)</f>
        <v>Templado o mesotérmico</v>
      </c>
      <c r="H427" s="9" t="s">
        <v>1678</v>
      </c>
      <c r="I427" s="9" t="s">
        <v>63</v>
      </c>
      <c r="J427" s="9" t="s">
        <v>181</v>
      </c>
      <c r="K427" s="9" t="s">
        <v>41</v>
      </c>
      <c r="L427" s="9"/>
      <c r="M427" s="9"/>
      <c r="N427" s="9" t="s">
        <v>478</v>
      </c>
      <c r="O427" s="9"/>
      <c r="P427" s="9" t="s">
        <v>1688</v>
      </c>
      <c r="Q427" s="9" t="s">
        <v>1687</v>
      </c>
      <c r="R427" s="9" t="s">
        <v>513</v>
      </c>
      <c r="S427" s="9"/>
      <c r="T427" s="9" t="s">
        <v>1679</v>
      </c>
      <c r="U427" s="9" t="s">
        <v>1038</v>
      </c>
      <c r="V427" s="9" t="s">
        <v>344</v>
      </c>
      <c r="W427" s="9" t="s">
        <v>1684</v>
      </c>
      <c r="X427" s="9" t="s">
        <v>1686</v>
      </c>
      <c r="Y427" s="9" t="s">
        <v>498</v>
      </c>
      <c r="Z427" s="9" t="s">
        <v>12</v>
      </c>
    </row>
    <row r="428" spans="1:26" s="1" customFormat="1" ht="43.5" x14ac:dyDescent="0.35">
      <c r="A428" s="9" t="s">
        <v>1417</v>
      </c>
      <c r="B428" s="9" t="str">
        <f>+VLOOKUP(BD_fire_disturbances[[#This Row],[Propiedad]],Tabla2[],2,0)</f>
        <v>Física</v>
      </c>
      <c r="C428" s="9" t="str">
        <f>+VLOOKUP(BD_fire_disturbances[[#This Row],[Evaluación post incendio]],Tabla5[],2,0)</f>
        <v>Efecto inmediato</v>
      </c>
      <c r="D428" s="6" t="s">
        <v>272</v>
      </c>
      <c r="E428" s="9" t="s">
        <v>1592</v>
      </c>
      <c r="F428" s="9" t="s">
        <v>1680</v>
      </c>
      <c r="G428" s="9" t="str">
        <f>+VLOOKUP(BD_fire_disturbances[[#This Row],[Cod_Koppen]],Tabla8[],2,0)</f>
        <v>Templado o mesotérmico</v>
      </c>
      <c r="H428" s="9" t="s">
        <v>1678</v>
      </c>
      <c r="I428" s="9" t="s">
        <v>63</v>
      </c>
      <c r="J428" s="9" t="s">
        <v>181</v>
      </c>
      <c r="K428" s="9" t="s">
        <v>41</v>
      </c>
      <c r="L428" s="9"/>
      <c r="M428" s="9"/>
      <c r="N428" s="9" t="s">
        <v>478</v>
      </c>
      <c r="O428" s="9"/>
      <c r="P428" s="9" t="s">
        <v>1688</v>
      </c>
      <c r="Q428" s="9" t="s">
        <v>1687</v>
      </c>
      <c r="R428" s="9" t="s">
        <v>513</v>
      </c>
      <c r="S428" s="9"/>
      <c r="T428" s="9" t="s">
        <v>1679</v>
      </c>
      <c r="U428" s="9" t="s">
        <v>1038</v>
      </c>
      <c r="V428" s="9" t="s">
        <v>344</v>
      </c>
      <c r="W428" s="9" t="s">
        <v>1685</v>
      </c>
      <c r="X428" s="9" t="s">
        <v>1686</v>
      </c>
      <c r="Y428" s="9" t="s">
        <v>161</v>
      </c>
      <c r="Z428" s="9" t="s">
        <v>218</v>
      </c>
    </row>
    <row r="429" spans="1:26" s="1" customFormat="1" ht="29" x14ac:dyDescent="0.35">
      <c r="A429" s="1" t="s">
        <v>194</v>
      </c>
      <c r="B429" s="1" t="str">
        <f>+VLOOKUP(BD_fire_disturbances[[#This Row],[Propiedad]],Tabla2[],2,0)</f>
        <v>Química</v>
      </c>
      <c r="C429" s="1" t="str">
        <f>+VLOOKUP(BD_fire_disturbances[[#This Row],[Evaluación post incendio]],Tabla5[],2,0)</f>
        <v>No específico</v>
      </c>
      <c r="D429" s="6" t="s">
        <v>195</v>
      </c>
      <c r="E429" s="1" t="s">
        <v>196</v>
      </c>
      <c r="F429" s="1" t="s">
        <v>873</v>
      </c>
      <c r="G429" s="1" t="str">
        <f>+VLOOKUP(BD_fire_disturbances[[#This Row],[Cod_Koppen]],Tabla8[],2,0)</f>
        <v>Continental o microtérmico</v>
      </c>
      <c r="H429" s="1" t="s">
        <v>1689</v>
      </c>
      <c r="I429" s="1" t="s">
        <v>63</v>
      </c>
      <c r="J429" s="1" t="s">
        <v>181</v>
      </c>
      <c r="P429" s="1" t="s">
        <v>1216</v>
      </c>
      <c r="R429" s="1" t="s">
        <v>447</v>
      </c>
      <c r="U429" s="1" t="s">
        <v>447</v>
      </c>
      <c r="Y429" s="1" t="s">
        <v>42</v>
      </c>
      <c r="Z429" s="1" t="s">
        <v>218</v>
      </c>
    </row>
    <row r="430" spans="1:26" s="1" customFormat="1" ht="29" x14ac:dyDescent="0.35">
      <c r="A430" s="1" t="s">
        <v>1416</v>
      </c>
      <c r="B430" s="1" t="str">
        <f>+VLOOKUP(BD_fire_disturbances[[#This Row],[Propiedad]],Tabla2[],2,0)</f>
        <v>Física</v>
      </c>
      <c r="C430" s="1" t="str">
        <f>+VLOOKUP(BD_fire_disturbances[[#This Row],[Evaluación post incendio]],Tabla5[],2,0)</f>
        <v>No específico</v>
      </c>
      <c r="D430" s="6" t="s">
        <v>286</v>
      </c>
      <c r="E430" s="1" t="s">
        <v>1602</v>
      </c>
      <c r="F430" s="9" t="s">
        <v>1694</v>
      </c>
      <c r="G430" s="9" t="str">
        <f>+VLOOKUP(BD_fire_disturbances[[#This Row],[Cod_Koppen]],Tabla8[],2,0)</f>
        <v>Templado o mesotérmico</v>
      </c>
      <c r="H430" s="9" t="s">
        <v>1678</v>
      </c>
      <c r="I430" s="1" t="s">
        <v>287</v>
      </c>
      <c r="J430" s="1" t="s">
        <v>287</v>
      </c>
      <c r="L430" s="1" t="s">
        <v>288</v>
      </c>
      <c r="M430" s="1" t="s">
        <v>200</v>
      </c>
      <c r="P430" s="1" t="s">
        <v>1734</v>
      </c>
      <c r="R430" s="1" t="s">
        <v>447</v>
      </c>
      <c r="U430" s="1" t="s">
        <v>447</v>
      </c>
      <c r="Y430" s="1" t="s">
        <v>161</v>
      </c>
      <c r="Z430" s="1" t="s">
        <v>218</v>
      </c>
    </row>
    <row r="431" spans="1:26" s="1" customFormat="1" ht="29" x14ac:dyDescent="0.35">
      <c r="A431" s="1" t="s">
        <v>1416</v>
      </c>
      <c r="B431" s="1" t="str">
        <f>+VLOOKUP(BD_fire_disturbances[[#This Row],[Propiedad]],Tabla2[],2,0)</f>
        <v>Física</v>
      </c>
      <c r="C431" s="1" t="str">
        <f>+VLOOKUP(BD_fire_disturbances[[#This Row],[Evaluación post incendio]],Tabla5[],2,0)</f>
        <v>No específico</v>
      </c>
      <c r="D431" s="6" t="s">
        <v>289</v>
      </c>
      <c r="E431" s="1" t="s">
        <v>1602</v>
      </c>
      <c r="F431" s="9" t="s">
        <v>1694</v>
      </c>
      <c r="G431" s="9" t="str">
        <f>+VLOOKUP(BD_fire_disturbances[[#This Row],[Cod_Koppen]],Tabla8[],2,0)</f>
        <v>Templado o mesotérmico</v>
      </c>
      <c r="H431" s="9" t="s">
        <v>1678</v>
      </c>
      <c r="I431" s="1" t="s">
        <v>287</v>
      </c>
      <c r="J431" s="1" t="s">
        <v>287</v>
      </c>
      <c r="L431" s="1" t="s">
        <v>290</v>
      </c>
      <c r="M431" s="1" t="s">
        <v>176</v>
      </c>
      <c r="P431" s="1" t="s">
        <v>1734</v>
      </c>
      <c r="R431" s="1" t="s">
        <v>447</v>
      </c>
      <c r="U431" s="1" t="s">
        <v>447</v>
      </c>
      <c r="Y431" s="1" t="s">
        <v>161</v>
      </c>
      <c r="Z431" s="1" t="s">
        <v>12</v>
      </c>
    </row>
    <row r="432" spans="1:26" s="1" customFormat="1" ht="43.5" x14ac:dyDescent="0.35">
      <c r="A432" s="1" t="s">
        <v>667</v>
      </c>
      <c r="B432" s="1" t="str">
        <f>+VLOOKUP(BD_fire_disturbances[[#This Row],[Propiedad]],Tabla2[],2,0)</f>
        <v>Biológica</v>
      </c>
      <c r="C432" s="1" t="str">
        <f>+VLOOKUP(BD_fire_disturbances[[#This Row],[Evaluación post incendio]],Tabla5[],2,0)</f>
        <v>Efecto a corto plazo</v>
      </c>
      <c r="D432" s="6" t="s">
        <v>1355</v>
      </c>
      <c r="E432" s="1" t="s">
        <v>1602</v>
      </c>
      <c r="F432" s="1" t="s">
        <v>1694</v>
      </c>
      <c r="G432" s="1" t="str">
        <f>+VLOOKUP(BD_fire_disturbances[[#This Row],[Cod_Koppen]],Tabla8[],2,0)</f>
        <v>Templado o mesotérmico</v>
      </c>
      <c r="H432" s="1" t="s">
        <v>1678</v>
      </c>
      <c r="I432" s="1" t="s">
        <v>530</v>
      </c>
      <c r="J432" s="1" t="s">
        <v>204</v>
      </c>
      <c r="K432" s="1" t="s">
        <v>66</v>
      </c>
      <c r="M432" s="1" t="s">
        <v>432</v>
      </c>
      <c r="N432" s="1" t="s">
        <v>317</v>
      </c>
      <c r="R432" s="1" t="s">
        <v>718</v>
      </c>
      <c r="U432" s="1" t="s">
        <v>447</v>
      </c>
      <c r="Y432" s="1" t="s">
        <v>526</v>
      </c>
      <c r="Z432" s="1" t="s">
        <v>12</v>
      </c>
    </row>
    <row r="433" spans="1:26" s="1" customFormat="1" ht="43.5" x14ac:dyDescent="0.35">
      <c r="A433" s="1" t="s">
        <v>667</v>
      </c>
      <c r="B433" s="1" t="str">
        <f>+VLOOKUP(BD_fire_disturbances[[#This Row],[Propiedad]],Tabla2[],2,0)</f>
        <v>Biológica</v>
      </c>
      <c r="C433" s="1" t="str">
        <f>+VLOOKUP(BD_fire_disturbances[[#This Row],[Evaluación post incendio]],Tabla5[],2,0)</f>
        <v>Efecto a corto plazo</v>
      </c>
      <c r="D433" s="6" t="s">
        <v>1355</v>
      </c>
      <c r="E433" s="1" t="s">
        <v>1602</v>
      </c>
      <c r="F433" s="1" t="s">
        <v>1694</v>
      </c>
      <c r="G433" s="1" t="str">
        <f>+VLOOKUP(BD_fire_disturbances[[#This Row],[Cod_Koppen]],Tabla8[],2,0)</f>
        <v>Templado o mesotérmico</v>
      </c>
      <c r="H433" s="1" t="s">
        <v>1678</v>
      </c>
      <c r="I433" s="1" t="s">
        <v>530</v>
      </c>
      <c r="J433" s="1" t="s">
        <v>204</v>
      </c>
      <c r="K433" s="1" t="s">
        <v>66</v>
      </c>
      <c r="M433" s="1" t="s">
        <v>432</v>
      </c>
      <c r="N433" s="1" t="s">
        <v>317</v>
      </c>
      <c r="R433" s="1" t="s">
        <v>841</v>
      </c>
      <c r="U433" s="1" t="s">
        <v>447</v>
      </c>
      <c r="Y433" s="1" t="s">
        <v>526</v>
      </c>
      <c r="Z433" s="1" t="s">
        <v>108</v>
      </c>
    </row>
    <row r="434" spans="1:26" s="1" customFormat="1" ht="43.5" x14ac:dyDescent="0.35">
      <c r="A434" s="1" t="s">
        <v>667</v>
      </c>
      <c r="B434" s="1" t="str">
        <f>+VLOOKUP(BD_fire_disturbances[[#This Row],[Propiedad]],Tabla2[],2,0)</f>
        <v>Química</v>
      </c>
      <c r="C434" s="1" t="str">
        <f>+VLOOKUP(BD_fire_disturbances[[#This Row],[Evaluación post incendio]],Tabla5[],2,0)</f>
        <v>Efecto inmediato</v>
      </c>
      <c r="D434" s="6" t="s">
        <v>1355</v>
      </c>
      <c r="E434" s="1" t="s">
        <v>1602</v>
      </c>
      <c r="F434" s="1" t="s">
        <v>1694</v>
      </c>
      <c r="G434" s="1" t="str">
        <f>+VLOOKUP(BD_fire_disturbances[[#This Row],[Cod_Koppen]],Tabla8[],2,0)</f>
        <v>Templado o mesotérmico</v>
      </c>
      <c r="H434" s="1" t="s">
        <v>1678</v>
      </c>
      <c r="I434" s="1" t="s">
        <v>530</v>
      </c>
      <c r="J434" s="1" t="s">
        <v>204</v>
      </c>
      <c r="K434" s="1" t="s">
        <v>66</v>
      </c>
      <c r="M434" s="1" t="s">
        <v>432</v>
      </c>
      <c r="N434" s="1" t="s">
        <v>317</v>
      </c>
      <c r="R434" s="1" t="s">
        <v>513</v>
      </c>
      <c r="U434" s="1" t="s">
        <v>447</v>
      </c>
      <c r="Y434" s="1" t="s">
        <v>1030</v>
      </c>
      <c r="Z434" s="1" t="s">
        <v>218</v>
      </c>
    </row>
    <row r="435" spans="1:26" s="1" customFormat="1" ht="43.5" x14ac:dyDescent="0.35">
      <c r="A435" s="1" t="s">
        <v>667</v>
      </c>
      <c r="B435" s="1" t="str">
        <f>+VLOOKUP(BD_fire_disturbances[[#This Row],[Propiedad]],Tabla2[],2,0)</f>
        <v>Química</v>
      </c>
      <c r="C435" s="1" t="str">
        <f>+VLOOKUP(BD_fire_disturbances[[#This Row],[Evaluación post incendio]],Tabla5[],2,0)</f>
        <v>No específico</v>
      </c>
      <c r="D435" s="6" t="s">
        <v>1355</v>
      </c>
      <c r="E435" s="1" t="s">
        <v>1602</v>
      </c>
      <c r="F435" s="1" t="s">
        <v>1694</v>
      </c>
      <c r="G435" s="1" t="str">
        <f>+VLOOKUP(BD_fire_disturbances[[#This Row],[Cod_Koppen]],Tabla8[],2,0)</f>
        <v>Templado o mesotérmico</v>
      </c>
      <c r="H435" s="1" t="s">
        <v>1678</v>
      </c>
      <c r="I435" s="1" t="s">
        <v>530</v>
      </c>
      <c r="J435" s="1" t="s">
        <v>204</v>
      </c>
      <c r="K435" s="1" t="s">
        <v>66</v>
      </c>
      <c r="M435" s="1" t="s">
        <v>432</v>
      </c>
      <c r="N435" s="1" t="s">
        <v>317</v>
      </c>
      <c r="R435" s="1" t="s">
        <v>447</v>
      </c>
      <c r="U435" s="1" t="s">
        <v>447</v>
      </c>
      <c r="W435" s="1" t="s">
        <v>674</v>
      </c>
      <c r="X435" s="1" t="s">
        <v>675</v>
      </c>
      <c r="Y435" s="1" t="s">
        <v>1029</v>
      </c>
      <c r="Z435" s="1" t="s">
        <v>218</v>
      </c>
    </row>
    <row r="436" spans="1:26" s="1" customFormat="1" ht="43.5" x14ac:dyDescent="0.35">
      <c r="A436" s="1" t="s">
        <v>1415</v>
      </c>
      <c r="B436" s="1" t="str">
        <f>+VLOOKUP(BD_fire_disturbances[[#This Row],[Propiedad]],Tabla2[],2,0)</f>
        <v>Biológica</v>
      </c>
      <c r="C436" s="1" t="str">
        <f>+VLOOKUP(BD_fire_disturbances[[#This Row],[Evaluación post incendio]],Tabla5[],2,0)</f>
        <v>Efecto a corto plazo</v>
      </c>
      <c r="D436" s="6" t="s">
        <v>1634</v>
      </c>
      <c r="E436" s="1" t="s">
        <v>62</v>
      </c>
      <c r="F436" s="1" t="s">
        <v>1589</v>
      </c>
      <c r="G436" s="1" t="str">
        <f>+VLOOKUP(BD_fire_disturbances[[#This Row],[Cod_Koppen]],Tabla8[],2,0)</f>
        <v>Templado o mesotérmico</v>
      </c>
      <c r="H436" s="1" t="s">
        <v>1333</v>
      </c>
      <c r="I436" s="1" t="s">
        <v>204</v>
      </c>
      <c r="J436" s="1" t="s">
        <v>204</v>
      </c>
      <c r="K436" s="1" t="s">
        <v>182</v>
      </c>
      <c r="L436" s="1" t="s">
        <v>68</v>
      </c>
      <c r="M436" s="1" t="s">
        <v>432</v>
      </c>
      <c r="N436" s="1" t="s">
        <v>1304</v>
      </c>
      <c r="P436" s="1" t="s">
        <v>1303</v>
      </c>
      <c r="R436" s="1" t="s">
        <v>842</v>
      </c>
      <c r="T436" s="1" t="s">
        <v>1305</v>
      </c>
      <c r="U436" s="1" t="s">
        <v>447</v>
      </c>
      <c r="V436" s="1" t="s">
        <v>1306</v>
      </c>
      <c r="Y436" s="1" t="s">
        <v>15</v>
      </c>
      <c r="Z436" s="1" t="s">
        <v>108</v>
      </c>
    </row>
    <row r="437" spans="1:26" s="1" customFormat="1" ht="43.5" x14ac:dyDescent="0.35">
      <c r="A437" s="1" t="s">
        <v>1415</v>
      </c>
      <c r="B437" s="1" t="str">
        <f>+VLOOKUP(BD_fire_disturbances[[#This Row],[Propiedad]],Tabla2[],2,0)</f>
        <v>Química</v>
      </c>
      <c r="C437" s="1" t="str">
        <f>+VLOOKUP(BD_fire_disturbances[[#This Row],[Evaluación post incendio]],Tabla5[],2,0)</f>
        <v>Efecto inmediato</v>
      </c>
      <c r="D437" s="6" t="s">
        <v>1634</v>
      </c>
      <c r="E437" s="1" t="s">
        <v>62</v>
      </c>
      <c r="F437" s="1" t="s">
        <v>1589</v>
      </c>
      <c r="G437" s="1" t="str">
        <f>+VLOOKUP(BD_fire_disturbances[[#This Row],[Cod_Koppen]],Tabla8[],2,0)</f>
        <v>Templado o mesotérmico</v>
      </c>
      <c r="H437" s="1" t="s">
        <v>1333</v>
      </c>
      <c r="I437" s="1" t="s">
        <v>204</v>
      </c>
      <c r="J437" s="1" t="s">
        <v>204</v>
      </c>
      <c r="K437" s="1" t="s">
        <v>182</v>
      </c>
      <c r="L437" s="1" t="s">
        <v>68</v>
      </c>
      <c r="M437" s="1" t="s">
        <v>432</v>
      </c>
      <c r="N437" s="1" t="s">
        <v>1304</v>
      </c>
      <c r="P437" s="1" t="s">
        <v>1303</v>
      </c>
      <c r="R437" s="1" t="s">
        <v>513</v>
      </c>
      <c r="T437" s="1" t="s">
        <v>1305</v>
      </c>
      <c r="U437" s="1" t="s">
        <v>447</v>
      </c>
      <c r="V437" s="1" t="s">
        <v>1306</v>
      </c>
      <c r="W437" s="1" t="s">
        <v>385</v>
      </c>
      <c r="Y437" s="1" t="s">
        <v>34</v>
      </c>
      <c r="Z437" s="1" t="s">
        <v>108</v>
      </c>
    </row>
    <row r="438" spans="1:26" s="1" customFormat="1" ht="43.5" x14ac:dyDescent="0.35">
      <c r="A438" s="1" t="s">
        <v>1415</v>
      </c>
      <c r="B438" s="1" t="str">
        <f>+VLOOKUP(BD_fire_disturbances[[#This Row],[Propiedad]],Tabla2[],2,0)</f>
        <v>Química</v>
      </c>
      <c r="C438" s="1" t="str">
        <f>+VLOOKUP(BD_fire_disturbances[[#This Row],[Evaluación post incendio]],Tabla5[],2,0)</f>
        <v>Efecto inmediato</v>
      </c>
      <c r="D438" s="6" t="s">
        <v>1634</v>
      </c>
      <c r="E438" s="1" t="s">
        <v>62</v>
      </c>
      <c r="F438" s="1" t="s">
        <v>1589</v>
      </c>
      <c r="G438" s="1" t="str">
        <f>+VLOOKUP(BD_fire_disturbances[[#This Row],[Cod_Koppen]],Tabla8[],2,0)</f>
        <v>Templado o mesotérmico</v>
      </c>
      <c r="H438" s="1" t="s">
        <v>1333</v>
      </c>
      <c r="I438" s="1" t="s">
        <v>204</v>
      </c>
      <c r="J438" s="1" t="s">
        <v>204</v>
      </c>
      <c r="K438" s="1" t="s">
        <v>182</v>
      </c>
      <c r="L438" s="1" t="s">
        <v>68</v>
      </c>
      <c r="M438" s="1" t="s">
        <v>432</v>
      </c>
      <c r="N438" s="1" t="s">
        <v>1304</v>
      </c>
      <c r="P438" s="1" t="s">
        <v>1303</v>
      </c>
      <c r="R438" s="1" t="s">
        <v>513</v>
      </c>
      <c r="T438" s="1" t="s">
        <v>1305</v>
      </c>
      <c r="U438" s="1" t="s">
        <v>447</v>
      </c>
      <c r="V438" s="1" t="s">
        <v>1306</v>
      </c>
      <c r="W438" s="1" t="s">
        <v>385</v>
      </c>
      <c r="Y438" s="1" t="s">
        <v>121</v>
      </c>
      <c r="Z438" s="1" t="s">
        <v>108</v>
      </c>
    </row>
    <row r="439" spans="1:26" s="1" customFormat="1" ht="43.5" x14ac:dyDescent="0.35">
      <c r="A439" s="1" t="s">
        <v>1415</v>
      </c>
      <c r="B439" s="1" t="str">
        <f>+VLOOKUP(BD_fire_disturbances[[#This Row],[Propiedad]],Tabla2[],2,0)</f>
        <v>Química</v>
      </c>
      <c r="C439" s="1" t="str">
        <f>+VLOOKUP(BD_fire_disturbances[[#This Row],[Evaluación post incendio]],Tabla5[],2,0)</f>
        <v>Efecto inmediato</v>
      </c>
      <c r="D439" s="6" t="s">
        <v>1634</v>
      </c>
      <c r="E439" s="1" t="s">
        <v>62</v>
      </c>
      <c r="F439" s="1" t="s">
        <v>1589</v>
      </c>
      <c r="G439" s="1" t="str">
        <f>+VLOOKUP(BD_fire_disturbances[[#This Row],[Cod_Koppen]],Tabla8[],2,0)</f>
        <v>Templado o mesotérmico</v>
      </c>
      <c r="H439" s="1" t="s">
        <v>1333</v>
      </c>
      <c r="I439" s="1" t="s">
        <v>204</v>
      </c>
      <c r="J439" s="1" t="s">
        <v>204</v>
      </c>
      <c r="K439" s="1" t="s">
        <v>182</v>
      </c>
      <c r="L439" s="1" t="s">
        <v>68</v>
      </c>
      <c r="M439" s="1" t="s">
        <v>432</v>
      </c>
      <c r="N439" s="1" t="s">
        <v>1304</v>
      </c>
      <c r="P439" s="1" t="s">
        <v>1303</v>
      </c>
      <c r="R439" s="1" t="s">
        <v>513</v>
      </c>
      <c r="T439" s="1" t="s">
        <v>1305</v>
      </c>
      <c r="U439" s="1" t="s">
        <v>447</v>
      </c>
      <c r="V439" s="1" t="s">
        <v>1306</v>
      </c>
      <c r="W439" s="1" t="s">
        <v>385</v>
      </c>
      <c r="Y439" s="1" t="s">
        <v>1026</v>
      </c>
      <c r="Z439" s="1" t="s">
        <v>108</v>
      </c>
    </row>
    <row r="440" spans="1:26" s="1" customFormat="1" ht="43.5" x14ac:dyDescent="0.35">
      <c r="A440" s="1" t="s">
        <v>1415</v>
      </c>
      <c r="B440" s="1" t="str">
        <f>+VLOOKUP(BD_fire_disturbances[[#This Row],[Propiedad]],Tabla2[],2,0)</f>
        <v>Química</v>
      </c>
      <c r="C440" s="1" t="str">
        <f>+VLOOKUP(BD_fire_disturbances[[#This Row],[Evaluación post incendio]],Tabla5[],2,0)</f>
        <v>Efecto inmediato</v>
      </c>
      <c r="D440" s="6" t="s">
        <v>1634</v>
      </c>
      <c r="E440" s="1" t="s">
        <v>62</v>
      </c>
      <c r="F440" s="1" t="s">
        <v>1589</v>
      </c>
      <c r="G440" s="1" t="str">
        <f>+VLOOKUP(BD_fire_disturbances[[#This Row],[Cod_Koppen]],Tabla8[],2,0)</f>
        <v>Templado o mesotérmico</v>
      </c>
      <c r="H440" s="1" t="s">
        <v>1333</v>
      </c>
      <c r="I440" s="1" t="s">
        <v>204</v>
      </c>
      <c r="J440" s="1" t="s">
        <v>204</v>
      </c>
      <c r="K440" s="1" t="s">
        <v>182</v>
      </c>
      <c r="L440" s="1" t="s">
        <v>68</v>
      </c>
      <c r="M440" s="1" t="s">
        <v>432</v>
      </c>
      <c r="N440" s="1" t="s">
        <v>1304</v>
      </c>
      <c r="P440" s="1" t="s">
        <v>1303</v>
      </c>
      <c r="R440" s="1" t="s">
        <v>513</v>
      </c>
      <c r="T440" s="1" t="s">
        <v>1305</v>
      </c>
      <c r="U440" s="1" t="s">
        <v>447</v>
      </c>
      <c r="V440" s="1" t="s">
        <v>1306</v>
      </c>
      <c r="W440" s="1" t="s">
        <v>385</v>
      </c>
      <c r="Y440" s="1" t="s">
        <v>292</v>
      </c>
      <c r="Z440" s="1" t="s">
        <v>108</v>
      </c>
    </row>
    <row r="441" spans="1:26" s="1" customFormat="1" ht="43.5" x14ac:dyDescent="0.35">
      <c r="A441" s="1" t="s">
        <v>1415</v>
      </c>
      <c r="B441" s="1" t="str">
        <f>+VLOOKUP(BD_fire_disturbances[[#This Row],[Propiedad]],Tabla2[],2,0)</f>
        <v>Química</v>
      </c>
      <c r="C441" s="1" t="str">
        <f>+VLOOKUP(BD_fire_disturbances[[#This Row],[Evaluación post incendio]],Tabla5[],2,0)</f>
        <v>Efecto inmediato</v>
      </c>
      <c r="D441" s="6" t="s">
        <v>1634</v>
      </c>
      <c r="E441" s="1" t="s">
        <v>62</v>
      </c>
      <c r="F441" s="1" t="s">
        <v>1589</v>
      </c>
      <c r="G441" s="1" t="str">
        <f>+VLOOKUP(BD_fire_disturbances[[#This Row],[Cod_Koppen]],Tabla8[],2,0)</f>
        <v>Templado o mesotérmico</v>
      </c>
      <c r="H441" s="1" t="s">
        <v>1333</v>
      </c>
      <c r="I441" s="1" t="s">
        <v>204</v>
      </c>
      <c r="J441" s="1" t="s">
        <v>204</v>
      </c>
      <c r="K441" s="1" t="s">
        <v>182</v>
      </c>
      <c r="L441" s="1" t="s">
        <v>68</v>
      </c>
      <c r="M441" s="1" t="s">
        <v>432</v>
      </c>
      <c r="N441" s="1" t="s">
        <v>1304</v>
      </c>
      <c r="P441" s="1" t="s">
        <v>1303</v>
      </c>
      <c r="R441" s="1" t="s">
        <v>513</v>
      </c>
      <c r="T441" s="1" t="s">
        <v>1305</v>
      </c>
      <c r="U441" s="1" t="s">
        <v>447</v>
      </c>
      <c r="V441" s="1" t="s">
        <v>1306</v>
      </c>
      <c r="W441" s="1" t="s">
        <v>385</v>
      </c>
      <c r="Y441" s="1" t="s">
        <v>148</v>
      </c>
      <c r="Z441" s="1" t="s">
        <v>108</v>
      </c>
    </row>
    <row r="442" spans="1:26" s="1" customFormat="1" ht="43.5" x14ac:dyDescent="0.35">
      <c r="A442" s="1" t="s">
        <v>1415</v>
      </c>
      <c r="B442" s="1" t="str">
        <f>+VLOOKUP(BD_fire_disturbances[[#This Row],[Propiedad]],Tabla2[],2,0)</f>
        <v>Química</v>
      </c>
      <c r="C442" s="1" t="str">
        <f>+VLOOKUP(BD_fire_disturbances[[#This Row],[Evaluación post incendio]],Tabla5[],2,0)</f>
        <v>Efecto inmediato</v>
      </c>
      <c r="D442" s="6" t="s">
        <v>1634</v>
      </c>
      <c r="E442" s="1" t="s">
        <v>62</v>
      </c>
      <c r="F442" s="1" t="s">
        <v>1589</v>
      </c>
      <c r="G442" s="1" t="str">
        <f>+VLOOKUP(BD_fire_disturbances[[#This Row],[Cod_Koppen]],Tabla8[],2,0)</f>
        <v>Templado o mesotérmico</v>
      </c>
      <c r="H442" s="1" t="s">
        <v>1333</v>
      </c>
      <c r="I442" s="1" t="s">
        <v>204</v>
      </c>
      <c r="J442" s="1" t="s">
        <v>204</v>
      </c>
      <c r="K442" s="1" t="s">
        <v>182</v>
      </c>
      <c r="L442" s="1" t="s">
        <v>68</v>
      </c>
      <c r="M442" s="1" t="s">
        <v>432</v>
      </c>
      <c r="N442" s="1" t="s">
        <v>1304</v>
      </c>
      <c r="P442" s="1" t="s">
        <v>1303</v>
      </c>
      <c r="R442" s="1" t="s">
        <v>513</v>
      </c>
      <c r="T442" s="1" t="s">
        <v>1305</v>
      </c>
      <c r="U442" s="1" t="s">
        <v>447</v>
      </c>
      <c r="V442" s="1" t="s">
        <v>1306</v>
      </c>
      <c r="W442" s="1" t="s">
        <v>385</v>
      </c>
      <c r="Y442" s="1" t="s">
        <v>43</v>
      </c>
      <c r="Z442" s="1" t="s">
        <v>108</v>
      </c>
    </row>
    <row r="443" spans="1:26" s="1" customFormat="1" ht="43.5" x14ac:dyDescent="0.35">
      <c r="A443" s="1" t="s">
        <v>1415</v>
      </c>
      <c r="B443" s="1" t="str">
        <f>+VLOOKUP(BD_fire_disturbances[[#This Row],[Propiedad]],Tabla2[],2,0)</f>
        <v>Química</v>
      </c>
      <c r="C443" s="1" t="str">
        <f>+VLOOKUP(BD_fire_disturbances[[#This Row],[Evaluación post incendio]],Tabla5[],2,0)</f>
        <v>Efecto inmediato</v>
      </c>
      <c r="D443" s="6" t="s">
        <v>1634</v>
      </c>
      <c r="E443" s="1" t="s">
        <v>62</v>
      </c>
      <c r="F443" s="1" t="s">
        <v>1589</v>
      </c>
      <c r="G443" s="1" t="str">
        <f>+VLOOKUP(BD_fire_disturbances[[#This Row],[Cod_Koppen]],Tabla8[],2,0)</f>
        <v>Templado o mesotérmico</v>
      </c>
      <c r="H443" s="1" t="s">
        <v>1333</v>
      </c>
      <c r="I443" s="1" t="s">
        <v>204</v>
      </c>
      <c r="J443" s="1" t="s">
        <v>204</v>
      </c>
      <c r="K443" s="1" t="s">
        <v>182</v>
      </c>
      <c r="L443" s="1" t="s">
        <v>68</v>
      </c>
      <c r="M443" s="1" t="s">
        <v>432</v>
      </c>
      <c r="N443" s="1" t="s">
        <v>1304</v>
      </c>
      <c r="P443" s="1" t="s">
        <v>1303</v>
      </c>
      <c r="R443" s="1" t="s">
        <v>513</v>
      </c>
      <c r="T443" s="1" t="s">
        <v>1305</v>
      </c>
      <c r="U443" s="1" t="s">
        <v>447</v>
      </c>
      <c r="V443" s="1" t="s">
        <v>1306</v>
      </c>
      <c r="W443" s="1" t="s">
        <v>385</v>
      </c>
      <c r="Y443" s="1" t="s">
        <v>122</v>
      </c>
      <c r="Z443" s="1" t="s">
        <v>108</v>
      </c>
    </row>
    <row r="444" spans="1:26" s="1" customFormat="1" ht="43.5" x14ac:dyDescent="0.35">
      <c r="A444" s="1" t="s">
        <v>1415</v>
      </c>
      <c r="B444" s="1" t="str">
        <f>+VLOOKUP(BD_fire_disturbances[[#This Row],[Propiedad]],Tabla2[],2,0)</f>
        <v>Química</v>
      </c>
      <c r="C444" s="1" t="str">
        <f>+VLOOKUP(BD_fire_disturbances[[#This Row],[Evaluación post incendio]],Tabla5[],2,0)</f>
        <v>Efecto inmediato</v>
      </c>
      <c r="D444" s="6" t="s">
        <v>1634</v>
      </c>
      <c r="E444" s="1" t="s">
        <v>62</v>
      </c>
      <c r="F444" s="1" t="s">
        <v>1589</v>
      </c>
      <c r="G444" s="1" t="str">
        <f>+VLOOKUP(BD_fire_disturbances[[#This Row],[Cod_Koppen]],Tabla8[],2,0)</f>
        <v>Templado o mesotérmico</v>
      </c>
      <c r="H444" s="1" t="s">
        <v>1333</v>
      </c>
      <c r="I444" s="1" t="s">
        <v>204</v>
      </c>
      <c r="J444" s="1" t="s">
        <v>204</v>
      </c>
      <c r="K444" s="1" t="s">
        <v>182</v>
      </c>
      <c r="L444" s="1" t="s">
        <v>68</v>
      </c>
      <c r="M444" s="1" t="s">
        <v>432</v>
      </c>
      <c r="N444" s="1" t="s">
        <v>1304</v>
      </c>
      <c r="P444" s="1" t="s">
        <v>1303</v>
      </c>
      <c r="R444" s="1" t="s">
        <v>513</v>
      </c>
      <c r="T444" s="1" t="s">
        <v>1305</v>
      </c>
      <c r="U444" s="1" t="s">
        <v>447</v>
      </c>
      <c r="V444" s="1" t="s">
        <v>1306</v>
      </c>
      <c r="W444" s="1" t="s">
        <v>385</v>
      </c>
      <c r="Y444" s="1" t="s">
        <v>173</v>
      </c>
      <c r="Z444" s="1" t="s">
        <v>108</v>
      </c>
    </row>
    <row r="445" spans="1:26" s="1" customFormat="1" ht="43.5" x14ac:dyDescent="0.35">
      <c r="A445" s="1" t="s">
        <v>1415</v>
      </c>
      <c r="B445" s="1" t="str">
        <f>+VLOOKUP(BD_fire_disturbances[[#This Row],[Propiedad]],Tabla2[],2,0)</f>
        <v>Química</v>
      </c>
      <c r="C445" s="1" t="str">
        <f>+VLOOKUP(BD_fire_disturbances[[#This Row],[Evaluación post incendio]],Tabla5[],2,0)</f>
        <v>Efecto inmediato</v>
      </c>
      <c r="D445" s="6" t="s">
        <v>1634</v>
      </c>
      <c r="E445" s="1" t="s">
        <v>62</v>
      </c>
      <c r="F445" s="1" t="s">
        <v>1589</v>
      </c>
      <c r="G445" s="1" t="str">
        <f>+VLOOKUP(BD_fire_disturbances[[#This Row],[Cod_Koppen]],Tabla8[],2,0)</f>
        <v>Templado o mesotérmico</v>
      </c>
      <c r="H445" s="1" t="s">
        <v>1333</v>
      </c>
      <c r="I445" s="1" t="s">
        <v>204</v>
      </c>
      <c r="J445" s="1" t="s">
        <v>204</v>
      </c>
      <c r="K445" s="1" t="s">
        <v>182</v>
      </c>
      <c r="L445" s="1" t="s">
        <v>68</v>
      </c>
      <c r="M445" s="1" t="s">
        <v>432</v>
      </c>
      <c r="N445" s="1" t="s">
        <v>1304</v>
      </c>
      <c r="P445" s="1" t="s">
        <v>1303</v>
      </c>
      <c r="R445" s="1" t="s">
        <v>513</v>
      </c>
      <c r="T445" s="1" t="s">
        <v>1305</v>
      </c>
      <c r="U445" s="1" t="s">
        <v>447</v>
      </c>
      <c r="V445" s="1" t="s">
        <v>1306</v>
      </c>
      <c r="W445" s="1" t="s">
        <v>385</v>
      </c>
      <c r="Y445" s="1" t="s">
        <v>118</v>
      </c>
      <c r="Z445" s="1" t="s">
        <v>108</v>
      </c>
    </row>
    <row r="446" spans="1:26" s="1" customFormat="1" ht="43.5" x14ac:dyDescent="0.35">
      <c r="A446" s="1" t="s">
        <v>1415</v>
      </c>
      <c r="B446" s="1" t="str">
        <f>+VLOOKUP(BD_fire_disturbances[[#This Row],[Propiedad]],Tabla2[],2,0)</f>
        <v>Química</v>
      </c>
      <c r="C446" s="1" t="str">
        <f>+VLOOKUP(BD_fire_disturbances[[#This Row],[Evaluación post incendio]],Tabla5[],2,0)</f>
        <v>Efecto inmediato</v>
      </c>
      <c r="D446" s="6" t="s">
        <v>1634</v>
      </c>
      <c r="E446" s="1" t="s">
        <v>62</v>
      </c>
      <c r="F446" s="1" t="s">
        <v>1589</v>
      </c>
      <c r="G446" s="1" t="str">
        <f>+VLOOKUP(BD_fire_disturbances[[#This Row],[Cod_Koppen]],Tabla8[],2,0)</f>
        <v>Templado o mesotérmico</v>
      </c>
      <c r="H446" s="1" t="s">
        <v>1333</v>
      </c>
      <c r="I446" s="1" t="s">
        <v>204</v>
      </c>
      <c r="J446" s="1" t="s">
        <v>204</v>
      </c>
      <c r="K446" s="1" t="s">
        <v>182</v>
      </c>
      <c r="L446" s="1" t="s">
        <v>68</v>
      </c>
      <c r="M446" s="1" t="s">
        <v>432</v>
      </c>
      <c r="N446" s="1" t="s">
        <v>1304</v>
      </c>
      <c r="P446" s="1" t="s">
        <v>1303</v>
      </c>
      <c r="R446" s="1" t="s">
        <v>513</v>
      </c>
      <c r="T446" s="1" t="s">
        <v>1305</v>
      </c>
      <c r="U446" s="1" t="s">
        <v>447</v>
      </c>
      <c r="V446" s="1" t="s">
        <v>1306</v>
      </c>
      <c r="W446" s="1" t="s">
        <v>385</v>
      </c>
      <c r="Y446" s="1" t="s">
        <v>52</v>
      </c>
      <c r="Z446" s="1" t="s">
        <v>218</v>
      </c>
    </row>
    <row r="447" spans="1:26" s="1" customFormat="1" ht="43.5" x14ac:dyDescent="0.35">
      <c r="A447" s="1" t="s">
        <v>1415</v>
      </c>
      <c r="B447" s="1" t="str">
        <f>+VLOOKUP(BD_fire_disturbances[[#This Row],[Propiedad]],Tabla2[],2,0)</f>
        <v>Química</v>
      </c>
      <c r="C447" s="1" t="str">
        <f>+VLOOKUP(BD_fire_disturbances[[#This Row],[Evaluación post incendio]],Tabla5[],2,0)</f>
        <v>Efecto a corto plazo</v>
      </c>
      <c r="D447" s="6" t="s">
        <v>1634</v>
      </c>
      <c r="E447" s="1" t="s">
        <v>62</v>
      </c>
      <c r="F447" s="1" t="s">
        <v>1589</v>
      </c>
      <c r="G447" s="1" t="str">
        <f>+VLOOKUP(BD_fire_disturbances[[#This Row],[Cod_Koppen]],Tabla8[],2,0)</f>
        <v>Templado o mesotérmico</v>
      </c>
      <c r="H447" s="1" t="s">
        <v>1333</v>
      </c>
      <c r="I447" s="1" t="s">
        <v>204</v>
      </c>
      <c r="J447" s="1" t="s">
        <v>204</v>
      </c>
      <c r="K447" s="1" t="s">
        <v>182</v>
      </c>
      <c r="L447" s="1" t="s">
        <v>68</v>
      </c>
      <c r="M447" s="1" t="s">
        <v>432</v>
      </c>
      <c r="N447" s="1" t="s">
        <v>1304</v>
      </c>
      <c r="P447" s="1" t="s">
        <v>1303</v>
      </c>
      <c r="R447" s="1" t="s">
        <v>842</v>
      </c>
      <c r="T447" s="1" t="s">
        <v>1305</v>
      </c>
      <c r="U447" s="1" t="s">
        <v>447</v>
      </c>
      <c r="V447" s="1" t="s">
        <v>1306</v>
      </c>
      <c r="Y447" s="1" t="s">
        <v>52</v>
      </c>
      <c r="Z447" s="1" t="s">
        <v>108</v>
      </c>
    </row>
    <row r="448" spans="1:26" s="1" customFormat="1" ht="43.5" x14ac:dyDescent="0.35">
      <c r="A448" s="1" t="s">
        <v>1415</v>
      </c>
      <c r="B448" s="1" t="str">
        <f>+VLOOKUP(BD_fire_disturbances[[#This Row],[Propiedad]],Tabla2[],2,0)</f>
        <v>Química</v>
      </c>
      <c r="C448" s="1" t="str">
        <f>+VLOOKUP(BD_fire_disturbances[[#This Row],[Evaluación post incendio]],Tabla5[],2,0)</f>
        <v>Efecto inmediato</v>
      </c>
      <c r="D448" s="6" t="s">
        <v>1634</v>
      </c>
      <c r="E448" s="1" t="s">
        <v>62</v>
      </c>
      <c r="F448" s="1" t="s">
        <v>1589</v>
      </c>
      <c r="G448" s="1" t="str">
        <f>+VLOOKUP(BD_fire_disturbances[[#This Row],[Cod_Koppen]],Tabla8[],2,0)</f>
        <v>Templado o mesotérmico</v>
      </c>
      <c r="H448" s="1" t="s">
        <v>1333</v>
      </c>
      <c r="I448" s="1" t="s">
        <v>204</v>
      </c>
      <c r="J448" s="1" t="s">
        <v>204</v>
      </c>
      <c r="K448" s="1" t="s">
        <v>182</v>
      </c>
      <c r="L448" s="1" t="s">
        <v>68</v>
      </c>
      <c r="M448" s="1" t="s">
        <v>432</v>
      </c>
      <c r="N448" s="1" t="s">
        <v>1304</v>
      </c>
      <c r="P448" s="1" t="s">
        <v>1303</v>
      </c>
      <c r="R448" s="1" t="s">
        <v>513</v>
      </c>
      <c r="T448" s="1" t="s">
        <v>1305</v>
      </c>
      <c r="U448" s="1" t="s">
        <v>447</v>
      </c>
      <c r="V448" s="1" t="s">
        <v>1306</v>
      </c>
      <c r="W448" s="1" t="s">
        <v>385</v>
      </c>
      <c r="Y448" s="1" t="s">
        <v>183</v>
      </c>
      <c r="Z448" s="1" t="s">
        <v>108</v>
      </c>
    </row>
    <row r="449" spans="1:26" s="1" customFormat="1" ht="43.5" x14ac:dyDescent="0.35">
      <c r="A449" s="1" t="s">
        <v>1415</v>
      </c>
      <c r="B449" s="1" t="str">
        <f>+VLOOKUP(BD_fire_disturbances[[#This Row],[Propiedad]],Tabla2[],2,0)</f>
        <v>Química</v>
      </c>
      <c r="C449" s="1" t="str">
        <f>+VLOOKUP(BD_fire_disturbances[[#This Row],[Evaluación post incendio]],Tabla5[],2,0)</f>
        <v>Efecto inmediato</v>
      </c>
      <c r="D449" s="6" t="s">
        <v>1634</v>
      </c>
      <c r="E449" s="1" t="s">
        <v>62</v>
      </c>
      <c r="F449" s="1" t="s">
        <v>1589</v>
      </c>
      <c r="G449" s="1" t="str">
        <f>+VLOOKUP(BD_fire_disturbances[[#This Row],[Cod_Koppen]],Tabla8[],2,0)</f>
        <v>Templado o mesotérmico</v>
      </c>
      <c r="H449" s="1" t="s">
        <v>1333</v>
      </c>
      <c r="I449" s="1" t="s">
        <v>204</v>
      </c>
      <c r="J449" s="1" t="s">
        <v>204</v>
      </c>
      <c r="K449" s="1" t="s">
        <v>182</v>
      </c>
      <c r="L449" s="1" t="s">
        <v>68</v>
      </c>
      <c r="M449" s="1" t="s">
        <v>432</v>
      </c>
      <c r="N449" s="1" t="s">
        <v>1304</v>
      </c>
      <c r="P449" s="1" t="s">
        <v>1303</v>
      </c>
      <c r="R449" s="1" t="s">
        <v>513</v>
      </c>
      <c r="T449" s="1" t="s">
        <v>1305</v>
      </c>
      <c r="U449" s="1" t="s">
        <v>447</v>
      </c>
      <c r="V449" s="1" t="s">
        <v>1306</v>
      </c>
      <c r="W449" s="1" t="s">
        <v>385</v>
      </c>
      <c r="Y449" s="1" t="s">
        <v>177</v>
      </c>
      <c r="Z449" s="1" t="s">
        <v>108</v>
      </c>
    </row>
    <row r="450" spans="1:26" s="1" customFormat="1" ht="43.5" x14ac:dyDescent="0.35">
      <c r="A450" s="1" t="s">
        <v>1412</v>
      </c>
      <c r="B450" s="1" t="str">
        <f>+VLOOKUP(BD_fire_disturbances[[#This Row],[Propiedad]],Tabla2[],2,0)</f>
        <v>Biológica</v>
      </c>
      <c r="C450" s="1" t="str">
        <f>+VLOOKUP(BD_fire_disturbances[[#This Row],[Evaluación post incendio]],Tabla5[],2,0)</f>
        <v>Efecto inmediato</v>
      </c>
      <c r="D450" s="6" t="s">
        <v>878</v>
      </c>
      <c r="E450" s="1" t="s">
        <v>213</v>
      </c>
      <c r="F450" s="1" t="s">
        <v>1589</v>
      </c>
      <c r="G450" s="1" t="str">
        <f>+VLOOKUP(BD_fire_disturbances[[#This Row],[Cod_Koppen]],Tabla8[],2,0)</f>
        <v>Templado o mesotérmico</v>
      </c>
      <c r="H450" s="1" t="s">
        <v>1333</v>
      </c>
      <c r="I450" s="1" t="s">
        <v>204</v>
      </c>
      <c r="J450" s="1" t="s">
        <v>204</v>
      </c>
      <c r="L450" s="1" t="s">
        <v>68</v>
      </c>
      <c r="M450" s="1" t="s">
        <v>432</v>
      </c>
      <c r="N450" s="1" t="s">
        <v>478</v>
      </c>
      <c r="P450" s="1" t="s">
        <v>879</v>
      </c>
      <c r="R450" s="1" t="s">
        <v>513</v>
      </c>
      <c r="T450" s="1" t="s">
        <v>884</v>
      </c>
      <c r="U450" s="1" t="s">
        <v>359</v>
      </c>
      <c r="X450" s="1" t="s">
        <v>886</v>
      </c>
      <c r="Y450" s="1" t="s">
        <v>28</v>
      </c>
      <c r="Z450" s="1" t="s">
        <v>218</v>
      </c>
    </row>
    <row r="451" spans="1:26" s="1" customFormat="1" ht="43.5" x14ac:dyDescent="0.35">
      <c r="A451" s="1" t="s">
        <v>1412</v>
      </c>
      <c r="B451" s="1" t="str">
        <f>+VLOOKUP(BD_fire_disturbances[[#This Row],[Propiedad]],Tabla2[],2,0)</f>
        <v>Biológica</v>
      </c>
      <c r="C451" s="1" t="str">
        <f>+VLOOKUP(BD_fire_disturbances[[#This Row],[Evaluación post incendio]],Tabla5[],2,0)</f>
        <v>Efecto inmediato</v>
      </c>
      <c r="D451" s="6" t="s">
        <v>878</v>
      </c>
      <c r="E451" s="1" t="s">
        <v>213</v>
      </c>
      <c r="F451" s="1" t="s">
        <v>1589</v>
      </c>
      <c r="G451" s="1" t="str">
        <f>+VLOOKUP(BD_fire_disturbances[[#This Row],[Cod_Koppen]],Tabla8[],2,0)</f>
        <v>Templado o mesotérmico</v>
      </c>
      <c r="H451" s="1" t="s">
        <v>1333</v>
      </c>
      <c r="I451" s="1" t="s">
        <v>204</v>
      </c>
      <c r="J451" s="1" t="s">
        <v>204</v>
      </c>
      <c r="L451" s="1" t="s">
        <v>68</v>
      </c>
      <c r="M451" s="1" t="s">
        <v>432</v>
      </c>
      <c r="N451" s="1" t="s">
        <v>478</v>
      </c>
      <c r="P451" s="1" t="s">
        <v>879</v>
      </c>
      <c r="R451" s="1" t="s">
        <v>513</v>
      </c>
      <c r="T451" s="1" t="s">
        <v>884</v>
      </c>
      <c r="U451" s="1" t="s">
        <v>359</v>
      </c>
      <c r="X451" s="1" t="s">
        <v>886</v>
      </c>
      <c r="Y451" s="1" t="s">
        <v>639</v>
      </c>
      <c r="Z451" s="1" t="s">
        <v>218</v>
      </c>
    </row>
    <row r="452" spans="1:26" s="1" customFormat="1" ht="43.5" x14ac:dyDescent="0.35">
      <c r="A452" s="1" t="s">
        <v>1412</v>
      </c>
      <c r="B452" s="1" t="str">
        <f>+VLOOKUP(BD_fire_disturbances[[#This Row],[Propiedad]],Tabla2[],2,0)</f>
        <v>Química</v>
      </c>
      <c r="C452" s="1" t="str">
        <f>+VLOOKUP(BD_fire_disturbances[[#This Row],[Evaluación post incendio]],Tabla5[],2,0)</f>
        <v>Efecto inmediato</v>
      </c>
      <c r="D452" s="6" t="s">
        <v>878</v>
      </c>
      <c r="E452" s="1" t="s">
        <v>213</v>
      </c>
      <c r="F452" s="1" t="s">
        <v>1589</v>
      </c>
      <c r="G452" s="1" t="str">
        <f>+VLOOKUP(BD_fire_disturbances[[#This Row],[Cod_Koppen]],Tabla8[],2,0)</f>
        <v>Templado o mesotérmico</v>
      </c>
      <c r="H452" s="1" t="s">
        <v>1333</v>
      </c>
      <c r="I452" s="1" t="s">
        <v>204</v>
      </c>
      <c r="J452" s="1" t="s">
        <v>204</v>
      </c>
      <c r="L452" s="1" t="s">
        <v>68</v>
      </c>
      <c r="M452" s="1" t="s">
        <v>432</v>
      </c>
      <c r="N452" s="1" t="s">
        <v>478</v>
      </c>
      <c r="P452" s="1" t="s">
        <v>879</v>
      </c>
      <c r="R452" s="1" t="s">
        <v>513</v>
      </c>
      <c r="T452" s="1" t="s">
        <v>884</v>
      </c>
      <c r="U452" s="1" t="s">
        <v>359</v>
      </c>
      <c r="X452" s="1" t="s">
        <v>886</v>
      </c>
      <c r="Y452" s="1" t="s">
        <v>34</v>
      </c>
      <c r="Z452" s="1" t="s">
        <v>218</v>
      </c>
    </row>
    <row r="453" spans="1:26" s="1" customFormat="1" ht="43.5" x14ac:dyDescent="0.35">
      <c r="A453" s="1" t="s">
        <v>1412</v>
      </c>
      <c r="B453" s="1" t="str">
        <f>+VLOOKUP(BD_fire_disturbances[[#This Row],[Propiedad]],Tabla2[],2,0)</f>
        <v>Química</v>
      </c>
      <c r="C453" s="1" t="str">
        <f>+VLOOKUP(BD_fire_disturbances[[#This Row],[Evaluación post incendio]],Tabla5[],2,0)</f>
        <v>Efecto inmediato</v>
      </c>
      <c r="D453" s="6" t="s">
        <v>878</v>
      </c>
      <c r="E453" s="1" t="s">
        <v>213</v>
      </c>
      <c r="F453" s="1" t="s">
        <v>1589</v>
      </c>
      <c r="G453" s="1" t="str">
        <f>+VLOOKUP(BD_fire_disturbances[[#This Row],[Cod_Koppen]],Tabla8[],2,0)</f>
        <v>Templado o mesotérmico</v>
      </c>
      <c r="H453" s="1" t="s">
        <v>1333</v>
      </c>
      <c r="I453" s="1" t="s">
        <v>204</v>
      </c>
      <c r="J453" s="1" t="s">
        <v>204</v>
      </c>
      <c r="L453" s="1" t="s">
        <v>68</v>
      </c>
      <c r="M453" s="1" t="s">
        <v>432</v>
      </c>
      <c r="N453" s="1" t="s">
        <v>478</v>
      </c>
      <c r="P453" s="1" t="s">
        <v>879</v>
      </c>
      <c r="R453" s="1" t="s">
        <v>513</v>
      </c>
      <c r="T453" s="1" t="s">
        <v>884</v>
      </c>
      <c r="U453" s="1" t="s">
        <v>359</v>
      </c>
      <c r="X453" s="1" t="s">
        <v>886</v>
      </c>
      <c r="Y453" s="1" t="s">
        <v>121</v>
      </c>
      <c r="Z453" s="1" t="s">
        <v>108</v>
      </c>
    </row>
    <row r="454" spans="1:26" s="1" customFormat="1" ht="43.5" x14ac:dyDescent="0.35">
      <c r="A454" s="1" t="s">
        <v>1412</v>
      </c>
      <c r="B454" s="1" t="str">
        <f>+VLOOKUP(BD_fire_disturbances[[#This Row],[Propiedad]],Tabla2[],2,0)</f>
        <v>Química</v>
      </c>
      <c r="C454" s="1" t="str">
        <f>+VLOOKUP(BD_fire_disturbances[[#This Row],[Evaluación post incendio]],Tabla5[],2,0)</f>
        <v>Efecto inmediato</v>
      </c>
      <c r="D454" s="6" t="s">
        <v>878</v>
      </c>
      <c r="E454" s="1" t="s">
        <v>213</v>
      </c>
      <c r="F454" s="1" t="s">
        <v>1589</v>
      </c>
      <c r="G454" s="1" t="str">
        <f>+VLOOKUP(BD_fire_disturbances[[#This Row],[Cod_Koppen]],Tabla8[],2,0)</f>
        <v>Templado o mesotérmico</v>
      </c>
      <c r="H454" s="1" t="s">
        <v>1333</v>
      </c>
      <c r="I454" s="1" t="s">
        <v>204</v>
      </c>
      <c r="J454" s="1" t="s">
        <v>204</v>
      </c>
      <c r="L454" s="1" t="s">
        <v>68</v>
      </c>
      <c r="M454" s="1" t="s">
        <v>432</v>
      </c>
      <c r="N454" s="1" t="s">
        <v>478</v>
      </c>
      <c r="P454" s="1" t="s">
        <v>879</v>
      </c>
      <c r="R454" s="1" t="s">
        <v>513</v>
      </c>
      <c r="T454" s="1" t="s">
        <v>884</v>
      </c>
      <c r="U454" s="1" t="s">
        <v>359</v>
      </c>
      <c r="X454" s="1" t="s">
        <v>886</v>
      </c>
      <c r="Y454" s="1" t="s">
        <v>1026</v>
      </c>
      <c r="Z454" s="1" t="s">
        <v>108</v>
      </c>
    </row>
    <row r="455" spans="1:26" s="1" customFormat="1" ht="43.5" x14ac:dyDescent="0.35">
      <c r="A455" s="1" t="s">
        <v>1412</v>
      </c>
      <c r="B455" s="1" t="str">
        <f>+VLOOKUP(BD_fire_disturbances[[#This Row],[Propiedad]],Tabla2[],2,0)</f>
        <v>Química</v>
      </c>
      <c r="C455" s="1" t="str">
        <f>+VLOOKUP(BD_fire_disturbances[[#This Row],[Evaluación post incendio]],Tabla5[],2,0)</f>
        <v>Efecto inmediato</v>
      </c>
      <c r="D455" s="6" t="s">
        <v>878</v>
      </c>
      <c r="E455" s="1" t="s">
        <v>213</v>
      </c>
      <c r="F455" s="1" t="s">
        <v>1589</v>
      </c>
      <c r="G455" s="1" t="str">
        <f>+VLOOKUP(BD_fire_disturbances[[#This Row],[Cod_Koppen]],Tabla8[],2,0)</f>
        <v>Templado o mesotérmico</v>
      </c>
      <c r="H455" s="1" t="s">
        <v>1333</v>
      </c>
      <c r="I455" s="1" t="s">
        <v>204</v>
      </c>
      <c r="J455" s="1" t="s">
        <v>204</v>
      </c>
      <c r="L455" s="1" t="s">
        <v>68</v>
      </c>
      <c r="M455" s="1" t="s">
        <v>432</v>
      </c>
      <c r="N455" s="1" t="s">
        <v>478</v>
      </c>
      <c r="P455" s="1" t="s">
        <v>879</v>
      </c>
      <c r="R455" s="1" t="s">
        <v>513</v>
      </c>
      <c r="T455" s="1" t="s">
        <v>884</v>
      </c>
      <c r="U455" s="1" t="s">
        <v>359</v>
      </c>
      <c r="X455" s="1" t="s">
        <v>886</v>
      </c>
      <c r="Y455" s="1" t="s">
        <v>43</v>
      </c>
      <c r="Z455" s="1" t="s">
        <v>108</v>
      </c>
    </row>
    <row r="456" spans="1:26" s="1" customFormat="1" ht="43.5" x14ac:dyDescent="0.35">
      <c r="A456" s="1" t="s">
        <v>1412</v>
      </c>
      <c r="B456" s="1" t="str">
        <f>+VLOOKUP(BD_fire_disturbances[[#This Row],[Propiedad]],Tabla2[],2,0)</f>
        <v>Química</v>
      </c>
      <c r="C456" s="1" t="str">
        <f>+VLOOKUP(BD_fire_disturbances[[#This Row],[Evaluación post incendio]],Tabla5[],2,0)</f>
        <v>Efecto inmediato</v>
      </c>
      <c r="D456" s="6" t="s">
        <v>878</v>
      </c>
      <c r="E456" s="1" t="s">
        <v>213</v>
      </c>
      <c r="F456" s="1" t="s">
        <v>1589</v>
      </c>
      <c r="G456" s="1" t="str">
        <f>+VLOOKUP(BD_fire_disturbances[[#This Row],[Cod_Koppen]],Tabla8[],2,0)</f>
        <v>Templado o mesotérmico</v>
      </c>
      <c r="H456" s="1" t="s">
        <v>1333</v>
      </c>
      <c r="I456" s="1" t="s">
        <v>204</v>
      </c>
      <c r="J456" s="1" t="s">
        <v>204</v>
      </c>
      <c r="L456" s="1" t="s">
        <v>68</v>
      </c>
      <c r="M456" s="1" t="s">
        <v>432</v>
      </c>
      <c r="N456" s="1" t="s">
        <v>478</v>
      </c>
      <c r="P456" s="1" t="s">
        <v>879</v>
      </c>
      <c r="R456" s="1" t="s">
        <v>513</v>
      </c>
      <c r="T456" s="1" t="s">
        <v>884</v>
      </c>
      <c r="U456" s="1" t="s">
        <v>359</v>
      </c>
      <c r="X456" s="1" t="s">
        <v>886</v>
      </c>
      <c r="Y456" s="1" t="s">
        <v>122</v>
      </c>
      <c r="Z456" s="1" t="s">
        <v>218</v>
      </c>
    </row>
    <row r="457" spans="1:26" s="1" customFormat="1" ht="43.5" x14ac:dyDescent="0.35">
      <c r="A457" s="1" t="s">
        <v>1412</v>
      </c>
      <c r="B457" s="1" t="str">
        <f>+VLOOKUP(BD_fire_disturbances[[#This Row],[Propiedad]],Tabla2[],2,0)</f>
        <v>Química</v>
      </c>
      <c r="C457" s="1" t="str">
        <f>+VLOOKUP(BD_fire_disturbances[[#This Row],[Evaluación post incendio]],Tabla5[],2,0)</f>
        <v>Efecto inmediato</v>
      </c>
      <c r="D457" s="6" t="s">
        <v>878</v>
      </c>
      <c r="E457" s="1" t="s">
        <v>213</v>
      </c>
      <c r="F457" s="1" t="s">
        <v>1589</v>
      </c>
      <c r="G457" s="1" t="str">
        <f>+VLOOKUP(BD_fire_disturbances[[#This Row],[Cod_Koppen]],Tabla8[],2,0)</f>
        <v>Templado o mesotérmico</v>
      </c>
      <c r="H457" s="1" t="s">
        <v>1333</v>
      </c>
      <c r="I457" s="1" t="s">
        <v>204</v>
      </c>
      <c r="J457" s="1" t="s">
        <v>204</v>
      </c>
      <c r="L457" s="1" t="s">
        <v>68</v>
      </c>
      <c r="M457" s="1" t="s">
        <v>432</v>
      </c>
      <c r="N457" s="1" t="s">
        <v>478</v>
      </c>
      <c r="P457" s="1" t="s">
        <v>879</v>
      </c>
      <c r="R457" s="1" t="s">
        <v>513</v>
      </c>
      <c r="T457" s="1" t="s">
        <v>884</v>
      </c>
      <c r="U457" s="1" t="s">
        <v>359</v>
      </c>
      <c r="X457" s="1" t="s">
        <v>886</v>
      </c>
      <c r="Y457" s="1" t="s">
        <v>122</v>
      </c>
      <c r="Z457" s="1" t="s">
        <v>218</v>
      </c>
    </row>
    <row r="458" spans="1:26" s="1" customFormat="1" ht="43.5" x14ac:dyDescent="0.35">
      <c r="A458" s="1" t="s">
        <v>1412</v>
      </c>
      <c r="B458" s="1" t="str">
        <f>+VLOOKUP(BD_fire_disturbances[[#This Row],[Propiedad]],Tabla2[],2,0)</f>
        <v>Química</v>
      </c>
      <c r="C458" s="1" t="str">
        <f>+VLOOKUP(BD_fire_disturbances[[#This Row],[Evaluación post incendio]],Tabla5[],2,0)</f>
        <v>Efecto inmediato</v>
      </c>
      <c r="D458" s="6" t="s">
        <v>878</v>
      </c>
      <c r="E458" s="1" t="s">
        <v>213</v>
      </c>
      <c r="F458" s="1" t="s">
        <v>1589</v>
      </c>
      <c r="G458" s="1" t="str">
        <f>+VLOOKUP(BD_fire_disturbances[[#This Row],[Cod_Koppen]],Tabla8[],2,0)</f>
        <v>Templado o mesotérmico</v>
      </c>
      <c r="H458" s="1" t="s">
        <v>1333</v>
      </c>
      <c r="I458" s="1" t="s">
        <v>204</v>
      </c>
      <c r="J458" s="1" t="s">
        <v>204</v>
      </c>
      <c r="L458" s="1" t="s">
        <v>68</v>
      </c>
      <c r="M458" s="1" t="s">
        <v>432</v>
      </c>
      <c r="N458" s="1" t="s">
        <v>478</v>
      </c>
      <c r="P458" s="1" t="s">
        <v>879</v>
      </c>
      <c r="R458" s="1" t="s">
        <v>513</v>
      </c>
      <c r="T458" s="1" t="s">
        <v>884</v>
      </c>
      <c r="U458" s="1" t="s">
        <v>359</v>
      </c>
      <c r="X458" s="1" t="s">
        <v>886</v>
      </c>
      <c r="Y458" s="1" t="s">
        <v>118</v>
      </c>
      <c r="Z458" s="1" t="s">
        <v>12</v>
      </c>
    </row>
    <row r="459" spans="1:26" s="1" customFormat="1" ht="43.5" x14ac:dyDescent="0.35">
      <c r="A459" s="1" t="s">
        <v>1412</v>
      </c>
      <c r="B459" s="1" t="str">
        <f>+VLOOKUP(BD_fire_disturbances[[#This Row],[Propiedad]],Tabla2[],2,0)</f>
        <v>Química</v>
      </c>
      <c r="C459" s="1" t="str">
        <f>+VLOOKUP(BD_fire_disturbances[[#This Row],[Evaluación post incendio]],Tabla5[],2,0)</f>
        <v>Efecto inmediato</v>
      </c>
      <c r="D459" s="6" t="s">
        <v>878</v>
      </c>
      <c r="E459" s="1" t="s">
        <v>213</v>
      </c>
      <c r="F459" s="1" t="s">
        <v>1589</v>
      </c>
      <c r="G459" s="1" t="str">
        <f>+VLOOKUP(BD_fire_disturbances[[#This Row],[Cod_Koppen]],Tabla8[],2,0)</f>
        <v>Templado o mesotérmico</v>
      </c>
      <c r="H459" s="1" t="s">
        <v>1333</v>
      </c>
      <c r="I459" s="1" t="s">
        <v>204</v>
      </c>
      <c r="J459" s="1" t="s">
        <v>204</v>
      </c>
      <c r="L459" s="1" t="s">
        <v>68</v>
      </c>
      <c r="M459" s="1" t="s">
        <v>432</v>
      </c>
      <c r="N459" s="1" t="s">
        <v>478</v>
      </c>
      <c r="P459" s="1" t="s">
        <v>879</v>
      </c>
      <c r="R459" s="1" t="s">
        <v>513</v>
      </c>
      <c r="T459" s="1" t="s">
        <v>884</v>
      </c>
      <c r="U459" s="1" t="s">
        <v>359</v>
      </c>
      <c r="X459" s="1" t="s">
        <v>886</v>
      </c>
      <c r="Y459" s="1" t="s">
        <v>52</v>
      </c>
      <c r="Z459" s="1" t="s">
        <v>108</v>
      </c>
    </row>
    <row r="460" spans="1:26" s="1" customFormat="1" ht="43.5" x14ac:dyDescent="0.35">
      <c r="A460" s="1" t="s">
        <v>1412</v>
      </c>
      <c r="B460" s="1" t="str">
        <f>+VLOOKUP(BD_fire_disturbances[[#This Row],[Propiedad]],Tabla2[],2,0)</f>
        <v>Química</v>
      </c>
      <c r="C460" s="1" t="str">
        <f>+VLOOKUP(BD_fire_disturbances[[#This Row],[Evaluación post incendio]],Tabla5[],2,0)</f>
        <v>Efecto inmediato</v>
      </c>
      <c r="D460" s="6" t="s">
        <v>878</v>
      </c>
      <c r="E460" s="1" t="s">
        <v>213</v>
      </c>
      <c r="F460" s="1" t="s">
        <v>1589</v>
      </c>
      <c r="G460" s="1" t="str">
        <f>+VLOOKUP(BD_fire_disturbances[[#This Row],[Cod_Koppen]],Tabla8[],2,0)</f>
        <v>Templado o mesotérmico</v>
      </c>
      <c r="H460" s="1" t="s">
        <v>1333</v>
      </c>
      <c r="I460" s="1" t="s">
        <v>204</v>
      </c>
      <c r="J460" s="1" t="s">
        <v>204</v>
      </c>
      <c r="L460" s="1" t="s">
        <v>68</v>
      </c>
      <c r="M460" s="1" t="s">
        <v>432</v>
      </c>
      <c r="N460" s="1" t="s">
        <v>478</v>
      </c>
      <c r="P460" s="1" t="s">
        <v>879</v>
      </c>
      <c r="R460" s="1" t="s">
        <v>513</v>
      </c>
      <c r="T460" s="1" t="s">
        <v>884</v>
      </c>
      <c r="U460" s="1" t="s">
        <v>359</v>
      </c>
      <c r="X460" s="1" t="s">
        <v>886</v>
      </c>
      <c r="Y460" s="1" t="s">
        <v>21</v>
      </c>
      <c r="Z460" s="1" t="s">
        <v>218</v>
      </c>
    </row>
    <row r="461" spans="1:26" s="1" customFormat="1" ht="43.5" x14ac:dyDescent="0.35">
      <c r="A461" s="1" t="s">
        <v>1412</v>
      </c>
      <c r="B461" s="1" t="str">
        <f>+VLOOKUP(BD_fire_disturbances[[#This Row],[Propiedad]],Tabla2[],2,0)</f>
        <v>Química</v>
      </c>
      <c r="C461" s="1" t="str">
        <f>+VLOOKUP(BD_fire_disturbances[[#This Row],[Evaluación post incendio]],Tabla5[],2,0)</f>
        <v>Efecto inmediato</v>
      </c>
      <c r="D461" s="6" t="s">
        <v>878</v>
      </c>
      <c r="E461" s="1" t="s">
        <v>213</v>
      </c>
      <c r="F461" s="1" t="s">
        <v>1589</v>
      </c>
      <c r="G461" s="1" t="str">
        <f>+VLOOKUP(BD_fire_disturbances[[#This Row],[Cod_Koppen]],Tabla8[],2,0)</f>
        <v>Templado o mesotérmico</v>
      </c>
      <c r="H461" s="1" t="s">
        <v>1333</v>
      </c>
      <c r="I461" s="1" t="s">
        <v>204</v>
      </c>
      <c r="J461" s="1" t="s">
        <v>204</v>
      </c>
      <c r="L461" s="1" t="s">
        <v>68</v>
      </c>
      <c r="M461" s="1" t="s">
        <v>432</v>
      </c>
      <c r="N461" s="1" t="s">
        <v>478</v>
      </c>
      <c r="P461" s="1" t="s">
        <v>879</v>
      </c>
      <c r="R461" s="1" t="s">
        <v>513</v>
      </c>
      <c r="T461" s="1" t="s">
        <v>884</v>
      </c>
      <c r="U461" s="1" t="s">
        <v>359</v>
      </c>
      <c r="X461" s="1" t="s">
        <v>886</v>
      </c>
      <c r="Y461" s="1" t="s">
        <v>21</v>
      </c>
      <c r="Z461" s="1" t="s">
        <v>218</v>
      </c>
    </row>
    <row r="462" spans="1:26" s="1" customFormat="1" ht="43.5" x14ac:dyDescent="0.35">
      <c r="A462" s="1" t="s">
        <v>1412</v>
      </c>
      <c r="B462" s="1" t="str">
        <f>+VLOOKUP(BD_fire_disturbances[[#This Row],[Propiedad]],Tabla2[],2,0)</f>
        <v>Química</v>
      </c>
      <c r="C462" s="1" t="str">
        <f>+VLOOKUP(BD_fire_disturbances[[#This Row],[Evaluación post incendio]],Tabla5[],2,0)</f>
        <v>Efecto inmediato</v>
      </c>
      <c r="D462" s="6" t="s">
        <v>878</v>
      </c>
      <c r="E462" s="1" t="s">
        <v>213</v>
      </c>
      <c r="F462" s="1" t="s">
        <v>1589</v>
      </c>
      <c r="G462" s="1" t="str">
        <f>+VLOOKUP(BD_fire_disturbances[[#This Row],[Cod_Koppen]],Tabla8[],2,0)</f>
        <v>Templado o mesotérmico</v>
      </c>
      <c r="H462" s="1" t="s">
        <v>1333</v>
      </c>
      <c r="I462" s="1" t="s">
        <v>204</v>
      </c>
      <c r="J462" s="1" t="s">
        <v>204</v>
      </c>
      <c r="L462" s="1" t="s">
        <v>68</v>
      </c>
      <c r="M462" s="1" t="s">
        <v>432</v>
      </c>
      <c r="N462" s="1" t="s">
        <v>478</v>
      </c>
      <c r="P462" s="1" t="s">
        <v>879</v>
      </c>
      <c r="R462" s="1" t="s">
        <v>513</v>
      </c>
      <c r="T462" s="1" t="s">
        <v>884</v>
      </c>
      <c r="U462" s="1" t="s">
        <v>359</v>
      </c>
      <c r="X462" s="1" t="s">
        <v>886</v>
      </c>
      <c r="Y462" s="1" t="s">
        <v>42</v>
      </c>
      <c r="Z462" s="1" t="s">
        <v>218</v>
      </c>
    </row>
    <row r="463" spans="1:26" s="1" customFormat="1" ht="43.5" x14ac:dyDescent="0.35">
      <c r="A463" s="1" t="s">
        <v>1412</v>
      </c>
      <c r="B463" s="1" t="str">
        <f>+VLOOKUP(BD_fire_disturbances[[#This Row],[Propiedad]],Tabla2[],2,0)</f>
        <v>Química</v>
      </c>
      <c r="C463" s="1" t="str">
        <f>+VLOOKUP(BD_fire_disturbances[[#This Row],[Evaluación post incendio]],Tabla5[],2,0)</f>
        <v>Efecto inmediato</v>
      </c>
      <c r="D463" s="6" t="s">
        <v>878</v>
      </c>
      <c r="E463" s="1" t="s">
        <v>213</v>
      </c>
      <c r="F463" s="1" t="s">
        <v>1589</v>
      </c>
      <c r="G463" s="1" t="str">
        <f>+VLOOKUP(BD_fire_disturbances[[#This Row],[Cod_Koppen]],Tabla8[],2,0)</f>
        <v>Templado o mesotérmico</v>
      </c>
      <c r="H463" s="1" t="s">
        <v>1333</v>
      </c>
      <c r="I463" s="1" t="s">
        <v>204</v>
      </c>
      <c r="J463" s="1" t="s">
        <v>204</v>
      </c>
      <c r="L463" s="1" t="s">
        <v>68</v>
      </c>
      <c r="M463" s="1" t="s">
        <v>432</v>
      </c>
      <c r="N463" s="1" t="s">
        <v>478</v>
      </c>
      <c r="P463" s="1" t="s">
        <v>879</v>
      </c>
      <c r="R463" s="1" t="s">
        <v>513</v>
      </c>
      <c r="T463" s="1" t="s">
        <v>884</v>
      </c>
      <c r="U463" s="1" t="s">
        <v>359</v>
      </c>
      <c r="X463" s="1" t="s">
        <v>886</v>
      </c>
      <c r="Y463" s="1" t="s">
        <v>42</v>
      </c>
      <c r="Z463" s="1" t="s">
        <v>218</v>
      </c>
    </row>
    <row r="464" spans="1:26" s="1" customFormat="1" ht="43.5" x14ac:dyDescent="0.35">
      <c r="A464" s="1" t="s">
        <v>1412</v>
      </c>
      <c r="B464" s="1" t="str">
        <f>+VLOOKUP(BD_fire_disturbances[[#This Row],[Propiedad]],Tabla2[],2,0)</f>
        <v>Física</v>
      </c>
      <c r="C464" s="1" t="str">
        <f>+VLOOKUP(BD_fire_disturbances[[#This Row],[Evaluación post incendio]],Tabla5[],2,0)</f>
        <v>Efecto inmediato</v>
      </c>
      <c r="D464" s="6" t="s">
        <v>878</v>
      </c>
      <c r="E464" s="1" t="s">
        <v>213</v>
      </c>
      <c r="F464" s="1" t="s">
        <v>1589</v>
      </c>
      <c r="G464" s="1" t="str">
        <f>+VLOOKUP(BD_fire_disturbances[[#This Row],[Cod_Koppen]],Tabla8[],2,0)</f>
        <v>Templado o mesotérmico</v>
      </c>
      <c r="H464" s="1" t="s">
        <v>1333</v>
      </c>
      <c r="I464" s="1" t="s">
        <v>204</v>
      </c>
      <c r="J464" s="1" t="s">
        <v>204</v>
      </c>
      <c r="L464" s="1" t="s">
        <v>68</v>
      </c>
      <c r="M464" s="1" t="s">
        <v>432</v>
      </c>
      <c r="N464" s="1" t="s">
        <v>883</v>
      </c>
      <c r="P464" s="1" t="s">
        <v>879</v>
      </c>
      <c r="R464" s="1" t="s">
        <v>513</v>
      </c>
      <c r="T464" s="1" t="s">
        <v>884</v>
      </c>
      <c r="U464" s="1" t="s">
        <v>359</v>
      </c>
      <c r="X464" s="1" t="s">
        <v>886</v>
      </c>
      <c r="Y464" s="1" t="s">
        <v>160</v>
      </c>
      <c r="Z464" s="1" t="s">
        <v>108</v>
      </c>
    </row>
    <row r="465" spans="1:26" s="1" customFormat="1" ht="43.5" x14ac:dyDescent="0.35">
      <c r="A465" s="1" t="s">
        <v>1412</v>
      </c>
      <c r="B465" s="1" t="str">
        <f>+VLOOKUP(BD_fire_disturbances[[#This Row],[Propiedad]],Tabla2[],2,0)</f>
        <v>Física</v>
      </c>
      <c r="C465" s="1" t="str">
        <f>+VLOOKUP(BD_fire_disturbances[[#This Row],[Evaluación post incendio]],Tabla5[],2,0)</f>
        <v>Efecto inmediato</v>
      </c>
      <c r="D465" s="6" t="s">
        <v>878</v>
      </c>
      <c r="E465" s="1" t="s">
        <v>213</v>
      </c>
      <c r="F465" s="1" t="s">
        <v>1589</v>
      </c>
      <c r="G465" s="1" t="str">
        <f>+VLOOKUP(BD_fire_disturbances[[#This Row],[Cod_Koppen]],Tabla8[],2,0)</f>
        <v>Templado o mesotérmico</v>
      </c>
      <c r="H465" s="1" t="s">
        <v>1333</v>
      </c>
      <c r="I465" s="1" t="s">
        <v>204</v>
      </c>
      <c r="J465" s="1" t="s">
        <v>204</v>
      </c>
      <c r="L465" s="1" t="s">
        <v>68</v>
      </c>
      <c r="M465" s="1" t="s">
        <v>432</v>
      </c>
      <c r="N465" s="1" t="s">
        <v>478</v>
      </c>
      <c r="P465" s="1" t="s">
        <v>879</v>
      </c>
      <c r="R465" s="1" t="s">
        <v>513</v>
      </c>
      <c r="T465" s="1" t="s">
        <v>884</v>
      </c>
      <c r="U465" s="1" t="s">
        <v>359</v>
      </c>
      <c r="X465" s="1" t="s">
        <v>886</v>
      </c>
      <c r="Y465" s="1" t="s">
        <v>160</v>
      </c>
      <c r="Z465" s="1" t="s">
        <v>108</v>
      </c>
    </row>
    <row r="466" spans="1:26" s="1" customFormat="1" ht="43.5" x14ac:dyDescent="0.35">
      <c r="A466" s="1" t="s">
        <v>29</v>
      </c>
      <c r="B466" s="1" t="str">
        <f>+VLOOKUP(BD_fire_disturbances[[#This Row],[Propiedad]],Tabla2[],2,0)</f>
        <v>Biológica</v>
      </c>
      <c r="C466" s="1" t="str">
        <f>+VLOOKUP(BD_fire_disturbances[[#This Row],[Evaluación post incendio]],Tabla5[],2,0)</f>
        <v>No específico</v>
      </c>
      <c r="D466" s="6" t="s">
        <v>30</v>
      </c>
      <c r="E466" s="1" t="s">
        <v>1598</v>
      </c>
      <c r="F466" s="1" t="s">
        <v>1642</v>
      </c>
      <c r="G466" s="1" t="str">
        <f>+VLOOKUP(BD_fire_disturbances[[#This Row],[Cod_Koppen]],Tabla8[],2,0)</f>
        <v>Tropical o macrotérmico</v>
      </c>
      <c r="H466" s="1" t="s">
        <v>1641</v>
      </c>
      <c r="I466" s="1" t="s">
        <v>204</v>
      </c>
      <c r="J466" s="1" t="s">
        <v>204</v>
      </c>
      <c r="L466" s="1" t="s">
        <v>532</v>
      </c>
      <c r="M466" s="1" t="s">
        <v>432</v>
      </c>
      <c r="N466" s="1" t="s">
        <v>529</v>
      </c>
      <c r="P466" s="1" t="s">
        <v>528</v>
      </c>
      <c r="Q466" s="1" t="s">
        <v>533</v>
      </c>
      <c r="R466" s="1" t="s">
        <v>447</v>
      </c>
      <c r="T466" s="1" t="s">
        <v>537</v>
      </c>
      <c r="U466" s="1" t="s">
        <v>557</v>
      </c>
      <c r="Y466" s="1" t="s">
        <v>17</v>
      </c>
      <c r="Z466" s="1" t="s">
        <v>430</v>
      </c>
    </row>
    <row r="467" spans="1:26" s="1" customFormat="1" ht="43.5" x14ac:dyDescent="0.35">
      <c r="A467" s="1" t="s">
        <v>29</v>
      </c>
      <c r="B467" s="1" t="str">
        <f>+VLOOKUP(BD_fire_disturbances[[#This Row],[Propiedad]],Tabla2[],2,0)</f>
        <v>Biológica</v>
      </c>
      <c r="C467" s="1" t="str">
        <f>+VLOOKUP(BD_fire_disturbances[[#This Row],[Evaluación post incendio]],Tabla5[],2,0)</f>
        <v>No específico</v>
      </c>
      <c r="D467" s="6" t="s">
        <v>30</v>
      </c>
      <c r="E467" s="1" t="s">
        <v>1598</v>
      </c>
      <c r="F467" s="1" t="s">
        <v>1642</v>
      </c>
      <c r="G467" s="1" t="str">
        <f>+VLOOKUP(BD_fire_disturbances[[#This Row],[Cod_Koppen]],Tabla8[],2,0)</f>
        <v>Tropical o macrotérmico</v>
      </c>
      <c r="H467" s="1" t="s">
        <v>1641</v>
      </c>
      <c r="I467" s="1" t="s">
        <v>204</v>
      </c>
      <c r="J467" s="1" t="s">
        <v>204</v>
      </c>
      <c r="L467" s="1" t="s">
        <v>532</v>
      </c>
      <c r="M467" s="1" t="s">
        <v>176</v>
      </c>
      <c r="N467" s="1" t="s">
        <v>529</v>
      </c>
      <c r="P467" s="1" t="s">
        <v>528</v>
      </c>
      <c r="Q467" s="1" t="s">
        <v>533</v>
      </c>
      <c r="R467" s="1" t="s">
        <v>447</v>
      </c>
      <c r="T467" s="1" t="s">
        <v>537</v>
      </c>
      <c r="U467" s="1" t="s">
        <v>557</v>
      </c>
      <c r="Y467" s="1" t="s">
        <v>17</v>
      </c>
      <c r="Z467" s="1" t="s">
        <v>108</v>
      </c>
    </row>
    <row r="468" spans="1:26" s="1" customFormat="1" ht="43.5" x14ac:dyDescent="0.35">
      <c r="A468" s="1" t="s">
        <v>29</v>
      </c>
      <c r="B468" s="1" t="str">
        <f>+VLOOKUP(BD_fire_disturbances[[#This Row],[Propiedad]],Tabla2[],2,0)</f>
        <v>Química</v>
      </c>
      <c r="C468" s="1" t="str">
        <f>+VLOOKUP(BD_fire_disturbances[[#This Row],[Evaluación post incendio]],Tabla5[],2,0)</f>
        <v>No específico</v>
      </c>
      <c r="D468" s="6" t="s">
        <v>30</v>
      </c>
      <c r="E468" s="1" t="s">
        <v>1598</v>
      </c>
      <c r="F468" s="1" t="s">
        <v>1642</v>
      </c>
      <c r="G468" s="1" t="str">
        <f>+VLOOKUP(BD_fire_disturbances[[#This Row],[Cod_Koppen]],Tabla8[],2,0)</f>
        <v>Tropical o macrotérmico</v>
      </c>
      <c r="H468" s="1" t="s">
        <v>1641</v>
      </c>
      <c r="I468" s="1" t="s">
        <v>204</v>
      </c>
      <c r="J468" s="1" t="s">
        <v>204</v>
      </c>
      <c r="L468" s="1" t="s">
        <v>532</v>
      </c>
      <c r="M468" s="1" t="s">
        <v>176</v>
      </c>
      <c r="N468" s="1" t="s">
        <v>529</v>
      </c>
      <c r="P468" s="1" t="s">
        <v>528</v>
      </c>
      <c r="Q468" s="1" t="s">
        <v>533</v>
      </c>
      <c r="R468" s="1" t="s">
        <v>447</v>
      </c>
      <c r="T468" s="1" t="s">
        <v>537</v>
      </c>
      <c r="U468" s="1" t="s">
        <v>557</v>
      </c>
      <c r="Y468" s="1" t="s">
        <v>53</v>
      </c>
      <c r="Z468" s="1" t="s">
        <v>218</v>
      </c>
    </row>
    <row r="469" spans="1:26" s="1" customFormat="1" ht="43.5" x14ac:dyDescent="0.35">
      <c r="A469" s="1" t="s">
        <v>29</v>
      </c>
      <c r="B469" s="1" t="str">
        <f>+VLOOKUP(BD_fire_disturbances[[#This Row],[Propiedad]],Tabla2[],2,0)</f>
        <v>Química</v>
      </c>
      <c r="C469" s="1" t="str">
        <f>+VLOOKUP(BD_fire_disturbances[[#This Row],[Evaluación post incendio]],Tabla5[],2,0)</f>
        <v>No específico</v>
      </c>
      <c r="D469" s="6" t="s">
        <v>30</v>
      </c>
      <c r="E469" s="1" t="s">
        <v>1598</v>
      </c>
      <c r="F469" s="1" t="s">
        <v>1642</v>
      </c>
      <c r="G469" s="1" t="str">
        <f>+VLOOKUP(BD_fire_disturbances[[#This Row],[Cod_Koppen]],Tabla8[],2,0)</f>
        <v>Tropical o macrotérmico</v>
      </c>
      <c r="H469" s="1" t="s">
        <v>1641</v>
      </c>
      <c r="I469" s="1" t="s">
        <v>204</v>
      </c>
      <c r="J469" s="1" t="s">
        <v>204</v>
      </c>
      <c r="L469" s="1" t="s">
        <v>532</v>
      </c>
      <c r="M469" s="1" t="s">
        <v>432</v>
      </c>
      <c r="N469" s="1" t="s">
        <v>529</v>
      </c>
      <c r="P469" s="1" t="s">
        <v>528</v>
      </c>
      <c r="Q469" s="1" t="s">
        <v>533</v>
      </c>
      <c r="R469" s="1" t="s">
        <v>447</v>
      </c>
      <c r="T469" s="1" t="s">
        <v>537</v>
      </c>
      <c r="U469" s="1" t="s">
        <v>557</v>
      </c>
      <c r="Y469" s="1" t="s">
        <v>53</v>
      </c>
      <c r="Z469" s="1" t="s">
        <v>12</v>
      </c>
    </row>
    <row r="470" spans="1:26" s="1" customFormat="1" ht="43.5" x14ac:dyDescent="0.35">
      <c r="A470" s="1" t="s">
        <v>29</v>
      </c>
      <c r="B470" s="1" t="str">
        <f>+VLOOKUP(BD_fire_disturbances[[#This Row],[Propiedad]],Tabla2[],2,0)</f>
        <v>Química</v>
      </c>
      <c r="C470" s="1" t="str">
        <f>+VLOOKUP(BD_fire_disturbances[[#This Row],[Evaluación post incendio]],Tabla5[],2,0)</f>
        <v>No específico</v>
      </c>
      <c r="D470" s="6" t="s">
        <v>30</v>
      </c>
      <c r="E470" s="1" t="s">
        <v>1598</v>
      </c>
      <c r="F470" s="1" t="s">
        <v>1642</v>
      </c>
      <c r="G470" s="1" t="str">
        <f>+VLOOKUP(BD_fire_disturbances[[#This Row],[Cod_Koppen]],Tabla8[],2,0)</f>
        <v>Tropical o macrotérmico</v>
      </c>
      <c r="H470" s="1" t="s">
        <v>1641</v>
      </c>
      <c r="I470" s="1" t="s">
        <v>204</v>
      </c>
      <c r="J470" s="1" t="s">
        <v>204</v>
      </c>
      <c r="L470" s="1" t="s">
        <v>532</v>
      </c>
      <c r="M470" s="1" t="s">
        <v>432</v>
      </c>
      <c r="N470" s="1" t="s">
        <v>529</v>
      </c>
      <c r="P470" s="1" t="s">
        <v>528</v>
      </c>
      <c r="Q470" s="1" t="s">
        <v>533</v>
      </c>
      <c r="R470" s="1" t="s">
        <v>447</v>
      </c>
      <c r="T470" s="1" t="s">
        <v>537</v>
      </c>
      <c r="U470" s="1" t="s">
        <v>557</v>
      </c>
      <c r="Y470" s="1" t="s">
        <v>21</v>
      </c>
      <c r="Z470" s="1" t="s">
        <v>12</v>
      </c>
    </row>
    <row r="471" spans="1:26" s="1" customFormat="1" ht="43.5" x14ac:dyDescent="0.35">
      <c r="A471" s="1" t="s">
        <v>29</v>
      </c>
      <c r="B471" s="1" t="str">
        <f>+VLOOKUP(BD_fire_disturbances[[#This Row],[Propiedad]],Tabla2[],2,0)</f>
        <v>Química</v>
      </c>
      <c r="C471" s="1" t="str">
        <f>+VLOOKUP(BD_fire_disturbances[[#This Row],[Evaluación post incendio]],Tabla5[],2,0)</f>
        <v>No específico</v>
      </c>
      <c r="D471" s="6" t="s">
        <v>30</v>
      </c>
      <c r="E471" s="1" t="s">
        <v>1598</v>
      </c>
      <c r="F471" s="1" t="s">
        <v>1642</v>
      </c>
      <c r="G471" s="1" t="str">
        <f>+VLOOKUP(BD_fire_disturbances[[#This Row],[Cod_Koppen]],Tabla8[],2,0)</f>
        <v>Tropical o macrotérmico</v>
      </c>
      <c r="H471" s="1" t="s">
        <v>1641</v>
      </c>
      <c r="I471" s="1" t="s">
        <v>204</v>
      </c>
      <c r="J471" s="1" t="s">
        <v>204</v>
      </c>
      <c r="L471" s="1" t="s">
        <v>532</v>
      </c>
      <c r="M471" s="1" t="s">
        <v>176</v>
      </c>
      <c r="N471" s="1" t="s">
        <v>529</v>
      </c>
      <c r="P471" s="1" t="s">
        <v>528</v>
      </c>
      <c r="Q471" s="1" t="s">
        <v>533</v>
      </c>
      <c r="R471" s="1" t="s">
        <v>447</v>
      </c>
      <c r="T471" s="1" t="s">
        <v>537</v>
      </c>
      <c r="U471" s="1" t="s">
        <v>557</v>
      </c>
      <c r="Y471" s="1" t="s">
        <v>21</v>
      </c>
      <c r="Z471" s="1" t="s">
        <v>108</v>
      </c>
    </row>
    <row r="472" spans="1:26" s="1" customFormat="1" ht="43.5" x14ac:dyDescent="0.35">
      <c r="A472" s="1" t="s">
        <v>29</v>
      </c>
      <c r="B472" s="1" t="str">
        <f>+VLOOKUP(BD_fire_disturbances[[#This Row],[Propiedad]],Tabla2[],2,0)</f>
        <v>Química</v>
      </c>
      <c r="C472" s="1" t="str">
        <f>+VLOOKUP(BD_fire_disturbances[[#This Row],[Evaluación post incendio]],Tabla5[],2,0)</f>
        <v>No específico</v>
      </c>
      <c r="D472" s="6" t="s">
        <v>30</v>
      </c>
      <c r="E472" s="1" t="s">
        <v>1598</v>
      </c>
      <c r="F472" s="1" t="s">
        <v>1642</v>
      </c>
      <c r="G472" s="1" t="str">
        <f>+VLOOKUP(BD_fire_disturbances[[#This Row],[Cod_Koppen]],Tabla8[],2,0)</f>
        <v>Tropical o macrotérmico</v>
      </c>
      <c r="H472" s="1" t="s">
        <v>1641</v>
      </c>
      <c r="I472" s="1" t="s">
        <v>204</v>
      </c>
      <c r="J472" s="1" t="s">
        <v>204</v>
      </c>
      <c r="L472" s="1" t="s">
        <v>532</v>
      </c>
      <c r="M472" s="1" t="s">
        <v>432</v>
      </c>
      <c r="N472" s="1" t="s">
        <v>529</v>
      </c>
      <c r="P472" s="1" t="s">
        <v>528</v>
      </c>
      <c r="Q472" s="1" t="s">
        <v>533</v>
      </c>
      <c r="R472" s="1" t="s">
        <v>447</v>
      </c>
      <c r="T472" s="1" t="s">
        <v>537</v>
      </c>
      <c r="U472" s="1" t="s">
        <v>557</v>
      </c>
      <c r="Y472" s="1" t="s">
        <v>42</v>
      </c>
      <c r="Z472" s="1" t="s">
        <v>12</v>
      </c>
    </row>
    <row r="473" spans="1:26" s="1" customFormat="1" ht="43.5" x14ac:dyDescent="0.35">
      <c r="A473" s="1" t="s">
        <v>29</v>
      </c>
      <c r="B473" s="1" t="str">
        <f>+VLOOKUP(BD_fire_disturbances[[#This Row],[Propiedad]],Tabla2[],2,0)</f>
        <v>Química</v>
      </c>
      <c r="C473" s="1" t="str">
        <f>+VLOOKUP(BD_fire_disturbances[[#This Row],[Evaluación post incendio]],Tabla5[],2,0)</f>
        <v>No específico</v>
      </c>
      <c r="D473" s="6" t="s">
        <v>30</v>
      </c>
      <c r="E473" s="1" t="s">
        <v>1598</v>
      </c>
      <c r="F473" s="1" t="s">
        <v>1642</v>
      </c>
      <c r="G473" s="1" t="str">
        <f>+VLOOKUP(BD_fire_disturbances[[#This Row],[Cod_Koppen]],Tabla8[],2,0)</f>
        <v>Tropical o macrotérmico</v>
      </c>
      <c r="H473" s="1" t="s">
        <v>1641</v>
      </c>
      <c r="I473" s="1" t="s">
        <v>204</v>
      </c>
      <c r="J473" s="1" t="s">
        <v>204</v>
      </c>
      <c r="L473" s="1" t="s">
        <v>532</v>
      </c>
      <c r="M473" s="1" t="s">
        <v>176</v>
      </c>
      <c r="N473" s="1" t="s">
        <v>529</v>
      </c>
      <c r="P473" s="1" t="s">
        <v>528</v>
      </c>
      <c r="Q473" s="1" t="s">
        <v>533</v>
      </c>
      <c r="R473" s="1" t="s">
        <v>447</v>
      </c>
      <c r="T473" s="1" t="s">
        <v>537</v>
      </c>
      <c r="U473" s="1" t="s">
        <v>557</v>
      </c>
      <c r="Y473" s="1" t="s">
        <v>42</v>
      </c>
      <c r="Z473" s="1" t="s">
        <v>108</v>
      </c>
    </row>
    <row r="474" spans="1:26" s="1" customFormat="1" ht="29" x14ac:dyDescent="0.35">
      <c r="A474" s="1" t="s">
        <v>240</v>
      </c>
      <c r="B474" s="1" t="str">
        <f>+VLOOKUP(BD_fire_disturbances[[#This Row],[Propiedad]],Tabla2[],2,0)</f>
        <v>Biológica</v>
      </c>
      <c r="C474" s="1" t="str">
        <f>+VLOOKUP(BD_fire_disturbances[[#This Row],[Evaluación post incendio]],Tabla5[],2,0)</f>
        <v>Efecto a corto plazo</v>
      </c>
      <c r="D474" s="6" t="s">
        <v>970</v>
      </c>
      <c r="E474" s="1" t="s">
        <v>1600</v>
      </c>
      <c r="F474" s="1" t="s">
        <v>1608</v>
      </c>
      <c r="G474" s="1" t="str">
        <f>+VLOOKUP(BD_fire_disturbances[[#This Row],[Cod_Koppen]],Tabla8[],2,0)</f>
        <v>Templado o mesotérmico</v>
      </c>
      <c r="H474" s="1" t="s">
        <v>1334</v>
      </c>
      <c r="I474" s="1" t="s">
        <v>204</v>
      </c>
      <c r="J474" s="1" t="s">
        <v>204</v>
      </c>
      <c r="M474" s="1" t="s">
        <v>176</v>
      </c>
      <c r="N474" s="1" t="s">
        <v>317</v>
      </c>
      <c r="P474" s="1" t="s">
        <v>971</v>
      </c>
      <c r="R474" s="1" t="s">
        <v>841</v>
      </c>
      <c r="T474" s="1" t="s">
        <v>976</v>
      </c>
      <c r="U474" s="1" t="s">
        <v>447</v>
      </c>
      <c r="W474" s="1" t="s">
        <v>775</v>
      </c>
      <c r="X474" s="1" t="s">
        <v>977</v>
      </c>
      <c r="Y474" s="1" t="s">
        <v>15</v>
      </c>
      <c r="Z474" s="1" t="s">
        <v>218</v>
      </c>
    </row>
    <row r="475" spans="1:26" s="1" customFormat="1" ht="29" x14ac:dyDescent="0.35">
      <c r="A475" s="1" t="s">
        <v>240</v>
      </c>
      <c r="B475" s="1" t="str">
        <f>+VLOOKUP(BD_fire_disturbances[[#This Row],[Propiedad]],Tabla2[],2,0)</f>
        <v>Biológica</v>
      </c>
      <c r="C475" s="1" t="str">
        <f>+VLOOKUP(BD_fire_disturbances[[#This Row],[Evaluación post incendio]],Tabla5[],2,0)</f>
        <v>Efecto a corto plazo</v>
      </c>
      <c r="D475" s="6" t="s">
        <v>970</v>
      </c>
      <c r="E475" s="1" t="s">
        <v>1600</v>
      </c>
      <c r="F475" s="1" t="s">
        <v>1608</v>
      </c>
      <c r="G475" s="1" t="str">
        <f>+VLOOKUP(BD_fire_disturbances[[#This Row],[Cod_Koppen]],Tabla8[],2,0)</f>
        <v>Templado o mesotérmico</v>
      </c>
      <c r="H475" s="1" t="s">
        <v>1334</v>
      </c>
      <c r="I475" s="1" t="s">
        <v>204</v>
      </c>
      <c r="J475" s="1" t="s">
        <v>204</v>
      </c>
      <c r="M475" s="1" t="s">
        <v>200</v>
      </c>
      <c r="N475" s="1" t="s">
        <v>317</v>
      </c>
      <c r="P475" s="1" t="s">
        <v>971</v>
      </c>
      <c r="R475" s="1" t="s">
        <v>841</v>
      </c>
      <c r="T475" s="1" t="s">
        <v>976</v>
      </c>
      <c r="U475" s="1" t="s">
        <v>447</v>
      </c>
      <c r="W475" s="1" t="s">
        <v>775</v>
      </c>
      <c r="X475" s="1" t="s">
        <v>977</v>
      </c>
      <c r="Y475" s="1" t="s">
        <v>15</v>
      </c>
      <c r="Z475" s="1" t="s">
        <v>218</v>
      </c>
    </row>
    <row r="476" spans="1:26" s="1" customFormat="1" ht="29" x14ac:dyDescent="0.35">
      <c r="A476" s="1" t="s">
        <v>240</v>
      </c>
      <c r="B476" s="1" t="str">
        <f>+VLOOKUP(BD_fire_disturbances[[#This Row],[Propiedad]],Tabla2[],2,0)</f>
        <v>Biológica</v>
      </c>
      <c r="C476" s="1" t="str">
        <f>+VLOOKUP(BD_fire_disturbances[[#This Row],[Evaluación post incendio]],Tabla5[],2,0)</f>
        <v>Efecto a corto plazo</v>
      </c>
      <c r="D476" s="6" t="s">
        <v>970</v>
      </c>
      <c r="E476" s="1" t="s">
        <v>1600</v>
      </c>
      <c r="F476" s="1" t="s">
        <v>1608</v>
      </c>
      <c r="G476" s="1" t="str">
        <f>+VLOOKUP(BD_fire_disturbances[[#This Row],[Cod_Koppen]],Tabla8[],2,0)</f>
        <v>Templado o mesotérmico</v>
      </c>
      <c r="H476" s="1" t="s">
        <v>1334</v>
      </c>
      <c r="I476" s="1" t="s">
        <v>204</v>
      </c>
      <c r="J476" s="1" t="s">
        <v>204</v>
      </c>
      <c r="M476" s="1" t="s">
        <v>176</v>
      </c>
      <c r="N476" s="1" t="s">
        <v>317</v>
      </c>
      <c r="P476" s="1" t="s">
        <v>971</v>
      </c>
      <c r="R476" s="1" t="s">
        <v>841</v>
      </c>
      <c r="T476" s="1" t="s">
        <v>976</v>
      </c>
      <c r="U476" s="1" t="s">
        <v>447</v>
      </c>
      <c r="W476" s="1" t="s">
        <v>775</v>
      </c>
      <c r="X476" s="1" t="s">
        <v>977</v>
      </c>
      <c r="Y476" s="1" t="s">
        <v>639</v>
      </c>
      <c r="Z476" s="1" t="s">
        <v>218</v>
      </c>
    </row>
    <row r="477" spans="1:26" s="1" customFormat="1" ht="29" x14ac:dyDescent="0.35">
      <c r="A477" s="1" t="s">
        <v>240</v>
      </c>
      <c r="B477" s="1" t="str">
        <f>+VLOOKUP(BD_fire_disturbances[[#This Row],[Propiedad]],Tabla2[],2,0)</f>
        <v>Biológica</v>
      </c>
      <c r="C477" s="1" t="str">
        <f>+VLOOKUP(BD_fire_disturbances[[#This Row],[Evaluación post incendio]],Tabla5[],2,0)</f>
        <v>Efecto a corto plazo</v>
      </c>
      <c r="D477" s="6" t="s">
        <v>970</v>
      </c>
      <c r="E477" s="1" t="s">
        <v>1600</v>
      </c>
      <c r="F477" s="1" t="s">
        <v>1608</v>
      </c>
      <c r="G477" s="1" t="str">
        <f>+VLOOKUP(BD_fire_disturbances[[#This Row],[Cod_Koppen]],Tabla8[],2,0)</f>
        <v>Templado o mesotérmico</v>
      </c>
      <c r="H477" s="1" t="s">
        <v>1334</v>
      </c>
      <c r="I477" s="1" t="s">
        <v>204</v>
      </c>
      <c r="J477" s="1" t="s">
        <v>204</v>
      </c>
      <c r="M477" s="1" t="s">
        <v>200</v>
      </c>
      <c r="N477" s="1" t="s">
        <v>317</v>
      </c>
      <c r="P477" s="1" t="s">
        <v>971</v>
      </c>
      <c r="R477" s="1" t="s">
        <v>841</v>
      </c>
      <c r="T477" s="1" t="s">
        <v>976</v>
      </c>
      <c r="U477" s="1" t="s">
        <v>447</v>
      </c>
      <c r="W477" s="1" t="s">
        <v>775</v>
      </c>
      <c r="X477" s="1" t="s">
        <v>977</v>
      </c>
      <c r="Y477" s="1" t="s">
        <v>639</v>
      </c>
      <c r="Z477" s="1" t="s">
        <v>218</v>
      </c>
    </row>
    <row r="478" spans="1:26" s="1" customFormat="1" ht="29" x14ac:dyDescent="0.35">
      <c r="A478" s="1" t="s">
        <v>240</v>
      </c>
      <c r="B478" s="1" t="str">
        <f>+VLOOKUP(BD_fire_disturbances[[#This Row],[Propiedad]],Tabla2[],2,0)</f>
        <v>Física</v>
      </c>
      <c r="C478" s="1" t="str">
        <f>+VLOOKUP(BD_fire_disturbances[[#This Row],[Evaluación post incendio]],Tabla5[],2,0)</f>
        <v>Efecto a corto plazo</v>
      </c>
      <c r="D478" s="6" t="s">
        <v>970</v>
      </c>
      <c r="E478" s="1" t="s">
        <v>1600</v>
      </c>
      <c r="F478" s="1" t="s">
        <v>1608</v>
      </c>
      <c r="G478" s="1" t="str">
        <f>+VLOOKUP(BD_fire_disturbances[[#This Row],[Cod_Koppen]],Tabla8[],2,0)</f>
        <v>Templado o mesotérmico</v>
      </c>
      <c r="H478" s="1" t="s">
        <v>1334</v>
      </c>
      <c r="I478" s="1" t="s">
        <v>204</v>
      </c>
      <c r="J478" s="1" t="s">
        <v>204</v>
      </c>
      <c r="M478" s="1" t="s">
        <v>200</v>
      </c>
      <c r="N478" s="1" t="s">
        <v>317</v>
      </c>
      <c r="P478" s="1" t="s">
        <v>971</v>
      </c>
      <c r="R478" s="1" t="s">
        <v>841</v>
      </c>
      <c r="T478" s="1" t="s">
        <v>976</v>
      </c>
      <c r="U478" s="1" t="s">
        <v>447</v>
      </c>
      <c r="W478" s="1" t="s">
        <v>775</v>
      </c>
      <c r="X478" s="1" t="s">
        <v>977</v>
      </c>
      <c r="Y478" s="1" t="s">
        <v>1024</v>
      </c>
      <c r="Z478" s="1" t="s">
        <v>218</v>
      </c>
    </row>
    <row r="479" spans="1:26" s="1" customFormat="1" ht="29" x14ac:dyDescent="0.35">
      <c r="A479" s="1" t="s">
        <v>240</v>
      </c>
      <c r="B479" s="1" t="str">
        <f>+VLOOKUP(BD_fire_disturbances[[#This Row],[Propiedad]],Tabla2[],2,0)</f>
        <v>Física</v>
      </c>
      <c r="C479" s="1" t="str">
        <f>+VLOOKUP(BD_fire_disturbances[[#This Row],[Evaluación post incendio]],Tabla5[],2,0)</f>
        <v>Efecto a corto plazo</v>
      </c>
      <c r="D479" s="6" t="s">
        <v>970</v>
      </c>
      <c r="E479" s="1" t="s">
        <v>1600</v>
      </c>
      <c r="F479" s="1" t="s">
        <v>1608</v>
      </c>
      <c r="G479" s="1" t="str">
        <f>+VLOOKUP(BD_fire_disturbances[[#This Row],[Cod_Koppen]],Tabla8[],2,0)</f>
        <v>Templado o mesotérmico</v>
      </c>
      <c r="H479" s="1" t="s">
        <v>1334</v>
      </c>
      <c r="I479" s="1" t="s">
        <v>204</v>
      </c>
      <c r="J479" s="1" t="s">
        <v>204</v>
      </c>
      <c r="M479" s="1" t="s">
        <v>200</v>
      </c>
      <c r="N479" s="1" t="s">
        <v>317</v>
      </c>
      <c r="P479" s="1" t="s">
        <v>971</v>
      </c>
      <c r="R479" s="1" t="s">
        <v>841</v>
      </c>
      <c r="T479" s="1" t="s">
        <v>976</v>
      </c>
      <c r="U479" s="1" t="s">
        <v>447</v>
      </c>
      <c r="W479" s="1" t="s">
        <v>775</v>
      </c>
      <c r="X479" s="1" t="s">
        <v>977</v>
      </c>
      <c r="Y479" s="1" t="s">
        <v>828</v>
      </c>
      <c r="Z479" s="1" t="s">
        <v>218</v>
      </c>
    </row>
    <row r="480" spans="1:26" s="1" customFormat="1" ht="29" x14ac:dyDescent="0.35">
      <c r="A480" s="1" t="s">
        <v>240</v>
      </c>
      <c r="B480" s="1" t="str">
        <f>+VLOOKUP(BD_fire_disturbances[[#This Row],[Propiedad]],Tabla2[],2,0)</f>
        <v>Física</v>
      </c>
      <c r="C480" s="1" t="str">
        <f>+VLOOKUP(BD_fire_disturbances[[#This Row],[Evaluación post incendio]],Tabla5[],2,0)</f>
        <v>Efecto a corto plazo</v>
      </c>
      <c r="D480" s="6" t="s">
        <v>970</v>
      </c>
      <c r="E480" s="1" t="s">
        <v>1600</v>
      </c>
      <c r="F480" s="1" t="s">
        <v>1608</v>
      </c>
      <c r="G480" s="1" t="str">
        <f>+VLOOKUP(BD_fire_disturbances[[#This Row],[Cod_Koppen]],Tabla8[],2,0)</f>
        <v>Templado o mesotérmico</v>
      </c>
      <c r="H480" s="1" t="s">
        <v>1334</v>
      </c>
      <c r="I480" s="1" t="s">
        <v>204</v>
      </c>
      <c r="J480" s="1" t="s">
        <v>204</v>
      </c>
      <c r="M480" s="1" t="s">
        <v>176</v>
      </c>
      <c r="N480" s="1" t="s">
        <v>317</v>
      </c>
      <c r="P480" s="1" t="s">
        <v>971</v>
      </c>
      <c r="R480" s="1" t="s">
        <v>841</v>
      </c>
      <c r="T480" s="1" t="s">
        <v>976</v>
      </c>
      <c r="U480" s="1" t="s">
        <v>447</v>
      </c>
      <c r="W480" s="1" t="s">
        <v>775</v>
      </c>
      <c r="X480" s="1" t="s">
        <v>977</v>
      </c>
      <c r="Y480" s="1" t="s">
        <v>828</v>
      </c>
      <c r="Z480" s="1" t="s">
        <v>108</v>
      </c>
    </row>
    <row r="481" spans="1:26" s="1" customFormat="1" ht="29" x14ac:dyDescent="0.35">
      <c r="A481" s="1" t="s">
        <v>240</v>
      </c>
      <c r="B481" s="1" t="str">
        <f>+VLOOKUP(BD_fire_disturbances[[#This Row],[Propiedad]],Tabla2[],2,0)</f>
        <v>Física</v>
      </c>
      <c r="C481" s="1" t="str">
        <f>+VLOOKUP(BD_fire_disturbances[[#This Row],[Evaluación post incendio]],Tabla5[],2,0)</f>
        <v>Efecto a corto plazo</v>
      </c>
      <c r="D481" s="6" t="s">
        <v>970</v>
      </c>
      <c r="E481" s="1" t="s">
        <v>1600</v>
      </c>
      <c r="F481" s="1" t="s">
        <v>1608</v>
      </c>
      <c r="G481" s="1" t="str">
        <f>+VLOOKUP(BD_fire_disturbances[[#This Row],[Cod_Koppen]],Tabla8[],2,0)</f>
        <v>Templado o mesotérmico</v>
      </c>
      <c r="H481" s="1" t="s">
        <v>1334</v>
      </c>
      <c r="I481" s="1" t="s">
        <v>204</v>
      </c>
      <c r="J481" s="1" t="s">
        <v>204</v>
      </c>
      <c r="M481" s="1" t="s">
        <v>176</v>
      </c>
      <c r="N481" s="1" t="s">
        <v>317</v>
      </c>
      <c r="P481" s="1" t="s">
        <v>971</v>
      </c>
      <c r="R481" s="1" t="s">
        <v>841</v>
      </c>
      <c r="T481" s="1" t="s">
        <v>976</v>
      </c>
      <c r="U481" s="1" t="s">
        <v>447</v>
      </c>
      <c r="W481" s="1" t="s">
        <v>775</v>
      </c>
      <c r="X481" s="1" t="s">
        <v>977</v>
      </c>
      <c r="Y481" s="1" t="s">
        <v>991</v>
      </c>
      <c r="Z481" s="1" t="s">
        <v>218</v>
      </c>
    </row>
    <row r="482" spans="1:26" s="1" customFormat="1" ht="29" x14ac:dyDescent="0.35">
      <c r="A482" s="1" t="s">
        <v>240</v>
      </c>
      <c r="B482" s="1" t="str">
        <f>+VLOOKUP(BD_fire_disturbances[[#This Row],[Propiedad]],Tabla2[],2,0)</f>
        <v>Física</v>
      </c>
      <c r="C482" s="1" t="str">
        <f>+VLOOKUP(BD_fire_disturbances[[#This Row],[Evaluación post incendio]],Tabla5[],2,0)</f>
        <v>Efecto a corto plazo</v>
      </c>
      <c r="D482" s="6" t="s">
        <v>970</v>
      </c>
      <c r="E482" s="1" t="s">
        <v>1600</v>
      </c>
      <c r="F482" s="1" t="s">
        <v>1608</v>
      </c>
      <c r="G482" s="1" t="str">
        <f>+VLOOKUP(BD_fire_disturbances[[#This Row],[Cod_Koppen]],Tabla8[],2,0)</f>
        <v>Templado o mesotérmico</v>
      </c>
      <c r="H482" s="1" t="s">
        <v>1334</v>
      </c>
      <c r="I482" s="1" t="s">
        <v>204</v>
      </c>
      <c r="J482" s="1" t="s">
        <v>204</v>
      </c>
      <c r="M482" s="1" t="s">
        <v>200</v>
      </c>
      <c r="N482" s="1" t="s">
        <v>317</v>
      </c>
      <c r="P482" s="1" t="s">
        <v>971</v>
      </c>
      <c r="R482" s="1" t="s">
        <v>841</v>
      </c>
      <c r="T482" s="1" t="s">
        <v>976</v>
      </c>
      <c r="U482" s="1" t="s">
        <v>447</v>
      </c>
      <c r="W482" s="1" t="s">
        <v>775</v>
      </c>
      <c r="X482" s="1" t="s">
        <v>977</v>
      </c>
      <c r="Y482" s="1" t="s">
        <v>991</v>
      </c>
      <c r="Z482" s="1" t="s">
        <v>218</v>
      </c>
    </row>
    <row r="483" spans="1:26" s="1" customFormat="1" ht="29" x14ac:dyDescent="0.35">
      <c r="A483" s="1" t="s">
        <v>240</v>
      </c>
      <c r="B483" s="1" t="str">
        <f>+VLOOKUP(BD_fire_disturbances[[#This Row],[Propiedad]],Tabla2[],2,0)</f>
        <v>Física</v>
      </c>
      <c r="C483" s="1" t="str">
        <f>+VLOOKUP(BD_fire_disturbances[[#This Row],[Evaluación post incendio]],Tabla5[],2,0)</f>
        <v>Efecto a corto plazo</v>
      </c>
      <c r="D483" s="6" t="s">
        <v>970</v>
      </c>
      <c r="E483" s="1" t="s">
        <v>1600</v>
      </c>
      <c r="F483" s="1" t="s">
        <v>1608</v>
      </c>
      <c r="G483" s="1" t="str">
        <f>+VLOOKUP(BD_fire_disturbances[[#This Row],[Cod_Koppen]],Tabla8[],2,0)</f>
        <v>Templado o mesotérmico</v>
      </c>
      <c r="H483" s="1" t="s">
        <v>1334</v>
      </c>
      <c r="I483" s="1" t="s">
        <v>204</v>
      </c>
      <c r="J483" s="1" t="s">
        <v>204</v>
      </c>
      <c r="M483" s="1" t="s">
        <v>200</v>
      </c>
      <c r="N483" s="1" t="s">
        <v>317</v>
      </c>
      <c r="P483" s="1" t="s">
        <v>971</v>
      </c>
      <c r="R483" s="1" t="s">
        <v>841</v>
      </c>
      <c r="T483" s="1" t="s">
        <v>976</v>
      </c>
      <c r="U483" s="1" t="s">
        <v>447</v>
      </c>
      <c r="W483" s="1" t="s">
        <v>775</v>
      </c>
      <c r="X483" s="1" t="s">
        <v>977</v>
      </c>
      <c r="Y483" s="1" t="s">
        <v>990</v>
      </c>
      <c r="Z483" s="1" t="s">
        <v>12</v>
      </c>
    </row>
    <row r="484" spans="1:26" s="1" customFormat="1" ht="29" x14ac:dyDescent="0.35">
      <c r="A484" s="1" t="s">
        <v>240</v>
      </c>
      <c r="B484" s="1" t="str">
        <f>+VLOOKUP(BD_fire_disturbances[[#This Row],[Propiedad]],Tabla2[],2,0)</f>
        <v>Física</v>
      </c>
      <c r="C484" s="1" t="str">
        <f>+VLOOKUP(BD_fire_disturbances[[#This Row],[Evaluación post incendio]],Tabla5[],2,0)</f>
        <v>Efecto a corto plazo</v>
      </c>
      <c r="D484" s="6" t="s">
        <v>970</v>
      </c>
      <c r="E484" s="1" t="s">
        <v>1600</v>
      </c>
      <c r="F484" s="1" t="s">
        <v>1608</v>
      </c>
      <c r="G484" s="1" t="str">
        <f>+VLOOKUP(BD_fire_disturbances[[#This Row],[Cod_Koppen]],Tabla8[],2,0)</f>
        <v>Templado o mesotérmico</v>
      </c>
      <c r="H484" s="1" t="s">
        <v>1334</v>
      </c>
      <c r="I484" s="1" t="s">
        <v>204</v>
      </c>
      <c r="J484" s="1" t="s">
        <v>204</v>
      </c>
      <c r="M484" s="1" t="s">
        <v>176</v>
      </c>
      <c r="N484" s="1" t="s">
        <v>317</v>
      </c>
      <c r="P484" s="1" t="s">
        <v>971</v>
      </c>
      <c r="R484" s="1" t="s">
        <v>841</v>
      </c>
      <c r="T484" s="1" t="s">
        <v>976</v>
      </c>
      <c r="U484" s="1" t="s">
        <v>447</v>
      </c>
      <c r="W484" s="1" t="s">
        <v>775</v>
      </c>
      <c r="X484" s="1" t="s">
        <v>977</v>
      </c>
      <c r="Y484" s="1" t="s">
        <v>990</v>
      </c>
      <c r="Z484" s="1" t="s">
        <v>108</v>
      </c>
    </row>
    <row r="485" spans="1:26" s="1" customFormat="1" ht="29" x14ac:dyDescent="0.35">
      <c r="A485" s="1" t="s">
        <v>240</v>
      </c>
      <c r="B485" s="1" t="str">
        <f>+VLOOKUP(BD_fire_disturbances[[#This Row],[Propiedad]],Tabla2[],2,0)</f>
        <v>Física</v>
      </c>
      <c r="C485" s="1" t="str">
        <f>+VLOOKUP(BD_fire_disturbances[[#This Row],[Evaluación post incendio]],Tabla5[],2,0)</f>
        <v>Efecto a corto plazo</v>
      </c>
      <c r="D485" s="6" t="s">
        <v>970</v>
      </c>
      <c r="E485" s="1" t="s">
        <v>1600</v>
      </c>
      <c r="F485" s="1" t="s">
        <v>1608</v>
      </c>
      <c r="G485" s="1" t="str">
        <f>+VLOOKUP(BD_fire_disturbances[[#This Row],[Cod_Koppen]],Tabla8[],2,0)</f>
        <v>Templado o mesotérmico</v>
      </c>
      <c r="H485" s="1" t="s">
        <v>1334</v>
      </c>
      <c r="I485" s="1" t="s">
        <v>204</v>
      </c>
      <c r="J485" s="1" t="s">
        <v>204</v>
      </c>
      <c r="M485" s="1" t="s">
        <v>176</v>
      </c>
      <c r="N485" s="1" t="s">
        <v>317</v>
      </c>
      <c r="P485" s="1" t="s">
        <v>971</v>
      </c>
      <c r="R485" s="1" t="s">
        <v>841</v>
      </c>
      <c r="T485" s="1" t="s">
        <v>976</v>
      </c>
      <c r="U485" s="1" t="s">
        <v>447</v>
      </c>
      <c r="W485" s="1" t="s">
        <v>775</v>
      </c>
      <c r="X485" s="1" t="s">
        <v>977</v>
      </c>
      <c r="Y485" s="1" t="s">
        <v>1033</v>
      </c>
      <c r="Z485" s="1" t="s">
        <v>218</v>
      </c>
    </row>
    <row r="486" spans="1:26" s="1" customFormat="1" ht="29" x14ac:dyDescent="0.35">
      <c r="A486" s="1" t="s">
        <v>240</v>
      </c>
      <c r="B486" s="1" t="str">
        <f>+VLOOKUP(BD_fire_disturbances[[#This Row],[Propiedad]],Tabla2[],2,0)</f>
        <v>Física</v>
      </c>
      <c r="C486" s="1" t="str">
        <f>+VLOOKUP(BD_fire_disturbances[[#This Row],[Evaluación post incendio]],Tabla5[],2,0)</f>
        <v>Efecto inmediato</v>
      </c>
      <c r="D486" s="6" t="s">
        <v>970</v>
      </c>
      <c r="E486" s="1" t="s">
        <v>1600</v>
      </c>
      <c r="F486" s="1" t="s">
        <v>1608</v>
      </c>
      <c r="G486" s="1" t="str">
        <f>+VLOOKUP(BD_fire_disturbances[[#This Row],[Cod_Koppen]],Tabla8[],2,0)</f>
        <v>Templado o mesotérmico</v>
      </c>
      <c r="H486" s="1" t="s">
        <v>1334</v>
      </c>
      <c r="I486" s="1" t="s">
        <v>204</v>
      </c>
      <c r="J486" s="1" t="s">
        <v>204</v>
      </c>
      <c r="M486" s="1" t="s">
        <v>200</v>
      </c>
      <c r="N486" s="1" t="s">
        <v>317</v>
      </c>
      <c r="P486" s="1" t="s">
        <v>971</v>
      </c>
      <c r="R486" s="1" t="s">
        <v>513</v>
      </c>
      <c r="T486" s="1" t="s">
        <v>976</v>
      </c>
      <c r="U486" s="1" t="s">
        <v>447</v>
      </c>
      <c r="W486" s="1" t="s">
        <v>775</v>
      </c>
      <c r="X486" s="1" t="s">
        <v>977</v>
      </c>
      <c r="Y486" s="1" t="s">
        <v>1033</v>
      </c>
      <c r="Z486" s="1" t="s">
        <v>12</v>
      </c>
    </row>
    <row r="487" spans="1:26" s="1" customFormat="1" ht="43.5" x14ac:dyDescent="0.35">
      <c r="A487" s="1" t="s">
        <v>79</v>
      </c>
      <c r="B487" s="1" t="str">
        <f>+VLOOKUP(BD_fire_disturbances[[#This Row],[Propiedad]],Tabla2[],2,0)</f>
        <v>Biológica</v>
      </c>
      <c r="C487" s="1" t="str">
        <f>+VLOOKUP(BD_fire_disturbances[[#This Row],[Evaluación post incendio]],Tabla5[],2,0)</f>
        <v>Efecto a corto plazo</v>
      </c>
      <c r="D487" s="6" t="s">
        <v>618</v>
      </c>
      <c r="E487" s="1" t="s">
        <v>1602</v>
      </c>
      <c r="F487" s="1" t="s">
        <v>1608</v>
      </c>
      <c r="G487" s="1" t="str">
        <f>+VLOOKUP(BD_fire_disturbances[[#This Row],[Cod_Koppen]],Tabla8[],2,0)</f>
        <v>Templado o mesotérmico</v>
      </c>
      <c r="H487" s="1" t="s">
        <v>1334</v>
      </c>
      <c r="I487" s="1" t="s">
        <v>204</v>
      </c>
      <c r="J487" s="1" t="s">
        <v>204</v>
      </c>
      <c r="K487" s="1" t="s">
        <v>80</v>
      </c>
      <c r="L487" s="1" t="s">
        <v>80</v>
      </c>
      <c r="M487" s="1" t="s">
        <v>432</v>
      </c>
      <c r="N487" s="1" t="s">
        <v>308</v>
      </c>
      <c r="P487" s="1" t="s">
        <v>631</v>
      </c>
      <c r="R487" s="1" t="s">
        <v>842</v>
      </c>
      <c r="U487" s="1" t="s">
        <v>447</v>
      </c>
      <c r="Y487" s="1" t="s">
        <v>633</v>
      </c>
      <c r="Z487" s="1" t="s">
        <v>108</v>
      </c>
    </row>
    <row r="488" spans="1:26" s="1" customFormat="1" ht="43.5" x14ac:dyDescent="0.35">
      <c r="A488" s="1" t="s">
        <v>79</v>
      </c>
      <c r="B488" s="1" t="str">
        <f>+VLOOKUP(BD_fire_disturbances[[#This Row],[Propiedad]],Tabla2[],2,0)</f>
        <v>Biológica</v>
      </c>
      <c r="C488" s="1" t="str">
        <f>+VLOOKUP(BD_fire_disturbances[[#This Row],[Evaluación post incendio]],Tabla5[],2,0)</f>
        <v>Efecto a corto plazo</v>
      </c>
      <c r="D488" s="6" t="s">
        <v>618</v>
      </c>
      <c r="E488" s="1" t="s">
        <v>1602</v>
      </c>
      <c r="F488" s="1" t="s">
        <v>1608</v>
      </c>
      <c r="G488" s="1" t="str">
        <f>+VLOOKUP(BD_fire_disturbances[[#This Row],[Cod_Koppen]],Tabla8[],2,0)</f>
        <v>Templado o mesotérmico</v>
      </c>
      <c r="H488" s="1" t="s">
        <v>1334</v>
      </c>
      <c r="I488" s="1" t="s">
        <v>204</v>
      </c>
      <c r="J488" s="1" t="s">
        <v>204</v>
      </c>
      <c r="K488" s="1" t="s">
        <v>80</v>
      </c>
      <c r="L488" s="1" t="s">
        <v>80</v>
      </c>
      <c r="M488" s="1" t="s">
        <v>432</v>
      </c>
      <c r="N488" s="1" t="s">
        <v>308</v>
      </c>
      <c r="P488" s="1" t="s">
        <v>631</v>
      </c>
      <c r="R488" s="1" t="s">
        <v>842</v>
      </c>
      <c r="U488" s="1" t="s">
        <v>447</v>
      </c>
      <c r="Y488" s="1" t="s">
        <v>14</v>
      </c>
      <c r="Z488" s="1" t="s">
        <v>108</v>
      </c>
    </row>
    <row r="489" spans="1:26" s="1" customFormat="1" ht="43.5" x14ac:dyDescent="0.35">
      <c r="A489" s="1" t="s">
        <v>79</v>
      </c>
      <c r="B489" s="1" t="str">
        <f>+VLOOKUP(BD_fire_disturbances[[#This Row],[Propiedad]],Tabla2[],2,0)</f>
        <v>Biológica</v>
      </c>
      <c r="C489" s="1" t="str">
        <f>+VLOOKUP(BD_fire_disturbances[[#This Row],[Evaluación post incendio]],Tabla5[],2,0)</f>
        <v>Efecto a corto plazo</v>
      </c>
      <c r="D489" s="6" t="s">
        <v>618</v>
      </c>
      <c r="E489" s="1" t="s">
        <v>1602</v>
      </c>
      <c r="F489" s="1" t="s">
        <v>1608</v>
      </c>
      <c r="G489" s="1" t="str">
        <f>+VLOOKUP(BD_fire_disturbances[[#This Row],[Cod_Koppen]],Tabla8[],2,0)</f>
        <v>Templado o mesotérmico</v>
      </c>
      <c r="H489" s="1" t="s">
        <v>1334</v>
      </c>
      <c r="I489" s="1" t="s">
        <v>204</v>
      </c>
      <c r="J489" s="1" t="s">
        <v>204</v>
      </c>
      <c r="K489" s="1" t="s">
        <v>80</v>
      </c>
      <c r="L489" s="1" t="s">
        <v>80</v>
      </c>
      <c r="M489" s="1" t="s">
        <v>432</v>
      </c>
      <c r="N489" s="1" t="s">
        <v>308</v>
      </c>
      <c r="P489" s="1" t="s">
        <v>631</v>
      </c>
      <c r="R489" s="1" t="s">
        <v>842</v>
      </c>
      <c r="U489" s="1" t="s">
        <v>447</v>
      </c>
      <c r="Y489" s="1" t="s">
        <v>1032</v>
      </c>
      <c r="Z489" s="1" t="s">
        <v>12</v>
      </c>
    </row>
    <row r="490" spans="1:26" s="1" customFormat="1" ht="43.5" x14ac:dyDescent="0.35">
      <c r="A490" s="1" t="s">
        <v>79</v>
      </c>
      <c r="B490" s="1" t="str">
        <f>+VLOOKUP(BD_fire_disturbances[[#This Row],[Propiedad]],Tabla2[],2,0)</f>
        <v>Química</v>
      </c>
      <c r="C490" s="1" t="str">
        <f>+VLOOKUP(BD_fire_disturbances[[#This Row],[Evaluación post incendio]],Tabla5[],2,0)</f>
        <v>Efecto a corto plazo</v>
      </c>
      <c r="D490" s="6" t="s">
        <v>618</v>
      </c>
      <c r="E490" s="1" t="s">
        <v>1602</v>
      </c>
      <c r="F490" s="1" t="s">
        <v>1608</v>
      </c>
      <c r="G490" s="1" t="str">
        <f>+VLOOKUP(BD_fire_disturbances[[#This Row],[Cod_Koppen]],Tabla8[],2,0)</f>
        <v>Templado o mesotérmico</v>
      </c>
      <c r="H490" s="1" t="s">
        <v>1334</v>
      </c>
      <c r="I490" s="1" t="s">
        <v>204</v>
      </c>
      <c r="J490" s="1" t="s">
        <v>204</v>
      </c>
      <c r="K490" s="1" t="s">
        <v>80</v>
      </c>
      <c r="L490" s="1" t="s">
        <v>80</v>
      </c>
      <c r="M490" s="1" t="s">
        <v>432</v>
      </c>
      <c r="N490" s="1" t="s">
        <v>308</v>
      </c>
      <c r="P490" s="1" t="s">
        <v>631</v>
      </c>
      <c r="R490" s="1" t="s">
        <v>842</v>
      </c>
      <c r="U490" s="1" t="s">
        <v>447</v>
      </c>
      <c r="Y490" s="1" t="s">
        <v>632</v>
      </c>
      <c r="Z490" s="1" t="s">
        <v>218</v>
      </c>
    </row>
    <row r="491" spans="1:26" s="1" customFormat="1" ht="43.5" x14ac:dyDescent="0.35">
      <c r="A491" s="1" t="s">
        <v>79</v>
      </c>
      <c r="B491" s="1" t="str">
        <f>+VLOOKUP(BD_fire_disturbances[[#This Row],[Propiedad]],Tabla2[],2,0)</f>
        <v>Química</v>
      </c>
      <c r="C491" s="1" t="str">
        <f>+VLOOKUP(BD_fire_disturbances[[#This Row],[Evaluación post incendio]],Tabla5[],2,0)</f>
        <v>Efecto a corto plazo</v>
      </c>
      <c r="D491" s="6" t="s">
        <v>618</v>
      </c>
      <c r="E491" s="1" t="s">
        <v>1602</v>
      </c>
      <c r="F491" s="1" t="s">
        <v>1608</v>
      </c>
      <c r="G491" s="1" t="str">
        <f>+VLOOKUP(BD_fire_disturbances[[#This Row],[Cod_Koppen]],Tabla8[],2,0)</f>
        <v>Templado o mesotérmico</v>
      </c>
      <c r="H491" s="1" t="s">
        <v>1334</v>
      </c>
      <c r="I491" s="1" t="s">
        <v>204</v>
      </c>
      <c r="J491" s="1" t="s">
        <v>204</v>
      </c>
      <c r="K491" s="1" t="s">
        <v>80</v>
      </c>
      <c r="L491" s="1" t="s">
        <v>80</v>
      </c>
      <c r="M491" s="1" t="s">
        <v>432</v>
      </c>
      <c r="N491" s="1" t="s">
        <v>308</v>
      </c>
      <c r="P491" s="1" t="s">
        <v>631</v>
      </c>
      <c r="R491" s="1" t="s">
        <v>842</v>
      </c>
      <c r="U491" s="1" t="s">
        <v>447</v>
      </c>
      <c r="Y491" s="1" t="s">
        <v>1030</v>
      </c>
      <c r="Z491" s="1" t="s">
        <v>218</v>
      </c>
    </row>
    <row r="492" spans="1:26" s="1" customFormat="1" ht="43.5" x14ac:dyDescent="0.35">
      <c r="A492" s="1" t="s">
        <v>79</v>
      </c>
      <c r="B492" s="1" t="str">
        <f>+VLOOKUP(BD_fire_disturbances[[#This Row],[Propiedad]],Tabla2[],2,0)</f>
        <v>Química</v>
      </c>
      <c r="C492" s="1" t="str">
        <f>+VLOOKUP(BD_fire_disturbances[[#This Row],[Evaluación post incendio]],Tabla5[],2,0)</f>
        <v>Efecto a corto plazo</v>
      </c>
      <c r="D492" s="6" t="s">
        <v>618</v>
      </c>
      <c r="E492" s="1" t="s">
        <v>1602</v>
      </c>
      <c r="F492" s="1" t="s">
        <v>1608</v>
      </c>
      <c r="G492" s="1" t="str">
        <f>+VLOOKUP(BD_fire_disturbances[[#This Row],[Cod_Koppen]],Tabla8[],2,0)</f>
        <v>Templado o mesotérmico</v>
      </c>
      <c r="H492" s="1" t="s">
        <v>1334</v>
      </c>
      <c r="I492" s="1" t="s">
        <v>204</v>
      </c>
      <c r="J492" s="1" t="s">
        <v>204</v>
      </c>
      <c r="K492" s="1" t="s">
        <v>80</v>
      </c>
      <c r="L492" s="1" t="s">
        <v>80</v>
      </c>
      <c r="M492" s="1" t="s">
        <v>432</v>
      </c>
      <c r="N492" s="1" t="s">
        <v>308</v>
      </c>
      <c r="P492" s="1" t="s">
        <v>631</v>
      </c>
      <c r="R492" s="1" t="s">
        <v>842</v>
      </c>
      <c r="U492" s="1" t="s">
        <v>447</v>
      </c>
      <c r="Y492" s="1" t="s">
        <v>42</v>
      </c>
      <c r="Z492" s="1" t="s">
        <v>12</v>
      </c>
    </row>
    <row r="493" spans="1:26" s="1" customFormat="1" ht="43.5" x14ac:dyDescent="0.35">
      <c r="A493" s="1" t="s">
        <v>79</v>
      </c>
      <c r="B493" s="1" t="str">
        <f>+VLOOKUP(BD_fire_disturbances[[#This Row],[Propiedad]],Tabla2[],2,0)</f>
        <v>Física</v>
      </c>
      <c r="C493" s="1" t="str">
        <f>+VLOOKUP(BD_fire_disturbances[[#This Row],[Evaluación post incendio]],Tabla5[],2,0)</f>
        <v>Efecto a corto plazo</v>
      </c>
      <c r="D493" s="6" t="s">
        <v>618</v>
      </c>
      <c r="E493" s="1" t="s">
        <v>1602</v>
      </c>
      <c r="F493" s="1" t="s">
        <v>1608</v>
      </c>
      <c r="G493" s="1" t="str">
        <f>+VLOOKUP(BD_fire_disturbances[[#This Row],[Cod_Koppen]],Tabla8[],2,0)</f>
        <v>Templado o mesotérmico</v>
      </c>
      <c r="H493" s="1" t="s">
        <v>1334</v>
      </c>
      <c r="I493" s="1" t="s">
        <v>204</v>
      </c>
      <c r="J493" s="1" t="s">
        <v>204</v>
      </c>
      <c r="K493" s="1" t="s">
        <v>80</v>
      </c>
      <c r="L493" s="1" t="s">
        <v>80</v>
      </c>
      <c r="M493" s="1" t="s">
        <v>432</v>
      </c>
      <c r="N493" s="1" t="s">
        <v>308</v>
      </c>
      <c r="P493" s="1" t="s">
        <v>631</v>
      </c>
      <c r="R493" s="1" t="s">
        <v>842</v>
      </c>
      <c r="U493" s="1" t="s">
        <v>447</v>
      </c>
      <c r="Y493" s="1" t="s">
        <v>161</v>
      </c>
      <c r="Z493" s="1" t="s">
        <v>12</v>
      </c>
    </row>
    <row r="494" spans="1:26" s="1" customFormat="1" ht="43.5" x14ac:dyDescent="0.35">
      <c r="A494" s="9" t="s">
        <v>201</v>
      </c>
      <c r="B494" s="9" t="str">
        <f>+VLOOKUP(BD_fire_disturbances[[#This Row],[Propiedad]],Tabla2[],2,0)</f>
        <v>Química</v>
      </c>
      <c r="C494" s="9" t="str">
        <f>+VLOOKUP(BD_fire_disturbances[[#This Row],[Evaluación post incendio]],Tabla5[],2,0)</f>
        <v>Efecto inmediato</v>
      </c>
      <c r="D494" s="32" t="s">
        <v>1732</v>
      </c>
      <c r="E494" s="9" t="s">
        <v>1602</v>
      </c>
      <c r="F494" s="9" t="s">
        <v>1694</v>
      </c>
      <c r="G494" s="9" t="str">
        <f>+VLOOKUP(BD_fire_disturbances[[#This Row],[Cod_Koppen]],Tabla8[],2,0)</f>
        <v>Templado o mesotérmico</v>
      </c>
      <c r="H494" s="9" t="s">
        <v>1678</v>
      </c>
      <c r="I494" s="9" t="s">
        <v>204</v>
      </c>
      <c r="J494" s="9" t="s">
        <v>204</v>
      </c>
      <c r="K494" s="9" t="s">
        <v>68</v>
      </c>
      <c r="L494" s="9" t="s">
        <v>202</v>
      </c>
      <c r="M494" s="9" t="s">
        <v>176</v>
      </c>
      <c r="N494" s="9" t="s">
        <v>317</v>
      </c>
      <c r="O494" s="9"/>
      <c r="P494" s="9" t="s">
        <v>1733</v>
      </c>
      <c r="Q494" s="9"/>
      <c r="R494" s="9" t="s">
        <v>513</v>
      </c>
      <c r="S494" s="9"/>
      <c r="T494" s="9"/>
      <c r="U494" s="9" t="s">
        <v>447</v>
      </c>
      <c r="V494" s="9"/>
      <c r="W494" s="9"/>
      <c r="X494" s="9"/>
      <c r="Y494" s="9" t="s">
        <v>34</v>
      </c>
      <c r="Z494" s="9" t="s">
        <v>218</v>
      </c>
    </row>
    <row r="495" spans="1:26" s="1" customFormat="1" ht="43.5" x14ac:dyDescent="0.35">
      <c r="A495" s="9" t="s">
        <v>201</v>
      </c>
      <c r="B495" s="9" t="str">
        <f>+VLOOKUP(BD_fire_disturbances[[#This Row],[Propiedad]],Tabla2[],2,0)</f>
        <v>Química</v>
      </c>
      <c r="C495" s="9" t="str">
        <f>+VLOOKUP(BD_fire_disturbances[[#This Row],[Evaluación post incendio]],Tabla5[],2,0)</f>
        <v>Efecto inmediato</v>
      </c>
      <c r="D495" s="32" t="s">
        <v>1732</v>
      </c>
      <c r="E495" s="9" t="s">
        <v>1602</v>
      </c>
      <c r="F495" s="9" t="s">
        <v>1694</v>
      </c>
      <c r="G495" s="9" t="str">
        <f>+VLOOKUP(BD_fire_disturbances[[#This Row],[Cod_Koppen]],Tabla8[],2,0)</f>
        <v>Templado o mesotérmico</v>
      </c>
      <c r="H495" s="9" t="s">
        <v>1678</v>
      </c>
      <c r="I495" s="9" t="s">
        <v>204</v>
      </c>
      <c r="J495" s="9" t="s">
        <v>204</v>
      </c>
      <c r="K495" s="9" t="s">
        <v>68</v>
      </c>
      <c r="L495" s="9" t="s">
        <v>202</v>
      </c>
      <c r="M495" s="9" t="s">
        <v>176</v>
      </c>
      <c r="N495" s="9" t="s">
        <v>317</v>
      </c>
      <c r="O495" s="9"/>
      <c r="P495" s="9" t="s">
        <v>1733</v>
      </c>
      <c r="Q495" s="9"/>
      <c r="R495" s="9" t="s">
        <v>513</v>
      </c>
      <c r="S495" s="9"/>
      <c r="T495" s="9"/>
      <c r="U495" s="9" t="s">
        <v>447</v>
      </c>
      <c r="V495" s="9"/>
      <c r="W495" s="9"/>
      <c r="X495" s="9"/>
      <c r="Y495" s="9" t="s">
        <v>43</v>
      </c>
      <c r="Z495" s="9" t="s">
        <v>218</v>
      </c>
    </row>
    <row r="496" spans="1:26" s="1" customFormat="1" ht="43.5" x14ac:dyDescent="0.35">
      <c r="A496" s="9" t="s">
        <v>201</v>
      </c>
      <c r="B496" s="9" t="str">
        <f>+VLOOKUP(BD_fire_disturbances[[#This Row],[Propiedad]],Tabla2[],2,0)</f>
        <v>Química</v>
      </c>
      <c r="C496" s="9" t="str">
        <f>+VLOOKUP(BD_fire_disturbances[[#This Row],[Evaluación post incendio]],Tabla5[],2,0)</f>
        <v>Efecto inmediato</v>
      </c>
      <c r="D496" s="32" t="s">
        <v>1732</v>
      </c>
      <c r="E496" s="9" t="s">
        <v>1602</v>
      </c>
      <c r="F496" s="9" t="s">
        <v>1694</v>
      </c>
      <c r="G496" s="9" t="str">
        <f>+VLOOKUP(BD_fire_disturbances[[#This Row],[Cod_Koppen]],Tabla8[],2,0)</f>
        <v>Templado o mesotérmico</v>
      </c>
      <c r="H496" s="9" t="s">
        <v>1678</v>
      </c>
      <c r="I496" s="9" t="s">
        <v>204</v>
      </c>
      <c r="J496" s="9" t="s">
        <v>204</v>
      </c>
      <c r="K496" s="9" t="s">
        <v>68</v>
      </c>
      <c r="L496" s="9" t="s">
        <v>202</v>
      </c>
      <c r="M496" s="9" t="s">
        <v>176</v>
      </c>
      <c r="N496" s="9" t="s">
        <v>317</v>
      </c>
      <c r="O496" s="9"/>
      <c r="P496" s="9" t="s">
        <v>1733</v>
      </c>
      <c r="Q496" s="9"/>
      <c r="R496" s="9" t="s">
        <v>513</v>
      </c>
      <c r="S496" s="9"/>
      <c r="T496" s="9"/>
      <c r="U496" s="9" t="s">
        <v>447</v>
      </c>
      <c r="V496" s="9"/>
      <c r="W496" s="9"/>
      <c r="X496" s="9"/>
      <c r="Y496" s="9" t="s">
        <v>52</v>
      </c>
      <c r="Z496" s="9" t="s">
        <v>218</v>
      </c>
    </row>
    <row r="497" spans="1:26" s="1" customFormat="1" ht="43.5" x14ac:dyDescent="0.35">
      <c r="A497" s="9" t="s">
        <v>201</v>
      </c>
      <c r="B497" s="9" t="str">
        <f>+VLOOKUP(BD_fire_disturbances[[#This Row],[Propiedad]],Tabla2[],2,0)</f>
        <v>Química</v>
      </c>
      <c r="C497" s="9" t="str">
        <f>+VLOOKUP(BD_fire_disturbances[[#This Row],[Evaluación post incendio]],Tabla5[],2,0)</f>
        <v>Efecto inmediato</v>
      </c>
      <c r="D497" s="32" t="s">
        <v>1732</v>
      </c>
      <c r="E497" s="9" t="s">
        <v>1602</v>
      </c>
      <c r="F497" s="9" t="s">
        <v>1694</v>
      </c>
      <c r="G497" s="9" t="str">
        <f>+VLOOKUP(BD_fire_disturbances[[#This Row],[Cod_Koppen]],Tabla8[],2,0)</f>
        <v>Templado o mesotérmico</v>
      </c>
      <c r="H497" s="9" t="s">
        <v>1678</v>
      </c>
      <c r="I497" s="9" t="s">
        <v>204</v>
      </c>
      <c r="J497" s="9" t="s">
        <v>204</v>
      </c>
      <c r="K497" s="9" t="s">
        <v>68</v>
      </c>
      <c r="L497" s="9" t="s">
        <v>202</v>
      </c>
      <c r="M497" s="9" t="s">
        <v>176</v>
      </c>
      <c r="N497" s="9" t="s">
        <v>317</v>
      </c>
      <c r="O497" s="9"/>
      <c r="P497" s="9" t="s">
        <v>1733</v>
      </c>
      <c r="Q497" s="9"/>
      <c r="R497" s="9" t="s">
        <v>513</v>
      </c>
      <c r="S497" s="9"/>
      <c r="T497" s="9"/>
      <c r="U497" s="9" t="s">
        <v>447</v>
      </c>
      <c r="V497" s="9"/>
      <c r="W497" s="9"/>
      <c r="X497" s="9"/>
      <c r="Y497" s="9" t="s">
        <v>21</v>
      </c>
      <c r="Z497" s="9" t="s">
        <v>218</v>
      </c>
    </row>
    <row r="498" spans="1:26" s="1" customFormat="1" ht="43.5" x14ac:dyDescent="0.35">
      <c r="A498" s="9" t="s">
        <v>201</v>
      </c>
      <c r="B498" s="9" t="str">
        <f>+VLOOKUP(BD_fire_disturbances[[#This Row],[Propiedad]],Tabla2[],2,0)</f>
        <v>Química</v>
      </c>
      <c r="C498" s="9" t="str">
        <f>+VLOOKUP(BD_fire_disturbances[[#This Row],[Evaluación post incendio]],Tabla5[],2,0)</f>
        <v>Efecto inmediato</v>
      </c>
      <c r="D498" s="32" t="s">
        <v>1732</v>
      </c>
      <c r="E498" s="9" t="s">
        <v>1602</v>
      </c>
      <c r="F498" s="9" t="s">
        <v>1694</v>
      </c>
      <c r="G498" s="9" t="str">
        <f>+VLOOKUP(BD_fire_disturbances[[#This Row],[Cod_Koppen]],Tabla8[],2,0)</f>
        <v>Templado o mesotérmico</v>
      </c>
      <c r="H498" s="9" t="s">
        <v>1678</v>
      </c>
      <c r="I498" s="9" t="s">
        <v>204</v>
      </c>
      <c r="J498" s="9" t="s">
        <v>204</v>
      </c>
      <c r="K498" s="9" t="s">
        <v>68</v>
      </c>
      <c r="L498" s="9" t="s">
        <v>202</v>
      </c>
      <c r="M498" s="9" t="s">
        <v>176</v>
      </c>
      <c r="N498" s="9" t="s">
        <v>317</v>
      </c>
      <c r="O498" s="9"/>
      <c r="P498" s="9" t="s">
        <v>1733</v>
      </c>
      <c r="Q498" s="9"/>
      <c r="R498" s="9" t="s">
        <v>513</v>
      </c>
      <c r="S498" s="9"/>
      <c r="T498" s="9"/>
      <c r="U498" s="9" t="s">
        <v>447</v>
      </c>
      <c r="V498" s="9"/>
      <c r="W498" s="9"/>
      <c r="X498" s="9"/>
      <c r="Y498" s="9" t="s">
        <v>42</v>
      </c>
      <c r="Z498" s="9" t="s">
        <v>218</v>
      </c>
    </row>
    <row r="499" spans="1:26" s="1" customFormat="1" ht="43.5" x14ac:dyDescent="0.35">
      <c r="A499" s="9" t="s">
        <v>201</v>
      </c>
      <c r="B499" s="9" t="s">
        <v>1420</v>
      </c>
      <c r="C499" s="9" t="s">
        <v>1422</v>
      </c>
      <c r="D499" s="32" t="s">
        <v>1732</v>
      </c>
      <c r="E499" s="9" t="s">
        <v>1602</v>
      </c>
      <c r="F499" s="9" t="s">
        <v>1694</v>
      </c>
      <c r="G499" s="9" t="str">
        <f>+VLOOKUP(BD_fire_disturbances[[#This Row],[Cod_Koppen]],Tabla8[],2,0)</f>
        <v>Templado o mesotérmico</v>
      </c>
      <c r="H499" s="9" t="s">
        <v>1678</v>
      </c>
      <c r="I499" s="9" t="s">
        <v>204</v>
      </c>
      <c r="J499" s="9" t="s">
        <v>204</v>
      </c>
      <c r="K499" s="9" t="s">
        <v>68</v>
      </c>
      <c r="L499" s="9" t="s">
        <v>202</v>
      </c>
      <c r="M499" s="9" t="s">
        <v>176</v>
      </c>
      <c r="N499" s="9" t="s">
        <v>317</v>
      </c>
      <c r="O499" s="9"/>
      <c r="P499" s="9" t="s">
        <v>1733</v>
      </c>
      <c r="Q499" s="9"/>
      <c r="R499" s="9" t="s">
        <v>842</v>
      </c>
      <c r="S499" s="9"/>
      <c r="T499" s="9"/>
      <c r="U499" s="9" t="s">
        <v>447</v>
      </c>
      <c r="V499" s="9"/>
      <c r="W499" s="9"/>
      <c r="X499" s="9"/>
      <c r="Y499" s="9" t="s">
        <v>52</v>
      </c>
      <c r="Z499" s="9" t="s">
        <v>108</v>
      </c>
    </row>
    <row r="500" spans="1:26" s="1" customFormat="1" ht="43.5" x14ac:dyDescent="0.35">
      <c r="A500" s="9" t="s">
        <v>201</v>
      </c>
      <c r="B500" s="9" t="s">
        <v>1420</v>
      </c>
      <c r="C500" s="9" t="s">
        <v>1422</v>
      </c>
      <c r="D500" s="32" t="s">
        <v>1732</v>
      </c>
      <c r="E500" s="9" t="s">
        <v>1602</v>
      </c>
      <c r="F500" s="9" t="s">
        <v>1694</v>
      </c>
      <c r="G500" s="9" t="str">
        <f>+VLOOKUP(BD_fire_disturbances[[#This Row],[Cod_Koppen]],Tabla8[],2,0)</f>
        <v>Templado o mesotérmico</v>
      </c>
      <c r="H500" s="9" t="s">
        <v>1678</v>
      </c>
      <c r="I500" s="9" t="s">
        <v>204</v>
      </c>
      <c r="J500" s="9" t="s">
        <v>204</v>
      </c>
      <c r="K500" s="9" t="s">
        <v>68</v>
      </c>
      <c r="L500" s="9" t="s">
        <v>202</v>
      </c>
      <c r="M500" s="9" t="s">
        <v>176</v>
      </c>
      <c r="N500" s="9" t="s">
        <v>317</v>
      </c>
      <c r="O500" s="9"/>
      <c r="P500" s="9" t="s">
        <v>1733</v>
      </c>
      <c r="Q500" s="9"/>
      <c r="R500" s="9" t="s">
        <v>842</v>
      </c>
      <c r="S500" s="9"/>
      <c r="T500" s="9"/>
      <c r="U500" s="9" t="s">
        <v>447</v>
      </c>
      <c r="V500" s="9"/>
      <c r="W500" s="9"/>
      <c r="X500" s="9"/>
      <c r="Y500" s="9" t="s">
        <v>21</v>
      </c>
      <c r="Z500" s="9" t="s">
        <v>108</v>
      </c>
    </row>
    <row r="501" spans="1:26" s="1" customFormat="1" ht="43.5" x14ac:dyDescent="0.35">
      <c r="A501" s="9" t="s">
        <v>201</v>
      </c>
      <c r="B501" s="9" t="s">
        <v>1420</v>
      </c>
      <c r="C501" s="9" t="s">
        <v>1422</v>
      </c>
      <c r="D501" s="32" t="s">
        <v>1732</v>
      </c>
      <c r="E501" s="9" t="s">
        <v>1602</v>
      </c>
      <c r="F501" s="9" t="s">
        <v>1694</v>
      </c>
      <c r="G501" s="9" t="str">
        <f>+VLOOKUP(BD_fire_disturbances[[#This Row],[Cod_Koppen]],Tabla8[],2,0)</f>
        <v>Templado o mesotérmico</v>
      </c>
      <c r="H501" s="9" t="s">
        <v>1678</v>
      </c>
      <c r="I501" s="9" t="s">
        <v>204</v>
      </c>
      <c r="J501" s="9" t="s">
        <v>204</v>
      </c>
      <c r="K501" s="9" t="s">
        <v>68</v>
      </c>
      <c r="L501" s="9" t="s">
        <v>202</v>
      </c>
      <c r="M501" s="9" t="s">
        <v>176</v>
      </c>
      <c r="N501" s="9" t="s">
        <v>317</v>
      </c>
      <c r="O501" s="9"/>
      <c r="P501" s="9" t="s">
        <v>1733</v>
      </c>
      <c r="Q501" s="9"/>
      <c r="R501" s="9" t="s">
        <v>842</v>
      </c>
      <c r="S501" s="9"/>
      <c r="T501" s="9"/>
      <c r="U501" s="9" t="s">
        <v>447</v>
      </c>
      <c r="V501" s="9"/>
      <c r="W501" s="9"/>
      <c r="X501" s="9"/>
      <c r="Y501" s="9" t="s">
        <v>34</v>
      </c>
      <c r="Z501" s="9" t="s">
        <v>35</v>
      </c>
    </row>
    <row r="502" spans="1:26" s="1" customFormat="1" ht="43.5" x14ac:dyDescent="0.35">
      <c r="A502" s="9" t="s">
        <v>201</v>
      </c>
      <c r="B502" s="9" t="s">
        <v>1420</v>
      </c>
      <c r="C502" s="9" t="s">
        <v>1422</v>
      </c>
      <c r="D502" s="32" t="s">
        <v>1732</v>
      </c>
      <c r="E502" s="9" t="s">
        <v>1602</v>
      </c>
      <c r="F502" s="9" t="s">
        <v>1694</v>
      </c>
      <c r="G502" s="9" t="str">
        <f>+VLOOKUP(BD_fire_disturbances[[#This Row],[Cod_Koppen]],Tabla8[],2,0)</f>
        <v>Templado o mesotérmico</v>
      </c>
      <c r="H502" s="9" t="s">
        <v>1678</v>
      </c>
      <c r="I502" s="9" t="s">
        <v>204</v>
      </c>
      <c r="J502" s="9" t="s">
        <v>204</v>
      </c>
      <c r="K502" s="9" t="s">
        <v>68</v>
      </c>
      <c r="L502" s="9" t="s">
        <v>202</v>
      </c>
      <c r="M502" s="9" t="s">
        <v>176</v>
      </c>
      <c r="N502" s="9" t="s">
        <v>317</v>
      </c>
      <c r="O502" s="9"/>
      <c r="P502" s="9" t="s">
        <v>1733</v>
      </c>
      <c r="Q502" s="9"/>
      <c r="R502" s="9" t="s">
        <v>842</v>
      </c>
      <c r="S502" s="9"/>
      <c r="T502" s="9"/>
      <c r="U502" s="9" t="s">
        <v>447</v>
      </c>
      <c r="V502" s="9"/>
      <c r="W502" s="9"/>
      <c r="X502" s="9"/>
      <c r="Y502" s="9" t="s">
        <v>42</v>
      </c>
      <c r="Z502" s="9" t="s">
        <v>35</v>
      </c>
    </row>
    <row r="503" spans="1:26" s="1" customFormat="1" ht="43.5" x14ac:dyDescent="0.35">
      <c r="A503" s="9" t="s">
        <v>201</v>
      </c>
      <c r="B503" s="9" t="s">
        <v>1420</v>
      </c>
      <c r="C503" s="9" t="s">
        <v>1422</v>
      </c>
      <c r="D503" s="32" t="s">
        <v>1732</v>
      </c>
      <c r="E503" s="9" t="s">
        <v>1602</v>
      </c>
      <c r="F503" s="9" t="s">
        <v>1694</v>
      </c>
      <c r="G503" s="9" t="str">
        <f>+VLOOKUP(BD_fire_disturbances[[#This Row],[Cod_Koppen]],Tabla8[],2,0)</f>
        <v>Templado o mesotérmico</v>
      </c>
      <c r="H503" s="9" t="s">
        <v>1678</v>
      </c>
      <c r="I503" s="9" t="s">
        <v>204</v>
      </c>
      <c r="J503" s="9" t="s">
        <v>204</v>
      </c>
      <c r="K503" s="9" t="s">
        <v>68</v>
      </c>
      <c r="L503" s="9" t="s">
        <v>202</v>
      </c>
      <c r="M503" s="9" t="s">
        <v>176</v>
      </c>
      <c r="N503" s="9" t="s">
        <v>317</v>
      </c>
      <c r="O503" s="9"/>
      <c r="P503" s="9" t="s">
        <v>1733</v>
      </c>
      <c r="Q503" s="9"/>
      <c r="R503" s="9" t="s">
        <v>842</v>
      </c>
      <c r="S503" s="9"/>
      <c r="T503" s="9"/>
      <c r="U503" s="9" t="s">
        <v>447</v>
      </c>
      <c r="V503" s="9"/>
      <c r="W503" s="9"/>
      <c r="X503" s="9"/>
      <c r="Y503" s="9" t="s">
        <v>43</v>
      </c>
      <c r="Z503" s="9" t="s">
        <v>108</v>
      </c>
    </row>
    <row r="504" spans="1:26" s="1" customFormat="1" ht="29" x14ac:dyDescent="0.35">
      <c r="A504" s="1" t="s">
        <v>184</v>
      </c>
      <c r="B504" s="1" t="str">
        <f>+VLOOKUP(BD_fire_disturbances[[#This Row],[Propiedad]],Tabla2[],2,0)</f>
        <v>Biológica</v>
      </c>
      <c r="C504" s="1" t="str">
        <f>+VLOOKUP(BD_fire_disturbances[[#This Row],[Evaluación post incendio]],Tabla5[],2,0)</f>
        <v>Efecto a largo plazo</v>
      </c>
      <c r="D504" s="6" t="s">
        <v>185</v>
      </c>
      <c r="E504" s="1" t="s">
        <v>1604</v>
      </c>
      <c r="F504" s="1" t="s">
        <v>1589</v>
      </c>
      <c r="G504" s="1" t="str">
        <f>+VLOOKUP(BD_fire_disturbances[[#This Row],[Cod_Koppen]],Tabla8[],2,0)</f>
        <v>Templado o mesotérmico</v>
      </c>
      <c r="H504" s="1" t="s">
        <v>1735</v>
      </c>
      <c r="I504" s="1" t="s">
        <v>204</v>
      </c>
      <c r="J504" s="1" t="s">
        <v>204</v>
      </c>
      <c r="K504" s="1" t="s">
        <v>68</v>
      </c>
      <c r="L504" s="1" t="s">
        <v>68</v>
      </c>
      <c r="M504" s="1" t="s">
        <v>432</v>
      </c>
      <c r="N504" s="1" t="s">
        <v>308</v>
      </c>
      <c r="P504" s="1" t="s">
        <v>481</v>
      </c>
      <c r="Q504" s="1" t="s">
        <v>482</v>
      </c>
      <c r="R504" s="1" t="s">
        <v>844</v>
      </c>
      <c r="T504" s="1" t="s">
        <v>447</v>
      </c>
      <c r="U504" s="1" t="s">
        <v>447</v>
      </c>
      <c r="W504" s="1" t="s">
        <v>447</v>
      </c>
      <c r="X504" s="1" t="s">
        <v>447</v>
      </c>
      <c r="Y504" s="1" t="s">
        <v>15</v>
      </c>
      <c r="Z504" s="1" t="s">
        <v>218</v>
      </c>
    </row>
    <row r="505" spans="1:26" s="1" customFormat="1" ht="29" x14ac:dyDescent="0.35">
      <c r="A505" s="1" t="s">
        <v>184</v>
      </c>
      <c r="B505" s="1" t="str">
        <f>+VLOOKUP(BD_fire_disturbances[[#This Row],[Propiedad]],Tabla2[],2,0)</f>
        <v>Química</v>
      </c>
      <c r="C505" s="1" t="str">
        <f>+VLOOKUP(BD_fire_disturbances[[#This Row],[Evaluación post incendio]],Tabla5[],2,0)</f>
        <v>Efecto a largo plazo</v>
      </c>
      <c r="D505" s="6" t="s">
        <v>185</v>
      </c>
      <c r="E505" s="1" t="s">
        <v>1604</v>
      </c>
      <c r="F505" s="1" t="s">
        <v>1589</v>
      </c>
      <c r="G505" s="1" t="str">
        <f>+VLOOKUP(BD_fire_disturbances[[#This Row],[Cod_Koppen]],Tabla8[],2,0)</f>
        <v>Templado o mesotérmico</v>
      </c>
      <c r="H505" s="1" t="s">
        <v>1735</v>
      </c>
      <c r="I505" s="1" t="s">
        <v>204</v>
      </c>
      <c r="J505" s="1" t="s">
        <v>204</v>
      </c>
      <c r="K505" s="1" t="s">
        <v>68</v>
      </c>
      <c r="L505" s="1" t="s">
        <v>68</v>
      </c>
      <c r="M505" s="1" t="s">
        <v>432</v>
      </c>
      <c r="N505" s="1" t="s">
        <v>308</v>
      </c>
      <c r="P505" s="1" t="s">
        <v>481</v>
      </c>
      <c r="Q505" s="1" t="s">
        <v>482</v>
      </c>
      <c r="R505" s="1" t="s">
        <v>844</v>
      </c>
      <c r="T505" s="1" t="s">
        <v>447</v>
      </c>
      <c r="U505" s="1" t="s">
        <v>447</v>
      </c>
      <c r="W505" s="1" t="s">
        <v>447</v>
      </c>
      <c r="X505" s="1" t="s">
        <v>447</v>
      </c>
      <c r="Y505" s="1" t="s">
        <v>34</v>
      </c>
      <c r="Z505" s="1" t="s">
        <v>12</v>
      </c>
    </row>
    <row r="506" spans="1:26" s="1" customFormat="1" ht="29" x14ac:dyDescent="0.35">
      <c r="A506" s="1" t="s">
        <v>184</v>
      </c>
      <c r="B506" s="1" t="str">
        <f>+VLOOKUP(BD_fire_disturbances[[#This Row],[Propiedad]],Tabla2[],2,0)</f>
        <v>Química</v>
      </c>
      <c r="C506" s="1" t="str">
        <f>+VLOOKUP(BD_fire_disturbances[[#This Row],[Evaluación post incendio]],Tabla5[],2,0)</f>
        <v>Efecto a largo plazo</v>
      </c>
      <c r="D506" s="6" t="s">
        <v>185</v>
      </c>
      <c r="E506" s="1" t="s">
        <v>1604</v>
      </c>
      <c r="F506" s="1" t="s">
        <v>1589</v>
      </c>
      <c r="G506" s="1" t="str">
        <f>+VLOOKUP(BD_fire_disturbances[[#This Row],[Cod_Koppen]],Tabla8[],2,0)</f>
        <v>Templado o mesotérmico</v>
      </c>
      <c r="H506" s="1" t="s">
        <v>1735</v>
      </c>
      <c r="I506" s="1" t="s">
        <v>204</v>
      </c>
      <c r="J506" s="1" t="s">
        <v>204</v>
      </c>
      <c r="K506" s="1" t="s">
        <v>68</v>
      </c>
      <c r="L506" s="1" t="s">
        <v>68</v>
      </c>
      <c r="M506" s="1" t="s">
        <v>432</v>
      </c>
      <c r="N506" s="1" t="s">
        <v>308</v>
      </c>
      <c r="P506" s="1" t="s">
        <v>481</v>
      </c>
      <c r="Q506" s="1" t="s">
        <v>482</v>
      </c>
      <c r="R506" s="1" t="s">
        <v>844</v>
      </c>
      <c r="T506" s="1" t="s">
        <v>447</v>
      </c>
      <c r="U506" s="1" t="s">
        <v>447</v>
      </c>
      <c r="W506" s="1" t="s">
        <v>447</v>
      </c>
      <c r="X506" s="1" t="s">
        <v>447</v>
      </c>
      <c r="Y506" s="1" t="s">
        <v>53</v>
      </c>
      <c r="Z506" s="1" t="s">
        <v>218</v>
      </c>
    </row>
    <row r="507" spans="1:26" s="1" customFormat="1" ht="29" x14ac:dyDescent="0.35">
      <c r="A507" s="1" t="s">
        <v>184</v>
      </c>
      <c r="B507" s="1" t="str">
        <f>+VLOOKUP(BD_fire_disturbances[[#This Row],[Propiedad]],Tabla2[],2,0)</f>
        <v>Química</v>
      </c>
      <c r="C507" s="1" t="str">
        <f>+VLOOKUP(BD_fire_disturbances[[#This Row],[Evaluación post incendio]],Tabla5[],2,0)</f>
        <v>Efecto a largo plazo</v>
      </c>
      <c r="D507" s="6" t="s">
        <v>185</v>
      </c>
      <c r="E507" s="1" t="s">
        <v>1604</v>
      </c>
      <c r="F507" s="1" t="s">
        <v>1589</v>
      </c>
      <c r="G507" s="1" t="str">
        <f>+VLOOKUP(BD_fire_disturbances[[#This Row],[Cod_Koppen]],Tabla8[],2,0)</f>
        <v>Templado o mesotérmico</v>
      </c>
      <c r="H507" s="1" t="s">
        <v>1735</v>
      </c>
      <c r="I507" s="1" t="s">
        <v>204</v>
      </c>
      <c r="J507" s="1" t="s">
        <v>204</v>
      </c>
      <c r="K507" s="1" t="s">
        <v>68</v>
      </c>
      <c r="L507" s="1" t="s">
        <v>68</v>
      </c>
      <c r="M507" s="1" t="s">
        <v>432</v>
      </c>
      <c r="N507" s="1" t="s">
        <v>308</v>
      </c>
      <c r="P507" s="1" t="s">
        <v>481</v>
      </c>
      <c r="Q507" s="1" t="s">
        <v>482</v>
      </c>
      <c r="R507" s="1" t="s">
        <v>844</v>
      </c>
      <c r="T507" s="1" t="s">
        <v>447</v>
      </c>
      <c r="U507" s="1" t="s">
        <v>447</v>
      </c>
      <c r="W507" s="1" t="s">
        <v>447</v>
      </c>
      <c r="X507" s="1" t="s">
        <v>447</v>
      </c>
      <c r="Y507" s="1" t="s">
        <v>121</v>
      </c>
      <c r="Z507" s="1" t="s">
        <v>108</v>
      </c>
    </row>
    <row r="508" spans="1:26" s="1" customFormat="1" ht="29" x14ac:dyDescent="0.35">
      <c r="A508" s="1" t="s">
        <v>184</v>
      </c>
      <c r="B508" s="1" t="str">
        <f>+VLOOKUP(BD_fire_disturbances[[#This Row],[Propiedad]],Tabla2[],2,0)</f>
        <v>Química</v>
      </c>
      <c r="C508" s="1" t="str">
        <f>+VLOOKUP(BD_fire_disturbances[[#This Row],[Evaluación post incendio]],Tabla5[],2,0)</f>
        <v>Efecto a largo plazo</v>
      </c>
      <c r="D508" s="6" t="s">
        <v>185</v>
      </c>
      <c r="E508" s="1" t="s">
        <v>1604</v>
      </c>
      <c r="F508" s="1" t="s">
        <v>1589</v>
      </c>
      <c r="G508" s="1" t="str">
        <f>+VLOOKUP(BD_fire_disturbances[[#This Row],[Cod_Koppen]],Tabla8[],2,0)</f>
        <v>Templado o mesotérmico</v>
      </c>
      <c r="H508" s="1" t="s">
        <v>1735</v>
      </c>
      <c r="I508" s="1" t="s">
        <v>204</v>
      </c>
      <c r="J508" s="1" t="s">
        <v>204</v>
      </c>
      <c r="K508" s="1" t="s">
        <v>68</v>
      </c>
      <c r="L508" s="1" t="s">
        <v>68</v>
      </c>
      <c r="M508" s="1" t="s">
        <v>432</v>
      </c>
      <c r="N508" s="1" t="s">
        <v>308</v>
      </c>
      <c r="P508" s="1" t="s">
        <v>481</v>
      </c>
      <c r="Q508" s="1" t="s">
        <v>482</v>
      </c>
      <c r="R508" s="1" t="s">
        <v>844</v>
      </c>
      <c r="T508" s="1" t="s">
        <v>447</v>
      </c>
      <c r="U508" s="1" t="s">
        <v>447</v>
      </c>
      <c r="W508" s="1" t="s">
        <v>447</v>
      </c>
      <c r="X508" s="1" t="s">
        <v>447</v>
      </c>
      <c r="Y508" s="1" t="s">
        <v>707</v>
      </c>
      <c r="Z508" s="1" t="s">
        <v>12</v>
      </c>
    </row>
    <row r="509" spans="1:26" s="1" customFormat="1" ht="29" x14ac:dyDescent="0.35">
      <c r="A509" s="1" t="s">
        <v>184</v>
      </c>
      <c r="B509" s="1" t="str">
        <f>+VLOOKUP(BD_fire_disturbances[[#This Row],[Propiedad]],Tabla2[],2,0)</f>
        <v>Química</v>
      </c>
      <c r="C509" s="1" t="str">
        <f>+VLOOKUP(BD_fire_disturbances[[#This Row],[Evaluación post incendio]],Tabla5[],2,0)</f>
        <v>Efecto a largo plazo</v>
      </c>
      <c r="D509" s="6" t="s">
        <v>185</v>
      </c>
      <c r="E509" s="1" t="s">
        <v>1604</v>
      </c>
      <c r="F509" s="1" t="s">
        <v>1589</v>
      </c>
      <c r="G509" s="1" t="str">
        <f>+VLOOKUP(BD_fire_disturbances[[#This Row],[Cod_Koppen]],Tabla8[],2,0)</f>
        <v>Templado o mesotérmico</v>
      </c>
      <c r="H509" s="1" t="s">
        <v>1735</v>
      </c>
      <c r="I509" s="1" t="s">
        <v>204</v>
      </c>
      <c r="J509" s="1" t="s">
        <v>204</v>
      </c>
      <c r="K509" s="1" t="s">
        <v>68</v>
      </c>
      <c r="L509" s="1" t="s">
        <v>68</v>
      </c>
      <c r="M509" s="1" t="s">
        <v>432</v>
      </c>
      <c r="N509" s="1" t="s">
        <v>308</v>
      </c>
      <c r="P509" s="1" t="s">
        <v>481</v>
      </c>
      <c r="Q509" s="1" t="s">
        <v>482</v>
      </c>
      <c r="R509" s="1" t="s">
        <v>844</v>
      </c>
      <c r="T509" s="1" t="s">
        <v>447</v>
      </c>
      <c r="U509" s="1" t="s">
        <v>447</v>
      </c>
      <c r="W509" s="1" t="s">
        <v>447</v>
      </c>
      <c r="X509" s="1" t="s">
        <v>447</v>
      </c>
      <c r="Y509" s="1" t="s">
        <v>148</v>
      </c>
      <c r="Z509" s="1" t="s">
        <v>12</v>
      </c>
    </row>
    <row r="510" spans="1:26" s="1" customFormat="1" ht="29" x14ac:dyDescent="0.35">
      <c r="A510" s="1" t="s">
        <v>184</v>
      </c>
      <c r="B510" s="1" t="str">
        <f>+VLOOKUP(BD_fire_disturbances[[#This Row],[Propiedad]],Tabla2[],2,0)</f>
        <v>Química</v>
      </c>
      <c r="C510" s="1" t="str">
        <f>+VLOOKUP(BD_fire_disturbances[[#This Row],[Evaluación post incendio]],Tabla5[],2,0)</f>
        <v>Efecto a largo plazo</v>
      </c>
      <c r="D510" s="6" t="s">
        <v>185</v>
      </c>
      <c r="E510" s="1" t="s">
        <v>1604</v>
      </c>
      <c r="F510" s="1" t="s">
        <v>1589</v>
      </c>
      <c r="G510" s="1" t="str">
        <f>+VLOOKUP(BD_fire_disturbances[[#This Row],[Cod_Koppen]],Tabla8[],2,0)</f>
        <v>Templado o mesotérmico</v>
      </c>
      <c r="H510" s="1" t="s">
        <v>1735</v>
      </c>
      <c r="I510" s="1" t="s">
        <v>204</v>
      </c>
      <c r="J510" s="1" t="s">
        <v>204</v>
      </c>
      <c r="K510" s="1" t="s">
        <v>68</v>
      </c>
      <c r="L510" s="1" t="s">
        <v>68</v>
      </c>
      <c r="M510" s="1" t="s">
        <v>432</v>
      </c>
      <c r="N510" s="1" t="s">
        <v>308</v>
      </c>
      <c r="P510" s="1" t="s">
        <v>481</v>
      </c>
      <c r="Q510" s="1" t="s">
        <v>482</v>
      </c>
      <c r="R510" s="1" t="s">
        <v>844</v>
      </c>
      <c r="T510" s="1" t="s">
        <v>447</v>
      </c>
      <c r="U510" s="1" t="s">
        <v>447</v>
      </c>
      <c r="W510" s="1" t="s">
        <v>447</v>
      </c>
      <c r="X510" s="1" t="s">
        <v>447</v>
      </c>
      <c r="Y510" s="1" t="s">
        <v>43</v>
      </c>
      <c r="Z510" s="1" t="s">
        <v>108</v>
      </c>
    </row>
    <row r="511" spans="1:26" s="1" customFormat="1" ht="29" x14ac:dyDescent="0.35">
      <c r="A511" s="1" t="s">
        <v>184</v>
      </c>
      <c r="B511" s="1" t="str">
        <f>+VLOOKUP(BD_fire_disturbances[[#This Row],[Propiedad]],Tabla2[],2,0)</f>
        <v>Química</v>
      </c>
      <c r="C511" s="1" t="str">
        <f>+VLOOKUP(BD_fire_disturbances[[#This Row],[Evaluación post incendio]],Tabla5[],2,0)</f>
        <v>Efecto a largo plazo</v>
      </c>
      <c r="D511" s="6" t="s">
        <v>185</v>
      </c>
      <c r="E511" s="1" t="s">
        <v>1604</v>
      </c>
      <c r="F511" s="1" t="s">
        <v>1589</v>
      </c>
      <c r="G511" s="1" t="str">
        <f>+VLOOKUP(BD_fire_disturbances[[#This Row],[Cod_Koppen]],Tabla8[],2,0)</f>
        <v>Templado o mesotérmico</v>
      </c>
      <c r="H511" s="1" t="s">
        <v>1735</v>
      </c>
      <c r="I511" s="1" t="s">
        <v>204</v>
      </c>
      <c r="J511" s="1" t="s">
        <v>204</v>
      </c>
      <c r="K511" s="1" t="s">
        <v>68</v>
      </c>
      <c r="L511" s="1" t="s">
        <v>68</v>
      </c>
      <c r="M511" s="1" t="s">
        <v>432</v>
      </c>
      <c r="N511" s="1" t="s">
        <v>308</v>
      </c>
      <c r="P511" s="1" t="s">
        <v>481</v>
      </c>
      <c r="Q511" s="1" t="s">
        <v>482</v>
      </c>
      <c r="R511" s="1" t="s">
        <v>844</v>
      </c>
      <c r="T511" s="1" t="s">
        <v>447</v>
      </c>
      <c r="U511" s="1" t="s">
        <v>447</v>
      </c>
      <c r="W511" s="1" t="s">
        <v>447</v>
      </c>
      <c r="X511" s="1" t="s">
        <v>447</v>
      </c>
      <c r="Y511" s="1" t="s">
        <v>122</v>
      </c>
      <c r="Z511" s="1" t="s">
        <v>108</v>
      </c>
    </row>
    <row r="512" spans="1:26" s="1" customFormat="1" ht="29" x14ac:dyDescent="0.35">
      <c r="A512" s="1" t="s">
        <v>184</v>
      </c>
      <c r="B512" s="1" t="str">
        <f>+VLOOKUP(BD_fire_disturbances[[#This Row],[Propiedad]],Tabla2[],2,0)</f>
        <v>Química</v>
      </c>
      <c r="C512" s="1" t="str">
        <f>+VLOOKUP(BD_fire_disturbances[[#This Row],[Evaluación post incendio]],Tabla5[],2,0)</f>
        <v>Efecto a largo plazo</v>
      </c>
      <c r="D512" s="6" t="s">
        <v>185</v>
      </c>
      <c r="E512" s="1" t="s">
        <v>1604</v>
      </c>
      <c r="F512" s="1" t="s">
        <v>1589</v>
      </c>
      <c r="G512" s="1" t="str">
        <f>+VLOOKUP(BD_fire_disturbances[[#This Row],[Cod_Koppen]],Tabla8[],2,0)</f>
        <v>Templado o mesotérmico</v>
      </c>
      <c r="H512" s="1" t="s">
        <v>1735</v>
      </c>
      <c r="I512" s="1" t="s">
        <v>204</v>
      </c>
      <c r="J512" s="1" t="s">
        <v>204</v>
      </c>
      <c r="K512" s="1" t="s">
        <v>68</v>
      </c>
      <c r="L512" s="1" t="s">
        <v>68</v>
      </c>
      <c r="M512" s="1" t="s">
        <v>432</v>
      </c>
      <c r="N512" s="1" t="s">
        <v>308</v>
      </c>
      <c r="P512" s="1" t="s">
        <v>481</v>
      </c>
      <c r="Q512" s="1" t="s">
        <v>482</v>
      </c>
      <c r="R512" s="1" t="s">
        <v>844</v>
      </c>
      <c r="T512" s="1" t="s">
        <v>447</v>
      </c>
      <c r="U512" s="1" t="s">
        <v>447</v>
      </c>
      <c r="W512" s="1" t="s">
        <v>447</v>
      </c>
      <c r="X512" s="1" t="s">
        <v>447</v>
      </c>
      <c r="Y512" s="1" t="s">
        <v>173</v>
      </c>
      <c r="Z512" s="1" t="s">
        <v>12</v>
      </c>
    </row>
    <row r="513" spans="1:26" s="1" customFormat="1" ht="29" x14ac:dyDescent="0.35">
      <c r="A513" s="1" t="s">
        <v>184</v>
      </c>
      <c r="B513" s="1" t="str">
        <f>+VLOOKUP(BD_fire_disturbances[[#This Row],[Propiedad]],Tabla2[],2,0)</f>
        <v>Química</v>
      </c>
      <c r="C513" s="1" t="str">
        <f>+VLOOKUP(BD_fire_disturbances[[#This Row],[Evaluación post incendio]],Tabla5[],2,0)</f>
        <v>Efecto a largo plazo</v>
      </c>
      <c r="D513" s="6" t="s">
        <v>185</v>
      </c>
      <c r="E513" s="1" t="s">
        <v>1604</v>
      </c>
      <c r="F513" s="1" t="s">
        <v>1589</v>
      </c>
      <c r="G513" s="1" t="str">
        <f>+VLOOKUP(BD_fire_disturbances[[#This Row],[Cod_Koppen]],Tabla8[],2,0)</f>
        <v>Templado o mesotérmico</v>
      </c>
      <c r="H513" s="1" t="s">
        <v>1735</v>
      </c>
      <c r="I513" s="1" t="s">
        <v>204</v>
      </c>
      <c r="J513" s="1" t="s">
        <v>204</v>
      </c>
      <c r="K513" s="1" t="s">
        <v>68</v>
      </c>
      <c r="L513" s="1" t="s">
        <v>68</v>
      </c>
      <c r="M513" s="1" t="s">
        <v>432</v>
      </c>
      <c r="N513" s="1" t="s">
        <v>308</v>
      </c>
      <c r="P513" s="1" t="s">
        <v>481</v>
      </c>
      <c r="Q513" s="1" t="s">
        <v>482</v>
      </c>
      <c r="R513" s="1" t="s">
        <v>844</v>
      </c>
      <c r="T513" s="1" t="s">
        <v>447</v>
      </c>
      <c r="U513" s="1" t="s">
        <v>447</v>
      </c>
      <c r="W513" s="1" t="s">
        <v>447</v>
      </c>
      <c r="X513" s="1" t="s">
        <v>447</v>
      </c>
      <c r="Y513" s="1" t="s">
        <v>118</v>
      </c>
      <c r="Z513" s="1" t="s">
        <v>12</v>
      </c>
    </row>
    <row r="514" spans="1:26" s="1" customFormat="1" ht="29" x14ac:dyDescent="0.35">
      <c r="A514" s="1" t="s">
        <v>184</v>
      </c>
      <c r="B514" s="1" t="str">
        <f>+VLOOKUP(BD_fire_disturbances[[#This Row],[Propiedad]],Tabla2[],2,0)</f>
        <v>Química</v>
      </c>
      <c r="C514" s="1" t="str">
        <f>+VLOOKUP(BD_fire_disturbances[[#This Row],[Evaluación post incendio]],Tabla5[],2,0)</f>
        <v>Efecto a largo plazo</v>
      </c>
      <c r="D514" s="6" t="s">
        <v>185</v>
      </c>
      <c r="E514" s="1" t="s">
        <v>1604</v>
      </c>
      <c r="F514" s="1" t="s">
        <v>1589</v>
      </c>
      <c r="G514" s="1" t="str">
        <f>+VLOOKUP(BD_fire_disturbances[[#This Row],[Cod_Koppen]],Tabla8[],2,0)</f>
        <v>Templado o mesotérmico</v>
      </c>
      <c r="H514" s="1" t="s">
        <v>1735</v>
      </c>
      <c r="I514" s="1" t="s">
        <v>204</v>
      </c>
      <c r="J514" s="1" t="s">
        <v>204</v>
      </c>
      <c r="K514" s="1" t="s">
        <v>68</v>
      </c>
      <c r="L514" s="1" t="s">
        <v>68</v>
      </c>
      <c r="M514" s="1" t="s">
        <v>432</v>
      </c>
      <c r="N514" s="1" t="s">
        <v>308</v>
      </c>
      <c r="P514" s="1" t="s">
        <v>481</v>
      </c>
      <c r="Q514" s="1" t="s">
        <v>482</v>
      </c>
      <c r="R514" s="1" t="s">
        <v>844</v>
      </c>
      <c r="T514" s="1" t="s">
        <v>447</v>
      </c>
      <c r="U514" s="1" t="s">
        <v>447</v>
      </c>
      <c r="W514" s="1" t="s">
        <v>447</v>
      </c>
      <c r="X514" s="1" t="s">
        <v>447</v>
      </c>
      <c r="Y514" s="1" t="s">
        <v>52</v>
      </c>
      <c r="Z514" s="1" t="s">
        <v>108</v>
      </c>
    </row>
    <row r="515" spans="1:26" s="1" customFormat="1" ht="29" x14ac:dyDescent="0.35">
      <c r="A515" s="1" t="s">
        <v>184</v>
      </c>
      <c r="B515" s="1" t="str">
        <f>+VLOOKUP(BD_fire_disturbances[[#This Row],[Propiedad]],Tabla2[],2,0)</f>
        <v>Química</v>
      </c>
      <c r="C515" s="1" t="str">
        <f>+VLOOKUP(BD_fire_disturbances[[#This Row],[Evaluación post incendio]],Tabla5[],2,0)</f>
        <v>Efecto a largo plazo</v>
      </c>
      <c r="D515" s="6" t="s">
        <v>185</v>
      </c>
      <c r="E515" s="1" t="s">
        <v>1604</v>
      </c>
      <c r="F515" s="1" t="s">
        <v>1589</v>
      </c>
      <c r="G515" s="1" t="str">
        <f>+VLOOKUP(BD_fire_disturbances[[#This Row],[Cod_Koppen]],Tabla8[],2,0)</f>
        <v>Templado o mesotérmico</v>
      </c>
      <c r="H515" s="1" t="s">
        <v>1735</v>
      </c>
      <c r="I515" s="1" t="s">
        <v>204</v>
      </c>
      <c r="J515" s="1" t="s">
        <v>204</v>
      </c>
      <c r="K515" s="1" t="s">
        <v>68</v>
      </c>
      <c r="L515" s="1" t="s">
        <v>68</v>
      </c>
      <c r="M515" s="1" t="s">
        <v>432</v>
      </c>
      <c r="N515" s="1" t="s">
        <v>308</v>
      </c>
      <c r="P515" s="1" t="s">
        <v>481</v>
      </c>
      <c r="Q515" s="1" t="s">
        <v>482</v>
      </c>
      <c r="R515" s="1" t="s">
        <v>844</v>
      </c>
      <c r="T515" s="1" t="s">
        <v>447</v>
      </c>
      <c r="U515" s="1" t="s">
        <v>447</v>
      </c>
      <c r="W515" s="1" t="s">
        <v>447</v>
      </c>
      <c r="X515" s="1" t="s">
        <v>447</v>
      </c>
      <c r="Y515" s="1" t="s">
        <v>183</v>
      </c>
      <c r="Z515" s="1" t="s">
        <v>108</v>
      </c>
    </row>
    <row r="516" spans="1:26" s="9" customFormat="1" ht="29" x14ac:dyDescent="0.35">
      <c r="A516" s="1" t="s">
        <v>184</v>
      </c>
      <c r="B516" s="1" t="str">
        <f>+VLOOKUP(BD_fire_disturbances[[#This Row],[Propiedad]],Tabla2[],2,0)</f>
        <v>Química</v>
      </c>
      <c r="C516" s="1" t="str">
        <f>+VLOOKUP(BD_fire_disturbances[[#This Row],[Evaluación post incendio]],Tabla5[],2,0)</f>
        <v>Efecto a largo plazo</v>
      </c>
      <c r="D516" s="6" t="s">
        <v>185</v>
      </c>
      <c r="E516" s="1" t="s">
        <v>1604</v>
      </c>
      <c r="F516" s="1" t="s">
        <v>1589</v>
      </c>
      <c r="G516" s="1" t="str">
        <f>+VLOOKUP(BD_fire_disturbances[[#This Row],[Cod_Koppen]],Tabla8[],2,0)</f>
        <v>Templado o mesotérmico</v>
      </c>
      <c r="H516" s="1" t="s">
        <v>1735</v>
      </c>
      <c r="I516" s="1" t="s">
        <v>204</v>
      </c>
      <c r="J516" s="1" t="s">
        <v>204</v>
      </c>
      <c r="K516" s="1" t="s">
        <v>68</v>
      </c>
      <c r="L516" s="1" t="s">
        <v>68</v>
      </c>
      <c r="M516" s="1" t="s">
        <v>432</v>
      </c>
      <c r="N516" s="1" t="s">
        <v>308</v>
      </c>
      <c r="O516" s="1"/>
      <c r="P516" s="1" t="s">
        <v>481</v>
      </c>
      <c r="Q516" s="1" t="s">
        <v>482</v>
      </c>
      <c r="R516" s="1" t="s">
        <v>844</v>
      </c>
      <c r="S516" s="1"/>
      <c r="T516" s="1" t="s">
        <v>447</v>
      </c>
      <c r="U516" s="1" t="s">
        <v>447</v>
      </c>
      <c r="V516" s="1"/>
      <c r="W516" s="1" t="s">
        <v>447</v>
      </c>
      <c r="X516" s="1" t="s">
        <v>447</v>
      </c>
      <c r="Y516" s="1" t="s">
        <v>21</v>
      </c>
      <c r="Z516" s="1" t="s">
        <v>218</v>
      </c>
    </row>
    <row r="517" spans="1:26" s="9" customFormat="1" ht="29" x14ac:dyDescent="0.35">
      <c r="A517" s="1" t="s">
        <v>184</v>
      </c>
      <c r="B517" s="1" t="str">
        <f>+VLOOKUP(BD_fire_disturbances[[#This Row],[Propiedad]],Tabla2[],2,0)</f>
        <v>Química</v>
      </c>
      <c r="C517" s="1" t="str">
        <f>+VLOOKUP(BD_fire_disturbances[[#This Row],[Evaluación post incendio]],Tabla5[],2,0)</f>
        <v>Efecto a largo plazo</v>
      </c>
      <c r="D517" s="6" t="s">
        <v>185</v>
      </c>
      <c r="E517" s="1" t="s">
        <v>1604</v>
      </c>
      <c r="F517" s="1" t="s">
        <v>1589</v>
      </c>
      <c r="G517" s="1" t="str">
        <f>+VLOOKUP(BD_fire_disturbances[[#This Row],[Cod_Koppen]],Tabla8[],2,0)</f>
        <v>Templado o mesotérmico</v>
      </c>
      <c r="H517" s="1" t="s">
        <v>1735</v>
      </c>
      <c r="I517" s="1" t="s">
        <v>204</v>
      </c>
      <c r="J517" s="1" t="s">
        <v>204</v>
      </c>
      <c r="K517" s="1" t="s">
        <v>68</v>
      </c>
      <c r="L517" s="1" t="s">
        <v>68</v>
      </c>
      <c r="M517" s="1" t="s">
        <v>432</v>
      </c>
      <c r="N517" s="1" t="s">
        <v>308</v>
      </c>
      <c r="O517" s="1"/>
      <c r="P517" s="1" t="s">
        <v>481</v>
      </c>
      <c r="Q517" s="1" t="s">
        <v>482</v>
      </c>
      <c r="R517" s="1" t="s">
        <v>844</v>
      </c>
      <c r="S517" s="1"/>
      <c r="T517" s="1" t="s">
        <v>447</v>
      </c>
      <c r="U517" s="1" t="s">
        <v>447</v>
      </c>
      <c r="V517" s="1"/>
      <c r="W517" s="1" t="s">
        <v>447</v>
      </c>
      <c r="X517" s="1" t="s">
        <v>447</v>
      </c>
      <c r="Y517" s="1" t="s">
        <v>42</v>
      </c>
      <c r="Z517" s="1" t="s">
        <v>218</v>
      </c>
    </row>
    <row r="518" spans="1:26" s="9" customFormat="1" ht="29" x14ac:dyDescent="0.35">
      <c r="A518" s="1" t="s">
        <v>184</v>
      </c>
      <c r="B518" s="1" t="str">
        <f>+VLOOKUP(BD_fire_disturbances[[#This Row],[Propiedad]],Tabla2[],2,0)</f>
        <v>Química</v>
      </c>
      <c r="C518" s="1" t="str">
        <f>+VLOOKUP(BD_fire_disturbances[[#This Row],[Evaluación post incendio]],Tabla5[],2,0)</f>
        <v>Efecto a largo plazo</v>
      </c>
      <c r="D518" s="6" t="s">
        <v>185</v>
      </c>
      <c r="E518" s="1" t="s">
        <v>1604</v>
      </c>
      <c r="F518" s="1" t="s">
        <v>1589</v>
      </c>
      <c r="G518" s="1" t="str">
        <f>+VLOOKUP(BD_fire_disturbances[[#This Row],[Cod_Koppen]],Tabla8[],2,0)</f>
        <v>Templado o mesotérmico</v>
      </c>
      <c r="H518" s="1" t="s">
        <v>1735</v>
      </c>
      <c r="I518" s="1" t="s">
        <v>204</v>
      </c>
      <c r="J518" s="1" t="s">
        <v>204</v>
      </c>
      <c r="K518" s="1" t="s">
        <v>68</v>
      </c>
      <c r="L518" s="1" t="s">
        <v>68</v>
      </c>
      <c r="M518" s="1" t="s">
        <v>432</v>
      </c>
      <c r="N518" s="1" t="s">
        <v>308</v>
      </c>
      <c r="O518" s="1"/>
      <c r="P518" s="1" t="s">
        <v>481</v>
      </c>
      <c r="Q518" s="1" t="s">
        <v>482</v>
      </c>
      <c r="R518" s="1" t="s">
        <v>844</v>
      </c>
      <c r="S518" s="1"/>
      <c r="T518" s="1" t="s">
        <v>447</v>
      </c>
      <c r="U518" s="1" t="s">
        <v>447</v>
      </c>
      <c r="V518" s="1"/>
      <c r="W518" s="1" t="s">
        <v>447</v>
      </c>
      <c r="X518" s="1" t="s">
        <v>447</v>
      </c>
      <c r="Y518" s="1" t="s">
        <v>177</v>
      </c>
      <c r="Z518" s="1" t="s">
        <v>108</v>
      </c>
    </row>
    <row r="519" spans="1:26" s="9" customFormat="1" ht="29" x14ac:dyDescent="0.35">
      <c r="A519" s="1" t="s">
        <v>184</v>
      </c>
      <c r="B519" s="1" t="str">
        <f>+VLOOKUP(BD_fire_disturbances[[#This Row],[Propiedad]],Tabla2[],2,0)</f>
        <v>Física</v>
      </c>
      <c r="C519" s="1" t="str">
        <f>+VLOOKUP(BD_fire_disturbances[[#This Row],[Evaluación post incendio]],Tabla5[],2,0)</f>
        <v>Efecto a largo plazo</v>
      </c>
      <c r="D519" s="6" t="s">
        <v>185</v>
      </c>
      <c r="E519" s="1" t="s">
        <v>1604</v>
      </c>
      <c r="F519" s="1" t="s">
        <v>1589</v>
      </c>
      <c r="G519" s="1" t="str">
        <f>+VLOOKUP(BD_fire_disturbances[[#This Row],[Cod_Koppen]],Tabla8[],2,0)</f>
        <v>Templado o mesotérmico</v>
      </c>
      <c r="H519" s="1" t="s">
        <v>1735</v>
      </c>
      <c r="I519" s="1" t="s">
        <v>204</v>
      </c>
      <c r="J519" s="1" t="s">
        <v>204</v>
      </c>
      <c r="K519" s="1" t="s">
        <v>68</v>
      </c>
      <c r="L519" s="1" t="s">
        <v>68</v>
      </c>
      <c r="M519" s="1" t="s">
        <v>432</v>
      </c>
      <c r="N519" s="1" t="s">
        <v>308</v>
      </c>
      <c r="O519" s="1"/>
      <c r="P519" s="1" t="s">
        <v>481</v>
      </c>
      <c r="Q519" s="1" t="s">
        <v>482</v>
      </c>
      <c r="R519" s="1" t="s">
        <v>844</v>
      </c>
      <c r="S519" s="1"/>
      <c r="T519" s="1" t="s">
        <v>447</v>
      </c>
      <c r="U519" s="1" t="s">
        <v>447</v>
      </c>
      <c r="V519" s="1"/>
      <c r="W519" s="1" t="s">
        <v>447</v>
      </c>
      <c r="X519" s="1" t="s">
        <v>447</v>
      </c>
      <c r="Y519" s="1" t="s">
        <v>160</v>
      </c>
      <c r="Z519" s="1" t="s">
        <v>12</v>
      </c>
    </row>
    <row r="520" spans="1:26" s="9" customFormat="1" ht="72.5" x14ac:dyDescent="0.35">
      <c r="A520" s="1" t="s">
        <v>60</v>
      </c>
      <c r="B520" s="1" t="str">
        <f>+VLOOKUP(BD_fire_disturbances[[#This Row],[Propiedad]],Tabla2[],2,0)</f>
        <v>Química</v>
      </c>
      <c r="C520" s="1" t="str">
        <f>+VLOOKUP(BD_fire_disturbances[[#This Row],[Evaluación post incendio]],Tabla5[],2,0)</f>
        <v>Efecto a corto plazo</v>
      </c>
      <c r="D520" s="6" t="s">
        <v>825</v>
      </c>
      <c r="E520" s="1" t="s">
        <v>1604</v>
      </c>
      <c r="F520" s="1" t="s">
        <v>1736</v>
      </c>
      <c r="G520" s="1" t="str">
        <f>+VLOOKUP(BD_fire_disturbances[[#This Row],[Cod_Koppen]],Tabla8[],2,0)</f>
        <v>Seco (árido y semiárido)</v>
      </c>
      <c r="H520" s="1" t="s">
        <v>1335</v>
      </c>
      <c r="I520" s="1" t="s">
        <v>204</v>
      </c>
      <c r="J520" s="1" t="s">
        <v>204</v>
      </c>
      <c r="K520" s="1" t="s">
        <v>68</v>
      </c>
      <c r="L520" s="1" t="s">
        <v>816</v>
      </c>
      <c r="M520" s="1" t="s">
        <v>433</v>
      </c>
      <c r="N520" s="1" t="s">
        <v>317</v>
      </c>
      <c r="O520" s="1"/>
      <c r="P520" s="1" t="s">
        <v>793</v>
      </c>
      <c r="Q520" s="1" t="s">
        <v>817</v>
      </c>
      <c r="R520" s="1" t="s">
        <v>706</v>
      </c>
      <c r="S520" s="1"/>
      <c r="T520" s="1" t="s">
        <v>805</v>
      </c>
      <c r="U520" s="1" t="s">
        <v>1142</v>
      </c>
      <c r="V520" s="1"/>
      <c r="W520" s="1" t="s">
        <v>806</v>
      </c>
      <c r="X520" s="1"/>
      <c r="Y520" s="1" t="s">
        <v>1030</v>
      </c>
      <c r="Z520" s="1" t="s">
        <v>218</v>
      </c>
    </row>
    <row r="521" spans="1:26" s="9" customFormat="1" ht="72.5" x14ac:dyDescent="0.35">
      <c r="A521" s="1" t="s">
        <v>60</v>
      </c>
      <c r="B521" s="1" t="str">
        <f>+VLOOKUP(BD_fire_disturbances[[#This Row],[Propiedad]],Tabla2[],2,0)</f>
        <v>Química</v>
      </c>
      <c r="C521" s="1" t="str">
        <f>+VLOOKUP(BD_fire_disturbances[[#This Row],[Evaluación post incendio]],Tabla5[],2,0)</f>
        <v>Efecto inmediato</v>
      </c>
      <c r="D521" s="6" t="s">
        <v>824</v>
      </c>
      <c r="E521" s="1" t="s">
        <v>1604</v>
      </c>
      <c r="F521" s="1" t="s">
        <v>1736</v>
      </c>
      <c r="G521" s="1" t="str">
        <f>+VLOOKUP(BD_fire_disturbances[[#This Row],[Cod_Koppen]],Tabla8[],2,0)</f>
        <v>Seco (árido y semiárido)</v>
      </c>
      <c r="H521" s="1" t="s">
        <v>1335</v>
      </c>
      <c r="I521" s="1" t="s">
        <v>204</v>
      </c>
      <c r="J521" s="1" t="s">
        <v>204</v>
      </c>
      <c r="K521" s="1" t="s">
        <v>68</v>
      </c>
      <c r="L521" s="1" t="s">
        <v>816</v>
      </c>
      <c r="M521" s="1" t="s">
        <v>433</v>
      </c>
      <c r="N521" s="1" t="s">
        <v>317</v>
      </c>
      <c r="O521" s="1"/>
      <c r="P521" s="1" t="s">
        <v>793</v>
      </c>
      <c r="Q521" s="1" t="s">
        <v>817</v>
      </c>
      <c r="R521" s="1" t="s">
        <v>513</v>
      </c>
      <c r="S521" s="1"/>
      <c r="T521" s="1" t="s">
        <v>805</v>
      </c>
      <c r="U521" s="1" t="s">
        <v>1142</v>
      </c>
      <c r="V521" s="1"/>
      <c r="W521" s="1" t="s">
        <v>806</v>
      </c>
      <c r="X521" s="1"/>
      <c r="Y521" s="1" t="s">
        <v>1030</v>
      </c>
      <c r="Z521" s="1" t="s">
        <v>218</v>
      </c>
    </row>
    <row r="522" spans="1:26" s="1" customFormat="1" ht="72.5" x14ac:dyDescent="0.35">
      <c r="A522" s="1" t="s">
        <v>60</v>
      </c>
      <c r="B522" s="1" t="str">
        <f>+VLOOKUP(BD_fire_disturbances[[#This Row],[Propiedad]],Tabla2[],2,0)</f>
        <v>Química</v>
      </c>
      <c r="C522" s="1" t="str">
        <f>+VLOOKUP(BD_fire_disturbances[[#This Row],[Evaluación post incendio]],Tabla5[],2,0)</f>
        <v>Efecto a corto plazo</v>
      </c>
      <c r="D522" s="6" t="s">
        <v>818</v>
      </c>
      <c r="E522" s="1" t="s">
        <v>1604</v>
      </c>
      <c r="F522" s="1" t="s">
        <v>1736</v>
      </c>
      <c r="G522" s="1" t="str">
        <f>+VLOOKUP(BD_fire_disturbances[[#This Row],[Cod_Koppen]],Tabla8[],2,0)</f>
        <v>Seco (árido y semiárido)</v>
      </c>
      <c r="H522" s="1" t="s">
        <v>1335</v>
      </c>
      <c r="I522" s="1" t="s">
        <v>204</v>
      </c>
      <c r="J522" s="1" t="s">
        <v>204</v>
      </c>
      <c r="K522" s="1" t="s">
        <v>68</v>
      </c>
      <c r="L522" s="1" t="s">
        <v>816</v>
      </c>
      <c r="M522" s="1" t="s">
        <v>433</v>
      </c>
      <c r="N522" s="1" t="s">
        <v>317</v>
      </c>
      <c r="P522" s="1" t="s">
        <v>793</v>
      </c>
      <c r="Q522" s="1" t="s">
        <v>817</v>
      </c>
      <c r="R522" s="1" t="s">
        <v>705</v>
      </c>
      <c r="T522" s="1" t="s">
        <v>805</v>
      </c>
      <c r="U522" s="1" t="s">
        <v>1142</v>
      </c>
      <c r="W522" s="1" t="s">
        <v>806</v>
      </c>
      <c r="Y522" s="1" t="s">
        <v>52</v>
      </c>
      <c r="Z522" s="1" t="s">
        <v>108</v>
      </c>
    </row>
    <row r="523" spans="1:26" s="1" customFormat="1" ht="72.5" x14ac:dyDescent="0.35">
      <c r="A523" s="1" t="s">
        <v>60</v>
      </c>
      <c r="B523" s="1" t="str">
        <f>+VLOOKUP(BD_fire_disturbances[[#This Row],[Propiedad]],Tabla2[],2,0)</f>
        <v>Química</v>
      </c>
      <c r="C523" s="1" t="str">
        <f>+VLOOKUP(BD_fire_disturbances[[#This Row],[Evaluación post incendio]],Tabla5[],2,0)</f>
        <v>Efecto a corto plazo</v>
      </c>
      <c r="D523" s="6" t="s">
        <v>821</v>
      </c>
      <c r="E523" s="1" t="s">
        <v>1604</v>
      </c>
      <c r="F523" s="1" t="s">
        <v>1736</v>
      </c>
      <c r="G523" s="1" t="str">
        <f>+VLOOKUP(BD_fire_disturbances[[#This Row],[Cod_Koppen]],Tabla8[],2,0)</f>
        <v>Seco (árido y semiárido)</v>
      </c>
      <c r="H523" s="1" t="s">
        <v>1335</v>
      </c>
      <c r="I523" s="1" t="s">
        <v>204</v>
      </c>
      <c r="J523" s="1" t="s">
        <v>204</v>
      </c>
      <c r="K523" s="1" t="s">
        <v>68</v>
      </c>
      <c r="L523" s="1" t="s">
        <v>816</v>
      </c>
      <c r="M523" s="1" t="s">
        <v>433</v>
      </c>
      <c r="N523" s="1" t="s">
        <v>317</v>
      </c>
      <c r="P523" s="1" t="s">
        <v>793</v>
      </c>
      <c r="Q523" s="1" t="s">
        <v>817</v>
      </c>
      <c r="R523" s="1" t="s">
        <v>706</v>
      </c>
      <c r="T523" s="1" t="s">
        <v>805</v>
      </c>
      <c r="U523" s="1" t="s">
        <v>1142</v>
      </c>
      <c r="W523" s="1" t="s">
        <v>806</v>
      </c>
      <c r="Y523" s="1" t="s">
        <v>52</v>
      </c>
      <c r="Z523" s="1" t="s">
        <v>108</v>
      </c>
    </row>
    <row r="524" spans="1:26" s="1" customFormat="1" ht="72.5" x14ac:dyDescent="0.35">
      <c r="A524" s="1" t="s">
        <v>60</v>
      </c>
      <c r="B524" s="1" t="str">
        <f>+VLOOKUP(BD_fire_disturbances[[#This Row],[Propiedad]],Tabla2[],2,0)</f>
        <v>Química</v>
      </c>
      <c r="C524" s="1" t="str">
        <f>+VLOOKUP(BD_fire_disturbances[[#This Row],[Evaluación post incendio]],Tabla5[],2,0)</f>
        <v>Efecto a corto plazo</v>
      </c>
      <c r="D524" s="6" t="s">
        <v>820</v>
      </c>
      <c r="E524" s="1" t="s">
        <v>1604</v>
      </c>
      <c r="F524" s="1" t="s">
        <v>1736</v>
      </c>
      <c r="G524" s="1" t="str">
        <f>+VLOOKUP(BD_fire_disturbances[[#This Row],[Cod_Koppen]],Tabla8[],2,0)</f>
        <v>Seco (árido y semiárido)</v>
      </c>
      <c r="H524" s="1" t="s">
        <v>1335</v>
      </c>
      <c r="I524" s="1" t="s">
        <v>204</v>
      </c>
      <c r="J524" s="1" t="s">
        <v>204</v>
      </c>
      <c r="K524" s="1" t="s">
        <v>68</v>
      </c>
      <c r="L524" s="1" t="s">
        <v>816</v>
      </c>
      <c r="M524" s="1" t="s">
        <v>433</v>
      </c>
      <c r="N524" s="1" t="s">
        <v>317</v>
      </c>
      <c r="P524" s="1" t="s">
        <v>793</v>
      </c>
      <c r="Q524" s="1" t="s">
        <v>817</v>
      </c>
      <c r="R524" s="1" t="s">
        <v>705</v>
      </c>
      <c r="T524" s="1" t="s">
        <v>805</v>
      </c>
      <c r="U524" s="1" t="s">
        <v>1142</v>
      </c>
      <c r="W524" s="1" t="s">
        <v>806</v>
      </c>
      <c r="Y524" s="1" t="s">
        <v>21</v>
      </c>
      <c r="Z524" s="1" t="s">
        <v>108</v>
      </c>
    </row>
    <row r="525" spans="1:26" s="1" customFormat="1" ht="72.5" x14ac:dyDescent="0.35">
      <c r="A525" s="1" t="s">
        <v>60</v>
      </c>
      <c r="B525" s="1" t="str">
        <f>+VLOOKUP(BD_fire_disturbances[[#This Row],[Propiedad]],Tabla2[],2,0)</f>
        <v>Química</v>
      </c>
      <c r="C525" s="1" t="str">
        <f>+VLOOKUP(BD_fire_disturbances[[#This Row],[Evaluación post incendio]],Tabla5[],2,0)</f>
        <v>Efecto a corto plazo</v>
      </c>
      <c r="D525" s="6" t="s">
        <v>823</v>
      </c>
      <c r="E525" s="1" t="s">
        <v>1604</v>
      </c>
      <c r="F525" s="1" t="s">
        <v>1736</v>
      </c>
      <c r="G525" s="1" t="str">
        <f>+VLOOKUP(BD_fire_disturbances[[#This Row],[Cod_Koppen]],Tabla8[],2,0)</f>
        <v>Seco (árido y semiárido)</v>
      </c>
      <c r="H525" s="1" t="s">
        <v>1335</v>
      </c>
      <c r="I525" s="1" t="s">
        <v>204</v>
      </c>
      <c r="J525" s="1" t="s">
        <v>204</v>
      </c>
      <c r="K525" s="1" t="s">
        <v>68</v>
      </c>
      <c r="L525" s="1" t="s">
        <v>816</v>
      </c>
      <c r="M525" s="1" t="s">
        <v>433</v>
      </c>
      <c r="N525" s="1" t="s">
        <v>317</v>
      </c>
      <c r="P525" s="1" t="s">
        <v>793</v>
      </c>
      <c r="Q525" s="1" t="s">
        <v>817</v>
      </c>
      <c r="R525" s="1" t="s">
        <v>706</v>
      </c>
      <c r="T525" s="1" t="s">
        <v>805</v>
      </c>
      <c r="U525" s="1" t="s">
        <v>1142</v>
      </c>
      <c r="W525" s="1" t="s">
        <v>806</v>
      </c>
      <c r="Y525" s="1" t="s">
        <v>21</v>
      </c>
      <c r="Z525" s="1" t="s">
        <v>108</v>
      </c>
    </row>
    <row r="526" spans="1:26" s="1" customFormat="1" ht="72.5" x14ac:dyDescent="0.35">
      <c r="A526" s="1" t="s">
        <v>60</v>
      </c>
      <c r="B526" s="1" t="str">
        <f>+VLOOKUP(BD_fire_disturbances[[#This Row],[Propiedad]],Tabla2[],2,0)</f>
        <v>Química</v>
      </c>
      <c r="C526" s="1" t="str">
        <f>+VLOOKUP(BD_fire_disturbances[[#This Row],[Evaluación post incendio]],Tabla5[],2,0)</f>
        <v>Efecto a corto plazo</v>
      </c>
      <c r="D526" s="6" t="s">
        <v>819</v>
      </c>
      <c r="E526" s="1" t="s">
        <v>1604</v>
      </c>
      <c r="F526" s="1" t="s">
        <v>1736</v>
      </c>
      <c r="G526" s="1" t="str">
        <f>+VLOOKUP(BD_fire_disturbances[[#This Row],[Cod_Koppen]],Tabla8[],2,0)</f>
        <v>Seco (árido y semiárido)</v>
      </c>
      <c r="H526" s="1" t="s">
        <v>1335</v>
      </c>
      <c r="I526" s="1" t="s">
        <v>204</v>
      </c>
      <c r="J526" s="1" t="s">
        <v>204</v>
      </c>
      <c r="K526" s="1" t="s">
        <v>68</v>
      </c>
      <c r="L526" s="1" t="s">
        <v>816</v>
      </c>
      <c r="M526" s="1" t="s">
        <v>433</v>
      </c>
      <c r="N526" s="1" t="s">
        <v>317</v>
      </c>
      <c r="P526" s="1" t="s">
        <v>793</v>
      </c>
      <c r="Q526" s="1" t="s">
        <v>817</v>
      </c>
      <c r="R526" s="1" t="s">
        <v>705</v>
      </c>
      <c r="T526" s="1" t="s">
        <v>805</v>
      </c>
      <c r="U526" s="1" t="s">
        <v>1142</v>
      </c>
      <c r="W526" s="1" t="s">
        <v>806</v>
      </c>
      <c r="Y526" s="1" t="s">
        <v>42</v>
      </c>
      <c r="Z526" s="1" t="s">
        <v>108</v>
      </c>
    </row>
    <row r="527" spans="1:26" s="1" customFormat="1" ht="72.5" x14ac:dyDescent="0.35">
      <c r="A527" s="1" t="s">
        <v>60</v>
      </c>
      <c r="B527" s="1" t="str">
        <f>+VLOOKUP(BD_fire_disturbances[[#This Row],[Propiedad]],Tabla2[],2,0)</f>
        <v>Química</v>
      </c>
      <c r="C527" s="1" t="str">
        <f>+VLOOKUP(BD_fire_disturbances[[#This Row],[Evaluación post incendio]],Tabla5[],2,0)</f>
        <v>Efecto a corto plazo</v>
      </c>
      <c r="D527" s="6" t="s">
        <v>822</v>
      </c>
      <c r="E527" s="1" t="s">
        <v>1604</v>
      </c>
      <c r="F527" s="1" t="s">
        <v>1736</v>
      </c>
      <c r="G527" s="1" t="str">
        <f>+VLOOKUP(BD_fire_disturbances[[#This Row],[Cod_Koppen]],Tabla8[],2,0)</f>
        <v>Seco (árido y semiárido)</v>
      </c>
      <c r="H527" s="1" t="s">
        <v>1335</v>
      </c>
      <c r="I527" s="1" t="s">
        <v>204</v>
      </c>
      <c r="J527" s="1" t="s">
        <v>204</v>
      </c>
      <c r="K527" s="1" t="s">
        <v>68</v>
      </c>
      <c r="L527" s="1" t="s">
        <v>816</v>
      </c>
      <c r="M527" s="1" t="s">
        <v>433</v>
      </c>
      <c r="N527" s="1" t="s">
        <v>317</v>
      </c>
      <c r="P527" s="1" t="s">
        <v>793</v>
      </c>
      <c r="Q527" s="1" t="s">
        <v>817</v>
      </c>
      <c r="R527" s="1" t="s">
        <v>706</v>
      </c>
      <c r="T527" s="1" t="s">
        <v>805</v>
      </c>
      <c r="U527" s="1" t="s">
        <v>1142</v>
      </c>
      <c r="W527" s="1" t="s">
        <v>806</v>
      </c>
      <c r="Y527" s="1" t="s">
        <v>42</v>
      </c>
      <c r="Z527" s="1" t="s">
        <v>108</v>
      </c>
    </row>
    <row r="528" spans="1:26" s="1" customFormat="1" ht="43.5" x14ac:dyDescent="0.35">
      <c r="A528" s="1" t="s">
        <v>1408</v>
      </c>
      <c r="B528" s="1" t="str">
        <f>+VLOOKUP(BD_fire_disturbances[[#This Row],[Propiedad]],Tabla2[],2,0)</f>
        <v>Biológica</v>
      </c>
      <c r="C528" s="1" t="str">
        <f>+VLOOKUP(BD_fire_disturbances[[#This Row],[Evaluación post incendio]],Tabla5[],2,0)</f>
        <v>Efecto a medio plazo</v>
      </c>
      <c r="D528" s="6" t="s">
        <v>617</v>
      </c>
      <c r="E528" s="1" t="s">
        <v>62</v>
      </c>
      <c r="F528" s="1" t="s">
        <v>1694</v>
      </c>
      <c r="G528" s="1" t="str">
        <f>+VLOOKUP(BD_fire_disturbances[[#This Row],[Cod_Koppen]],Tabla8[],2,0)</f>
        <v>Templado o mesotérmico</v>
      </c>
      <c r="H528" s="1" t="s">
        <v>1678</v>
      </c>
      <c r="I528" s="1" t="s">
        <v>204</v>
      </c>
      <c r="J528" s="1" t="s">
        <v>87</v>
      </c>
      <c r="K528" s="1" t="s">
        <v>50</v>
      </c>
      <c r="L528" s="1" t="s">
        <v>50</v>
      </c>
      <c r="M528" s="1" t="s">
        <v>176</v>
      </c>
      <c r="P528" s="1" t="s">
        <v>1035</v>
      </c>
      <c r="R528" s="1" t="s">
        <v>846</v>
      </c>
      <c r="U528" s="1" t="s">
        <v>447</v>
      </c>
      <c r="Y528" s="1" t="s">
        <v>633</v>
      </c>
      <c r="Z528" s="1" t="s">
        <v>12</v>
      </c>
    </row>
    <row r="529" spans="1:26" s="1" customFormat="1" ht="43.5" x14ac:dyDescent="0.35">
      <c r="A529" s="1" t="s">
        <v>1408</v>
      </c>
      <c r="B529" s="1" t="str">
        <f>+VLOOKUP(BD_fire_disturbances[[#This Row],[Propiedad]],Tabla2[],2,0)</f>
        <v>Biológica</v>
      </c>
      <c r="C529" s="1" t="str">
        <f>+VLOOKUP(BD_fire_disturbances[[#This Row],[Evaluación post incendio]],Tabla5[],2,0)</f>
        <v>Efecto a medio plazo</v>
      </c>
      <c r="D529" s="6" t="s">
        <v>617</v>
      </c>
      <c r="E529" s="1" t="s">
        <v>62</v>
      </c>
      <c r="F529" s="1" t="s">
        <v>1694</v>
      </c>
      <c r="G529" s="1" t="str">
        <f>+VLOOKUP(BD_fire_disturbances[[#This Row],[Cod_Koppen]],Tabla8[],2,0)</f>
        <v>Templado o mesotérmico</v>
      </c>
      <c r="H529" s="1" t="s">
        <v>1678</v>
      </c>
      <c r="I529" s="1" t="s">
        <v>204</v>
      </c>
      <c r="J529" s="1" t="s">
        <v>87</v>
      </c>
      <c r="K529" s="1" t="s">
        <v>50</v>
      </c>
      <c r="L529" s="1" t="s">
        <v>50</v>
      </c>
      <c r="M529" s="1" t="s">
        <v>176</v>
      </c>
      <c r="P529" s="1" t="s">
        <v>1035</v>
      </c>
      <c r="R529" s="1" t="s">
        <v>300</v>
      </c>
      <c r="U529" s="1" t="s">
        <v>447</v>
      </c>
      <c r="Y529" s="1" t="s">
        <v>633</v>
      </c>
      <c r="Z529" s="1" t="s">
        <v>12</v>
      </c>
    </row>
    <row r="530" spans="1:26" s="1" customFormat="1" ht="43.5" x14ac:dyDescent="0.35">
      <c r="A530" s="1" t="s">
        <v>1408</v>
      </c>
      <c r="B530" s="1" t="str">
        <f>+VLOOKUP(BD_fire_disturbances[[#This Row],[Propiedad]],Tabla2[],2,0)</f>
        <v>Biológica</v>
      </c>
      <c r="C530" s="1" t="str">
        <f>+VLOOKUP(BD_fire_disturbances[[#This Row],[Evaluación post incendio]],Tabla5[],2,0)</f>
        <v>Efecto a medio plazo</v>
      </c>
      <c r="D530" s="6" t="s">
        <v>617</v>
      </c>
      <c r="E530" s="1" t="s">
        <v>62</v>
      </c>
      <c r="F530" s="1" t="s">
        <v>1694</v>
      </c>
      <c r="G530" s="1" t="str">
        <f>+VLOOKUP(BD_fire_disturbances[[#This Row],[Cod_Koppen]],Tabla8[],2,0)</f>
        <v>Templado o mesotérmico</v>
      </c>
      <c r="H530" s="1" t="s">
        <v>1678</v>
      </c>
      <c r="I530" s="1" t="s">
        <v>204</v>
      </c>
      <c r="J530" s="1" t="s">
        <v>87</v>
      </c>
      <c r="K530" s="1" t="s">
        <v>50</v>
      </c>
      <c r="L530" s="1" t="s">
        <v>50</v>
      </c>
      <c r="M530" s="1" t="s">
        <v>176</v>
      </c>
      <c r="P530" s="1" t="s">
        <v>1035</v>
      </c>
      <c r="R530" s="1" t="s">
        <v>300</v>
      </c>
      <c r="U530" s="1" t="s">
        <v>447</v>
      </c>
      <c r="Y530" s="1" t="s">
        <v>633</v>
      </c>
      <c r="Z530" s="1" t="s">
        <v>108</v>
      </c>
    </row>
    <row r="531" spans="1:26" s="1" customFormat="1" ht="43.5" x14ac:dyDescent="0.35">
      <c r="A531" s="1" t="s">
        <v>1408</v>
      </c>
      <c r="B531" s="1" t="str">
        <f>+VLOOKUP(BD_fire_disturbances[[#This Row],[Propiedad]],Tabla2[],2,0)</f>
        <v>Biológica</v>
      </c>
      <c r="C531" s="1" t="str">
        <f>+VLOOKUP(BD_fire_disturbances[[#This Row],[Evaluación post incendio]],Tabla5[],2,0)</f>
        <v>Efecto a medio plazo</v>
      </c>
      <c r="D531" s="6" t="s">
        <v>617</v>
      </c>
      <c r="E531" s="1" t="s">
        <v>62</v>
      </c>
      <c r="F531" s="1" t="s">
        <v>1694</v>
      </c>
      <c r="G531" s="1" t="str">
        <f>+VLOOKUP(BD_fire_disturbances[[#This Row],[Cod_Koppen]],Tabla8[],2,0)</f>
        <v>Templado o mesotérmico</v>
      </c>
      <c r="H531" s="1" t="s">
        <v>1678</v>
      </c>
      <c r="I531" s="1" t="s">
        <v>204</v>
      </c>
      <c r="J531" s="1" t="s">
        <v>87</v>
      </c>
      <c r="K531" s="1" t="s">
        <v>50</v>
      </c>
      <c r="L531" s="1" t="s">
        <v>50</v>
      </c>
      <c r="M531" s="1" t="s">
        <v>176</v>
      </c>
      <c r="P531" s="1" t="s">
        <v>1035</v>
      </c>
      <c r="R531" s="1" t="s">
        <v>846</v>
      </c>
      <c r="U531" s="1" t="s">
        <v>447</v>
      </c>
      <c r="Y531" s="1" t="s">
        <v>619</v>
      </c>
      <c r="Z531" s="1" t="s">
        <v>12</v>
      </c>
    </row>
    <row r="532" spans="1:26" s="1" customFormat="1" ht="43.5" x14ac:dyDescent="0.35">
      <c r="A532" s="1" t="s">
        <v>1408</v>
      </c>
      <c r="B532" s="1" t="str">
        <f>+VLOOKUP(BD_fire_disturbances[[#This Row],[Propiedad]],Tabla2[],2,0)</f>
        <v>Biológica</v>
      </c>
      <c r="C532" s="1" t="str">
        <f>+VLOOKUP(BD_fire_disturbances[[#This Row],[Evaluación post incendio]],Tabla5[],2,0)</f>
        <v>Efecto a medio plazo</v>
      </c>
      <c r="D532" s="6" t="s">
        <v>617</v>
      </c>
      <c r="E532" s="1" t="s">
        <v>62</v>
      </c>
      <c r="F532" s="1" t="s">
        <v>1694</v>
      </c>
      <c r="G532" s="1" t="str">
        <f>+VLOOKUP(BD_fire_disturbances[[#This Row],[Cod_Koppen]],Tabla8[],2,0)</f>
        <v>Templado o mesotérmico</v>
      </c>
      <c r="H532" s="1" t="s">
        <v>1678</v>
      </c>
      <c r="I532" s="1" t="s">
        <v>204</v>
      </c>
      <c r="J532" s="1" t="s">
        <v>204</v>
      </c>
      <c r="K532" s="1" t="s">
        <v>50</v>
      </c>
      <c r="L532" s="1" t="s">
        <v>50</v>
      </c>
      <c r="M532" s="1" t="s">
        <v>176</v>
      </c>
      <c r="P532" s="1" t="s">
        <v>1035</v>
      </c>
      <c r="R532" s="1" t="s">
        <v>300</v>
      </c>
      <c r="U532" s="1" t="s">
        <v>447</v>
      </c>
      <c r="Y532" s="1" t="s">
        <v>619</v>
      </c>
      <c r="Z532" s="1" t="s">
        <v>108</v>
      </c>
    </row>
    <row r="533" spans="1:26" s="1" customFormat="1" ht="43.5" x14ac:dyDescent="0.35">
      <c r="A533" s="1" t="s">
        <v>1408</v>
      </c>
      <c r="B533" s="1" t="str">
        <f>+VLOOKUP(BD_fire_disturbances[[#This Row],[Propiedad]],Tabla2[],2,0)</f>
        <v>Biológica</v>
      </c>
      <c r="C533" s="1" t="str">
        <f>+VLOOKUP(BD_fire_disturbances[[#This Row],[Evaluación post incendio]],Tabla5[],2,0)</f>
        <v>Efecto a medio plazo</v>
      </c>
      <c r="D533" s="6" t="s">
        <v>617</v>
      </c>
      <c r="E533" s="1" t="s">
        <v>62</v>
      </c>
      <c r="F533" s="1" t="s">
        <v>1694</v>
      </c>
      <c r="G533" s="1" t="str">
        <f>+VLOOKUP(BD_fire_disturbances[[#This Row],[Cod_Koppen]],Tabla8[],2,0)</f>
        <v>Templado o mesotérmico</v>
      </c>
      <c r="H533" s="1" t="s">
        <v>1678</v>
      </c>
      <c r="I533" s="1" t="s">
        <v>204</v>
      </c>
      <c r="J533" s="1" t="s">
        <v>87</v>
      </c>
      <c r="K533" s="1" t="s">
        <v>50</v>
      </c>
      <c r="L533" s="1" t="s">
        <v>50</v>
      </c>
      <c r="M533" s="1" t="s">
        <v>176</v>
      </c>
      <c r="P533" s="1" t="s">
        <v>1035</v>
      </c>
      <c r="R533" s="1" t="s">
        <v>846</v>
      </c>
      <c r="U533" s="1" t="s">
        <v>447</v>
      </c>
      <c r="Y533" s="1" t="s">
        <v>14</v>
      </c>
      <c r="Z533" s="1" t="s">
        <v>12</v>
      </c>
    </row>
    <row r="534" spans="1:26" s="1" customFormat="1" ht="43.5" x14ac:dyDescent="0.35">
      <c r="A534" s="1" t="s">
        <v>1408</v>
      </c>
      <c r="B534" s="1" t="str">
        <f>+VLOOKUP(BD_fire_disturbances[[#This Row],[Propiedad]],Tabla2[],2,0)</f>
        <v>Biológica</v>
      </c>
      <c r="C534" s="1" t="str">
        <f>+VLOOKUP(BD_fire_disturbances[[#This Row],[Evaluación post incendio]],Tabla5[],2,0)</f>
        <v>Efecto a medio plazo</v>
      </c>
      <c r="D534" s="6" t="s">
        <v>617</v>
      </c>
      <c r="E534" s="1" t="s">
        <v>62</v>
      </c>
      <c r="F534" s="1" t="s">
        <v>1694</v>
      </c>
      <c r="G534" s="1" t="str">
        <f>+VLOOKUP(BD_fire_disturbances[[#This Row],[Cod_Koppen]],Tabla8[],2,0)</f>
        <v>Templado o mesotérmico</v>
      </c>
      <c r="H534" s="1" t="s">
        <v>1678</v>
      </c>
      <c r="I534" s="1" t="s">
        <v>204</v>
      </c>
      <c r="J534" s="1" t="s">
        <v>87</v>
      </c>
      <c r="K534" s="1" t="s">
        <v>50</v>
      </c>
      <c r="L534" s="1" t="s">
        <v>50</v>
      </c>
      <c r="M534" s="1" t="s">
        <v>176</v>
      </c>
      <c r="P534" s="1" t="s">
        <v>1035</v>
      </c>
      <c r="R534" s="1" t="s">
        <v>300</v>
      </c>
      <c r="U534" s="1" t="s">
        <v>447</v>
      </c>
      <c r="Y534" s="1" t="s">
        <v>14</v>
      </c>
      <c r="Z534" s="1" t="s">
        <v>108</v>
      </c>
    </row>
    <row r="535" spans="1:26" s="1" customFormat="1" ht="43.5" x14ac:dyDescent="0.35">
      <c r="A535" s="1" t="s">
        <v>1408</v>
      </c>
      <c r="B535" s="1" t="str">
        <f>+VLOOKUP(BD_fire_disturbances[[#This Row],[Propiedad]],Tabla2[],2,0)</f>
        <v>Biológica</v>
      </c>
      <c r="C535" s="1" t="str">
        <f>+VLOOKUP(BD_fire_disturbances[[#This Row],[Evaluación post incendio]],Tabla5[],2,0)</f>
        <v>Efecto a medio plazo</v>
      </c>
      <c r="D535" s="6" t="s">
        <v>617</v>
      </c>
      <c r="E535" s="1" t="s">
        <v>62</v>
      </c>
      <c r="F535" s="1" t="s">
        <v>1694</v>
      </c>
      <c r="G535" s="1" t="str">
        <f>+VLOOKUP(BD_fire_disturbances[[#This Row],[Cod_Koppen]],Tabla8[],2,0)</f>
        <v>Templado o mesotérmico</v>
      </c>
      <c r="H535" s="1" t="s">
        <v>1678</v>
      </c>
      <c r="I535" s="1" t="s">
        <v>204</v>
      </c>
      <c r="J535" s="1" t="s">
        <v>87</v>
      </c>
      <c r="K535" s="1" t="s">
        <v>50</v>
      </c>
      <c r="L535" s="1" t="s">
        <v>50</v>
      </c>
      <c r="M535" s="1" t="s">
        <v>176</v>
      </c>
      <c r="P535" s="1" t="s">
        <v>1035</v>
      </c>
      <c r="R535" s="1" t="s">
        <v>846</v>
      </c>
      <c r="U535" s="1" t="s">
        <v>447</v>
      </c>
      <c r="Y535" s="1" t="s">
        <v>620</v>
      </c>
      <c r="Z535" s="1" t="s">
        <v>12</v>
      </c>
    </row>
    <row r="536" spans="1:26" s="1" customFormat="1" ht="43.5" x14ac:dyDescent="0.35">
      <c r="A536" s="1" t="s">
        <v>1408</v>
      </c>
      <c r="B536" s="1" t="str">
        <f>+VLOOKUP(BD_fire_disturbances[[#This Row],[Propiedad]],Tabla2[],2,0)</f>
        <v>Biológica</v>
      </c>
      <c r="C536" s="1" t="str">
        <f>+VLOOKUP(BD_fire_disturbances[[#This Row],[Evaluación post incendio]],Tabla5[],2,0)</f>
        <v>Efecto a medio plazo</v>
      </c>
      <c r="D536" s="6" t="s">
        <v>617</v>
      </c>
      <c r="E536" s="1" t="s">
        <v>62</v>
      </c>
      <c r="F536" s="1" t="s">
        <v>1694</v>
      </c>
      <c r="G536" s="1" t="str">
        <f>+VLOOKUP(BD_fire_disturbances[[#This Row],[Cod_Koppen]],Tabla8[],2,0)</f>
        <v>Templado o mesotérmico</v>
      </c>
      <c r="H536" s="1" t="s">
        <v>1678</v>
      </c>
      <c r="I536" s="1" t="s">
        <v>204</v>
      </c>
      <c r="J536" s="1" t="s">
        <v>204</v>
      </c>
      <c r="K536" s="1" t="s">
        <v>50</v>
      </c>
      <c r="L536" s="1" t="s">
        <v>50</v>
      </c>
      <c r="M536" s="1" t="s">
        <v>176</v>
      </c>
      <c r="P536" s="1" t="s">
        <v>1035</v>
      </c>
      <c r="R536" s="1" t="s">
        <v>300</v>
      </c>
      <c r="U536" s="1" t="s">
        <v>447</v>
      </c>
      <c r="Y536" s="1" t="s">
        <v>620</v>
      </c>
      <c r="Z536" s="1" t="s">
        <v>108</v>
      </c>
    </row>
    <row r="537" spans="1:26" s="1" customFormat="1" ht="43.5" x14ac:dyDescent="0.35">
      <c r="A537" s="1" t="s">
        <v>1408</v>
      </c>
      <c r="B537" s="1" t="str">
        <f>+VLOOKUP(BD_fire_disturbances[[#This Row],[Propiedad]],Tabla2[],2,0)</f>
        <v>Biológica</v>
      </c>
      <c r="C537" s="1" t="str">
        <f>+VLOOKUP(BD_fire_disturbances[[#This Row],[Evaluación post incendio]],Tabla5[],2,0)</f>
        <v>Efecto a medio plazo</v>
      </c>
      <c r="D537" s="6" t="s">
        <v>617</v>
      </c>
      <c r="E537" s="1" t="s">
        <v>62</v>
      </c>
      <c r="F537" s="1" t="s">
        <v>1694</v>
      </c>
      <c r="G537" s="1" t="str">
        <f>+VLOOKUP(BD_fire_disturbances[[#This Row],[Cod_Koppen]],Tabla8[],2,0)</f>
        <v>Templado o mesotérmico</v>
      </c>
      <c r="H537" s="1" t="s">
        <v>1678</v>
      </c>
      <c r="I537" s="1" t="s">
        <v>204</v>
      </c>
      <c r="J537" s="1" t="s">
        <v>87</v>
      </c>
      <c r="K537" s="1" t="s">
        <v>50</v>
      </c>
      <c r="L537" s="1" t="s">
        <v>50</v>
      </c>
      <c r="M537" s="1" t="s">
        <v>176</v>
      </c>
      <c r="P537" s="1" t="s">
        <v>1035</v>
      </c>
      <c r="R537" s="1" t="s">
        <v>846</v>
      </c>
      <c r="U537" s="1" t="s">
        <v>447</v>
      </c>
      <c r="Y537" s="1" t="s">
        <v>623</v>
      </c>
      <c r="Z537" s="1" t="s">
        <v>12</v>
      </c>
    </row>
    <row r="538" spans="1:26" s="1" customFormat="1" ht="43.5" x14ac:dyDescent="0.35">
      <c r="A538" s="1" t="s">
        <v>1408</v>
      </c>
      <c r="B538" s="1" t="str">
        <f>+VLOOKUP(BD_fire_disturbances[[#This Row],[Propiedad]],Tabla2[],2,0)</f>
        <v>Biológica</v>
      </c>
      <c r="C538" s="1" t="str">
        <f>+VLOOKUP(BD_fire_disturbances[[#This Row],[Evaluación post incendio]],Tabla5[],2,0)</f>
        <v>Efecto a medio plazo</v>
      </c>
      <c r="D538" s="6" t="s">
        <v>617</v>
      </c>
      <c r="E538" s="1" t="s">
        <v>62</v>
      </c>
      <c r="F538" s="1" t="s">
        <v>1694</v>
      </c>
      <c r="G538" s="1" t="str">
        <f>+VLOOKUP(BD_fire_disturbances[[#This Row],[Cod_Koppen]],Tabla8[],2,0)</f>
        <v>Templado o mesotérmico</v>
      </c>
      <c r="H538" s="1" t="s">
        <v>1678</v>
      </c>
      <c r="I538" s="1" t="s">
        <v>204</v>
      </c>
      <c r="J538" s="1" t="s">
        <v>204</v>
      </c>
      <c r="K538" s="1" t="s">
        <v>50</v>
      </c>
      <c r="L538" s="1" t="s">
        <v>50</v>
      </c>
      <c r="M538" s="1" t="s">
        <v>176</v>
      </c>
      <c r="P538" s="1" t="s">
        <v>1035</v>
      </c>
      <c r="R538" s="1" t="s">
        <v>300</v>
      </c>
      <c r="U538" s="1" t="s">
        <v>447</v>
      </c>
      <c r="Y538" s="1" t="s">
        <v>623</v>
      </c>
      <c r="Z538" s="1" t="s">
        <v>108</v>
      </c>
    </row>
    <row r="539" spans="1:26" s="1" customFormat="1" ht="43.5" x14ac:dyDescent="0.35">
      <c r="A539" s="1" t="s">
        <v>1408</v>
      </c>
      <c r="B539" s="1" t="str">
        <f>+VLOOKUP(BD_fire_disturbances[[#This Row],[Propiedad]],Tabla2[],2,0)</f>
        <v>Biológica</v>
      </c>
      <c r="C539" s="1" t="str">
        <f>+VLOOKUP(BD_fire_disturbances[[#This Row],[Evaluación post incendio]],Tabla5[],2,0)</f>
        <v>Efecto a medio plazo</v>
      </c>
      <c r="D539" s="6" t="s">
        <v>617</v>
      </c>
      <c r="E539" s="1" t="s">
        <v>62</v>
      </c>
      <c r="F539" s="1" t="s">
        <v>1694</v>
      </c>
      <c r="G539" s="1" t="str">
        <f>+VLOOKUP(BD_fire_disturbances[[#This Row],[Cod_Koppen]],Tabla8[],2,0)</f>
        <v>Templado o mesotérmico</v>
      </c>
      <c r="H539" s="1" t="s">
        <v>1678</v>
      </c>
      <c r="I539" s="1" t="s">
        <v>204</v>
      </c>
      <c r="J539" s="1" t="s">
        <v>87</v>
      </c>
      <c r="K539" s="1" t="s">
        <v>50</v>
      </c>
      <c r="L539" s="1" t="s">
        <v>50</v>
      </c>
      <c r="M539" s="1" t="s">
        <v>176</v>
      </c>
      <c r="P539" s="1" t="s">
        <v>1035</v>
      </c>
      <c r="R539" s="1" t="s">
        <v>846</v>
      </c>
      <c r="U539" s="1" t="s">
        <v>447</v>
      </c>
      <c r="Y539" s="1" t="s">
        <v>621</v>
      </c>
      <c r="Z539" s="1" t="s">
        <v>12</v>
      </c>
    </row>
    <row r="540" spans="1:26" s="1" customFormat="1" ht="43.5" x14ac:dyDescent="0.35">
      <c r="A540" s="1" t="s">
        <v>1408</v>
      </c>
      <c r="B540" s="1" t="str">
        <f>+VLOOKUP(BD_fire_disturbances[[#This Row],[Propiedad]],Tabla2[],2,0)</f>
        <v>Física</v>
      </c>
      <c r="C540" s="1" t="str">
        <f>+VLOOKUP(BD_fire_disturbances[[#This Row],[Evaluación post incendio]],Tabla5[],2,0)</f>
        <v>Efecto a medio plazo</v>
      </c>
      <c r="D540" s="6" t="s">
        <v>617</v>
      </c>
      <c r="E540" s="1" t="s">
        <v>62</v>
      </c>
      <c r="F540" s="1" t="s">
        <v>1694</v>
      </c>
      <c r="G540" s="1" t="str">
        <f>+VLOOKUP(BD_fire_disturbances[[#This Row],[Cod_Koppen]],Tabla8[],2,0)</f>
        <v>Templado o mesotérmico</v>
      </c>
      <c r="H540" s="1" t="s">
        <v>1678</v>
      </c>
      <c r="I540" s="1" t="s">
        <v>204</v>
      </c>
      <c r="J540" s="1" t="s">
        <v>204</v>
      </c>
      <c r="K540" s="1" t="s">
        <v>50</v>
      </c>
      <c r="L540" s="1" t="s">
        <v>50</v>
      </c>
      <c r="M540" s="1" t="s">
        <v>176</v>
      </c>
      <c r="P540" s="1" t="s">
        <v>1035</v>
      </c>
      <c r="R540" s="1" t="s">
        <v>300</v>
      </c>
      <c r="U540" s="1" t="s">
        <v>447</v>
      </c>
      <c r="Y540" s="1" t="s">
        <v>638</v>
      </c>
      <c r="Z540" s="1" t="s">
        <v>108</v>
      </c>
    </row>
    <row r="541" spans="1:26" s="1" customFormat="1" ht="58" x14ac:dyDescent="0.35">
      <c r="A541" s="1" t="s">
        <v>65</v>
      </c>
      <c r="B541" s="1" t="str">
        <f>+VLOOKUP(BD_fire_disturbances[[#This Row],[Propiedad]],Tabla2[],2,0)</f>
        <v>Biológica</v>
      </c>
      <c r="C541" s="1" t="str">
        <f>+VLOOKUP(BD_fire_disturbances[[#This Row],[Evaluación post incendio]],Tabla5[],2,0)</f>
        <v>Efecto a corto plazo</v>
      </c>
      <c r="D541" s="6" t="s">
        <v>67</v>
      </c>
      <c r="E541" s="1" t="s">
        <v>1602</v>
      </c>
      <c r="F541" s="1" t="s">
        <v>1694</v>
      </c>
      <c r="G541" s="1" t="str">
        <f>+VLOOKUP(BD_fire_disturbances[[#This Row],[Cod_Koppen]],Tabla8[],2,0)</f>
        <v>Templado o mesotérmico</v>
      </c>
      <c r="H541" s="1" t="s">
        <v>1678</v>
      </c>
      <c r="I541" s="1" t="s">
        <v>875</v>
      </c>
      <c r="J541" s="1" t="s">
        <v>875</v>
      </c>
      <c r="K541" s="1" t="s">
        <v>66</v>
      </c>
      <c r="L541" s="1" t="s">
        <v>68</v>
      </c>
      <c r="M541" s="1" t="s">
        <v>432</v>
      </c>
      <c r="N541" s="1" t="s">
        <v>478</v>
      </c>
      <c r="P541" s="1" t="s">
        <v>1139</v>
      </c>
      <c r="R541" s="1" t="s">
        <v>842</v>
      </c>
      <c r="T541" s="1" t="s">
        <v>1140</v>
      </c>
      <c r="U541" s="1" t="s">
        <v>1142</v>
      </c>
      <c r="V541" s="1" t="s">
        <v>995</v>
      </c>
      <c r="W541" s="1" t="s">
        <v>1141</v>
      </c>
      <c r="X541" s="1" t="s">
        <v>887</v>
      </c>
      <c r="Y541" s="1" t="s">
        <v>15</v>
      </c>
      <c r="Z541" s="1" t="s">
        <v>218</v>
      </c>
    </row>
    <row r="542" spans="1:26" s="1" customFormat="1" ht="58" x14ac:dyDescent="0.35">
      <c r="A542" s="1" t="s">
        <v>65</v>
      </c>
      <c r="B542" s="1" t="str">
        <f>+VLOOKUP(BD_fire_disturbances[[#This Row],[Propiedad]],Tabla2[],2,0)</f>
        <v>Biológica</v>
      </c>
      <c r="C542" s="1" t="str">
        <f>+VLOOKUP(BD_fire_disturbances[[#This Row],[Evaluación post incendio]],Tabla5[],2,0)</f>
        <v>Efecto a medio plazo</v>
      </c>
      <c r="D542" s="6" t="s">
        <v>67</v>
      </c>
      <c r="E542" s="1" t="s">
        <v>1602</v>
      </c>
      <c r="F542" s="1" t="s">
        <v>1694</v>
      </c>
      <c r="G542" s="1" t="str">
        <f>+VLOOKUP(BD_fire_disturbances[[#This Row],[Cod_Koppen]],Tabla8[],2,0)</f>
        <v>Templado o mesotérmico</v>
      </c>
      <c r="H542" s="1" t="s">
        <v>1678</v>
      </c>
      <c r="I542" s="1" t="s">
        <v>875</v>
      </c>
      <c r="J542" s="1" t="s">
        <v>875</v>
      </c>
      <c r="K542" s="1" t="s">
        <v>66</v>
      </c>
      <c r="L542" s="1" t="s">
        <v>68</v>
      </c>
      <c r="M542" s="1" t="s">
        <v>432</v>
      </c>
      <c r="N542" s="1" t="s">
        <v>478</v>
      </c>
      <c r="P542" s="1" t="s">
        <v>1139</v>
      </c>
      <c r="R542" s="1" t="s">
        <v>1143</v>
      </c>
      <c r="T542" s="1" t="s">
        <v>1140</v>
      </c>
      <c r="U542" s="1" t="s">
        <v>1142</v>
      </c>
      <c r="V542" s="1" t="s">
        <v>995</v>
      </c>
      <c r="W542" s="1" t="s">
        <v>1141</v>
      </c>
      <c r="X542" s="1" t="s">
        <v>887</v>
      </c>
      <c r="Y542" s="1" t="s">
        <v>15</v>
      </c>
      <c r="Z542" s="1" t="s">
        <v>218</v>
      </c>
    </row>
    <row r="543" spans="1:26" s="1" customFormat="1" ht="58" x14ac:dyDescent="0.35">
      <c r="A543" s="1" t="s">
        <v>65</v>
      </c>
      <c r="B543" s="1" t="str">
        <f>+VLOOKUP(BD_fire_disturbances[[#This Row],[Propiedad]],Tabla2[],2,0)</f>
        <v>Biológica</v>
      </c>
      <c r="C543" s="1" t="str">
        <f>+VLOOKUP(BD_fire_disturbances[[#This Row],[Evaluación post incendio]],Tabla5[],2,0)</f>
        <v>Efecto a medio plazo</v>
      </c>
      <c r="D543" s="6" t="s">
        <v>67</v>
      </c>
      <c r="E543" s="1" t="s">
        <v>1602</v>
      </c>
      <c r="F543" s="1" t="s">
        <v>1694</v>
      </c>
      <c r="G543" s="1" t="str">
        <f>+VLOOKUP(BD_fire_disturbances[[#This Row],[Cod_Koppen]],Tabla8[],2,0)</f>
        <v>Templado o mesotérmico</v>
      </c>
      <c r="H543" s="1" t="s">
        <v>1678</v>
      </c>
      <c r="I543" s="1" t="s">
        <v>875</v>
      </c>
      <c r="J543" s="1" t="s">
        <v>875</v>
      </c>
      <c r="K543" s="1" t="s">
        <v>66</v>
      </c>
      <c r="L543" s="1" t="s">
        <v>68</v>
      </c>
      <c r="M543" s="1" t="s">
        <v>432</v>
      </c>
      <c r="N543" s="1" t="s">
        <v>478</v>
      </c>
      <c r="P543" s="1" t="s">
        <v>1139</v>
      </c>
      <c r="R543" s="1" t="s">
        <v>300</v>
      </c>
      <c r="T543" s="1" t="s">
        <v>1140</v>
      </c>
      <c r="U543" s="1" t="s">
        <v>1142</v>
      </c>
      <c r="V543" s="1" t="s">
        <v>995</v>
      </c>
      <c r="W543" s="1" t="s">
        <v>1141</v>
      </c>
      <c r="X543" s="1" t="s">
        <v>887</v>
      </c>
      <c r="Y543" s="1" t="s">
        <v>15</v>
      </c>
      <c r="Z543" s="1" t="s">
        <v>218</v>
      </c>
    </row>
    <row r="544" spans="1:26" s="1" customFormat="1" ht="58" x14ac:dyDescent="0.35">
      <c r="A544" s="1" t="s">
        <v>65</v>
      </c>
      <c r="B544" s="1" t="str">
        <f>+VLOOKUP(BD_fire_disturbances[[#This Row],[Propiedad]],Tabla2[],2,0)</f>
        <v>Biológica</v>
      </c>
      <c r="C544" s="1" t="str">
        <f>+VLOOKUP(BD_fire_disturbances[[#This Row],[Evaluación post incendio]],Tabla5[],2,0)</f>
        <v>Efecto inmediato</v>
      </c>
      <c r="D544" s="6" t="s">
        <v>67</v>
      </c>
      <c r="E544" s="1" t="s">
        <v>1602</v>
      </c>
      <c r="F544" s="1" t="s">
        <v>1694</v>
      </c>
      <c r="G544" s="1" t="str">
        <f>+VLOOKUP(BD_fire_disturbances[[#This Row],[Cod_Koppen]],Tabla8[],2,0)</f>
        <v>Templado o mesotérmico</v>
      </c>
      <c r="H544" s="1" t="s">
        <v>1678</v>
      </c>
      <c r="I544" s="1" t="s">
        <v>875</v>
      </c>
      <c r="J544" s="1" t="s">
        <v>875</v>
      </c>
      <c r="K544" s="1" t="s">
        <v>66</v>
      </c>
      <c r="L544" s="1" t="s">
        <v>68</v>
      </c>
      <c r="M544" s="1" t="s">
        <v>432</v>
      </c>
      <c r="N544" s="1" t="s">
        <v>478</v>
      </c>
      <c r="P544" s="1" t="s">
        <v>1139</v>
      </c>
      <c r="R544" s="1" t="s">
        <v>513</v>
      </c>
      <c r="T544" s="1" t="s">
        <v>1140</v>
      </c>
      <c r="U544" s="1" t="s">
        <v>1142</v>
      </c>
      <c r="V544" s="1" t="s">
        <v>995</v>
      </c>
      <c r="W544" s="1" t="s">
        <v>1141</v>
      </c>
      <c r="X544" s="1" t="s">
        <v>887</v>
      </c>
      <c r="Y544" s="1" t="s">
        <v>15</v>
      </c>
      <c r="Z544" s="1" t="s">
        <v>12</v>
      </c>
    </row>
    <row r="545" spans="1:26" s="1" customFormat="1" ht="58" x14ac:dyDescent="0.35">
      <c r="A545" s="1" t="s">
        <v>65</v>
      </c>
      <c r="B545" s="1" t="str">
        <f>+VLOOKUP(BD_fire_disturbances[[#This Row],[Propiedad]],Tabla2[],2,0)</f>
        <v>Química</v>
      </c>
      <c r="C545" s="1" t="str">
        <f>+VLOOKUP(BD_fire_disturbances[[#This Row],[Evaluación post incendio]],Tabla5[],2,0)</f>
        <v>Efecto inmediato</v>
      </c>
      <c r="D545" s="6" t="s">
        <v>67</v>
      </c>
      <c r="E545" s="1" t="s">
        <v>1602</v>
      </c>
      <c r="F545" s="1" t="s">
        <v>1694</v>
      </c>
      <c r="G545" s="1" t="str">
        <f>+VLOOKUP(BD_fire_disturbances[[#This Row],[Cod_Koppen]],Tabla8[],2,0)</f>
        <v>Templado o mesotérmico</v>
      </c>
      <c r="H545" s="1" t="s">
        <v>1678</v>
      </c>
      <c r="I545" s="1" t="s">
        <v>875</v>
      </c>
      <c r="J545" s="1" t="s">
        <v>875</v>
      </c>
      <c r="K545" s="1" t="s">
        <v>66</v>
      </c>
      <c r="L545" s="1" t="s">
        <v>68</v>
      </c>
      <c r="M545" s="1" t="s">
        <v>432</v>
      </c>
      <c r="N545" s="1" t="s">
        <v>478</v>
      </c>
      <c r="P545" s="1" t="s">
        <v>1139</v>
      </c>
      <c r="R545" s="1" t="s">
        <v>513</v>
      </c>
      <c r="T545" s="1" t="s">
        <v>1140</v>
      </c>
      <c r="U545" s="1" t="s">
        <v>1142</v>
      </c>
      <c r="V545" s="1" t="s">
        <v>995</v>
      </c>
      <c r="W545" s="1" t="s">
        <v>1141</v>
      </c>
      <c r="X545" s="1" t="s">
        <v>887</v>
      </c>
      <c r="Y545" s="1" t="s">
        <v>707</v>
      </c>
      <c r="Z545" s="1" t="s">
        <v>218</v>
      </c>
    </row>
    <row r="546" spans="1:26" s="1" customFormat="1" ht="58" x14ac:dyDescent="0.35">
      <c r="A546" s="1" t="s">
        <v>65</v>
      </c>
      <c r="B546" s="1" t="str">
        <f>+VLOOKUP(BD_fire_disturbances[[#This Row],[Propiedad]],Tabla2[],2,0)</f>
        <v>Química</v>
      </c>
      <c r="C546" s="1" t="str">
        <f>+VLOOKUP(BD_fire_disturbances[[#This Row],[Evaluación post incendio]],Tabla5[],2,0)</f>
        <v>Efecto a corto plazo</v>
      </c>
      <c r="D546" s="6" t="s">
        <v>67</v>
      </c>
      <c r="E546" s="1" t="s">
        <v>1602</v>
      </c>
      <c r="F546" s="1" t="s">
        <v>1694</v>
      </c>
      <c r="G546" s="1" t="str">
        <f>+VLOOKUP(BD_fire_disturbances[[#This Row],[Cod_Koppen]],Tabla8[],2,0)</f>
        <v>Templado o mesotérmico</v>
      </c>
      <c r="H546" s="1" t="s">
        <v>1678</v>
      </c>
      <c r="I546" s="1" t="s">
        <v>875</v>
      </c>
      <c r="J546" s="1" t="s">
        <v>875</v>
      </c>
      <c r="K546" s="1" t="s">
        <v>66</v>
      </c>
      <c r="L546" s="1" t="s">
        <v>68</v>
      </c>
      <c r="M546" s="1" t="s">
        <v>432</v>
      </c>
      <c r="N546" s="1" t="s">
        <v>478</v>
      </c>
      <c r="P546" s="1" t="s">
        <v>1139</v>
      </c>
      <c r="R546" s="1" t="s">
        <v>842</v>
      </c>
      <c r="T546" s="1" t="s">
        <v>1140</v>
      </c>
      <c r="U546" s="1" t="s">
        <v>1142</v>
      </c>
      <c r="V546" s="1" t="s">
        <v>995</v>
      </c>
      <c r="W546" s="1" t="s">
        <v>1141</v>
      </c>
      <c r="X546" s="1" t="s">
        <v>887</v>
      </c>
      <c r="Y546" s="1" t="s">
        <v>707</v>
      </c>
      <c r="Z546" s="1" t="s">
        <v>108</v>
      </c>
    </row>
    <row r="547" spans="1:26" s="1" customFormat="1" ht="58" x14ac:dyDescent="0.35">
      <c r="A547" s="1" t="s">
        <v>65</v>
      </c>
      <c r="B547" s="1" t="str">
        <f>+VLOOKUP(BD_fire_disturbances[[#This Row],[Propiedad]],Tabla2[],2,0)</f>
        <v>Química</v>
      </c>
      <c r="C547" s="1" t="str">
        <f>+VLOOKUP(BD_fire_disturbances[[#This Row],[Evaluación post incendio]],Tabla5[],2,0)</f>
        <v>Efecto a medio plazo</v>
      </c>
      <c r="D547" s="6" t="s">
        <v>67</v>
      </c>
      <c r="E547" s="1" t="s">
        <v>1602</v>
      </c>
      <c r="F547" s="1" t="s">
        <v>1694</v>
      </c>
      <c r="G547" s="1" t="str">
        <f>+VLOOKUP(BD_fire_disturbances[[#This Row],[Cod_Koppen]],Tabla8[],2,0)</f>
        <v>Templado o mesotérmico</v>
      </c>
      <c r="H547" s="1" t="s">
        <v>1678</v>
      </c>
      <c r="I547" s="1" t="s">
        <v>875</v>
      </c>
      <c r="J547" s="1" t="s">
        <v>875</v>
      </c>
      <c r="K547" s="1" t="s">
        <v>66</v>
      </c>
      <c r="L547" s="1" t="s">
        <v>68</v>
      </c>
      <c r="M547" s="1" t="s">
        <v>432</v>
      </c>
      <c r="N547" s="1" t="s">
        <v>478</v>
      </c>
      <c r="P547" s="1" t="s">
        <v>1139</v>
      </c>
      <c r="R547" s="1" t="s">
        <v>1143</v>
      </c>
      <c r="T547" s="1" t="s">
        <v>1140</v>
      </c>
      <c r="U547" s="1" t="s">
        <v>1142</v>
      </c>
      <c r="V547" s="1" t="s">
        <v>995</v>
      </c>
      <c r="W547" s="1" t="s">
        <v>1141</v>
      </c>
      <c r="X547" s="1" t="s">
        <v>887</v>
      </c>
      <c r="Y547" s="1" t="s">
        <v>707</v>
      </c>
      <c r="Z547" s="1" t="s">
        <v>108</v>
      </c>
    </row>
    <row r="548" spans="1:26" s="1" customFormat="1" ht="58" x14ac:dyDescent="0.35">
      <c r="A548" s="1" t="s">
        <v>65</v>
      </c>
      <c r="B548" s="1" t="str">
        <f>+VLOOKUP(BD_fire_disturbances[[#This Row],[Propiedad]],Tabla2[],2,0)</f>
        <v>Química</v>
      </c>
      <c r="C548" s="1" t="str">
        <f>+VLOOKUP(BD_fire_disturbances[[#This Row],[Evaluación post incendio]],Tabla5[],2,0)</f>
        <v>Efecto a medio plazo</v>
      </c>
      <c r="D548" s="6" t="s">
        <v>67</v>
      </c>
      <c r="E548" s="1" t="s">
        <v>1602</v>
      </c>
      <c r="F548" s="1" t="s">
        <v>1694</v>
      </c>
      <c r="G548" s="1" t="str">
        <f>+VLOOKUP(BD_fire_disturbances[[#This Row],[Cod_Koppen]],Tabla8[],2,0)</f>
        <v>Templado o mesotérmico</v>
      </c>
      <c r="H548" s="1" t="s">
        <v>1678</v>
      </c>
      <c r="I548" s="1" t="s">
        <v>875</v>
      </c>
      <c r="J548" s="1" t="s">
        <v>875</v>
      </c>
      <c r="K548" s="1" t="s">
        <v>66</v>
      </c>
      <c r="L548" s="1" t="s">
        <v>68</v>
      </c>
      <c r="M548" s="1" t="s">
        <v>432</v>
      </c>
      <c r="N548" s="1" t="s">
        <v>478</v>
      </c>
      <c r="P548" s="1" t="s">
        <v>1139</v>
      </c>
      <c r="R548" s="1" t="s">
        <v>300</v>
      </c>
      <c r="T548" s="1" t="s">
        <v>1140</v>
      </c>
      <c r="U548" s="1" t="s">
        <v>1142</v>
      </c>
      <c r="V548" s="1" t="s">
        <v>995</v>
      </c>
      <c r="W548" s="1" t="s">
        <v>1141</v>
      </c>
      <c r="X548" s="1" t="s">
        <v>887</v>
      </c>
      <c r="Y548" s="1" t="s">
        <v>707</v>
      </c>
      <c r="Z548" s="1" t="s">
        <v>108</v>
      </c>
    </row>
    <row r="549" spans="1:26" s="1" customFormat="1" ht="58" x14ac:dyDescent="0.35">
      <c r="A549" s="1" t="s">
        <v>65</v>
      </c>
      <c r="B549" s="1" t="str">
        <f>+VLOOKUP(BD_fire_disturbances[[#This Row],[Propiedad]],Tabla2[],2,0)</f>
        <v>Química</v>
      </c>
      <c r="C549" s="1" t="str">
        <f>+VLOOKUP(BD_fire_disturbances[[#This Row],[Evaluación post incendio]],Tabla5[],2,0)</f>
        <v>Efecto inmediato</v>
      </c>
      <c r="D549" s="6" t="s">
        <v>67</v>
      </c>
      <c r="E549" s="1" t="s">
        <v>1602</v>
      </c>
      <c r="F549" s="1" t="s">
        <v>1694</v>
      </c>
      <c r="G549" s="1" t="str">
        <f>+VLOOKUP(BD_fire_disturbances[[#This Row],[Cod_Koppen]],Tabla8[],2,0)</f>
        <v>Templado o mesotérmico</v>
      </c>
      <c r="H549" s="1" t="s">
        <v>1678</v>
      </c>
      <c r="I549" s="1" t="s">
        <v>875</v>
      </c>
      <c r="J549" s="1" t="s">
        <v>875</v>
      </c>
      <c r="K549" s="1" t="s">
        <v>66</v>
      </c>
      <c r="L549" s="1" t="s">
        <v>68</v>
      </c>
      <c r="M549" s="1" t="s">
        <v>432</v>
      </c>
      <c r="N549" s="1" t="s">
        <v>478</v>
      </c>
      <c r="P549" s="1" t="s">
        <v>1139</v>
      </c>
      <c r="R549" s="1" t="s">
        <v>513</v>
      </c>
      <c r="T549" s="1" t="s">
        <v>1140</v>
      </c>
      <c r="U549" s="1" t="s">
        <v>1142</v>
      </c>
      <c r="V549" s="1" t="s">
        <v>995</v>
      </c>
      <c r="W549" s="1" t="s">
        <v>1141</v>
      </c>
      <c r="X549" s="1" t="s">
        <v>887</v>
      </c>
      <c r="Y549" s="1" t="s">
        <v>52</v>
      </c>
      <c r="Z549" s="1" t="s">
        <v>218</v>
      </c>
    </row>
    <row r="550" spans="1:26" s="1" customFormat="1" ht="58" x14ac:dyDescent="0.35">
      <c r="A550" s="1" t="s">
        <v>65</v>
      </c>
      <c r="B550" s="1" t="str">
        <f>+VLOOKUP(BD_fire_disturbances[[#This Row],[Propiedad]],Tabla2[],2,0)</f>
        <v>Química</v>
      </c>
      <c r="C550" s="1" t="str">
        <f>+VLOOKUP(BD_fire_disturbances[[#This Row],[Evaluación post incendio]],Tabla5[],2,0)</f>
        <v>Efecto a corto plazo</v>
      </c>
      <c r="D550" s="6" t="s">
        <v>67</v>
      </c>
      <c r="E550" s="1" t="s">
        <v>1602</v>
      </c>
      <c r="F550" s="1" t="s">
        <v>1694</v>
      </c>
      <c r="G550" s="1" t="str">
        <f>+VLOOKUP(BD_fire_disturbances[[#This Row],[Cod_Koppen]],Tabla8[],2,0)</f>
        <v>Templado o mesotérmico</v>
      </c>
      <c r="H550" s="1" t="s">
        <v>1678</v>
      </c>
      <c r="I550" s="1" t="s">
        <v>875</v>
      </c>
      <c r="J550" s="1" t="s">
        <v>875</v>
      </c>
      <c r="K550" s="1" t="s">
        <v>66</v>
      </c>
      <c r="L550" s="1" t="s">
        <v>68</v>
      </c>
      <c r="M550" s="1" t="s">
        <v>432</v>
      </c>
      <c r="N550" s="1" t="s">
        <v>478</v>
      </c>
      <c r="P550" s="1" t="s">
        <v>1139</v>
      </c>
      <c r="R550" s="1" t="s">
        <v>842</v>
      </c>
      <c r="T550" s="1" t="s">
        <v>1140</v>
      </c>
      <c r="U550" s="1" t="s">
        <v>1142</v>
      </c>
      <c r="V550" s="1" t="s">
        <v>995</v>
      </c>
      <c r="W550" s="1" t="s">
        <v>1141</v>
      </c>
      <c r="X550" s="1" t="s">
        <v>887</v>
      </c>
      <c r="Y550" s="1" t="s">
        <v>52</v>
      </c>
      <c r="Z550" s="1" t="s">
        <v>218</v>
      </c>
    </row>
    <row r="551" spans="1:26" s="1" customFormat="1" ht="58" x14ac:dyDescent="0.35">
      <c r="A551" s="1" t="s">
        <v>65</v>
      </c>
      <c r="B551" s="1" t="str">
        <f>+VLOOKUP(BD_fire_disturbances[[#This Row],[Propiedad]],Tabla2[],2,0)</f>
        <v>Química</v>
      </c>
      <c r="C551" s="1" t="str">
        <f>+VLOOKUP(BD_fire_disturbances[[#This Row],[Evaluación post incendio]],Tabla5[],2,0)</f>
        <v>Efecto a medio plazo</v>
      </c>
      <c r="D551" s="6" t="s">
        <v>67</v>
      </c>
      <c r="E551" s="1" t="s">
        <v>1602</v>
      </c>
      <c r="F551" s="1" t="s">
        <v>1694</v>
      </c>
      <c r="G551" s="1" t="str">
        <f>+VLOOKUP(BD_fire_disturbances[[#This Row],[Cod_Koppen]],Tabla8[],2,0)</f>
        <v>Templado o mesotérmico</v>
      </c>
      <c r="H551" s="1" t="s">
        <v>1678</v>
      </c>
      <c r="I551" s="1" t="s">
        <v>875</v>
      </c>
      <c r="J551" s="1" t="s">
        <v>875</v>
      </c>
      <c r="K551" s="1" t="s">
        <v>66</v>
      </c>
      <c r="L551" s="1" t="s">
        <v>68</v>
      </c>
      <c r="M551" s="1" t="s">
        <v>432</v>
      </c>
      <c r="N551" s="1" t="s">
        <v>478</v>
      </c>
      <c r="P551" s="1" t="s">
        <v>1139</v>
      </c>
      <c r="R551" s="1" t="s">
        <v>1143</v>
      </c>
      <c r="T551" s="1" t="s">
        <v>1140</v>
      </c>
      <c r="U551" s="1" t="s">
        <v>1142</v>
      </c>
      <c r="V551" s="1" t="s">
        <v>995</v>
      </c>
      <c r="W551" s="1" t="s">
        <v>1141</v>
      </c>
      <c r="X551" s="1" t="s">
        <v>887</v>
      </c>
      <c r="Y551" s="1" t="s">
        <v>52</v>
      </c>
      <c r="Z551" s="1" t="s">
        <v>218</v>
      </c>
    </row>
    <row r="552" spans="1:26" s="1" customFormat="1" ht="58" x14ac:dyDescent="0.35">
      <c r="A552" s="1" t="s">
        <v>65</v>
      </c>
      <c r="B552" s="1" t="str">
        <f>+VLOOKUP(BD_fire_disturbances[[#This Row],[Propiedad]],Tabla2[],2,0)</f>
        <v>Química</v>
      </c>
      <c r="C552" s="1" t="str">
        <f>+VLOOKUP(BD_fire_disturbances[[#This Row],[Evaluación post incendio]],Tabla5[],2,0)</f>
        <v>Efecto a medio plazo</v>
      </c>
      <c r="D552" s="6" t="s">
        <v>67</v>
      </c>
      <c r="E552" s="1" t="s">
        <v>1602</v>
      </c>
      <c r="F552" s="1" t="s">
        <v>1694</v>
      </c>
      <c r="G552" s="1" t="str">
        <f>+VLOOKUP(BD_fire_disturbances[[#This Row],[Cod_Koppen]],Tabla8[],2,0)</f>
        <v>Templado o mesotérmico</v>
      </c>
      <c r="H552" s="1" t="s">
        <v>1678</v>
      </c>
      <c r="I552" s="1" t="s">
        <v>875</v>
      </c>
      <c r="J552" s="1" t="s">
        <v>875</v>
      </c>
      <c r="K552" s="1" t="s">
        <v>66</v>
      </c>
      <c r="L552" s="1" t="s">
        <v>68</v>
      </c>
      <c r="M552" s="1" t="s">
        <v>432</v>
      </c>
      <c r="N552" s="1" t="s">
        <v>478</v>
      </c>
      <c r="P552" s="1" t="s">
        <v>1139</v>
      </c>
      <c r="R552" s="1" t="s">
        <v>300</v>
      </c>
      <c r="T552" s="1" t="s">
        <v>1140</v>
      </c>
      <c r="U552" s="1" t="s">
        <v>1142</v>
      </c>
      <c r="V552" s="1" t="s">
        <v>995</v>
      </c>
      <c r="W552" s="1" t="s">
        <v>1141</v>
      </c>
      <c r="X552" s="1" t="s">
        <v>887</v>
      </c>
      <c r="Y552" s="1" t="s">
        <v>52</v>
      </c>
      <c r="Z552" s="1" t="s">
        <v>108</v>
      </c>
    </row>
    <row r="553" spans="1:26" s="1" customFormat="1" ht="58" x14ac:dyDescent="0.35">
      <c r="A553" s="1" t="s">
        <v>65</v>
      </c>
      <c r="B553" s="1" t="str">
        <f>+VLOOKUP(BD_fire_disturbances[[#This Row],[Propiedad]],Tabla2[],2,0)</f>
        <v>Física</v>
      </c>
      <c r="C553" s="1" t="str">
        <f>+VLOOKUP(BD_fire_disturbances[[#This Row],[Evaluación post incendio]],Tabla5[],2,0)</f>
        <v>Efecto inmediato</v>
      </c>
      <c r="D553" s="6" t="s">
        <v>67</v>
      </c>
      <c r="E553" s="1" t="s">
        <v>1602</v>
      </c>
      <c r="F553" s="1" t="s">
        <v>1694</v>
      </c>
      <c r="G553" s="1" t="str">
        <f>+VLOOKUP(BD_fire_disturbances[[#This Row],[Cod_Koppen]],Tabla8[],2,0)</f>
        <v>Templado o mesotérmico</v>
      </c>
      <c r="H553" s="1" t="s">
        <v>1678</v>
      </c>
      <c r="I553" s="1" t="s">
        <v>875</v>
      </c>
      <c r="J553" s="1" t="s">
        <v>875</v>
      </c>
      <c r="K553" s="1" t="s">
        <v>66</v>
      </c>
      <c r="L553" s="1" t="s">
        <v>68</v>
      </c>
      <c r="M553" s="1" t="s">
        <v>432</v>
      </c>
      <c r="N553" s="1" t="s">
        <v>478</v>
      </c>
      <c r="P553" s="1" t="s">
        <v>1139</v>
      </c>
      <c r="R553" s="1" t="s">
        <v>513</v>
      </c>
      <c r="T553" s="1" t="s">
        <v>1140</v>
      </c>
      <c r="U553" s="1" t="s">
        <v>1142</v>
      </c>
      <c r="V553" s="1" t="s">
        <v>995</v>
      </c>
      <c r="W553" s="1" t="s">
        <v>1141</v>
      </c>
      <c r="X553" s="1" t="s">
        <v>887</v>
      </c>
      <c r="Y553" s="1" t="s">
        <v>1024</v>
      </c>
      <c r="Z553" s="1" t="s">
        <v>12</v>
      </c>
    </row>
    <row r="554" spans="1:26" s="1" customFormat="1" ht="58" x14ac:dyDescent="0.35">
      <c r="A554" s="1" t="s">
        <v>65</v>
      </c>
      <c r="B554" s="1" t="str">
        <f>+VLOOKUP(BD_fire_disturbances[[#This Row],[Propiedad]],Tabla2[],2,0)</f>
        <v>Física</v>
      </c>
      <c r="C554" s="1" t="str">
        <f>+VLOOKUP(BD_fire_disturbances[[#This Row],[Evaluación post incendio]],Tabla5[],2,0)</f>
        <v>Efecto a corto plazo</v>
      </c>
      <c r="D554" s="6" t="s">
        <v>67</v>
      </c>
      <c r="E554" s="1" t="s">
        <v>1602</v>
      </c>
      <c r="F554" s="1" t="s">
        <v>1694</v>
      </c>
      <c r="G554" s="1" t="str">
        <f>+VLOOKUP(BD_fire_disturbances[[#This Row],[Cod_Koppen]],Tabla8[],2,0)</f>
        <v>Templado o mesotérmico</v>
      </c>
      <c r="H554" s="1" t="s">
        <v>1678</v>
      </c>
      <c r="I554" s="1" t="s">
        <v>875</v>
      </c>
      <c r="J554" s="1" t="s">
        <v>875</v>
      </c>
      <c r="K554" s="1" t="s">
        <v>66</v>
      </c>
      <c r="L554" s="1" t="s">
        <v>68</v>
      </c>
      <c r="M554" s="1" t="s">
        <v>432</v>
      </c>
      <c r="N554" s="1" t="s">
        <v>478</v>
      </c>
      <c r="P554" s="1" t="s">
        <v>1139</v>
      </c>
      <c r="R554" s="1" t="s">
        <v>842</v>
      </c>
      <c r="T554" s="1" t="s">
        <v>1140</v>
      </c>
      <c r="U554" s="1" t="s">
        <v>1142</v>
      </c>
      <c r="V554" s="1" t="s">
        <v>995</v>
      </c>
      <c r="W554" s="1" t="s">
        <v>1141</v>
      </c>
      <c r="X554" s="1" t="s">
        <v>887</v>
      </c>
      <c r="Y554" s="1" t="s">
        <v>1024</v>
      </c>
      <c r="Z554" s="1" t="s">
        <v>12</v>
      </c>
    </row>
    <row r="555" spans="1:26" s="1" customFormat="1" ht="58" x14ac:dyDescent="0.35">
      <c r="A555" s="1" t="s">
        <v>65</v>
      </c>
      <c r="B555" s="1" t="str">
        <f>+VLOOKUP(BD_fire_disturbances[[#This Row],[Propiedad]],Tabla2[],2,0)</f>
        <v>Física</v>
      </c>
      <c r="C555" s="1" t="str">
        <f>+VLOOKUP(BD_fire_disturbances[[#This Row],[Evaluación post incendio]],Tabla5[],2,0)</f>
        <v>Efecto a medio plazo</v>
      </c>
      <c r="D555" s="6" t="s">
        <v>67</v>
      </c>
      <c r="E555" s="1" t="s">
        <v>1602</v>
      </c>
      <c r="F555" s="1" t="s">
        <v>1694</v>
      </c>
      <c r="G555" s="1" t="str">
        <f>+VLOOKUP(BD_fire_disturbances[[#This Row],[Cod_Koppen]],Tabla8[],2,0)</f>
        <v>Templado o mesotérmico</v>
      </c>
      <c r="H555" s="1" t="s">
        <v>1678</v>
      </c>
      <c r="I555" s="1" t="s">
        <v>875</v>
      </c>
      <c r="J555" s="1" t="s">
        <v>875</v>
      </c>
      <c r="K555" s="1" t="s">
        <v>66</v>
      </c>
      <c r="L555" s="1" t="s">
        <v>68</v>
      </c>
      <c r="M555" s="1" t="s">
        <v>432</v>
      </c>
      <c r="N555" s="1" t="s">
        <v>478</v>
      </c>
      <c r="P555" s="1" t="s">
        <v>1139</v>
      </c>
      <c r="R555" s="1" t="s">
        <v>1143</v>
      </c>
      <c r="T555" s="1" t="s">
        <v>1140</v>
      </c>
      <c r="U555" s="1" t="s">
        <v>1142</v>
      </c>
      <c r="V555" s="1" t="s">
        <v>995</v>
      </c>
      <c r="W555" s="1" t="s">
        <v>1141</v>
      </c>
      <c r="X555" s="1" t="s">
        <v>887</v>
      </c>
      <c r="Y555" s="1" t="s">
        <v>1024</v>
      </c>
      <c r="Z555" s="1" t="s">
        <v>12</v>
      </c>
    </row>
    <row r="556" spans="1:26" s="1" customFormat="1" ht="58" x14ac:dyDescent="0.35">
      <c r="A556" s="1" t="s">
        <v>65</v>
      </c>
      <c r="B556" s="1" t="str">
        <f>+VLOOKUP(BD_fire_disturbances[[#This Row],[Propiedad]],Tabla2[],2,0)</f>
        <v>Física</v>
      </c>
      <c r="C556" s="1" t="str">
        <f>+VLOOKUP(BD_fire_disturbances[[#This Row],[Evaluación post incendio]],Tabla5[],2,0)</f>
        <v>Efecto a medio plazo</v>
      </c>
      <c r="D556" s="6" t="s">
        <v>67</v>
      </c>
      <c r="E556" s="1" t="s">
        <v>1602</v>
      </c>
      <c r="F556" s="1" t="s">
        <v>1694</v>
      </c>
      <c r="G556" s="1" t="str">
        <f>+VLOOKUP(BD_fire_disturbances[[#This Row],[Cod_Koppen]],Tabla8[],2,0)</f>
        <v>Templado o mesotérmico</v>
      </c>
      <c r="H556" s="1" t="s">
        <v>1678</v>
      </c>
      <c r="I556" s="1" t="s">
        <v>875</v>
      </c>
      <c r="J556" s="1" t="s">
        <v>875</v>
      </c>
      <c r="K556" s="1" t="s">
        <v>66</v>
      </c>
      <c r="L556" s="1" t="s">
        <v>68</v>
      </c>
      <c r="M556" s="1" t="s">
        <v>432</v>
      </c>
      <c r="N556" s="1" t="s">
        <v>478</v>
      </c>
      <c r="P556" s="1" t="s">
        <v>1139</v>
      </c>
      <c r="R556" s="1" t="s">
        <v>300</v>
      </c>
      <c r="T556" s="1" t="s">
        <v>1140</v>
      </c>
      <c r="U556" s="1" t="s">
        <v>1142</v>
      </c>
      <c r="V556" s="1" t="s">
        <v>995</v>
      </c>
      <c r="W556" s="1" t="s">
        <v>1141</v>
      </c>
      <c r="X556" s="1" t="s">
        <v>887</v>
      </c>
      <c r="Y556" s="1" t="s">
        <v>1024</v>
      </c>
      <c r="Z556" s="1" t="s">
        <v>12</v>
      </c>
    </row>
    <row r="557" spans="1:26" s="1" customFormat="1" ht="58" x14ac:dyDescent="0.35">
      <c r="A557" s="1" t="s">
        <v>65</v>
      </c>
      <c r="B557" s="1" t="str">
        <f>+VLOOKUP(BD_fire_disturbances[[#This Row],[Propiedad]],Tabla2[],2,0)</f>
        <v>Física</v>
      </c>
      <c r="C557" s="1" t="str">
        <f>+VLOOKUP(BD_fire_disturbances[[#This Row],[Evaluación post incendio]],Tabla5[],2,0)</f>
        <v>Efecto inmediato</v>
      </c>
      <c r="D557" s="6" t="s">
        <v>67</v>
      </c>
      <c r="E557" s="1" t="s">
        <v>1602</v>
      </c>
      <c r="F557" s="1" t="s">
        <v>1694</v>
      </c>
      <c r="G557" s="1" t="str">
        <f>+VLOOKUP(BD_fire_disturbances[[#This Row],[Cod_Koppen]],Tabla8[],2,0)</f>
        <v>Templado o mesotérmico</v>
      </c>
      <c r="H557" s="1" t="s">
        <v>1678</v>
      </c>
      <c r="I557" s="1" t="s">
        <v>875</v>
      </c>
      <c r="J557" s="1" t="s">
        <v>875</v>
      </c>
      <c r="K557" s="1" t="s">
        <v>66</v>
      </c>
      <c r="L557" s="1" t="s">
        <v>68</v>
      </c>
      <c r="M557" s="1" t="s">
        <v>432</v>
      </c>
      <c r="N557" s="1" t="s">
        <v>478</v>
      </c>
      <c r="P557" s="1" t="s">
        <v>1139</v>
      </c>
      <c r="R557" s="1" t="s">
        <v>513</v>
      </c>
      <c r="T557" s="1" t="s">
        <v>1140</v>
      </c>
      <c r="U557" s="1" t="s">
        <v>1142</v>
      </c>
      <c r="V557" s="1" t="s">
        <v>995</v>
      </c>
      <c r="W557" s="1" t="s">
        <v>1141</v>
      </c>
      <c r="X557" s="1" t="s">
        <v>887</v>
      </c>
      <c r="Y557" s="1" t="s">
        <v>160</v>
      </c>
      <c r="Z557" s="1" t="s">
        <v>218</v>
      </c>
    </row>
    <row r="558" spans="1:26" s="1" customFormat="1" ht="58" x14ac:dyDescent="0.35">
      <c r="A558" s="1" t="s">
        <v>65</v>
      </c>
      <c r="B558" s="1" t="str">
        <f>+VLOOKUP(BD_fire_disturbances[[#This Row],[Propiedad]],Tabla2[],2,0)</f>
        <v>Física</v>
      </c>
      <c r="C558" s="1" t="str">
        <f>+VLOOKUP(BD_fire_disturbances[[#This Row],[Evaluación post incendio]],Tabla5[],2,0)</f>
        <v>Efecto a corto plazo</v>
      </c>
      <c r="D558" s="6" t="s">
        <v>67</v>
      </c>
      <c r="E558" s="1" t="s">
        <v>1602</v>
      </c>
      <c r="F558" s="1" t="s">
        <v>1694</v>
      </c>
      <c r="G558" s="1" t="str">
        <f>+VLOOKUP(BD_fire_disturbances[[#This Row],[Cod_Koppen]],Tabla8[],2,0)</f>
        <v>Templado o mesotérmico</v>
      </c>
      <c r="H558" s="1" t="s">
        <v>1678</v>
      </c>
      <c r="I558" s="1" t="s">
        <v>875</v>
      </c>
      <c r="J558" s="1" t="s">
        <v>875</v>
      </c>
      <c r="K558" s="1" t="s">
        <v>66</v>
      </c>
      <c r="L558" s="1" t="s">
        <v>68</v>
      </c>
      <c r="M558" s="1" t="s">
        <v>432</v>
      </c>
      <c r="N558" s="1" t="s">
        <v>478</v>
      </c>
      <c r="P558" s="1" t="s">
        <v>1139</v>
      </c>
      <c r="R558" s="1" t="s">
        <v>842</v>
      </c>
      <c r="T558" s="1" t="s">
        <v>1140</v>
      </c>
      <c r="U558" s="1" t="s">
        <v>1142</v>
      </c>
      <c r="V558" s="1" t="s">
        <v>995</v>
      </c>
      <c r="W558" s="1" t="s">
        <v>1141</v>
      </c>
      <c r="X558" s="1" t="s">
        <v>887</v>
      </c>
      <c r="Y558" s="1" t="s">
        <v>160</v>
      </c>
      <c r="Z558" s="1" t="s">
        <v>218</v>
      </c>
    </row>
    <row r="559" spans="1:26" s="1" customFormat="1" ht="58" x14ac:dyDescent="0.35">
      <c r="A559" s="1" t="s">
        <v>65</v>
      </c>
      <c r="B559" s="1" t="str">
        <f>+VLOOKUP(BD_fire_disturbances[[#This Row],[Propiedad]],Tabla2[],2,0)</f>
        <v>Física</v>
      </c>
      <c r="C559" s="1" t="str">
        <f>+VLOOKUP(BD_fire_disturbances[[#This Row],[Evaluación post incendio]],Tabla5[],2,0)</f>
        <v>Efecto a medio plazo</v>
      </c>
      <c r="D559" s="6" t="s">
        <v>67</v>
      </c>
      <c r="E559" s="1" t="s">
        <v>1602</v>
      </c>
      <c r="F559" s="1" t="s">
        <v>1694</v>
      </c>
      <c r="G559" s="1" t="str">
        <f>+VLOOKUP(BD_fire_disturbances[[#This Row],[Cod_Koppen]],Tabla8[],2,0)</f>
        <v>Templado o mesotérmico</v>
      </c>
      <c r="H559" s="1" t="s">
        <v>1678</v>
      </c>
      <c r="I559" s="1" t="s">
        <v>875</v>
      </c>
      <c r="J559" s="1" t="s">
        <v>875</v>
      </c>
      <c r="K559" s="1" t="s">
        <v>66</v>
      </c>
      <c r="L559" s="1" t="s">
        <v>68</v>
      </c>
      <c r="M559" s="1" t="s">
        <v>432</v>
      </c>
      <c r="N559" s="1" t="s">
        <v>478</v>
      </c>
      <c r="P559" s="1" t="s">
        <v>1139</v>
      </c>
      <c r="R559" s="1" t="s">
        <v>1143</v>
      </c>
      <c r="T559" s="1" t="s">
        <v>1140</v>
      </c>
      <c r="U559" s="1" t="s">
        <v>1142</v>
      </c>
      <c r="V559" s="1" t="s">
        <v>995</v>
      </c>
      <c r="W559" s="1" t="s">
        <v>1141</v>
      </c>
      <c r="X559" s="1" t="s">
        <v>887</v>
      </c>
      <c r="Y559" s="1" t="s">
        <v>160</v>
      </c>
      <c r="Z559" s="1" t="s">
        <v>218</v>
      </c>
    </row>
    <row r="560" spans="1:26" s="1" customFormat="1" ht="58" x14ac:dyDescent="0.35">
      <c r="A560" s="1" t="s">
        <v>65</v>
      </c>
      <c r="B560" s="1" t="str">
        <f>+VLOOKUP(BD_fire_disturbances[[#This Row],[Propiedad]],Tabla2[],2,0)</f>
        <v>Física</v>
      </c>
      <c r="C560" s="1" t="str">
        <f>+VLOOKUP(BD_fire_disturbances[[#This Row],[Evaluación post incendio]],Tabla5[],2,0)</f>
        <v>Efecto a medio plazo</v>
      </c>
      <c r="D560" s="6" t="s">
        <v>67</v>
      </c>
      <c r="E560" s="1" t="s">
        <v>1602</v>
      </c>
      <c r="F560" s="1" t="s">
        <v>1694</v>
      </c>
      <c r="G560" s="1" t="str">
        <f>+VLOOKUP(BD_fire_disturbances[[#This Row],[Cod_Koppen]],Tabla8[],2,0)</f>
        <v>Templado o mesotérmico</v>
      </c>
      <c r="H560" s="1" t="s">
        <v>1678</v>
      </c>
      <c r="I560" s="1" t="s">
        <v>875</v>
      </c>
      <c r="J560" s="1" t="s">
        <v>875</v>
      </c>
      <c r="K560" s="1" t="s">
        <v>66</v>
      </c>
      <c r="L560" s="1" t="s">
        <v>68</v>
      </c>
      <c r="M560" s="1" t="s">
        <v>432</v>
      </c>
      <c r="N560" s="1" t="s">
        <v>478</v>
      </c>
      <c r="P560" s="1" t="s">
        <v>1139</v>
      </c>
      <c r="R560" s="1" t="s">
        <v>300</v>
      </c>
      <c r="T560" s="1" t="s">
        <v>1140</v>
      </c>
      <c r="U560" s="1" t="s">
        <v>1142</v>
      </c>
      <c r="V560" s="1" t="s">
        <v>995</v>
      </c>
      <c r="W560" s="1" t="s">
        <v>1141</v>
      </c>
      <c r="X560" s="1" t="s">
        <v>887</v>
      </c>
      <c r="Y560" s="1" t="s">
        <v>160</v>
      </c>
      <c r="Z560" s="1" t="s">
        <v>218</v>
      </c>
    </row>
    <row r="561" spans="1:26" s="1" customFormat="1" ht="58" x14ac:dyDescent="0.35">
      <c r="A561" s="1" t="s">
        <v>65</v>
      </c>
      <c r="B561" s="1" t="str">
        <f>+VLOOKUP(BD_fire_disturbances[[#This Row],[Propiedad]],Tabla2[],2,0)</f>
        <v>Física</v>
      </c>
      <c r="C561" s="1" t="str">
        <f>+VLOOKUP(BD_fire_disturbances[[#This Row],[Evaluación post incendio]],Tabla5[],2,0)</f>
        <v>Efecto inmediato</v>
      </c>
      <c r="D561" s="6" t="s">
        <v>67</v>
      </c>
      <c r="E561" s="1" t="s">
        <v>1602</v>
      </c>
      <c r="F561" s="1" t="s">
        <v>1694</v>
      </c>
      <c r="G561" s="1" t="str">
        <f>+VLOOKUP(BD_fire_disturbances[[#This Row],[Cod_Koppen]],Tabla8[],2,0)</f>
        <v>Templado o mesotérmico</v>
      </c>
      <c r="H561" s="1" t="s">
        <v>1678</v>
      </c>
      <c r="I561" s="1" t="s">
        <v>875</v>
      </c>
      <c r="J561" s="1" t="s">
        <v>875</v>
      </c>
      <c r="K561" s="1" t="s">
        <v>66</v>
      </c>
      <c r="L561" s="1" t="s">
        <v>68</v>
      </c>
      <c r="M561" s="1" t="s">
        <v>432</v>
      </c>
      <c r="N561" s="1" t="s">
        <v>478</v>
      </c>
      <c r="P561" s="1" t="s">
        <v>1139</v>
      </c>
      <c r="R561" s="1" t="s">
        <v>513</v>
      </c>
      <c r="T561" s="1" t="s">
        <v>1140</v>
      </c>
      <c r="U561" s="1" t="s">
        <v>1142</v>
      </c>
      <c r="V561" s="1" t="s">
        <v>995</v>
      </c>
      <c r="W561" s="1" t="s">
        <v>1141</v>
      </c>
      <c r="X561" s="1" t="s">
        <v>887</v>
      </c>
      <c r="Y561" s="1" t="s">
        <v>161</v>
      </c>
      <c r="Z561" s="1" t="s">
        <v>12</v>
      </c>
    </row>
    <row r="562" spans="1:26" s="1" customFormat="1" ht="58" x14ac:dyDescent="0.35">
      <c r="A562" s="1" t="s">
        <v>65</v>
      </c>
      <c r="B562" s="1" t="str">
        <f>+VLOOKUP(BD_fire_disturbances[[#This Row],[Propiedad]],Tabla2[],2,0)</f>
        <v>Física</v>
      </c>
      <c r="C562" s="1" t="str">
        <f>+VLOOKUP(BD_fire_disturbances[[#This Row],[Evaluación post incendio]],Tabla5[],2,0)</f>
        <v>Efecto a corto plazo</v>
      </c>
      <c r="D562" s="6" t="s">
        <v>67</v>
      </c>
      <c r="E562" s="1" t="s">
        <v>1602</v>
      </c>
      <c r="F562" s="1" t="s">
        <v>1694</v>
      </c>
      <c r="G562" s="1" t="str">
        <f>+VLOOKUP(BD_fire_disturbances[[#This Row],[Cod_Koppen]],Tabla8[],2,0)</f>
        <v>Templado o mesotérmico</v>
      </c>
      <c r="H562" s="1" t="s">
        <v>1678</v>
      </c>
      <c r="I562" s="1" t="s">
        <v>875</v>
      </c>
      <c r="J562" s="1" t="s">
        <v>875</v>
      </c>
      <c r="K562" s="1" t="s">
        <v>66</v>
      </c>
      <c r="L562" s="1" t="s">
        <v>68</v>
      </c>
      <c r="M562" s="1" t="s">
        <v>432</v>
      </c>
      <c r="N562" s="1" t="s">
        <v>478</v>
      </c>
      <c r="P562" s="1" t="s">
        <v>1139</v>
      </c>
      <c r="R562" s="1" t="s">
        <v>842</v>
      </c>
      <c r="T562" s="1" t="s">
        <v>1140</v>
      </c>
      <c r="U562" s="1" t="s">
        <v>1142</v>
      </c>
      <c r="V562" s="1" t="s">
        <v>995</v>
      </c>
      <c r="W562" s="1" t="s">
        <v>1141</v>
      </c>
      <c r="X562" s="1" t="s">
        <v>887</v>
      </c>
      <c r="Y562" s="1" t="s">
        <v>161</v>
      </c>
      <c r="Z562" s="1" t="s">
        <v>108</v>
      </c>
    </row>
    <row r="563" spans="1:26" s="13" customFormat="1" ht="58" x14ac:dyDescent="0.35">
      <c r="A563" s="1" t="s">
        <v>65</v>
      </c>
      <c r="B563" s="1" t="str">
        <f>+VLOOKUP(BD_fire_disturbances[[#This Row],[Propiedad]],Tabla2[],2,0)</f>
        <v>Física</v>
      </c>
      <c r="C563" s="1" t="str">
        <f>+VLOOKUP(BD_fire_disturbances[[#This Row],[Evaluación post incendio]],Tabla5[],2,0)</f>
        <v>Efecto a medio plazo</v>
      </c>
      <c r="D563" s="6" t="s">
        <v>67</v>
      </c>
      <c r="E563" s="1" t="s">
        <v>1602</v>
      </c>
      <c r="F563" s="1" t="s">
        <v>1694</v>
      </c>
      <c r="G563" s="1" t="str">
        <f>+VLOOKUP(BD_fire_disturbances[[#This Row],[Cod_Koppen]],Tabla8[],2,0)</f>
        <v>Templado o mesotérmico</v>
      </c>
      <c r="H563" s="1" t="s">
        <v>1678</v>
      </c>
      <c r="I563" s="1" t="s">
        <v>875</v>
      </c>
      <c r="J563" s="1" t="s">
        <v>875</v>
      </c>
      <c r="K563" s="1" t="s">
        <v>66</v>
      </c>
      <c r="L563" s="1" t="s">
        <v>68</v>
      </c>
      <c r="M563" s="1" t="s">
        <v>432</v>
      </c>
      <c r="N563" s="1" t="s">
        <v>478</v>
      </c>
      <c r="O563" s="1"/>
      <c r="P563" s="1" t="s">
        <v>1139</v>
      </c>
      <c r="Q563" s="1"/>
      <c r="R563" s="1" t="s">
        <v>1143</v>
      </c>
      <c r="S563" s="1"/>
      <c r="T563" s="1" t="s">
        <v>1140</v>
      </c>
      <c r="U563" s="1" t="s">
        <v>1142</v>
      </c>
      <c r="V563" s="1" t="s">
        <v>995</v>
      </c>
      <c r="W563" s="1" t="s">
        <v>1141</v>
      </c>
      <c r="X563" s="1" t="s">
        <v>887</v>
      </c>
      <c r="Y563" s="1" t="s">
        <v>161</v>
      </c>
      <c r="Z563" s="1" t="s">
        <v>108</v>
      </c>
    </row>
    <row r="564" spans="1:26" s="13" customFormat="1" ht="58" x14ac:dyDescent="0.35">
      <c r="A564" s="1" t="s">
        <v>65</v>
      </c>
      <c r="B564" s="1" t="str">
        <f>+VLOOKUP(BD_fire_disturbances[[#This Row],[Propiedad]],Tabla2[],2,0)</f>
        <v>Física</v>
      </c>
      <c r="C564" s="1" t="str">
        <f>+VLOOKUP(BD_fire_disturbances[[#This Row],[Evaluación post incendio]],Tabla5[],2,0)</f>
        <v>Efecto a medio plazo</v>
      </c>
      <c r="D564" s="6" t="s">
        <v>67</v>
      </c>
      <c r="E564" s="1" t="s">
        <v>1602</v>
      </c>
      <c r="F564" s="1" t="s">
        <v>1694</v>
      </c>
      <c r="G564" s="1" t="str">
        <f>+VLOOKUP(BD_fire_disturbances[[#This Row],[Cod_Koppen]],Tabla8[],2,0)</f>
        <v>Templado o mesotérmico</v>
      </c>
      <c r="H564" s="1" t="s">
        <v>1678</v>
      </c>
      <c r="I564" s="1" t="s">
        <v>875</v>
      </c>
      <c r="J564" s="1" t="s">
        <v>875</v>
      </c>
      <c r="K564" s="1" t="s">
        <v>66</v>
      </c>
      <c r="L564" s="1" t="s">
        <v>68</v>
      </c>
      <c r="M564" s="1" t="s">
        <v>432</v>
      </c>
      <c r="N564" s="1" t="s">
        <v>478</v>
      </c>
      <c r="O564" s="1"/>
      <c r="P564" s="1" t="s">
        <v>1139</v>
      </c>
      <c r="Q564" s="1"/>
      <c r="R564" s="1" t="s">
        <v>300</v>
      </c>
      <c r="S564" s="1"/>
      <c r="T564" s="1" t="s">
        <v>1140</v>
      </c>
      <c r="U564" s="1" t="s">
        <v>1142</v>
      </c>
      <c r="V564" s="1" t="s">
        <v>995</v>
      </c>
      <c r="W564" s="1" t="s">
        <v>1141</v>
      </c>
      <c r="X564" s="1" t="s">
        <v>887</v>
      </c>
      <c r="Y564" s="1" t="s">
        <v>161</v>
      </c>
      <c r="Z564" s="1" t="s">
        <v>108</v>
      </c>
    </row>
    <row r="565" spans="1:26" s="13" customFormat="1" ht="58" x14ac:dyDescent="0.35">
      <c r="A565" s="1" t="s">
        <v>65</v>
      </c>
      <c r="B565" s="1" t="str">
        <f>+VLOOKUP(BD_fire_disturbances[[#This Row],[Propiedad]],Tabla2[],2,0)</f>
        <v>Física</v>
      </c>
      <c r="C565" s="1" t="str">
        <f>+VLOOKUP(BD_fire_disturbances[[#This Row],[Evaluación post incendio]],Tabla5[],2,0)</f>
        <v>Efecto inmediato</v>
      </c>
      <c r="D565" s="6" t="s">
        <v>67</v>
      </c>
      <c r="E565" s="1" t="s">
        <v>1602</v>
      </c>
      <c r="F565" s="1" t="s">
        <v>1694</v>
      </c>
      <c r="G565" s="1" t="str">
        <f>+VLOOKUP(BD_fire_disturbances[[#This Row],[Cod_Koppen]],Tabla8[],2,0)</f>
        <v>Templado o mesotérmico</v>
      </c>
      <c r="H565" s="1" t="s">
        <v>1678</v>
      </c>
      <c r="I565" s="1" t="s">
        <v>875</v>
      </c>
      <c r="J565" s="1" t="s">
        <v>875</v>
      </c>
      <c r="K565" s="1" t="s">
        <v>66</v>
      </c>
      <c r="L565" s="1" t="s">
        <v>68</v>
      </c>
      <c r="M565" s="1" t="s">
        <v>432</v>
      </c>
      <c r="N565" s="1" t="s">
        <v>478</v>
      </c>
      <c r="O565" s="1"/>
      <c r="P565" s="1" t="s">
        <v>1139</v>
      </c>
      <c r="Q565" s="1"/>
      <c r="R565" s="1" t="s">
        <v>513</v>
      </c>
      <c r="S565" s="1"/>
      <c r="T565" s="1" t="s">
        <v>1140</v>
      </c>
      <c r="U565" s="1" t="s">
        <v>1142</v>
      </c>
      <c r="V565" s="1" t="s">
        <v>995</v>
      </c>
      <c r="W565" s="1" t="s">
        <v>1141</v>
      </c>
      <c r="X565" s="1" t="s">
        <v>887</v>
      </c>
      <c r="Y565" s="1" t="s">
        <v>413</v>
      </c>
      <c r="Z565" s="1" t="s">
        <v>430</v>
      </c>
    </row>
    <row r="566" spans="1:26" s="13" customFormat="1" ht="58" x14ac:dyDescent="0.35">
      <c r="A566" s="1" t="s">
        <v>65</v>
      </c>
      <c r="B566" s="1" t="str">
        <f>+VLOOKUP(BD_fire_disturbances[[#This Row],[Propiedad]],Tabla2[],2,0)</f>
        <v>Física</v>
      </c>
      <c r="C566" s="1" t="str">
        <f>+VLOOKUP(BD_fire_disturbances[[#This Row],[Evaluación post incendio]],Tabla5[],2,0)</f>
        <v>Efecto a corto plazo</v>
      </c>
      <c r="D566" s="6" t="s">
        <v>67</v>
      </c>
      <c r="E566" s="1" t="s">
        <v>1602</v>
      </c>
      <c r="F566" s="1" t="s">
        <v>1694</v>
      </c>
      <c r="G566" s="1" t="str">
        <f>+VLOOKUP(BD_fire_disturbances[[#This Row],[Cod_Koppen]],Tabla8[],2,0)</f>
        <v>Templado o mesotérmico</v>
      </c>
      <c r="H566" s="1" t="s">
        <v>1678</v>
      </c>
      <c r="I566" s="1" t="s">
        <v>875</v>
      </c>
      <c r="J566" s="1" t="s">
        <v>875</v>
      </c>
      <c r="K566" s="1" t="s">
        <v>66</v>
      </c>
      <c r="L566" s="1" t="s">
        <v>68</v>
      </c>
      <c r="M566" s="1" t="s">
        <v>432</v>
      </c>
      <c r="N566" s="1" t="s">
        <v>478</v>
      </c>
      <c r="O566" s="1"/>
      <c r="P566" s="1" t="s">
        <v>1139</v>
      </c>
      <c r="Q566" s="1"/>
      <c r="R566" s="1" t="s">
        <v>842</v>
      </c>
      <c r="S566" s="1"/>
      <c r="T566" s="1" t="s">
        <v>1140</v>
      </c>
      <c r="U566" s="1" t="s">
        <v>1142</v>
      </c>
      <c r="V566" s="1" t="s">
        <v>995</v>
      </c>
      <c r="W566" s="1" t="s">
        <v>1141</v>
      </c>
      <c r="X566" s="1" t="s">
        <v>887</v>
      </c>
      <c r="Y566" s="1" t="s">
        <v>413</v>
      </c>
      <c r="Z566" s="1" t="s">
        <v>430</v>
      </c>
    </row>
    <row r="567" spans="1:26" s="13" customFormat="1" ht="58" x14ac:dyDescent="0.35">
      <c r="A567" s="1" t="s">
        <v>65</v>
      </c>
      <c r="B567" s="1" t="str">
        <f>+VLOOKUP(BD_fire_disturbances[[#This Row],[Propiedad]],Tabla2[],2,0)</f>
        <v>Física</v>
      </c>
      <c r="C567" s="1" t="str">
        <f>+VLOOKUP(BD_fire_disturbances[[#This Row],[Evaluación post incendio]],Tabla5[],2,0)</f>
        <v>Efecto a medio plazo</v>
      </c>
      <c r="D567" s="6" t="s">
        <v>67</v>
      </c>
      <c r="E567" s="1" t="s">
        <v>1602</v>
      </c>
      <c r="F567" s="1" t="s">
        <v>1694</v>
      </c>
      <c r="G567" s="1" t="str">
        <f>+VLOOKUP(BD_fire_disturbances[[#This Row],[Cod_Koppen]],Tabla8[],2,0)</f>
        <v>Templado o mesotérmico</v>
      </c>
      <c r="H567" s="1" t="s">
        <v>1678</v>
      </c>
      <c r="I567" s="1" t="s">
        <v>875</v>
      </c>
      <c r="J567" s="1" t="s">
        <v>875</v>
      </c>
      <c r="K567" s="1" t="s">
        <v>66</v>
      </c>
      <c r="L567" s="1" t="s">
        <v>68</v>
      </c>
      <c r="M567" s="1" t="s">
        <v>432</v>
      </c>
      <c r="N567" s="1" t="s">
        <v>478</v>
      </c>
      <c r="O567" s="1"/>
      <c r="P567" s="1" t="s">
        <v>1139</v>
      </c>
      <c r="Q567" s="1"/>
      <c r="R567" s="1" t="s">
        <v>846</v>
      </c>
      <c r="S567" s="1"/>
      <c r="T567" s="1" t="s">
        <v>1140</v>
      </c>
      <c r="U567" s="1" t="s">
        <v>1142</v>
      </c>
      <c r="V567" s="1" t="s">
        <v>995</v>
      </c>
      <c r="W567" s="1" t="s">
        <v>1141</v>
      </c>
      <c r="X567" s="1" t="s">
        <v>887</v>
      </c>
      <c r="Y567" s="1" t="s">
        <v>413</v>
      </c>
      <c r="Z567" s="1" t="s">
        <v>430</v>
      </c>
    </row>
    <row r="568" spans="1:26" s="13" customFormat="1" ht="58" x14ac:dyDescent="0.35">
      <c r="A568" s="1" t="s">
        <v>65</v>
      </c>
      <c r="B568" s="1" t="str">
        <f>+VLOOKUP(BD_fire_disturbances[[#This Row],[Propiedad]],Tabla2[],2,0)</f>
        <v>Física</v>
      </c>
      <c r="C568" s="1" t="str">
        <f>+VLOOKUP(BD_fire_disturbances[[#This Row],[Evaluación post incendio]],Tabla5[],2,0)</f>
        <v>Efecto a medio plazo</v>
      </c>
      <c r="D568" s="6" t="s">
        <v>67</v>
      </c>
      <c r="E568" s="1" t="s">
        <v>1602</v>
      </c>
      <c r="F568" s="1" t="s">
        <v>1694</v>
      </c>
      <c r="G568" s="1" t="str">
        <f>+VLOOKUP(BD_fire_disturbances[[#This Row],[Cod_Koppen]],Tabla8[],2,0)</f>
        <v>Templado o mesotérmico</v>
      </c>
      <c r="H568" s="1" t="s">
        <v>1678</v>
      </c>
      <c r="I568" s="1" t="s">
        <v>875</v>
      </c>
      <c r="J568" s="1" t="s">
        <v>875</v>
      </c>
      <c r="K568" s="1" t="s">
        <v>66</v>
      </c>
      <c r="L568" s="1" t="s">
        <v>68</v>
      </c>
      <c r="M568" s="1" t="s">
        <v>432</v>
      </c>
      <c r="N568" s="1" t="s">
        <v>478</v>
      </c>
      <c r="O568" s="1"/>
      <c r="P568" s="1" t="s">
        <v>1139</v>
      </c>
      <c r="Q568" s="1"/>
      <c r="R568" s="1" t="s">
        <v>300</v>
      </c>
      <c r="S568" s="1"/>
      <c r="T568" s="1" t="s">
        <v>1140</v>
      </c>
      <c r="U568" s="1" t="s">
        <v>1142</v>
      </c>
      <c r="V568" s="1" t="s">
        <v>995</v>
      </c>
      <c r="W568" s="1" t="s">
        <v>1141</v>
      </c>
      <c r="X568" s="1" t="s">
        <v>887</v>
      </c>
      <c r="Y568" s="1" t="s">
        <v>413</v>
      </c>
      <c r="Z568" s="1" t="s">
        <v>430</v>
      </c>
    </row>
    <row r="569" spans="1:26" s="13" customFormat="1" ht="43.5" x14ac:dyDescent="0.35">
      <c r="A569" s="1" t="s">
        <v>192</v>
      </c>
      <c r="B569" s="1" t="str">
        <f>+VLOOKUP(BD_fire_disturbances[[#This Row],[Propiedad]],Tabla2[],2,0)</f>
        <v>Biológica</v>
      </c>
      <c r="C569" s="1" t="str">
        <f>+VLOOKUP(BD_fire_disturbances[[#This Row],[Evaluación post incendio]],Tabla5[],2,0)</f>
        <v>Efecto a corto plazo</v>
      </c>
      <c r="D569" s="6" t="s">
        <v>1198</v>
      </c>
      <c r="E569" s="1" t="s">
        <v>62</v>
      </c>
      <c r="F569" s="1" t="s">
        <v>1589</v>
      </c>
      <c r="G569" s="1" t="str">
        <f>+VLOOKUP(BD_fire_disturbances[[#This Row],[Cod_Koppen]],Tabla8[],2,0)</f>
        <v>Templado o mesotérmico</v>
      </c>
      <c r="H569" s="1" t="s">
        <v>1735</v>
      </c>
      <c r="I569" s="1" t="s">
        <v>1200</v>
      </c>
      <c r="J569" s="1" t="s">
        <v>63</v>
      </c>
      <c r="K569" s="1" t="s">
        <v>68</v>
      </c>
      <c r="L569" s="1" t="s">
        <v>193</v>
      </c>
      <c r="M569" s="1" t="s">
        <v>176</v>
      </c>
      <c r="N569" s="1" t="s">
        <v>317</v>
      </c>
      <c r="O569" s="1"/>
      <c r="P569" s="1" t="s">
        <v>1199</v>
      </c>
      <c r="Q569" s="1"/>
      <c r="R569" s="1" t="s">
        <v>804</v>
      </c>
      <c r="S569" s="1"/>
      <c r="T569" s="1" t="s">
        <v>1201</v>
      </c>
      <c r="U569" s="1" t="s">
        <v>447</v>
      </c>
      <c r="V569" s="1"/>
      <c r="W569" s="1" t="s">
        <v>1202</v>
      </c>
      <c r="X569" s="1" t="s">
        <v>1203</v>
      </c>
      <c r="Y569" s="1" t="s">
        <v>1204</v>
      </c>
      <c r="Z569" s="1" t="s">
        <v>12</v>
      </c>
    </row>
    <row r="570" spans="1:26" s="13" customFormat="1" ht="43.5" x14ac:dyDescent="0.35">
      <c r="A570" s="1" t="s">
        <v>192</v>
      </c>
      <c r="B570" s="1" t="str">
        <f>+VLOOKUP(BD_fire_disturbances[[#This Row],[Propiedad]],Tabla2[],2,0)</f>
        <v>Biológica</v>
      </c>
      <c r="C570" s="1" t="str">
        <f>+VLOOKUP(BD_fire_disturbances[[#This Row],[Evaluación post incendio]],Tabla5[],2,0)</f>
        <v>Efecto inmediato</v>
      </c>
      <c r="D570" s="6" t="s">
        <v>1198</v>
      </c>
      <c r="E570" s="1" t="s">
        <v>62</v>
      </c>
      <c r="F570" s="1" t="s">
        <v>1589</v>
      </c>
      <c r="G570" s="1" t="str">
        <f>+VLOOKUP(BD_fire_disturbances[[#This Row],[Cod_Koppen]],Tabla8[],2,0)</f>
        <v>Templado o mesotérmico</v>
      </c>
      <c r="H570" s="1" t="s">
        <v>1735</v>
      </c>
      <c r="I570" s="1" t="s">
        <v>1200</v>
      </c>
      <c r="J570" s="1" t="s">
        <v>63</v>
      </c>
      <c r="K570" s="1" t="s">
        <v>68</v>
      </c>
      <c r="L570" s="1" t="s">
        <v>193</v>
      </c>
      <c r="M570" s="1" t="s">
        <v>176</v>
      </c>
      <c r="N570" s="1" t="s">
        <v>317</v>
      </c>
      <c r="O570" s="1"/>
      <c r="P570" s="1" t="s">
        <v>1199</v>
      </c>
      <c r="Q570" s="1"/>
      <c r="R570" s="1" t="s">
        <v>513</v>
      </c>
      <c r="S570" s="1"/>
      <c r="T570" s="1" t="s">
        <v>1201</v>
      </c>
      <c r="U570" s="1" t="s">
        <v>447</v>
      </c>
      <c r="V570" s="1"/>
      <c r="W570" s="1" t="s">
        <v>1202</v>
      </c>
      <c r="X570" s="1" t="s">
        <v>1203</v>
      </c>
      <c r="Y570" s="1" t="s">
        <v>1204</v>
      </c>
      <c r="Z570" s="1" t="s">
        <v>108</v>
      </c>
    </row>
    <row r="571" spans="1:26" s="13" customFormat="1" ht="43.5" x14ac:dyDescent="0.35">
      <c r="A571" s="1" t="s">
        <v>192</v>
      </c>
      <c r="B571" s="1" t="str">
        <f>+VLOOKUP(BD_fire_disturbances[[#This Row],[Propiedad]],Tabla2[],2,0)</f>
        <v>Biológica</v>
      </c>
      <c r="C571" s="1" t="str">
        <f>+VLOOKUP(BD_fire_disturbances[[#This Row],[Evaluación post incendio]],Tabla5[],2,0)</f>
        <v>Efecto a corto plazo</v>
      </c>
      <c r="D571" s="6" t="s">
        <v>1198</v>
      </c>
      <c r="E571" s="1" t="s">
        <v>62</v>
      </c>
      <c r="F571" s="1" t="s">
        <v>1589</v>
      </c>
      <c r="G571" s="1" t="str">
        <f>+VLOOKUP(BD_fire_disturbances[[#This Row],[Cod_Koppen]],Tabla8[],2,0)</f>
        <v>Templado o mesotérmico</v>
      </c>
      <c r="H571" s="1" t="s">
        <v>1735</v>
      </c>
      <c r="I571" s="1" t="s">
        <v>1200</v>
      </c>
      <c r="J571" s="1" t="s">
        <v>63</v>
      </c>
      <c r="K571" s="1" t="s">
        <v>68</v>
      </c>
      <c r="L571" s="1" t="s">
        <v>193</v>
      </c>
      <c r="M571" s="1" t="s">
        <v>176</v>
      </c>
      <c r="N571" s="1" t="s">
        <v>317</v>
      </c>
      <c r="O571" s="1"/>
      <c r="P571" s="1" t="s">
        <v>1199</v>
      </c>
      <c r="Q571" s="1"/>
      <c r="R571" s="1" t="s">
        <v>852</v>
      </c>
      <c r="S571" s="1"/>
      <c r="T571" s="1" t="s">
        <v>1201</v>
      </c>
      <c r="U571" s="1" t="s">
        <v>447</v>
      </c>
      <c r="V571" s="1"/>
      <c r="W571" s="1" t="s">
        <v>1202</v>
      </c>
      <c r="X571" s="1" t="s">
        <v>1203</v>
      </c>
      <c r="Y571" s="1" t="s">
        <v>1204</v>
      </c>
      <c r="Z571" s="1" t="s">
        <v>108</v>
      </c>
    </row>
    <row r="572" spans="1:26" s="13" customFormat="1" ht="43.5" x14ac:dyDescent="0.35">
      <c r="A572" s="1" t="s">
        <v>192</v>
      </c>
      <c r="B572" s="1" t="str">
        <f>+VLOOKUP(BD_fire_disturbances[[#This Row],[Propiedad]],Tabla2[],2,0)</f>
        <v>Biológica</v>
      </c>
      <c r="C572" s="1" t="str">
        <f>+VLOOKUP(BD_fire_disturbances[[#This Row],[Evaluación post incendio]],Tabla5[],2,0)</f>
        <v>Efecto a corto plazo</v>
      </c>
      <c r="D572" s="6" t="s">
        <v>1198</v>
      </c>
      <c r="E572" s="1" t="s">
        <v>62</v>
      </c>
      <c r="F572" s="1" t="s">
        <v>1589</v>
      </c>
      <c r="G572" s="1" t="str">
        <f>+VLOOKUP(BD_fire_disturbances[[#This Row],[Cod_Koppen]],Tabla8[],2,0)</f>
        <v>Templado o mesotérmico</v>
      </c>
      <c r="H572" s="1" t="s">
        <v>1735</v>
      </c>
      <c r="I572" s="1" t="s">
        <v>1200</v>
      </c>
      <c r="J572" s="1" t="s">
        <v>63</v>
      </c>
      <c r="K572" s="1" t="s">
        <v>68</v>
      </c>
      <c r="L572" s="1" t="s">
        <v>193</v>
      </c>
      <c r="M572" s="1" t="s">
        <v>176</v>
      </c>
      <c r="N572" s="1" t="s">
        <v>317</v>
      </c>
      <c r="O572" s="1"/>
      <c r="P572" s="1" t="s">
        <v>1199</v>
      </c>
      <c r="Q572" s="1"/>
      <c r="R572" s="1" t="s">
        <v>706</v>
      </c>
      <c r="S572" s="1"/>
      <c r="T572" s="1" t="s">
        <v>1201</v>
      </c>
      <c r="U572" s="1" t="s">
        <v>447</v>
      </c>
      <c r="V572" s="1"/>
      <c r="W572" s="1" t="s">
        <v>1202</v>
      </c>
      <c r="X572" s="1" t="s">
        <v>1203</v>
      </c>
      <c r="Y572" s="1" t="s">
        <v>1204</v>
      </c>
      <c r="Z572" s="1" t="s">
        <v>108</v>
      </c>
    </row>
    <row r="573" spans="1:26" s="13" customFormat="1" ht="43.5" x14ac:dyDescent="0.35">
      <c r="A573" s="1" t="s">
        <v>192</v>
      </c>
      <c r="B573" s="1" t="str">
        <f>+VLOOKUP(BD_fire_disturbances[[#This Row],[Propiedad]],Tabla2[],2,0)</f>
        <v>Química</v>
      </c>
      <c r="C573" s="1" t="str">
        <f>+VLOOKUP(BD_fire_disturbances[[#This Row],[Evaluación post incendio]],Tabla5[],2,0)</f>
        <v>Efecto inmediato</v>
      </c>
      <c r="D573" s="6" t="s">
        <v>1198</v>
      </c>
      <c r="E573" s="1" t="s">
        <v>62</v>
      </c>
      <c r="F573" s="1" t="s">
        <v>1589</v>
      </c>
      <c r="G573" s="1" t="str">
        <f>+VLOOKUP(BD_fire_disturbances[[#This Row],[Cod_Koppen]],Tabla8[],2,0)</f>
        <v>Templado o mesotérmico</v>
      </c>
      <c r="H573" s="1" t="s">
        <v>1735</v>
      </c>
      <c r="I573" s="1" t="s">
        <v>1200</v>
      </c>
      <c r="J573" s="1" t="s">
        <v>63</v>
      </c>
      <c r="K573" s="1" t="s">
        <v>68</v>
      </c>
      <c r="L573" s="1" t="s">
        <v>193</v>
      </c>
      <c r="M573" s="1" t="s">
        <v>176</v>
      </c>
      <c r="N573" s="1" t="s">
        <v>317</v>
      </c>
      <c r="O573" s="1"/>
      <c r="P573" s="1" t="s">
        <v>1199</v>
      </c>
      <c r="Q573" s="1"/>
      <c r="R573" s="1" t="s">
        <v>513</v>
      </c>
      <c r="S573" s="1"/>
      <c r="T573" s="1" t="s">
        <v>1201</v>
      </c>
      <c r="U573" s="1" t="s">
        <v>447</v>
      </c>
      <c r="V573" s="1"/>
      <c r="W573" s="1" t="s">
        <v>1202</v>
      </c>
      <c r="X573" s="1" t="s">
        <v>1203</v>
      </c>
      <c r="Y573" s="1" t="s">
        <v>34</v>
      </c>
      <c r="Z573" s="1" t="s">
        <v>218</v>
      </c>
    </row>
    <row r="574" spans="1:26" s="13" customFormat="1" ht="43.5" x14ac:dyDescent="0.35">
      <c r="A574" s="1" t="s">
        <v>192</v>
      </c>
      <c r="B574" s="1" t="str">
        <f>+VLOOKUP(BD_fire_disturbances[[#This Row],[Propiedad]],Tabla2[],2,0)</f>
        <v>Química</v>
      </c>
      <c r="C574" s="1" t="str">
        <f>+VLOOKUP(BD_fire_disturbances[[#This Row],[Evaluación post incendio]],Tabla5[],2,0)</f>
        <v>Efecto a corto plazo</v>
      </c>
      <c r="D574" s="6" t="s">
        <v>1198</v>
      </c>
      <c r="E574" s="1" t="s">
        <v>62</v>
      </c>
      <c r="F574" s="1" t="s">
        <v>1589</v>
      </c>
      <c r="G574" s="1" t="str">
        <f>+VLOOKUP(BD_fire_disturbances[[#This Row],[Cod_Koppen]],Tabla8[],2,0)</f>
        <v>Templado o mesotérmico</v>
      </c>
      <c r="H574" s="1" t="s">
        <v>1735</v>
      </c>
      <c r="I574" s="1" t="s">
        <v>1200</v>
      </c>
      <c r="J574" s="1" t="s">
        <v>63</v>
      </c>
      <c r="K574" s="1" t="s">
        <v>68</v>
      </c>
      <c r="L574" s="1" t="s">
        <v>193</v>
      </c>
      <c r="M574" s="1" t="s">
        <v>176</v>
      </c>
      <c r="N574" s="1" t="s">
        <v>317</v>
      </c>
      <c r="O574" s="1"/>
      <c r="P574" s="1" t="s">
        <v>1199</v>
      </c>
      <c r="Q574" s="1"/>
      <c r="R574" s="1" t="s">
        <v>804</v>
      </c>
      <c r="S574" s="1"/>
      <c r="T574" s="1" t="s">
        <v>1201</v>
      </c>
      <c r="U574" s="1" t="s">
        <v>447</v>
      </c>
      <c r="V574" s="1"/>
      <c r="W574" s="1" t="s">
        <v>1202</v>
      </c>
      <c r="X574" s="1" t="s">
        <v>1203</v>
      </c>
      <c r="Y574" s="1" t="s">
        <v>34</v>
      </c>
      <c r="Z574" s="1" t="s">
        <v>108</v>
      </c>
    </row>
    <row r="575" spans="1:26" s="13" customFormat="1" ht="43.5" x14ac:dyDescent="0.35">
      <c r="A575" s="1" t="s">
        <v>192</v>
      </c>
      <c r="B575" s="1" t="str">
        <f>+VLOOKUP(BD_fire_disturbances[[#This Row],[Propiedad]],Tabla2[],2,0)</f>
        <v>Química</v>
      </c>
      <c r="C575" s="1" t="str">
        <f>+VLOOKUP(BD_fire_disturbances[[#This Row],[Evaluación post incendio]],Tabla5[],2,0)</f>
        <v>Efecto a corto plazo</v>
      </c>
      <c r="D575" s="6" t="s">
        <v>1198</v>
      </c>
      <c r="E575" s="1" t="s">
        <v>62</v>
      </c>
      <c r="F575" s="1" t="s">
        <v>1589</v>
      </c>
      <c r="G575" s="1" t="str">
        <f>+VLOOKUP(BD_fire_disturbances[[#This Row],[Cod_Koppen]],Tabla8[],2,0)</f>
        <v>Templado o mesotérmico</v>
      </c>
      <c r="H575" s="1" t="s">
        <v>1735</v>
      </c>
      <c r="I575" s="1" t="s">
        <v>1200</v>
      </c>
      <c r="J575" s="1" t="s">
        <v>63</v>
      </c>
      <c r="K575" s="1" t="s">
        <v>68</v>
      </c>
      <c r="L575" s="1" t="s">
        <v>193</v>
      </c>
      <c r="M575" s="1" t="s">
        <v>176</v>
      </c>
      <c r="N575" s="1" t="s">
        <v>317</v>
      </c>
      <c r="O575" s="1"/>
      <c r="P575" s="1" t="s">
        <v>1199</v>
      </c>
      <c r="Q575" s="1"/>
      <c r="R575" s="1" t="s">
        <v>804</v>
      </c>
      <c r="S575" s="1"/>
      <c r="T575" s="1" t="s">
        <v>1201</v>
      </c>
      <c r="U575" s="1" t="s">
        <v>447</v>
      </c>
      <c r="V575" s="1"/>
      <c r="W575" s="1" t="s">
        <v>1202</v>
      </c>
      <c r="X575" s="1" t="s">
        <v>1203</v>
      </c>
      <c r="Y575" s="1" t="s">
        <v>53</v>
      </c>
      <c r="Z575" s="1" t="s">
        <v>218</v>
      </c>
    </row>
    <row r="576" spans="1:26" s="13" customFormat="1" ht="43.5" x14ac:dyDescent="0.35">
      <c r="A576" s="1" t="s">
        <v>192</v>
      </c>
      <c r="B576" s="1" t="str">
        <f>+VLOOKUP(BD_fire_disturbances[[#This Row],[Propiedad]],Tabla2[],2,0)</f>
        <v>Química</v>
      </c>
      <c r="C576" s="1" t="str">
        <f>+VLOOKUP(BD_fire_disturbances[[#This Row],[Evaluación post incendio]],Tabla5[],2,0)</f>
        <v>Efecto inmediato</v>
      </c>
      <c r="D576" s="6" t="s">
        <v>1198</v>
      </c>
      <c r="E576" s="1" t="s">
        <v>62</v>
      </c>
      <c r="F576" s="1" t="s">
        <v>1589</v>
      </c>
      <c r="G576" s="1" t="str">
        <f>+VLOOKUP(BD_fire_disturbances[[#This Row],[Cod_Koppen]],Tabla8[],2,0)</f>
        <v>Templado o mesotérmico</v>
      </c>
      <c r="H576" s="1" t="s">
        <v>1735</v>
      </c>
      <c r="I576" s="1" t="s">
        <v>1200</v>
      </c>
      <c r="J576" s="1" t="s">
        <v>63</v>
      </c>
      <c r="K576" s="1" t="s">
        <v>68</v>
      </c>
      <c r="L576" s="1" t="s">
        <v>193</v>
      </c>
      <c r="M576" s="1" t="s">
        <v>176</v>
      </c>
      <c r="N576" s="1" t="s">
        <v>317</v>
      </c>
      <c r="O576" s="1"/>
      <c r="P576" s="1" t="s">
        <v>1199</v>
      </c>
      <c r="Q576" s="1"/>
      <c r="R576" s="1" t="s">
        <v>513</v>
      </c>
      <c r="S576" s="1"/>
      <c r="T576" s="1" t="s">
        <v>1201</v>
      </c>
      <c r="U576" s="1" t="s">
        <v>447</v>
      </c>
      <c r="V576" s="1"/>
      <c r="W576" s="1" t="s">
        <v>1202</v>
      </c>
      <c r="X576" s="1" t="s">
        <v>1203</v>
      </c>
      <c r="Y576" s="1" t="s">
        <v>53</v>
      </c>
      <c r="Z576" s="1" t="s">
        <v>108</v>
      </c>
    </row>
    <row r="577" spans="1:26" s="13" customFormat="1" ht="43.5" x14ac:dyDescent="0.35">
      <c r="A577" s="1" t="s">
        <v>192</v>
      </c>
      <c r="B577" s="1" t="str">
        <f>+VLOOKUP(BD_fire_disturbances[[#This Row],[Propiedad]],Tabla2[],2,0)</f>
        <v>Química</v>
      </c>
      <c r="C577" s="1" t="str">
        <f>+VLOOKUP(BD_fire_disturbances[[#This Row],[Evaluación post incendio]],Tabla5[],2,0)</f>
        <v>Efecto inmediato</v>
      </c>
      <c r="D577" s="6" t="s">
        <v>1198</v>
      </c>
      <c r="E577" s="1" t="s">
        <v>62</v>
      </c>
      <c r="F577" s="1" t="s">
        <v>1589</v>
      </c>
      <c r="G577" s="1" t="str">
        <f>+VLOOKUP(BD_fire_disturbances[[#This Row],[Cod_Koppen]],Tabla8[],2,0)</f>
        <v>Templado o mesotérmico</v>
      </c>
      <c r="H577" s="1" t="s">
        <v>1735</v>
      </c>
      <c r="I577" s="1" t="s">
        <v>1200</v>
      </c>
      <c r="J577" s="1" t="s">
        <v>63</v>
      </c>
      <c r="K577" s="1" t="s">
        <v>68</v>
      </c>
      <c r="L577" s="1" t="s">
        <v>193</v>
      </c>
      <c r="M577" s="1" t="s">
        <v>176</v>
      </c>
      <c r="N577" s="1" t="s">
        <v>317</v>
      </c>
      <c r="O577" s="1"/>
      <c r="P577" s="1" t="s">
        <v>1199</v>
      </c>
      <c r="Q577" s="1"/>
      <c r="R577" s="1" t="s">
        <v>513</v>
      </c>
      <c r="S577" s="1"/>
      <c r="T577" s="1" t="s">
        <v>1201</v>
      </c>
      <c r="U577" s="1" t="s">
        <v>447</v>
      </c>
      <c r="V577" s="1"/>
      <c r="W577" s="1" t="s">
        <v>1202</v>
      </c>
      <c r="X577" s="1" t="s">
        <v>1203</v>
      </c>
      <c r="Y577" s="1" t="s">
        <v>121</v>
      </c>
      <c r="Z577" s="1" t="s">
        <v>218</v>
      </c>
    </row>
    <row r="578" spans="1:26" s="13" customFormat="1" ht="43.5" x14ac:dyDescent="0.35">
      <c r="A578" s="1" t="s">
        <v>192</v>
      </c>
      <c r="B578" s="1" t="str">
        <f>+VLOOKUP(BD_fire_disturbances[[#This Row],[Propiedad]],Tabla2[],2,0)</f>
        <v>Química</v>
      </c>
      <c r="C578" s="1" t="str">
        <f>+VLOOKUP(BD_fire_disturbances[[#This Row],[Evaluación post incendio]],Tabla5[],2,0)</f>
        <v>Efecto a corto plazo</v>
      </c>
      <c r="D578" s="6" t="s">
        <v>1198</v>
      </c>
      <c r="E578" s="1" t="s">
        <v>62</v>
      </c>
      <c r="F578" s="1" t="s">
        <v>1589</v>
      </c>
      <c r="G578" s="1" t="str">
        <f>+VLOOKUP(BD_fire_disturbances[[#This Row],[Cod_Koppen]],Tabla8[],2,0)</f>
        <v>Templado o mesotérmico</v>
      </c>
      <c r="H578" s="1" t="s">
        <v>1735</v>
      </c>
      <c r="I578" s="1" t="s">
        <v>1200</v>
      </c>
      <c r="J578" s="1" t="s">
        <v>63</v>
      </c>
      <c r="K578" s="1" t="s">
        <v>68</v>
      </c>
      <c r="L578" s="1" t="s">
        <v>193</v>
      </c>
      <c r="M578" s="1" t="s">
        <v>176</v>
      </c>
      <c r="N578" s="1" t="s">
        <v>317</v>
      </c>
      <c r="O578" s="1"/>
      <c r="P578" s="1" t="s">
        <v>1199</v>
      </c>
      <c r="Q578" s="1"/>
      <c r="R578" s="1" t="s">
        <v>804</v>
      </c>
      <c r="S578" s="1"/>
      <c r="T578" s="1" t="s">
        <v>1201</v>
      </c>
      <c r="U578" s="1" t="s">
        <v>447</v>
      </c>
      <c r="V578" s="1"/>
      <c r="W578" s="1" t="s">
        <v>1202</v>
      </c>
      <c r="X578" s="1" t="s">
        <v>1203</v>
      </c>
      <c r="Y578" s="1" t="s">
        <v>121</v>
      </c>
      <c r="Z578" s="1" t="s">
        <v>218</v>
      </c>
    </row>
    <row r="579" spans="1:26" s="13" customFormat="1" ht="43.5" x14ac:dyDescent="0.35">
      <c r="A579" s="1" t="s">
        <v>192</v>
      </c>
      <c r="B579" s="1" t="str">
        <f>+VLOOKUP(BD_fire_disturbances[[#This Row],[Propiedad]],Tabla2[],2,0)</f>
        <v>Química</v>
      </c>
      <c r="C579" s="1" t="str">
        <f>+VLOOKUP(BD_fire_disturbances[[#This Row],[Evaluación post incendio]],Tabla5[],2,0)</f>
        <v>Efecto inmediato</v>
      </c>
      <c r="D579" s="6" t="s">
        <v>1198</v>
      </c>
      <c r="E579" s="1" t="s">
        <v>62</v>
      </c>
      <c r="F579" s="1" t="s">
        <v>1589</v>
      </c>
      <c r="G579" s="1" t="str">
        <f>+VLOOKUP(BD_fire_disturbances[[#This Row],[Cod_Koppen]],Tabla8[],2,0)</f>
        <v>Templado o mesotérmico</v>
      </c>
      <c r="H579" s="1" t="s">
        <v>1735</v>
      </c>
      <c r="I579" s="1" t="s">
        <v>1200</v>
      </c>
      <c r="J579" s="1" t="s">
        <v>63</v>
      </c>
      <c r="K579" s="1" t="s">
        <v>68</v>
      </c>
      <c r="L579" s="1" t="s">
        <v>193</v>
      </c>
      <c r="M579" s="1" t="s">
        <v>176</v>
      </c>
      <c r="N579" s="1" t="s">
        <v>317</v>
      </c>
      <c r="O579" s="1"/>
      <c r="P579" s="1" t="s">
        <v>1199</v>
      </c>
      <c r="Q579" s="1"/>
      <c r="R579" s="1" t="s">
        <v>513</v>
      </c>
      <c r="S579" s="1"/>
      <c r="T579" s="1" t="s">
        <v>1201</v>
      </c>
      <c r="U579" s="1" t="s">
        <v>447</v>
      </c>
      <c r="V579" s="1"/>
      <c r="W579" s="1" t="s">
        <v>1202</v>
      </c>
      <c r="X579" s="1" t="s">
        <v>1203</v>
      </c>
      <c r="Y579" s="1" t="s">
        <v>43</v>
      </c>
      <c r="Z579" s="1" t="s">
        <v>218</v>
      </c>
    </row>
    <row r="580" spans="1:26" s="13" customFormat="1" ht="64" customHeight="1" x14ac:dyDescent="0.35">
      <c r="A580" s="1" t="s">
        <v>192</v>
      </c>
      <c r="B580" s="1" t="str">
        <f>+VLOOKUP(BD_fire_disturbances[[#This Row],[Propiedad]],Tabla2[],2,0)</f>
        <v>Química</v>
      </c>
      <c r="C580" s="1" t="str">
        <f>+VLOOKUP(BD_fire_disturbances[[#This Row],[Evaluación post incendio]],Tabla5[],2,0)</f>
        <v>Efecto a corto plazo</v>
      </c>
      <c r="D580" s="6" t="s">
        <v>1198</v>
      </c>
      <c r="E580" s="1" t="s">
        <v>62</v>
      </c>
      <c r="F580" s="1" t="s">
        <v>1589</v>
      </c>
      <c r="G580" s="1" t="str">
        <f>+VLOOKUP(BD_fire_disturbances[[#This Row],[Cod_Koppen]],Tabla8[],2,0)</f>
        <v>Templado o mesotérmico</v>
      </c>
      <c r="H580" s="1" t="s">
        <v>1735</v>
      </c>
      <c r="I580" s="1" t="s">
        <v>1200</v>
      </c>
      <c r="J580" s="1" t="s">
        <v>63</v>
      </c>
      <c r="K580" s="1" t="s">
        <v>68</v>
      </c>
      <c r="L580" s="1" t="s">
        <v>193</v>
      </c>
      <c r="M580" s="1" t="s">
        <v>176</v>
      </c>
      <c r="N580" s="1" t="s">
        <v>317</v>
      </c>
      <c r="O580" s="1"/>
      <c r="P580" s="1" t="s">
        <v>1199</v>
      </c>
      <c r="Q580" s="1"/>
      <c r="R580" s="1" t="s">
        <v>804</v>
      </c>
      <c r="S580" s="1"/>
      <c r="T580" s="1" t="s">
        <v>1201</v>
      </c>
      <c r="U580" s="1" t="s">
        <v>447</v>
      </c>
      <c r="V580" s="1"/>
      <c r="W580" s="1" t="s">
        <v>1202</v>
      </c>
      <c r="X580" s="1" t="s">
        <v>1203</v>
      </c>
      <c r="Y580" s="1" t="s">
        <v>43</v>
      </c>
      <c r="Z580" s="1" t="s">
        <v>218</v>
      </c>
    </row>
    <row r="581" spans="1:26" s="13" customFormat="1" ht="13.5" customHeight="1" x14ac:dyDescent="0.35">
      <c r="A581" s="1" t="s">
        <v>192</v>
      </c>
      <c r="B581" s="1" t="str">
        <f>+VLOOKUP(BD_fire_disturbances[[#This Row],[Propiedad]],Tabla2[],2,0)</f>
        <v>Química</v>
      </c>
      <c r="C581" s="1" t="str">
        <f>+VLOOKUP(BD_fire_disturbances[[#This Row],[Evaluación post incendio]],Tabla5[],2,0)</f>
        <v>Efecto inmediato</v>
      </c>
      <c r="D581" s="6" t="s">
        <v>1198</v>
      </c>
      <c r="E581" s="1" t="s">
        <v>62</v>
      </c>
      <c r="F581" s="1" t="s">
        <v>1589</v>
      </c>
      <c r="G581" s="1" t="str">
        <f>+VLOOKUP(BD_fire_disturbances[[#This Row],[Cod_Koppen]],Tabla8[],2,0)</f>
        <v>Templado o mesotérmico</v>
      </c>
      <c r="H581" s="1" t="s">
        <v>1735</v>
      </c>
      <c r="I581" s="1" t="s">
        <v>1200</v>
      </c>
      <c r="J581" s="1" t="s">
        <v>63</v>
      </c>
      <c r="K581" s="1" t="s">
        <v>68</v>
      </c>
      <c r="L581" s="1" t="s">
        <v>193</v>
      </c>
      <c r="M581" s="1" t="s">
        <v>176</v>
      </c>
      <c r="N581" s="1" t="s">
        <v>317</v>
      </c>
      <c r="O581" s="1"/>
      <c r="P581" s="1" t="s">
        <v>1199</v>
      </c>
      <c r="Q581" s="1"/>
      <c r="R581" s="1" t="s">
        <v>513</v>
      </c>
      <c r="S581" s="1"/>
      <c r="T581" s="1" t="s">
        <v>1201</v>
      </c>
      <c r="U581" s="1" t="s">
        <v>447</v>
      </c>
      <c r="V581" s="1"/>
      <c r="W581" s="1" t="s">
        <v>1202</v>
      </c>
      <c r="X581" s="1" t="s">
        <v>1203</v>
      </c>
      <c r="Y581" s="1" t="s">
        <v>122</v>
      </c>
      <c r="Z581" s="1" t="s">
        <v>218</v>
      </c>
    </row>
    <row r="582" spans="1:26" s="13" customFormat="1" ht="13.5" customHeight="1" x14ac:dyDescent="0.35">
      <c r="A582" s="1" t="s">
        <v>192</v>
      </c>
      <c r="B582" s="1" t="str">
        <f>+VLOOKUP(BD_fire_disturbances[[#This Row],[Propiedad]],Tabla2[],2,0)</f>
        <v>Química</v>
      </c>
      <c r="C582" s="1" t="str">
        <f>+VLOOKUP(BD_fire_disturbances[[#This Row],[Evaluación post incendio]],Tabla5[],2,0)</f>
        <v>Efecto a corto plazo</v>
      </c>
      <c r="D582" s="6" t="s">
        <v>1198</v>
      </c>
      <c r="E582" s="1" t="s">
        <v>62</v>
      </c>
      <c r="F582" s="1" t="s">
        <v>1589</v>
      </c>
      <c r="G582" s="1" t="str">
        <f>+VLOOKUP(BD_fire_disturbances[[#This Row],[Cod_Koppen]],Tabla8[],2,0)</f>
        <v>Templado o mesotérmico</v>
      </c>
      <c r="H582" s="1" t="s">
        <v>1735</v>
      </c>
      <c r="I582" s="1" t="s">
        <v>1200</v>
      </c>
      <c r="J582" s="1" t="s">
        <v>63</v>
      </c>
      <c r="K582" s="1" t="s">
        <v>68</v>
      </c>
      <c r="L582" s="1" t="s">
        <v>193</v>
      </c>
      <c r="M582" s="1" t="s">
        <v>176</v>
      </c>
      <c r="N582" s="1" t="s">
        <v>317</v>
      </c>
      <c r="O582" s="1"/>
      <c r="P582" s="1" t="s">
        <v>1199</v>
      </c>
      <c r="Q582" s="1"/>
      <c r="R582" s="1" t="s">
        <v>804</v>
      </c>
      <c r="S582" s="1"/>
      <c r="T582" s="1" t="s">
        <v>1201</v>
      </c>
      <c r="U582" s="1" t="s">
        <v>447</v>
      </c>
      <c r="V582" s="1"/>
      <c r="W582" s="1" t="s">
        <v>1202</v>
      </c>
      <c r="X582" s="1" t="s">
        <v>1203</v>
      </c>
      <c r="Y582" s="1" t="s">
        <v>122</v>
      </c>
      <c r="Z582" s="1" t="s">
        <v>218</v>
      </c>
    </row>
    <row r="583" spans="1:26" s="13" customFormat="1" ht="13.5" customHeight="1" x14ac:dyDescent="0.35">
      <c r="A583" s="1" t="s">
        <v>192</v>
      </c>
      <c r="B583" s="1" t="str">
        <f>+VLOOKUP(BD_fire_disturbances[[#This Row],[Propiedad]],Tabla2[],2,0)</f>
        <v>Química</v>
      </c>
      <c r="C583" s="1" t="str">
        <f>+VLOOKUP(BD_fire_disturbances[[#This Row],[Evaluación post incendio]],Tabla5[],2,0)</f>
        <v>Efecto inmediato</v>
      </c>
      <c r="D583" s="6" t="s">
        <v>1198</v>
      </c>
      <c r="E583" s="1" t="s">
        <v>62</v>
      </c>
      <c r="F583" s="1" t="s">
        <v>1589</v>
      </c>
      <c r="G583" s="1" t="str">
        <f>+VLOOKUP(BD_fire_disturbances[[#This Row],[Cod_Koppen]],Tabla8[],2,0)</f>
        <v>Templado o mesotérmico</v>
      </c>
      <c r="H583" s="1" t="s">
        <v>1735</v>
      </c>
      <c r="I583" s="1" t="s">
        <v>1200</v>
      </c>
      <c r="J583" s="1" t="s">
        <v>63</v>
      </c>
      <c r="K583" s="1" t="s">
        <v>68</v>
      </c>
      <c r="L583" s="1" t="s">
        <v>193</v>
      </c>
      <c r="M583" s="1" t="s">
        <v>176</v>
      </c>
      <c r="N583" s="1" t="s">
        <v>317</v>
      </c>
      <c r="O583" s="1"/>
      <c r="P583" s="1" t="s">
        <v>1199</v>
      </c>
      <c r="Q583" s="1"/>
      <c r="R583" s="1" t="s">
        <v>513</v>
      </c>
      <c r="S583" s="1"/>
      <c r="T583" s="1" t="s">
        <v>1201</v>
      </c>
      <c r="U583" s="1" t="s">
        <v>447</v>
      </c>
      <c r="V583" s="1"/>
      <c r="W583" s="1" t="s">
        <v>1202</v>
      </c>
      <c r="X583" s="1" t="s">
        <v>1203</v>
      </c>
      <c r="Y583" s="1" t="s">
        <v>1030</v>
      </c>
      <c r="Z583" s="1" t="s">
        <v>218</v>
      </c>
    </row>
    <row r="584" spans="1:26" s="13" customFormat="1" ht="13.5" customHeight="1" x14ac:dyDescent="0.35">
      <c r="A584" s="1" t="s">
        <v>192</v>
      </c>
      <c r="B584" s="1" t="str">
        <f>+VLOOKUP(BD_fire_disturbances[[#This Row],[Propiedad]],Tabla2[],2,0)</f>
        <v>Química</v>
      </c>
      <c r="C584" s="1" t="str">
        <f>+VLOOKUP(BD_fire_disturbances[[#This Row],[Evaluación post incendio]],Tabla5[],2,0)</f>
        <v>Efecto a corto plazo</v>
      </c>
      <c r="D584" s="6" t="s">
        <v>1198</v>
      </c>
      <c r="E584" s="1" t="s">
        <v>62</v>
      </c>
      <c r="F584" s="1" t="s">
        <v>1589</v>
      </c>
      <c r="G584" s="1" t="str">
        <f>+VLOOKUP(BD_fire_disturbances[[#This Row],[Cod_Koppen]],Tabla8[],2,0)</f>
        <v>Templado o mesotérmico</v>
      </c>
      <c r="H584" s="1" t="s">
        <v>1735</v>
      </c>
      <c r="I584" s="1" t="s">
        <v>1200</v>
      </c>
      <c r="J584" s="1" t="s">
        <v>63</v>
      </c>
      <c r="K584" s="1" t="s">
        <v>68</v>
      </c>
      <c r="L584" s="1" t="s">
        <v>193</v>
      </c>
      <c r="M584" s="1" t="s">
        <v>176</v>
      </c>
      <c r="N584" s="1" t="s">
        <v>317</v>
      </c>
      <c r="O584" s="1"/>
      <c r="P584" s="1" t="s">
        <v>1199</v>
      </c>
      <c r="Q584" s="1"/>
      <c r="R584" s="1" t="s">
        <v>706</v>
      </c>
      <c r="S584" s="1"/>
      <c r="T584" s="1" t="s">
        <v>1201</v>
      </c>
      <c r="U584" s="1" t="s">
        <v>447</v>
      </c>
      <c r="V584" s="1"/>
      <c r="W584" s="1" t="s">
        <v>1202</v>
      </c>
      <c r="X584" s="1" t="s">
        <v>1203</v>
      </c>
      <c r="Y584" s="1" t="s">
        <v>1030</v>
      </c>
      <c r="Z584" s="1" t="s">
        <v>218</v>
      </c>
    </row>
    <row r="585" spans="1:26" s="13" customFormat="1" ht="13.5" customHeight="1" x14ac:dyDescent="0.35">
      <c r="A585" s="1" t="s">
        <v>192</v>
      </c>
      <c r="B585" s="1" t="str">
        <f>+VLOOKUP(BD_fire_disturbances[[#This Row],[Propiedad]],Tabla2[],2,0)</f>
        <v>Química</v>
      </c>
      <c r="C585" s="1" t="str">
        <f>+VLOOKUP(BD_fire_disturbances[[#This Row],[Evaluación post incendio]],Tabla5[],2,0)</f>
        <v>Efecto a corto plazo</v>
      </c>
      <c r="D585" s="6" t="s">
        <v>1198</v>
      </c>
      <c r="E585" s="1" t="s">
        <v>62</v>
      </c>
      <c r="F585" s="1" t="s">
        <v>1589</v>
      </c>
      <c r="G585" s="1" t="str">
        <f>+VLOOKUP(BD_fire_disturbances[[#This Row],[Cod_Koppen]],Tabla8[],2,0)</f>
        <v>Templado o mesotérmico</v>
      </c>
      <c r="H585" s="1" t="s">
        <v>1735</v>
      </c>
      <c r="I585" s="1" t="s">
        <v>1200</v>
      </c>
      <c r="J585" s="1" t="s">
        <v>63</v>
      </c>
      <c r="K585" s="1" t="s">
        <v>68</v>
      </c>
      <c r="L585" s="1" t="s">
        <v>193</v>
      </c>
      <c r="M585" s="1" t="s">
        <v>176</v>
      </c>
      <c r="N585" s="1" t="s">
        <v>317</v>
      </c>
      <c r="O585" s="1"/>
      <c r="P585" s="1" t="s">
        <v>1199</v>
      </c>
      <c r="Q585" s="1"/>
      <c r="R585" s="1" t="s">
        <v>852</v>
      </c>
      <c r="S585" s="1"/>
      <c r="T585" s="1" t="s">
        <v>1201</v>
      </c>
      <c r="U585" s="1" t="s">
        <v>447</v>
      </c>
      <c r="V585" s="1"/>
      <c r="W585" s="1" t="s">
        <v>1202</v>
      </c>
      <c r="X585" s="1" t="s">
        <v>1203</v>
      </c>
      <c r="Y585" s="1" t="s">
        <v>1030</v>
      </c>
      <c r="Z585" s="1" t="s">
        <v>108</v>
      </c>
    </row>
    <row r="586" spans="1:26" s="13" customFormat="1" ht="13.5" customHeight="1" x14ac:dyDescent="0.35">
      <c r="A586" s="1" t="s">
        <v>192</v>
      </c>
      <c r="B586" s="1" t="str">
        <f>+VLOOKUP(BD_fire_disturbances[[#This Row],[Propiedad]],Tabla2[],2,0)</f>
        <v>Química</v>
      </c>
      <c r="C586" s="1" t="str">
        <f>+VLOOKUP(BD_fire_disturbances[[#This Row],[Evaluación post incendio]],Tabla5[],2,0)</f>
        <v>Efecto a corto plazo</v>
      </c>
      <c r="D586" s="6" t="s">
        <v>1198</v>
      </c>
      <c r="E586" s="1" t="s">
        <v>62</v>
      </c>
      <c r="F586" s="1" t="s">
        <v>1589</v>
      </c>
      <c r="G586" s="1" t="str">
        <f>+VLOOKUP(BD_fire_disturbances[[#This Row],[Cod_Koppen]],Tabla8[],2,0)</f>
        <v>Templado o mesotérmico</v>
      </c>
      <c r="H586" s="1" t="s">
        <v>1735</v>
      </c>
      <c r="I586" s="1" t="s">
        <v>1200</v>
      </c>
      <c r="J586" s="1" t="s">
        <v>63</v>
      </c>
      <c r="K586" s="1" t="s">
        <v>68</v>
      </c>
      <c r="L586" s="1" t="s">
        <v>193</v>
      </c>
      <c r="M586" s="1" t="s">
        <v>176</v>
      </c>
      <c r="N586" s="1" t="s">
        <v>317</v>
      </c>
      <c r="O586" s="1"/>
      <c r="P586" s="1" t="s">
        <v>1199</v>
      </c>
      <c r="Q586" s="1"/>
      <c r="R586" s="1" t="s">
        <v>804</v>
      </c>
      <c r="S586" s="1"/>
      <c r="T586" s="1" t="s">
        <v>1201</v>
      </c>
      <c r="U586" s="1" t="s">
        <v>447</v>
      </c>
      <c r="V586" s="1"/>
      <c r="W586" s="1" t="s">
        <v>1202</v>
      </c>
      <c r="X586" s="1" t="s">
        <v>1203</v>
      </c>
      <c r="Y586" s="1" t="s">
        <v>1030</v>
      </c>
      <c r="Z586" s="1" t="s">
        <v>108</v>
      </c>
    </row>
    <row r="587" spans="1:26" s="13" customFormat="1" ht="13.5" customHeight="1" x14ac:dyDescent="0.35">
      <c r="A587" s="1" t="s">
        <v>192</v>
      </c>
      <c r="B587" s="1" t="str">
        <f>+VLOOKUP(BD_fire_disturbances[[#This Row],[Propiedad]],Tabla2[],2,0)</f>
        <v>Química</v>
      </c>
      <c r="C587" s="1" t="str">
        <f>+VLOOKUP(BD_fire_disturbances[[#This Row],[Evaluación post incendio]],Tabla5[],2,0)</f>
        <v>Efecto a corto plazo</v>
      </c>
      <c r="D587" s="6" t="s">
        <v>1198</v>
      </c>
      <c r="E587" s="1" t="s">
        <v>62</v>
      </c>
      <c r="F587" s="1" t="s">
        <v>1589</v>
      </c>
      <c r="G587" s="1" t="str">
        <f>+VLOOKUP(BD_fire_disturbances[[#This Row],[Cod_Koppen]],Tabla8[],2,0)</f>
        <v>Templado o mesotérmico</v>
      </c>
      <c r="H587" s="1" t="s">
        <v>1735</v>
      </c>
      <c r="I587" s="1" t="s">
        <v>1200</v>
      </c>
      <c r="J587" s="1" t="s">
        <v>63</v>
      </c>
      <c r="K587" s="1" t="s">
        <v>68</v>
      </c>
      <c r="L587" s="1" t="s">
        <v>193</v>
      </c>
      <c r="M587" s="1" t="s">
        <v>176</v>
      </c>
      <c r="N587" s="1" t="s">
        <v>317</v>
      </c>
      <c r="O587" s="1"/>
      <c r="P587" s="1" t="s">
        <v>1199</v>
      </c>
      <c r="Q587" s="1"/>
      <c r="R587" s="1" t="s">
        <v>804</v>
      </c>
      <c r="S587" s="1"/>
      <c r="T587" s="1" t="s">
        <v>1201</v>
      </c>
      <c r="U587" s="1" t="s">
        <v>447</v>
      </c>
      <c r="V587" s="1"/>
      <c r="W587" s="1" t="s">
        <v>1202</v>
      </c>
      <c r="X587" s="1" t="s">
        <v>1203</v>
      </c>
      <c r="Y587" s="1" t="s">
        <v>613</v>
      </c>
      <c r="Z587" s="1" t="s">
        <v>218</v>
      </c>
    </row>
    <row r="588" spans="1:26" s="13" customFormat="1" ht="43.5" x14ac:dyDescent="0.35">
      <c r="A588" s="1" t="s">
        <v>192</v>
      </c>
      <c r="B588" s="1" t="str">
        <f>+VLOOKUP(BD_fire_disturbances[[#This Row],[Propiedad]],Tabla2[],2,0)</f>
        <v>Química</v>
      </c>
      <c r="C588" s="1" t="str">
        <f>+VLOOKUP(BD_fire_disturbances[[#This Row],[Evaluación post incendio]],Tabla5[],2,0)</f>
        <v>Efecto inmediato</v>
      </c>
      <c r="D588" s="6" t="s">
        <v>1198</v>
      </c>
      <c r="E588" s="1" t="s">
        <v>62</v>
      </c>
      <c r="F588" s="1" t="s">
        <v>1589</v>
      </c>
      <c r="G588" s="1" t="str">
        <f>+VLOOKUP(BD_fire_disturbances[[#This Row],[Cod_Koppen]],Tabla8[],2,0)</f>
        <v>Templado o mesotérmico</v>
      </c>
      <c r="H588" s="1" t="s">
        <v>1735</v>
      </c>
      <c r="I588" s="1" t="s">
        <v>1200</v>
      </c>
      <c r="J588" s="1" t="s">
        <v>63</v>
      </c>
      <c r="K588" s="1" t="s">
        <v>68</v>
      </c>
      <c r="L588" s="1" t="s">
        <v>193</v>
      </c>
      <c r="M588" s="1" t="s">
        <v>176</v>
      </c>
      <c r="N588" s="1" t="s">
        <v>317</v>
      </c>
      <c r="O588" s="1"/>
      <c r="P588" s="1" t="s">
        <v>1199</v>
      </c>
      <c r="Q588" s="1"/>
      <c r="R588" s="1" t="s">
        <v>513</v>
      </c>
      <c r="S588" s="1"/>
      <c r="T588" s="1" t="s">
        <v>1201</v>
      </c>
      <c r="U588" s="1" t="s">
        <v>447</v>
      </c>
      <c r="V588" s="1"/>
      <c r="W588" s="1" t="s">
        <v>1202</v>
      </c>
      <c r="X588" s="1" t="s">
        <v>1203</v>
      </c>
      <c r="Y588" s="1" t="s">
        <v>613</v>
      </c>
      <c r="Z588" s="1" t="s">
        <v>108</v>
      </c>
    </row>
    <row r="589" spans="1:26" s="13" customFormat="1" ht="43.5" x14ac:dyDescent="0.35">
      <c r="A589" s="1" t="s">
        <v>192</v>
      </c>
      <c r="B589" s="1" t="str">
        <f>+VLOOKUP(BD_fire_disturbances[[#This Row],[Propiedad]],Tabla2[],2,0)</f>
        <v>Química</v>
      </c>
      <c r="C589" s="1" t="str">
        <f>+VLOOKUP(BD_fire_disturbances[[#This Row],[Evaluación post incendio]],Tabla5[],2,0)</f>
        <v>Efecto a corto plazo</v>
      </c>
      <c r="D589" s="6" t="s">
        <v>1198</v>
      </c>
      <c r="E589" s="1" t="s">
        <v>62</v>
      </c>
      <c r="F589" s="1" t="s">
        <v>1589</v>
      </c>
      <c r="G589" s="1" t="str">
        <f>+VLOOKUP(BD_fire_disturbances[[#This Row],[Cod_Koppen]],Tabla8[],2,0)</f>
        <v>Templado o mesotérmico</v>
      </c>
      <c r="H589" s="1" t="s">
        <v>1735</v>
      </c>
      <c r="I589" s="1" t="s">
        <v>1200</v>
      </c>
      <c r="J589" s="1" t="s">
        <v>63</v>
      </c>
      <c r="K589" s="1" t="s">
        <v>68</v>
      </c>
      <c r="L589" s="1" t="s">
        <v>193</v>
      </c>
      <c r="M589" s="1" t="s">
        <v>176</v>
      </c>
      <c r="N589" s="1" t="s">
        <v>317</v>
      </c>
      <c r="O589" s="1"/>
      <c r="P589" s="1" t="s">
        <v>1199</v>
      </c>
      <c r="Q589" s="1"/>
      <c r="R589" s="1" t="s">
        <v>852</v>
      </c>
      <c r="S589" s="1"/>
      <c r="T589" s="1" t="s">
        <v>1201</v>
      </c>
      <c r="U589" s="1" t="s">
        <v>447</v>
      </c>
      <c r="V589" s="1"/>
      <c r="W589" s="1" t="s">
        <v>1202</v>
      </c>
      <c r="X589" s="1" t="s">
        <v>1203</v>
      </c>
      <c r="Y589" s="1" t="s">
        <v>613</v>
      </c>
      <c r="Z589" s="1" t="s">
        <v>108</v>
      </c>
    </row>
    <row r="590" spans="1:26" s="13" customFormat="1" ht="43.5" x14ac:dyDescent="0.35">
      <c r="A590" s="1" t="s">
        <v>192</v>
      </c>
      <c r="B590" s="1" t="str">
        <f>+VLOOKUP(BD_fire_disturbances[[#This Row],[Propiedad]],Tabla2[],2,0)</f>
        <v>Química</v>
      </c>
      <c r="C590" s="1" t="str">
        <f>+VLOOKUP(BD_fire_disturbances[[#This Row],[Evaluación post incendio]],Tabla5[],2,0)</f>
        <v>Efecto a corto plazo</v>
      </c>
      <c r="D590" s="6" t="s">
        <v>1198</v>
      </c>
      <c r="E590" s="1" t="s">
        <v>62</v>
      </c>
      <c r="F590" s="1" t="s">
        <v>1589</v>
      </c>
      <c r="G590" s="1" t="str">
        <f>+VLOOKUP(BD_fire_disturbances[[#This Row],[Cod_Koppen]],Tabla8[],2,0)</f>
        <v>Templado o mesotérmico</v>
      </c>
      <c r="H590" s="1" t="s">
        <v>1735</v>
      </c>
      <c r="I590" s="1" t="s">
        <v>1200</v>
      </c>
      <c r="J590" s="1" t="s">
        <v>63</v>
      </c>
      <c r="K590" s="1" t="s">
        <v>68</v>
      </c>
      <c r="L590" s="1" t="s">
        <v>193</v>
      </c>
      <c r="M590" s="1" t="s">
        <v>176</v>
      </c>
      <c r="N590" s="1" t="s">
        <v>317</v>
      </c>
      <c r="O590" s="1"/>
      <c r="P590" s="1" t="s">
        <v>1199</v>
      </c>
      <c r="Q590" s="1"/>
      <c r="R590" s="1" t="s">
        <v>706</v>
      </c>
      <c r="S590" s="1"/>
      <c r="T590" s="1" t="s">
        <v>1201</v>
      </c>
      <c r="U590" s="1" t="s">
        <v>447</v>
      </c>
      <c r="V590" s="1"/>
      <c r="W590" s="1" t="s">
        <v>1202</v>
      </c>
      <c r="X590" s="1" t="s">
        <v>1203</v>
      </c>
      <c r="Y590" s="1" t="s">
        <v>613</v>
      </c>
      <c r="Z590" s="1" t="s">
        <v>108</v>
      </c>
    </row>
    <row r="591" spans="1:26" s="13" customFormat="1" ht="43.5" x14ac:dyDescent="0.35">
      <c r="A591" s="1" t="s">
        <v>192</v>
      </c>
      <c r="B591" s="1" t="str">
        <f>+VLOOKUP(BD_fire_disturbances[[#This Row],[Propiedad]],Tabla2[],2,0)</f>
        <v>Química</v>
      </c>
      <c r="C591" s="1" t="str">
        <f>+VLOOKUP(BD_fire_disturbances[[#This Row],[Evaluación post incendio]],Tabla5[],2,0)</f>
        <v>Efecto inmediato</v>
      </c>
      <c r="D591" s="6" t="s">
        <v>1198</v>
      </c>
      <c r="E591" s="1" t="s">
        <v>62</v>
      </c>
      <c r="F591" s="1" t="s">
        <v>1589</v>
      </c>
      <c r="G591" s="1" t="str">
        <f>+VLOOKUP(BD_fire_disturbances[[#This Row],[Cod_Koppen]],Tabla8[],2,0)</f>
        <v>Templado o mesotérmico</v>
      </c>
      <c r="H591" s="1" t="s">
        <v>1735</v>
      </c>
      <c r="I591" s="1" t="s">
        <v>1200</v>
      </c>
      <c r="J591" s="1" t="s">
        <v>63</v>
      </c>
      <c r="K591" s="1" t="s">
        <v>68</v>
      </c>
      <c r="L591" s="1" t="s">
        <v>193</v>
      </c>
      <c r="M591" s="1" t="s">
        <v>176</v>
      </c>
      <c r="N591" s="1" t="s">
        <v>317</v>
      </c>
      <c r="O591" s="1"/>
      <c r="P591" s="1" t="s">
        <v>1199</v>
      </c>
      <c r="Q591" s="1"/>
      <c r="R591" s="1" t="s">
        <v>513</v>
      </c>
      <c r="S591" s="1"/>
      <c r="T591" s="1" t="s">
        <v>1201</v>
      </c>
      <c r="U591" s="1" t="s">
        <v>447</v>
      </c>
      <c r="V591" s="1"/>
      <c r="W591" s="1" t="s">
        <v>1202</v>
      </c>
      <c r="X591" s="1" t="s">
        <v>1203</v>
      </c>
      <c r="Y591" s="1" t="s">
        <v>1029</v>
      </c>
      <c r="Z591" s="1" t="s">
        <v>108</v>
      </c>
    </row>
    <row r="592" spans="1:26" s="13" customFormat="1" ht="43.5" x14ac:dyDescent="0.35">
      <c r="A592" s="1" t="s">
        <v>192</v>
      </c>
      <c r="B592" s="1" t="str">
        <f>+VLOOKUP(BD_fire_disturbances[[#This Row],[Propiedad]],Tabla2[],2,0)</f>
        <v>Química</v>
      </c>
      <c r="C592" s="1" t="str">
        <f>+VLOOKUP(BD_fire_disturbances[[#This Row],[Evaluación post incendio]],Tabla5[],2,0)</f>
        <v>Efecto a corto plazo</v>
      </c>
      <c r="D592" s="6" t="s">
        <v>1198</v>
      </c>
      <c r="E592" s="1" t="s">
        <v>62</v>
      </c>
      <c r="F592" s="1" t="s">
        <v>1589</v>
      </c>
      <c r="G592" s="1" t="str">
        <f>+VLOOKUP(BD_fire_disturbances[[#This Row],[Cod_Koppen]],Tabla8[],2,0)</f>
        <v>Templado o mesotérmico</v>
      </c>
      <c r="H592" s="1" t="s">
        <v>1735</v>
      </c>
      <c r="I592" s="1" t="s">
        <v>1200</v>
      </c>
      <c r="J592" s="1" t="s">
        <v>63</v>
      </c>
      <c r="K592" s="1" t="s">
        <v>68</v>
      </c>
      <c r="L592" s="1" t="s">
        <v>193</v>
      </c>
      <c r="M592" s="1" t="s">
        <v>176</v>
      </c>
      <c r="N592" s="1" t="s">
        <v>317</v>
      </c>
      <c r="O592" s="1"/>
      <c r="P592" s="1" t="s">
        <v>1199</v>
      </c>
      <c r="Q592" s="1"/>
      <c r="R592" s="1" t="s">
        <v>852</v>
      </c>
      <c r="S592" s="1"/>
      <c r="T592" s="1" t="s">
        <v>1201</v>
      </c>
      <c r="U592" s="1" t="s">
        <v>447</v>
      </c>
      <c r="V592" s="1"/>
      <c r="W592" s="1" t="s">
        <v>1202</v>
      </c>
      <c r="X592" s="1" t="s">
        <v>1203</v>
      </c>
      <c r="Y592" s="1" t="s">
        <v>1029</v>
      </c>
      <c r="Z592" s="1" t="s">
        <v>108</v>
      </c>
    </row>
    <row r="593" spans="1:26" s="13" customFormat="1" ht="43.5" x14ac:dyDescent="0.35">
      <c r="A593" s="1" t="s">
        <v>192</v>
      </c>
      <c r="B593" s="1" t="str">
        <f>+VLOOKUP(BD_fire_disturbances[[#This Row],[Propiedad]],Tabla2[],2,0)</f>
        <v>Química</v>
      </c>
      <c r="C593" s="1" t="str">
        <f>+VLOOKUP(BD_fire_disturbances[[#This Row],[Evaluación post incendio]],Tabla5[],2,0)</f>
        <v>Efecto a corto plazo</v>
      </c>
      <c r="D593" s="6" t="s">
        <v>1198</v>
      </c>
      <c r="E593" s="1" t="s">
        <v>62</v>
      </c>
      <c r="F593" s="1" t="s">
        <v>1589</v>
      </c>
      <c r="G593" s="1" t="str">
        <f>+VLOOKUP(BD_fire_disturbances[[#This Row],[Cod_Koppen]],Tabla8[],2,0)</f>
        <v>Templado o mesotérmico</v>
      </c>
      <c r="H593" s="1" t="s">
        <v>1735</v>
      </c>
      <c r="I593" s="1" t="s">
        <v>1200</v>
      </c>
      <c r="J593" s="1" t="s">
        <v>63</v>
      </c>
      <c r="K593" s="1" t="s">
        <v>68</v>
      </c>
      <c r="L593" s="1" t="s">
        <v>193</v>
      </c>
      <c r="M593" s="1" t="s">
        <v>176</v>
      </c>
      <c r="N593" s="1" t="s">
        <v>317</v>
      </c>
      <c r="O593" s="1"/>
      <c r="P593" s="1" t="s">
        <v>1199</v>
      </c>
      <c r="Q593" s="1"/>
      <c r="R593" s="1" t="s">
        <v>706</v>
      </c>
      <c r="S593" s="1"/>
      <c r="T593" s="1" t="s">
        <v>1201</v>
      </c>
      <c r="U593" s="1" t="s">
        <v>447</v>
      </c>
      <c r="V593" s="1"/>
      <c r="W593" s="1" t="s">
        <v>1202</v>
      </c>
      <c r="X593" s="1" t="s">
        <v>1203</v>
      </c>
      <c r="Y593" s="1" t="s">
        <v>1029</v>
      </c>
      <c r="Z593" s="1" t="s">
        <v>108</v>
      </c>
    </row>
    <row r="594" spans="1:26" s="13" customFormat="1" ht="43.5" x14ac:dyDescent="0.35">
      <c r="A594" s="1" t="s">
        <v>192</v>
      </c>
      <c r="B594" s="1" t="str">
        <f>+VLOOKUP(BD_fire_disturbances[[#This Row],[Propiedad]],Tabla2[],2,0)</f>
        <v>Química</v>
      </c>
      <c r="C594" s="1" t="str">
        <f>+VLOOKUP(BD_fire_disturbances[[#This Row],[Evaluación post incendio]],Tabla5[],2,0)</f>
        <v>Efecto a corto plazo</v>
      </c>
      <c r="D594" s="6" t="s">
        <v>1198</v>
      </c>
      <c r="E594" s="1" t="s">
        <v>62</v>
      </c>
      <c r="F594" s="1" t="s">
        <v>1589</v>
      </c>
      <c r="G594" s="1" t="str">
        <f>+VLOOKUP(BD_fire_disturbances[[#This Row],[Cod_Koppen]],Tabla8[],2,0)</f>
        <v>Templado o mesotérmico</v>
      </c>
      <c r="H594" s="1" t="s">
        <v>1735</v>
      </c>
      <c r="I594" s="1" t="s">
        <v>1200</v>
      </c>
      <c r="J594" s="1" t="s">
        <v>63</v>
      </c>
      <c r="K594" s="1" t="s">
        <v>68</v>
      </c>
      <c r="L594" s="1" t="s">
        <v>193</v>
      </c>
      <c r="M594" s="1" t="s">
        <v>176</v>
      </c>
      <c r="N594" s="1" t="s">
        <v>317</v>
      </c>
      <c r="O594" s="1"/>
      <c r="P594" s="1" t="s">
        <v>1199</v>
      </c>
      <c r="Q594" s="1"/>
      <c r="R594" s="1" t="s">
        <v>804</v>
      </c>
      <c r="S594" s="1"/>
      <c r="T594" s="1" t="s">
        <v>1201</v>
      </c>
      <c r="U594" s="1" t="s">
        <v>447</v>
      </c>
      <c r="V594" s="1"/>
      <c r="W594" s="1" t="s">
        <v>1202</v>
      </c>
      <c r="X594" s="1" t="s">
        <v>1203</v>
      </c>
      <c r="Y594" s="1" t="s">
        <v>1029</v>
      </c>
      <c r="Z594" s="1" t="s">
        <v>108</v>
      </c>
    </row>
    <row r="595" spans="1:26" s="13" customFormat="1" ht="43.5" x14ac:dyDescent="0.35">
      <c r="A595" s="1" t="s">
        <v>192</v>
      </c>
      <c r="B595" s="1" t="str">
        <f>+VLOOKUP(BD_fire_disturbances[[#This Row],[Propiedad]],Tabla2[],2,0)</f>
        <v>Química</v>
      </c>
      <c r="C595" s="1" t="str">
        <f>+VLOOKUP(BD_fire_disturbances[[#This Row],[Evaluación post incendio]],Tabla5[],2,0)</f>
        <v>Efecto inmediato</v>
      </c>
      <c r="D595" s="6" t="s">
        <v>1198</v>
      </c>
      <c r="E595" s="1" t="s">
        <v>62</v>
      </c>
      <c r="F595" s="1" t="s">
        <v>1589</v>
      </c>
      <c r="G595" s="1" t="str">
        <f>+VLOOKUP(BD_fire_disturbances[[#This Row],[Cod_Koppen]],Tabla8[],2,0)</f>
        <v>Templado o mesotérmico</v>
      </c>
      <c r="H595" s="1" t="s">
        <v>1735</v>
      </c>
      <c r="I595" s="1" t="s">
        <v>1200</v>
      </c>
      <c r="J595" s="1" t="s">
        <v>63</v>
      </c>
      <c r="K595" s="1" t="s">
        <v>68</v>
      </c>
      <c r="L595" s="1" t="s">
        <v>193</v>
      </c>
      <c r="M595" s="1" t="s">
        <v>176</v>
      </c>
      <c r="N595" s="1" t="s">
        <v>317</v>
      </c>
      <c r="O595" s="1"/>
      <c r="P595" s="1" t="s">
        <v>1199</v>
      </c>
      <c r="Q595" s="1"/>
      <c r="R595" s="1" t="s">
        <v>513</v>
      </c>
      <c r="S595" s="1"/>
      <c r="T595" s="1" t="s">
        <v>1201</v>
      </c>
      <c r="U595" s="1" t="s">
        <v>447</v>
      </c>
      <c r="V595" s="1"/>
      <c r="W595" s="1" t="s">
        <v>1202</v>
      </c>
      <c r="X595" s="1" t="s">
        <v>1203</v>
      </c>
      <c r="Y595" s="1" t="s">
        <v>52</v>
      </c>
      <c r="Z595" s="1" t="s">
        <v>108</v>
      </c>
    </row>
    <row r="596" spans="1:26" s="13" customFormat="1" ht="43.5" x14ac:dyDescent="0.35">
      <c r="A596" s="1" t="s">
        <v>192</v>
      </c>
      <c r="B596" s="1" t="str">
        <f>+VLOOKUP(BD_fire_disturbances[[#This Row],[Propiedad]],Tabla2[],2,0)</f>
        <v>Química</v>
      </c>
      <c r="C596" s="1" t="str">
        <f>+VLOOKUP(BD_fire_disturbances[[#This Row],[Evaluación post incendio]],Tabla5[],2,0)</f>
        <v>Efecto inmediato</v>
      </c>
      <c r="D596" s="6" t="s">
        <v>1198</v>
      </c>
      <c r="E596" s="1" t="s">
        <v>62</v>
      </c>
      <c r="F596" s="1" t="s">
        <v>1589</v>
      </c>
      <c r="G596" s="1" t="str">
        <f>+VLOOKUP(BD_fire_disturbances[[#This Row],[Cod_Koppen]],Tabla8[],2,0)</f>
        <v>Templado o mesotérmico</v>
      </c>
      <c r="H596" s="1" t="s">
        <v>1735</v>
      </c>
      <c r="I596" s="1" t="s">
        <v>1200</v>
      </c>
      <c r="J596" s="1" t="s">
        <v>63</v>
      </c>
      <c r="K596" s="1" t="s">
        <v>68</v>
      </c>
      <c r="L596" s="1" t="s">
        <v>193</v>
      </c>
      <c r="M596" s="1" t="s">
        <v>176</v>
      </c>
      <c r="N596" s="1" t="s">
        <v>317</v>
      </c>
      <c r="O596" s="1"/>
      <c r="P596" s="1" t="s">
        <v>1199</v>
      </c>
      <c r="Q596" s="1"/>
      <c r="R596" s="1" t="s">
        <v>513</v>
      </c>
      <c r="S596" s="1"/>
      <c r="T596" s="1" t="s">
        <v>1201</v>
      </c>
      <c r="U596" s="1" t="s">
        <v>447</v>
      </c>
      <c r="V596" s="1"/>
      <c r="W596" s="1" t="s">
        <v>1202</v>
      </c>
      <c r="X596" s="1" t="s">
        <v>1203</v>
      </c>
      <c r="Y596" s="1" t="s">
        <v>21</v>
      </c>
      <c r="Z596" s="1" t="s">
        <v>108</v>
      </c>
    </row>
    <row r="597" spans="1:26" s="13" customFormat="1" ht="43.5" x14ac:dyDescent="0.35">
      <c r="A597" s="1" t="s">
        <v>192</v>
      </c>
      <c r="B597" s="1" t="str">
        <f>+VLOOKUP(BD_fire_disturbances[[#This Row],[Propiedad]],Tabla2[],2,0)</f>
        <v>Química</v>
      </c>
      <c r="C597" s="1" t="str">
        <f>+VLOOKUP(BD_fire_disturbances[[#This Row],[Evaluación post incendio]],Tabla5[],2,0)</f>
        <v>Efecto a corto plazo</v>
      </c>
      <c r="D597" s="6" t="s">
        <v>1198</v>
      </c>
      <c r="E597" s="1" t="s">
        <v>62</v>
      </c>
      <c r="F597" s="1" t="s">
        <v>1589</v>
      </c>
      <c r="G597" s="1" t="str">
        <f>+VLOOKUP(BD_fire_disturbances[[#This Row],[Cod_Koppen]],Tabla8[],2,0)</f>
        <v>Templado o mesotérmico</v>
      </c>
      <c r="H597" s="1" t="s">
        <v>1735</v>
      </c>
      <c r="I597" s="1" t="s">
        <v>1200</v>
      </c>
      <c r="J597" s="1" t="s">
        <v>63</v>
      </c>
      <c r="K597" s="1" t="s">
        <v>68</v>
      </c>
      <c r="L597" s="1" t="s">
        <v>193</v>
      </c>
      <c r="M597" s="1" t="s">
        <v>176</v>
      </c>
      <c r="N597" s="1" t="s">
        <v>317</v>
      </c>
      <c r="O597" s="1"/>
      <c r="P597" s="1" t="s">
        <v>1199</v>
      </c>
      <c r="Q597" s="1"/>
      <c r="R597" s="1" t="s">
        <v>804</v>
      </c>
      <c r="S597" s="1"/>
      <c r="T597" s="1" t="s">
        <v>1201</v>
      </c>
      <c r="U597" s="1" t="s">
        <v>447</v>
      </c>
      <c r="V597" s="1"/>
      <c r="W597" s="1" t="s">
        <v>1202</v>
      </c>
      <c r="X597" s="1" t="s">
        <v>1203</v>
      </c>
      <c r="Y597" s="1" t="s">
        <v>21</v>
      </c>
      <c r="Z597" s="1" t="s">
        <v>108</v>
      </c>
    </row>
    <row r="598" spans="1:26" s="1" customFormat="1" ht="43.5" x14ac:dyDescent="0.35">
      <c r="A598" s="1" t="s">
        <v>192</v>
      </c>
      <c r="B598" s="1" t="str">
        <f>+VLOOKUP(BD_fire_disturbances[[#This Row],[Propiedad]],Tabla2[],2,0)</f>
        <v>Química</v>
      </c>
      <c r="C598" s="1" t="str">
        <f>+VLOOKUP(BD_fire_disturbances[[#This Row],[Evaluación post incendio]],Tabla5[],2,0)</f>
        <v>Efecto inmediato</v>
      </c>
      <c r="D598" s="6" t="s">
        <v>1198</v>
      </c>
      <c r="E598" s="1" t="s">
        <v>62</v>
      </c>
      <c r="F598" s="1" t="s">
        <v>1589</v>
      </c>
      <c r="G598" s="1" t="str">
        <f>+VLOOKUP(BD_fire_disturbances[[#This Row],[Cod_Koppen]],Tabla8[],2,0)</f>
        <v>Templado o mesotérmico</v>
      </c>
      <c r="H598" s="1" t="s">
        <v>1735</v>
      </c>
      <c r="I598" s="1" t="s">
        <v>1200</v>
      </c>
      <c r="J598" s="1" t="s">
        <v>63</v>
      </c>
      <c r="K598" s="1" t="s">
        <v>68</v>
      </c>
      <c r="L598" s="1" t="s">
        <v>193</v>
      </c>
      <c r="M598" s="1" t="s">
        <v>176</v>
      </c>
      <c r="N598" s="1" t="s">
        <v>317</v>
      </c>
      <c r="P598" s="1" t="s">
        <v>1199</v>
      </c>
      <c r="R598" s="1" t="s">
        <v>513</v>
      </c>
      <c r="T598" s="1" t="s">
        <v>1201</v>
      </c>
      <c r="U598" s="1" t="s">
        <v>447</v>
      </c>
      <c r="W598" s="1" t="s">
        <v>1202</v>
      </c>
      <c r="X598" s="1" t="s">
        <v>1203</v>
      </c>
      <c r="Y598" s="1" t="s">
        <v>42</v>
      </c>
      <c r="Z598" s="1" t="s">
        <v>108</v>
      </c>
    </row>
    <row r="599" spans="1:26" s="1" customFormat="1" ht="43.5" x14ac:dyDescent="0.35">
      <c r="A599" s="1" t="s">
        <v>192</v>
      </c>
      <c r="B599" s="1" t="str">
        <f>+VLOOKUP(BD_fire_disturbances[[#This Row],[Propiedad]],Tabla2[],2,0)</f>
        <v>Química</v>
      </c>
      <c r="C599" s="1" t="str">
        <f>+VLOOKUP(BD_fire_disturbances[[#This Row],[Evaluación post incendio]],Tabla5[],2,0)</f>
        <v>Efecto a corto plazo</v>
      </c>
      <c r="D599" s="6" t="s">
        <v>1198</v>
      </c>
      <c r="E599" s="1" t="s">
        <v>62</v>
      </c>
      <c r="F599" s="1" t="s">
        <v>1589</v>
      </c>
      <c r="G599" s="1" t="str">
        <f>+VLOOKUP(BD_fire_disturbances[[#This Row],[Cod_Koppen]],Tabla8[],2,0)</f>
        <v>Templado o mesotérmico</v>
      </c>
      <c r="H599" s="1" t="s">
        <v>1735</v>
      </c>
      <c r="I599" s="1" t="s">
        <v>1200</v>
      </c>
      <c r="J599" s="1" t="s">
        <v>63</v>
      </c>
      <c r="K599" s="1" t="s">
        <v>68</v>
      </c>
      <c r="L599" s="1" t="s">
        <v>193</v>
      </c>
      <c r="M599" s="1" t="s">
        <v>176</v>
      </c>
      <c r="N599" s="1" t="s">
        <v>317</v>
      </c>
      <c r="P599" s="1" t="s">
        <v>1199</v>
      </c>
      <c r="R599" s="1" t="s">
        <v>852</v>
      </c>
      <c r="T599" s="1" t="s">
        <v>1201</v>
      </c>
      <c r="U599" s="1" t="s">
        <v>447</v>
      </c>
      <c r="W599" s="1" t="s">
        <v>1202</v>
      </c>
      <c r="X599" s="1" t="s">
        <v>1203</v>
      </c>
      <c r="Y599" s="1" t="s">
        <v>42</v>
      </c>
      <c r="Z599" s="1" t="s">
        <v>108</v>
      </c>
    </row>
    <row r="600" spans="1:26" s="1" customFormat="1" ht="43.5" x14ac:dyDescent="0.35">
      <c r="A600" s="1" t="s">
        <v>981</v>
      </c>
      <c r="B600" s="1" t="str">
        <f>+VLOOKUP(BD_fire_disturbances[[#This Row],[Propiedad]],Tabla2[],2,0)</f>
        <v>Física</v>
      </c>
      <c r="C600" s="1" t="str">
        <f>+VLOOKUP(BD_fire_disturbances[[#This Row],[Evaluación post incendio]],Tabla5[],2,0)</f>
        <v>Efecto inmediato</v>
      </c>
      <c r="D600" s="6" t="s">
        <v>256</v>
      </c>
      <c r="E600" s="1" t="s">
        <v>1603</v>
      </c>
      <c r="F600" s="1" t="s">
        <v>1694</v>
      </c>
      <c r="G600" s="1" t="str">
        <f>+VLOOKUP(BD_fire_disturbances[[#This Row],[Cod_Koppen]],Tabla8[],2,0)</f>
        <v>Templado o mesotérmico</v>
      </c>
      <c r="H600" s="1" t="s">
        <v>1678</v>
      </c>
      <c r="I600" s="1" t="s">
        <v>987</v>
      </c>
      <c r="J600" s="1" t="s">
        <v>447</v>
      </c>
      <c r="K600" s="1" t="s">
        <v>54</v>
      </c>
      <c r="L600" s="1" t="s">
        <v>257</v>
      </c>
      <c r="M600" s="1" t="s">
        <v>176</v>
      </c>
      <c r="N600" s="1" t="s">
        <v>529</v>
      </c>
      <c r="P600" s="1" t="s">
        <v>982</v>
      </c>
      <c r="Q600" s="1" t="s">
        <v>993</v>
      </c>
      <c r="R600" s="1" t="s">
        <v>513</v>
      </c>
      <c r="T600" s="1" t="s">
        <v>983</v>
      </c>
      <c r="U600" s="1" t="s">
        <v>988</v>
      </c>
      <c r="V600" s="1" t="s">
        <v>344</v>
      </c>
      <c r="W600" s="1" t="s">
        <v>985</v>
      </c>
      <c r="X600" s="1" t="s">
        <v>986</v>
      </c>
      <c r="Y600" s="1" t="s">
        <v>990</v>
      </c>
      <c r="Z600" s="1" t="s">
        <v>108</v>
      </c>
    </row>
    <row r="601" spans="1:26" s="1" customFormat="1" ht="43.5" x14ac:dyDescent="0.35">
      <c r="A601" s="1" t="s">
        <v>258</v>
      </c>
      <c r="B601" s="1" t="str">
        <f>+VLOOKUP(BD_fire_disturbances[[#This Row],[Propiedad]],Tabla2[],2,0)</f>
        <v>Física</v>
      </c>
      <c r="C601" s="1" t="str">
        <f>+VLOOKUP(BD_fire_disturbances[[#This Row],[Evaluación post incendio]],Tabla5[],2,0)</f>
        <v>Efecto inmediato</v>
      </c>
      <c r="D601" s="6" t="s">
        <v>256</v>
      </c>
      <c r="E601" s="1" t="s">
        <v>1603</v>
      </c>
      <c r="F601" s="1" t="s">
        <v>1694</v>
      </c>
      <c r="G601" s="1" t="str">
        <f>+VLOOKUP(BD_fire_disturbances[[#This Row],[Cod_Koppen]],Tabla8[],2,0)</f>
        <v>Templado o mesotérmico</v>
      </c>
      <c r="H601" s="1" t="s">
        <v>1678</v>
      </c>
      <c r="I601" s="1" t="s">
        <v>987</v>
      </c>
      <c r="J601" s="1" t="s">
        <v>447</v>
      </c>
      <c r="K601" s="1" t="s">
        <v>54</v>
      </c>
      <c r="L601" s="1" t="s">
        <v>260</v>
      </c>
      <c r="M601" s="1" t="s">
        <v>200</v>
      </c>
      <c r="N601" s="1" t="s">
        <v>529</v>
      </c>
      <c r="P601" s="1" t="s">
        <v>982</v>
      </c>
      <c r="Q601" s="1" t="s">
        <v>993</v>
      </c>
      <c r="R601" s="1" t="s">
        <v>513</v>
      </c>
      <c r="T601" s="1" t="s">
        <v>983</v>
      </c>
      <c r="U601" s="1" t="s">
        <v>988</v>
      </c>
      <c r="V601" s="1" t="s">
        <v>344</v>
      </c>
      <c r="W601" s="1" t="s">
        <v>985</v>
      </c>
      <c r="X601" s="1" t="s">
        <v>986</v>
      </c>
      <c r="Y601" s="1" t="s">
        <v>1024</v>
      </c>
      <c r="Z601" s="1" t="s">
        <v>218</v>
      </c>
    </row>
    <row r="602" spans="1:26" s="1" customFormat="1" ht="43.5" x14ac:dyDescent="0.35">
      <c r="A602" s="1" t="s">
        <v>258</v>
      </c>
      <c r="B602" s="1" t="str">
        <f>+VLOOKUP(BD_fire_disturbances[[#This Row],[Propiedad]],Tabla2[],2,0)</f>
        <v>Física</v>
      </c>
      <c r="C602" s="1" t="str">
        <f>+VLOOKUP(BD_fire_disturbances[[#This Row],[Evaluación post incendio]],Tabla5[],2,0)</f>
        <v>Efecto inmediato</v>
      </c>
      <c r="D602" s="6" t="s">
        <v>256</v>
      </c>
      <c r="E602" s="1" t="s">
        <v>1603</v>
      </c>
      <c r="F602" s="1" t="s">
        <v>1694</v>
      </c>
      <c r="G602" s="1" t="str">
        <f>+VLOOKUP(BD_fire_disturbances[[#This Row],[Cod_Koppen]],Tabla8[],2,0)</f>
        <v>Templado o mesotérmico</v>
      </c>
      <c r="H602" s="1" t="s">
        <v>1678</v>
      </c>
      <c r="I602" s="1" t="s">
        <v>987</v>
      </c>
      <c r="J602" s="1" t="s">
        <v>447</v>
      </c>
      <c r="K602" s="1" t="s">
        <v>54</v>
      </c>
      <c r="L602" s="1" t="s">
        <v>259</v>
      </c>
      <c r="M602" s="1" t="s">
        <v>432</v>
      </c>
      <c r="N602" s="1" t="s">
        <v>529</v>
      </c>
      <c r="P602" s="1" t="s">
        <v>982</v>
      </c>
      <c r="Q602" s="1" t="s">
        <v>993</v>
      </c>
      <c r="R602" s="1" t="s">
        <v>513</v>
      </c>
      <c r="T602" s="1" t="s">
        <v>983</v>
      </c>
      <c r="U602" s="1" t="s">
        <v>988</v>
      </c>
      <c r="V602" s="1" t="s">
        <v>344</v>
      </c>
      <c r="W602" s="1" t="s">
        <v>985</v>
      </c>
      <c r="X602" s="1" t="s">
        <v>986</v>
      </c>
      <c r="Y602" s="1" t="s">
        <v>1024</v>
      </c>
      <c r="Z602" s="1" t="s">
        <v>218</v>
      </c>
    </row>
    <row r="603" spans="1:26" s="1" customFormat="1" ht="43.5" x14ac:dyDescent="0.35">
      <c r="A603" s="1" t="s">
        <v>258</v>
      </c>
      <c r="B603" s="1" t="str">
        <f>+VLOOKUP(BD_fire_disturbances[[#This Row],[Propiedad]],Tabla2[],2,0)</f>
        <v>Física</v>
      </c>
      <c r="C603" s="1" t="str">
        <f>+VLOOKUP(BD_fire_disturbances[[#This Row],[Evaluación post incendio]],Tabla5[],2,0)</f>
        <v>Efecto inmediato</v>
      </c>
      <c r="D603" s="6" t="s">
        <v>256</v>
      </c>
      <c r="E603" s="1" t="s">
        <v>1603</v>
      </c>
      <c r="F603" s="1" t="s">
        <v>1694</v>
      </c>
      <c r="G603" s="1" t="str">
        <f>+VLOOKUP(BD_fire_disturbances[[#This Row],[Cod_Koppen]],Tabla8[],2,0)</f>
        <v>Templado o mesotérmico</v>
      </c>
      <c r="H603" s="1" t="s">
        <v>1678</v>
      </c>
      <c r="I603" s="1" t="s">
        <v>987</v>
      </c>
      <c r="J603" s="1" t="s">
        <v>447</v>
      </c>
      <c r="K603" s="1" t="s">
        <v>54</v>
      </c>
      <c r="L603" s="1" t="s">
        <v>257</v>
      </c>
      <c r="M603" s="1" t="s">
        <v>176</v>
      </c>
      <c r="N603" s="1" t="s">
        <v>529</v>
      </c>
      <c r="P603" s="1" t="s">
        <v>982</v>
      </c>
      <c r="Q603" s="1" t="s">
        <v>993</v>
      </c>
      <c r="R603" s="1" t="s">
        <v>513</v>
      </c>
      <c r="T603" s="1" t="s">
        <v>983</v>
      </c>
      <c r="U603" s="1" t="s">
        <v>988</v>
      </c>
      <c r="V603" s="1" t="s">
        <v>344</v>
      </c>
      <c r="W603" s="1" t="s">
        <v>985</v>
      </c>
      <c r="X603" s="1" t="s">
        <v>986</v>
      </c>
      <c r="Y603" s="1" t="s">
        <v>1024</v>
      </c>
      <c r="Z603" s="1" t="s">
        <v>108</v>
      </c>
    </row>
    <row r="604" spans="1:26" s="1" customFormat="1" ht="43.5" x14ac:dyDescent="0.35">
      <c r="A604" s="1" t="s">
        <v>258</v>
      </c>
      <c r="B604" s="1" t="str">
        <f>+VLOOKUP(BD_fire_disturbances[[#This Row],[Propiedad]],Tabla2[],2,0)</f>
        <v>Física</v>
      </c>
      <c r="C604" s="1" t="str">
        <f>+VLOOKUP(BD_fire_disturbances[[#This Row],[Evaluación post incendio]],Tabla5[],2,0)</f>
        <v>Efecto inmediato</v>
      </c>
      <c r="D604" s="6" t="s">
        <v>256</v>
      </c>
      <c r="E604" s="1" t="s">
        <v>1603</v>
      </c>
      <c r="F604" s="1" t="s">
        <v>1694</v>
      </c>
      <c r="G604" s="1" t="str">
        <f>+VLOOKUP(BD_fire_disturbances[[#This Row],[Cod_Koppen]],Tabla8[],2,0)</f>
        <v>Templado o mesotérmico</v>
      </c>
      <c r="H604" s="1" t="s">
        <v>1678</v>
      </c>
      <c r="I604" s="1" t="s">
        <v>987</v>
      </c>
      <c r="J604" s="1" t="s">
        <v>447</v>
      </c>
      <c r="K604" s="1" t="s">
        <v>54</v>
      </c>
      <c r="L604" s="1" t="s">
        <v>259</v>
      </c>
      <c r="M604" s="1" t="s">
        <v>432</v>
      </c>
      <c r="N604" s="1" t="s">
        <v>529</v>
      </c>
      <c r="P604" s="1" t="s">
        <v>982</v>
      </c>
      <c r="Q604" s="1" t="s">
        <v>993</v>
      </c>
      <c r="R604" s="1" t="s">
        <v>513</v>
      </c>
      <c r="T604" s="1" t="s">
        <v>983</v>
      </c>
      <c r="U604" s="1" t="s">
        <v>988</v>
      </c>
      <c r="V604" s="1" t="s">
        <v>344</v>
      </c>
      <c r="W604" s="1" t="s">
        <v>985</v>
      </c>
      <c r="X604" s="1" t="s">
        <v>986</v>
      </c>
      <c r="Y604" s="1" t="s">
        <v>991</v>
      </c>
      <c r="Z604" s="1" t="s">
        <v>218</v>
      </c>
    </row>
    <row r="605" spans="1:26" s="1" customFormat="1" ht="43.5" x14ac:dyDescent="0.35">
      <c r="A605" s="1" t="s">
        <v>258</v>
      </c>
      <c r="B605" s="1" t="str">
        <f>+VLOOKUP(BD_fire_disturbances[[#This Row],[Propiedad]],Tabla2[],2,0)</f>
        <v>Física</v>
      </c>
      <c r="C605" s="1" t="str">
        <f>+VLOOKUP(BD_fire_disturbances[[#This Row],[Evaluación post incendio]],Tabla5[],2,0)</f>
        <v>Efecto inmediato</v>
      </c>
      <c r="D605" s="6" t="s">
        <v>256</v>
      </c>
      <c r="E605" s="1" t="s">
        <v>1603</v>
      </c>
      <c r="F605" s="1" t="s">
        <v>1694</v>
      </c>
      <c r="G605" s="1" t="str">
        <f>+VLOOKUP(BD_fire_disturbances[[#This Row],[Cod_Koppen]],Tabla8[],2,0)</f>
        <v>Templado o mesotérmico</v>
      </c>
      <c r="H605" s="1" t="s">
        <v>1678</v>
      </c>
      <c r="I605" s="1" t="s">
        <v>987</v>
      </c>
      <c r="J605" s="1" t="s">
        <v>447</v>
      </c>
      <c r="K605" s="1" t="s">
        <v>54</v>
      </c>
      <c r="L605" s="1" t="s">
        <v>260</v>
      </c>
      <c r="M605" s="1" t="s">
        <v>200</v>
      </c>
      <c r="N605" s="1" t="s">
        <v>529</v>
      </c>
      <c r="P605" s="1" t="s">
        <v>982</v>
      </c>
      <c r="Q605" s="1" t="s">
        <v>993</v>
      </c>
      <c r="R605" s="1" t="s">
        <v>513</v>
      </c>
      <c r="T605" s="1" t="s">
        <v>983</v>
      </c>
      <c r="U605" s="1" t="s">
        <v>988</v>
      </c>
      <c r="V605" s="1" t="s">
        <v>344</v>
      </c>
      <c r="W605" s="1" t="s">
        <v>985</v>
      </c>
      <c r="X605" s="1" t="s">
        <v>986</v>
      </c>
      <c r="Y605" s="1" t="s">
        <v>991</v>
      </c>
      <c r="Z605" s="1" t="s">
        <v>218</v>
      </c>
    </row>
    <row r="606" spans="1:26" s="1" customFormat="1" ht="43.5" x14ac:dyDescent="0.35">
      <c r="A606" s="1" t="s">
        <v>258</v>
      </c>
      <c r="B606" s="1" t="str">
        <f>+VLOOKUP(BD_fire_disturbances[[#This Row],[Propiedad]],Tabla2[],2,0)</f>
        <v>Física</v>
      </c>
      <c r="C606" s="1" t="str">
        <f>+VLOOKUP(BD_fire_disturbances[[#This Row],[Evaluación post incendio]],Tabla5[],2,0)</f>
        <v>Efecto inmediato</v>
      </c>
      <c r="D606" s="6" t="s">
        <v>256</v>
      </c>
      <c r="E606" s="1" t="s">
        <v>1603</v>
      </c>
      <c r="F606" s="1" t="s">
        <v>1694</v>
      </c>
      <c r="G606" s="1" t="str">
        <f>+VLOOKUP(BD_fire_disturbances[[#This Row],[Cod_Koppen]],Tabla8[],2,0)</f>
        <v>Templado o mesotérmico</v>
      </c>
      <c r="H606" s="1" t="s">
        <v>1678</v>
      </c>
      <c r="I606" s="1" t="s">
        <v>987</v>
      </c>
      <c r="J606" s="1" t="s">
        <v>447</v>
      </c>
      <c r="K606" s="1" t="s">
        <v>54</v>
      </c>
      <c r="L606" s="1" t="s">
        <v>257</v>
      </c>
      <c r="M606" s="1" t="s">
        <v>176</v>
      </c>
      <c r="N606" s="1" t="s">
        <v>529</v>
      </c>
      <c r="P606" s="1" t="s">
        <v>982</v>
      </c>
      <c r="Q606" s="1" t="s">
        <v>993</v>
      </c>
      <c r="R606" s="1" t="s">
        <v>513</v>
      </c>
      <c r="T606" s="1" t="s">
        <v>983</v>
      </c>
      <c r="U606" s="1" t="s">
        <v>988</v>
      </c>
      <c r="V606" s="1" t="s">
        <v>344</v>
      </c>
      <c r="W606" s="1" t="s">
        <v>985</v>
      </c>
      <c r="X606" s="1" t="s">
        <v>986</v>
      </c>
      <c r="Y606" s="1" t="s">
        <v>991</v>
      </c>
      <c r="Z606" s="1" t="s">
        <v>108</v>
      </c>
    </row>
    <row r="607" spans="1:26" s="1" customFormat="1" ht="43.5" x14ac:dyDescent="0.35">
      <c r="A607" s="1" t="s">
        <v>258</v>
      </c>
      <c r="B607" s="1" t="str">
        <f>+VLOOKUP(BD_fire_disturbances[[#This Row],[Propiedad]],Tabla2[],2,0)</f>
        <v>Física</v>
      </c>
      <c r="C607" s="1" t="str">
        <f>+VLOOKUP(BD_fire_disturbances[[#This Row],[Evaluación post incendio]],Tabla5[],2,0)</f>
        <v>Efecto inmediato</v>
      </c>
      <c r="D607" s="6" t="s">
        <v>256</v>
      </c>
      <c r="E607" s="1" t="s">
        <v>1603</v>
      </c>
      <c r="F607" s="1" t="s">
        <v>1694</v>
      </c>
      <c r="G607" s="1" t="str">
        <f>+VLOOKUP(BD_fire_disturbances[[#This Row],[Cod_Koppen]],Tabla8[],2,0)</f>
        <v>Templado o mesotérmico</v>
      </c>
      <c r="H607" s="1" t="s">
        <v>1678</v>
      </c>
      <c r="I607" s="1" t="s">
        <v>987</v>
      </c>
      <c r="J607" s="1" t="s">
        <v>447</v>
      </c>
      <c r="K607" s="1" t="s">
        <v>54</v>
      </c>
      <c r="L607" s="1" t="s">
        <v>260</v>
      </c>
      <c r="M607" s="1" t="s">
        <v>200</v>
      </c>
      <c r="N607" s="1" t="s">
        <v>529</v>
      </c>
      <c r="P607" s="1" t="s">
        <v>982</v>
      </c>
      <c r="Q607" s="1" t="s">
        <v>993</v>
      </c>
      <c r="R607" s="1" t="s">
        <v>513</v>
      </c>
      <c r="T607" s="1" t="s">
        <v>983</v>
      </c>
      <c r="U607" s="1" t="s">
        <v>988</v>
      </c>
      <c r="V607" s="1" t="s">
        <v>344</v>
      </c>
      <c r="W607" s="1" t="s">
        <v>985</v>
      </c>
      <c r="X607" s="1" t="s">
        <v>986</v>
      </c>
      <c r="Y607" s="1" t="s">
        <v>990</v>
      </c>
      <c r="Z607" s="1" t="s">
        <v>218</v>
      </c>
    </row>
    <row r="608" spans="1:26" s="1" customFormat="1" ht="43.5" x14ac:dyDescent="0.35">
      <c r="A608" s="1" t="s">
        <v>258</v>
      </c>
      <c r="B608" s="1" t="str">
        <f>+VLOOKUP(BD_fire_disturbances[[#This Row],[Propiedad]],Tabla2[],2,0)</f>
        <v>Física</v>
      </c>
      <c r="C608" s="1" t="str">
        <f>+VLOOKUP(BD_fire_disturbances[[#This Row],[Evaluación post incendio]],Tabla5[],2,0)</f>
        <v>Efecto inmediato</v>
      </c>
      <c r="D608" s="6" t="s">
        <v>256</v>
      </c>
      <c r="E608" s="1" t="s">
        <v>1603</v>
      </c>
      <c r="F608" s="1" t="s">
        <v>1694</v>
      </c>
      <c r="G608" s="1" t="str">
        <f>+VLOOKUP(BD_fire_disturbances[[#This Row],[Cod_Koppen]],Tabla8[],2,0)</f>
        <v>Templado o mesotérmico</v>
      </c>
      <c r="H608" s="1" t="s">
        <v>1678</v>
      </c>
      <c r="I608" s="1" t="s">
        <v>987</v>
      </c>
      <c r="J608" s="1" t="s">
        <v>447</v>
      </c>
      <c r="K608" s="1" t="s">
        <v>54</v>
      </c>
      <c r="L608" s="1" t="s">
        <v>259</v>
      </c>
      <c r="M608" s="1" t="s">
        <v>432</v>
      </c>
      <c r="N608" s="1" t="s">
        <v>529</v>
      </c>
      <c r="P608" s="1" t="s">
        <v>982</v>
      </c>
      <c r="Q608" s="1" t="s">
        <v>993</v>
      </c>
      <c r="R608" s="1" t="s">
        <v>513</v>
      </c>
      <c r="T608" s="1" t="s">
        <v>983</v>
      </c>
      <c r="U608" s="1" t="s">
        <v>988</v>
      </c>
      <c r="V608" s="1" t="s">
        <v>344</v>
      </c>
      <c r="W608" s="1" t="s">
        <v>985</v>
      </c>
      <c r="X608" s="1" t="s">
        <v>986</v>
      </c>
      <c r="Y608" s="1" t="s">
        <v>990</v>
      </c>
      <c r="Z608" s="1" t="s">
        <v>218</v>
      </c>
    </row>
    <row r="609" spans="1:26" s="1" customFormat="1" ht="43.5" x14ac:dyDescent="0.35">
      <c r="A609" s="1" t="s">
        <v>258</v>
      </c>
      <c r="B609" s="1" t="str">
        <f>+VLOOKUP(BD_fire_disturbances[[#This Row],[Propiedad]],Tabla2[],2,0)</f>
        <v>Física</v>
      </c>
      <c r="C609" s="1" t="str">
        <f>+VLOOKUP(BD_fire_disturbances[[#This Row],[Evaluación post incendio]],Tabla5[],2,0)</f>
        <v>Efecto inmediato</v>
      </c>
      <c r="D609" s="6" t="s">
        <v>256</v>
      </c>
      <c r="E609" s="1" t="s">
        <v>1603</v>
      </c>
      <c r="F609" s="1" t="s">
        <v>1694</v>
      </c>
      <c r="G609" s="1" t="str">
        <f>+VLOOKUP(BD_fire_disturbances[[#This Row],[Cod_Koppen]],Tabla8[],2,0)</f>
        <v>Templado o mesotérmico</v>
      </c>
      <c r="H609" s="1" t="s">
        <v>1678</v>
      </c>
      <c r="I609" s="1" t="s">
        <v>987</v>
      </c>
      <c r="J609" s="1" t="s">
        <v>447</v>
      </c>
      <c r="K609" s="1" t="s">
        <v>54</v>
      </c>
      <c r="L609" s="1" t="s">
        <v>259</v>
      </c>
      <c r="M609" s="1" t="s">
        <v>432</v>
      </c>
      <c r="N609" s="1" t="s">
        <v>529</v>
      </c>
      <c r="P609" s="1" t="s">
        <v>982</v>
      </c>
      <c r="Q609" s="1" t="s">
        <v>993</v>
      </c>
      <c r="R609" s="1" t="s">
        <v>513</v>
      </c>
      <c r="T609" s="1" t="s">
        <v>983</v>
      </c>
      <c r="U609" s="1" t="s">
        <v>988</v>
      </c>
      <c r="V609" s="1" t="s">
        <v>344</v>
      </c>
      <c r="W609" s="1" t="s">
        <v>985</v>
      </c>
      <c r="X609" s="1" t="s">
        <v>986</v>
      </c>
      <c r="Y609" s="1" t="s">
        <v>992</v>
      </c>
      <c r="Z609" s="1" t="s">
        <v>12</v>
      </c>
    </row>
    <row r="610" spans="1:26" s="1" customFormat="1" ht="43.5" x14ac:dyDescent="0.35">
      <c r="A610" s="1" t="s">
        <v>258</v>
      </c>
      <c r="B610" s="1" t="str">
        <f>+VLOOKUP(BD_fire_disturbances[[#This Row],[Propiedad]],Tabla2[],2,0)</f>
        <v>Física</v>
      </c>
      <c r="C610" s="1" t="str">
        <f>+VLOOKUP(BD_fire_disturbances[[#This Row],[Evaluación post incendio]],Tabla5[],2,0)</f>
        <v>Efecto inmediato</v>
      </c>
      <c r="D610" s="6" t="s">
        <v>256</v>
      </c>
      <c r="E610" s="1" t="s">
        <v>1603</v>
      </c>
      <c r="F610" s="1" t="s">
        <v>1694</v>
      </c>
      <c r="G610" s="1" t="str">
        <f>+VLOOKUP(BD_fire_disturbances[[#This Row],[Cod_Koppen]],Tabla8[],2,0)</f>
        <v>Templado o mesotérmico</v>
      </c>
      <c r="H610" s="1" t="s">
        <v>1678</v>
      </c>
      <c r="I610" s="1" t="s">
        <v>987</v>
      </c>
      <c r="J610" s="1" t="s">
        <v>447</v>
      </c>
      <c r="K610" s="1" t="s">
        <v>54</v>
      </c>
      <c r="L610" s="1" t="s">
        <v>260</v>
      </c>
      <c r="M610" s="1" t="s">
        <v>200</v>
      </c>
      <c r="N610" s="1" t="s">
        <v>529</v>
      </c>
      <c r="P610" s="1" t="s">
        <v>982</v>
      </c>
      <c r="Q610" s="1" t="s">
        <v>993</v>
      </c>
      <c r="R610" s="1" t="s">
        <v>513</v>
      </c>
      <c r="T610" s="1" t="s">
        <v>983</v>
      </c>
      <c r="U610" s="1" t="s">
        <v>988</v>
      </c>
      <c r="V610" s="1" t="s">
        <v>344</v>
      </c>
      <c r="W610" s="1" t="s">
        <v>985</v>
      </c>
      <c r="X610" s="1" t="s">
        <v>986</v>
      </c>
      <c r="Y610" s="1" t="s">
        <v>992</v>
      </c>
      <c r="Z610" s="1" t="s">
        <v>12</v>
      </c>
    </row>
    <row r="611" spans="1:26" s="1" customFormat="1" ht="43.5" x14ac:dyDescent="0.35">
      <c r="A611" s="1" t="s">
        <v>258</v>
      </c>
      <c r="B611" s="1" t="str">
        <f>+VLOOKUP(BD_fire_disturbances[[#This Row],[Propiedad]],Tabla2[],2,0)</f>
        <v>Física</v>
      </c>
      <c r="C611" s="1" t="str">
        <f>+VLOOKUP(BD_fire_disturbances[[#This Row],[Evaluación post incendio]],Tabla5[],2,0)</f>
        <v>Efecto inmediato</v>
      </c>
      <c r="D611" s="6" t="s">
        <v>256</v>
      </c>
      <c r="E611" s="1" t="s">
        <v>1603</v>
      </c>
      <c r="F611" s="1" t="s">
        <v>1694</v>
      </c>
      <c r="G611" s="1" t="str">
        <f>+VLOOKUP(BD_fire_disturbances[[#This Row],[Cod_Koppen]],Tabla8[],2,0)</f>
        <v>Templado o mesotérmico</v>
      </c>
      <c r="H611" s="1" t="s">
        <v>1678</v>
      </c>
      <c r="I611" s="1" t="s">
        <v>987</v>
      </c>
      <c r="J611" s="1" t="s">
        <v>447</v>
      </c>
      <c r="K611" s="1" t="s">
        <v>54</v>
      </c>
      <c r="L611" s="1" t="s">
        <v>257</v>
      </c>
      <c r="M611" s="1" t="s">
        <v>176</v>
      </c>
      <c r="N611" s="1" t="s">
        <v>529</v>
      </c>
      <c r="P611" s="1" t="s">
        <v>982</v>
      </c>
      <c r="Q611" s="1" t="s">
        <v>993</v>
      </c>
      <c r="R611" s="1" t="s">
        <v>513</v>
      </c>
      <c r="T611" s="1" t="s">
        <v>983</v>
      </c>
      <c r="U611" s="1" t="s">
        <v>988</v>
      </c>
      <c r="V611" s="1" t="s">
        <v>344</v>
      </c>
      <c r="W611" s="1" t="s">
        <v>985</v>
      </c>
      <c r="X611" s="1" t="s">
        <v>986</v>
      </c>
      <c r="Y611" s="1" t="s">
        <v>992</v>
      </c>
      <c r="Z611" s="1" t="s">
        <v>108</v>
      </c>
    </row>
    <row r="612" spans="1:26" s="1" customFormat="1" ht="43.5" x14ac:dyDescent="0.35">
      <c r="A612" s="1" t="s">
        <v>258</v>
      </c>
      <c r="B612" s="1" t="str">
        <f>+VLOOKUP(BD_fire_disturbances[[#This Row],[Propiedad]],Tabla2[],2,0)</f>
        <v>Física</v>
      </c>
      <c r="C612" s="1" t="str">
        <f>+VLOOKUP(BD_fire_disturbances[[#This Row],[Evaluación post incendio]],Tabla5[],2,0)</f>
        <v>Efecto inmediato</v>
      </c>
      <c r="D612" s="6" t="s">
        <v>256</v>
      </c>
      <c r="E612" s="1" t="s">
        <v>1603</v>
      </c>
      <c r="F612" s="1" t="s">
        <v>1694</v>
      </c>
      <c r="G612" s="1" t="str">
        <f>+VLOOKUP(BD_fire_disturbances[[#This Row],[Cod_Koppen]],Tabla8[],2,0)</f>
        <v>Templado o mesotérmico</v>
      </c>
      <c r="H612" s="1" t="s">
        <v>1678</v>
      </c>
      <c r="I612" s="1" t="s">
        <v>987</v>
      </c>
      <c r="J612" s="1" t="s">
        <v>447</v>
      </c>
      <c r="K612" s="1" t="s">
        <v>54</v>
      </c>
      <c r="L612" s="1" t="s">
        <v>260</v>
      </c>
      <c r="M612" s="1" t="s">
        <v>200</v>
      </c>
      <c r="N612" s="1" t="s">
        <v>529</v>
      </c>
      <c r="P612" s="1" t="s">
        <v>982</v>
      </c>
      <c r="Q612" s="1" t="s">
        <v>993</v>
      </c>
      <c r="R612" s="1" t="s">
        <v>513</v>
      </c>
      <c r="T612" s="1" t="s">
        <v>983</v>
      </c>
      <c r="U612" s="1" t="s">
        <v>988</v>
      </c>
      <c r="V612" s="1" t="s">
        <v>344</v>
      </c>
      <c r="W612" s="1" t="s">
        <v>985</v>
      </c>
      <c r="X612" s="1" t="s">
        <v>986</v>
      </c>
      <c r="Y612" s="1" t="s">
        <v>161</v>
      </c>
      <c r="Z612" s="1" t="s">
        <v>12</v>
      </c>
    </row>
    <row r="613" spans="1:26" s="1" customFormat="1" ht="43.5" x14ac:dyDescent="0.35">
      <c r="A613" s="1" t="s">
        <v>258</v>
      </c>
      <c r="B613" s="1" t="str">
        <f>+VLOOKUP(BD_fire_disturbances[[#This Row],[Propiedad]],Tabla2[],2,0)</f>
        <v>Física</v>
      </c>
      <c r="C613" s="1" t="str">
        <f>+VLOOKUP(BD_fire_disturbances[[#This Row],[Evaluación post incendio]],Tabla5[],2,0)</f>
        <v>Efecto inmediato</v>
      </c>
      <c r="D613" s="6" t="s">
        <v>256</v>
      </c>
      <c r="E613" s="1" t="s">
        <v>1603</v>
      </c>
      <c r="F613" s="1" t="s">
        <v>1694</v>
      </c>
      <c r="G613" s="1" t="str">
        <f>+VLOOKUP(BD_fire_disturbances[[#This Row],[Cod_Koppen]],Tabla8[],2,0)</f>
        <v>Templado o mesotérmico</v>
      </c>
      <c r="H613" s="1" t="s">
        <v>1678</v>
      </c>
      <c r="I613" s="1" t="s">
        <v>987</v>
      </c>
      <c r="J613" s="1" t="s">
        <v>447</v>
      </c>
      <c r="K613" s="1" t="s">
        <v>54</v>
      </c>
      <c r="L613" s="1" t="s">
        <v>259</v>
      </c>
      <c r="M613" s="1" t="s">
        <v>432</v>
      </c>
      <c r="N613" s="1" t="s">
        <v>529</v>
      </c>
      <c r="P613" s="1" t="s">
        <v>982</v>
      </c>
      <c r="Q613" s="1" t="s">
        <v>993</v>
      </c>
      <c r="R613" s="1" t="s">
        <v>513</v>
      </c>
      <c r="T613" s="1" t="s">
        <v>983</v>
      </c>
      <c r="U613" s="1" t="s">
        <v>988</v>
      </c>
      <c r="V613" s="1" t="s">
        <v>344</v>
      </c>
      <c r="W613" s="1" t="s">
        <v>985</v>
      </c>
      <c r="X613" s="1" t="s">
        <v>986</v>
      </c>
      <c r="Y613" s="1" t="s">
        <v>161</v>
      </c>
      <c r="Z613" s="1" t="s">
        <v>12</v>
      </c>
    </row>
    <row r="614" spans="1:26" s="1" customFormat="1" ht="43.5" x14ac:dyDescent="0.35">
      <c r="A614" s="1" t="s">
        <v>258</v>
      </c>
      <c r="B614" s="1" t="str">
        <f>+VLOOKUP(BD_fire_disturbances[[#This Row],[Propiedad]],Tabla2[],2,0)</f>
        <v>Física</v>
      </c>
      <c r="C614" s="1" t="str">
        <f>+VLOOKUP(BD_fire_disturbances[[#This Row],[Evaluación post incendio]],Tabla5[],2,0)</f>
        <v>Efecto inmediato</v>
      </c>
      <c r="D614" s="6" t="s">
        <v>256</v>
      </c>
      <c r="E614" s="1" t="s">
        <v>1603</v>
      </c>
      <c r="F614" s="1" t="s">
        <v>1694</v>
      </c>
      <c r="G614" s="1" t="str">
        <f>+VLOOKUP(BD_fire_disturbances[[#This Row],[Cod_Koppen]],Tabla8[],2,0)</f>
        <v>Templado o mesotérmico</v>
      </c>
      <c r="H614" s="1" t="s">
        <v>1678</v>
      </c>
      <c r="I614" s="1" t="s">
        <v>987</v>
      </c>
      <c r="J614" s="1" t="s">
        <v>447</v>
      </c>
      <c r="K614" s="1" t="s">
        <v>54</v>
      </c>
      <c r="L614" s="1" t="s">
        <v>257</v>
      </c>
      <c r="M614" s="1" t="s">
        <v>176</v>
      </c>
      <c r="N614" s="1" t="s">
        <v>529</v>
      </c>
      <c r="P614" s="1" t="s">
        <v>982</v>
      </c>
      <c r="Q614" s="1" t="s">
        <v>993</v>
      </c>
      <c r="R614" s="1" t="s">
        <v>513</v>
      </c>
      <c r="T614" s="1" t="s">
        <v>983</v>
      </c>
      <c r="U614" s="1" t="s">
        <v>988</v>
      </c>
      <c r="V614" s="1" t="s">
        <v>344</v>
      </c>
      <c r="W614" s="1" t="s">
        <v>985</v>
      </c>
      <c r="X614" s="1" t="s">
        <v>986</v>
      </c>
      <c r="Y614" s="1" t="s">
        <v>161</v>
      </c>
      <c r="Z614" s="1" t="s">
        <v>108</v>
      </c>
    </row>
    <row r="615" spans="1:26" s="1" customFormat="1" ht="29" x14ac:dyDescent="0.35">
      <c r="A615" s="1" t="s">
        <v>119</v>
      </c>
      <c r="B615" s="1" t="str">
        <f>+VLOOKUP(BD_fire_disturbances[[#This Row],[Propiedad]],Tabla2[],2,0)</f>
        <v>Química</v>
      </c>
      <c r="C615" s="1" t="str">
        <f>+VLOOKUP(BD_fire_disturbances[[#This Row],[Evaluación post incendio]],Tabla5[],2,0)</f>
        <v>Efecto a corto plazo</v>
      </c>
      <c r="D615" s="6" t="s">
        <v>1427</v>
      </c>
      <c r="E615" s="1" t="s">
        <v>1602</v>
      </c>
      <c r="F615" s="1" t="s">
        <v>1608</v>
      </c>
      <c r="G615" s="1" t="str">
        <f>+VLOOKUP(BD_fire_disturbances[[#This Row],[Cod_Koppen]],Tabla8[],2,0)</f>
        <v>Templado o mesotérmico</v>
      </c>
      <c r="H615" s="1" t="s">
        <v>1334</v>
      </c>
      <c r="I615" s="1" t="s">
        <v>120</v>
      </c>
      <c r="J615" s="1" t="s">
        <v>120</v>
      </c>
      <c r="K615" s="1" t="s">
        <v>68</v>
      </c>
      <c r="L615" s="1" t="s">
        <v>176</v>
      </c>
      <c r="M615" s="1" t="s">
        <v>176</v>
      </c>
      <c r="N615" s="1" t="s">
        <v>308</v>
      </c>
      <c r="P615" s="1" t="s">
        <v>304</v>
      </c>
      <c r="Q615" s="1" t="s">
        <v>298</v>
      </c>
      <c r="R615" s="1" t="s">
        <v>718</v>
      </c>
      <c r="T615" s="1" t="s">
        <v>324</v>
      </c>
      <c r="U615" s="1" t="s">
        <v>326</v>
      </c>
      <c r="V615" s="1" t="s">
        <v>995</v>
      </c>
      <c r="W615" s="1" t="s">
        <v>448</v>
      </c>
      <c r="X615" s="1" t="s">
        <v>306</v>
      </c>
      <c r="Y615" s="1" t="s">
        <v>34</v>
      </c>
      <c r="Z615" s="1" t="s">
        <v>218</v>
      </c>
    </row>
    <row r="616" spans="1:26" s="1" customFormat="1" ht="29" x14ac:dyDescent="0.35">
      <c r="A616" s="1" t="s">
        <v>119</v>
      </c>
      <c r="B616" s="1" t="str">
        <f>+VLOOKUP(BD_fire_disturbances[[#This Row],[Propiedad]],Tabla2[],2,0)</f>
        <v>Química</v>
      </c>
      <c r="C616" s="1" t="str">
        <f>+VLOOKUP(BD_fire_disturbances[[#This Row],[Evaluación post incendio]],Tabla5[],2,0)</f>
        <v>Efecto a corto plazo</v>
      </c>
      <c r="D616" s="6" t="s">
        <v>1427</v>
      </c>
      <c r="E616" s="1" t="s">
        <v>1602</v>
      </c>
      <c r="F616" s="1" t="s">
        <v>1608</v>
      </c>
      <c r="G616" s="1" t="str">
        <f>+VLOOKUP(BD_fire_disturbances[[#This Row],[Cod_Koppen]],Tabla8[],2,0)</f>
        <v>Templado o mesotérmico</v>
      </c>
      <c r="H616" s="1" t="s">
        <v>1334</v>
      </c>
      <c r="I616" s="1" t="s">
        <v>120</v>
      </c>
      <c r="J616" s="1" t="s">
        <v>120</v>
      </c>
      <c r="K616" s="1" t="s">
        <v>68</v>
      </c>
      <c r="L616" s="1" t="s">
        <v>176</v>
      </c>
      <c r="M616" s="1" t="s">
        <v>176</v>
      </c>
      <c r="N616" s="1" t="s">
        <v>308</v>
      </c>
      <c r="P616" s="1" t="s">
        <v>304</v>
      </c>
      <c r="Q616" s="1" t="s">
        <v>298</v>
      </c>
      <c r="R616" s="1" t="s">
        <v>718</v>
      </c>
      <c r="T616" s="1" t="s">
        <v>315</v>
      </c>
      <c r="U616" s="1" t="s">
        <v>326</v>
      </c>
      <c r="V616" s="1" t="s">
        <v>995</v>
      </c>
      <c r="W616" s="1" t="s">
        <v>448</v>
      </c>
      <c r="X616" s="1" t="s">
        <v>306</v>
      </c>
      <c r="Y616" s="1" t="s">
        <v>121</v>
      </c>
      <c r="Z616" s="1" t="s">
        <v>108</v>
      </c>
    </row>
    <row r="617" spans="1:26" s="1" customFormat="1" ht="29" x14ac:dyDescent="0.35">
      <c r="A617" s="1" t="s">
        <v>119</v>
      </c>
      <c r="B617" s="1" t="str">
        <f>+VLOOKUP(BD_fire_disturbances[[#This Row],[Propiedad]],Tabla2[],2,0)</f>
        <v>Química</v>
      </c>
      <c r="C617" s="1" t="str">
        <f>+VLOOKUP(BD_fire_disturbances[[#This Row],[Evaluación post incendio]],Tabla5[],2,0)</f>
        <v>Efecto a corto plazo</v>
      </c>
      <c r="D617" s="6" t="s">
        <v>1427</v>
      </c>
      <c r="E617" s="1" t="s">
        <v>1602</v>
      </c>
      <c r="F617" s="1" t="s">
        <v>1608</v>
      </c>
      <c r="G617" s="1" t="str">
        <f>+VLOOKUP(BD_fire_disturbances[[#This Row],[Cod_Koppen]],Tabla8[],2,0)</f>
        <v>Templado o mesotérmico</v>
      </c>
      <c r="H617" s="1" t="s">
        <v>1334</v>
      </c>
      <c r="I617" s="1" t="s">
        <v>120</v>
      </c>
      <c r="J617" s="1" t="s">
        <v>120</v>
      </c>
      <c r="K617" s="1" t="s">
        <v>68</v>
      </c>
      <c r="L617" s="1" t="s">
        <v>176</v>
      </c>
      <c r="M617" s="1" t="s">
        <v>176</v>
      </c>
      <c r="N617" s="1" t="s">
        <v>308</v>
      </c>
      <c r="P617" s="1" t="s">
        <v>304</v>
      </c>
      <c r="Q617" s="1" t="s">
        <v>298</v>
      </c>
      <c r="R617" s="1" t="s">
        <v>841</v>
      </c>
      <c r="T617" s="1" t="s">
        <v>325</v>
      </c>
      <c r="U617" s="1" t="s">
        <v>326</v>
      </c>
      <c r="V617" s="1" t="s">
        <v>995</v>
      </c>
      <c r="W617" s="1" t="s">
        <v>448</v>
      </c>
      <c r="X617" s="1" t="s">
        <v>306</v>
      </c>
      <c r="Y617" s="1" t="s">
        <v>43</v>
      </c>
      <c r="Z617" s="1" t="s">
        <v>218</v>
      </c>
    </row>
    <row r="618" spans="1:26" s="1" customFormat="1" ht="29" x14ac:dyDescent="0.35">
      <c r="A618" s="1" t="s">
        <v>119</v>
      </c>
      <c r="B618" s="1" t="str">
        <f>+VLOOKUP(BD_fire_disturbances[[#This Row],[Propiedad]],Tabla2[],2,0)</f>
        <v>Química</v>
      </c>
      <c r="C618" s="1" t="str">
        <f>+VLOOKUP(BD_fire_disturbances[[#This Row],[Evaluación post incendio]],Tabla5[],2,0)</f>
        <v>Efecto a corto plazo</v>
      </c>
      <c r="D618" s="6" t="s">
        <v>1427</v>
      </c>
      <c r="E618" s="1" t="s">
        <v>1602</v>
      </c>
      <c r="F618" s="1" t="s">
        <v>1608</v>
      </c>
      <c r="G618" s="1" t="str">
        <f>+VLOOKUP(BD_fire_disturbances[[#This Row],[Cod_Koppen]],Tabla8[],2,0)</f>
        <v>Templado o mesotérmico</v>
      </c>
      <c r="H618" s="1" t="s">
        <v>1334</v>
      </c>
      <c r="I618" s="1" t="s">
        <v>120</v>
      </c>
      <c r="J618" s="1" t="s">
        <v>120</v>
      </c>
      <c r="K618" s="1" t="s">
        <v>68</v>
      </c>
      <c r="L618" s="1" t="s">
        <v>176</v>
      </c>
      <c r="M618" s="1" t="s">
        <v>176</v>
      </c>
      <c r="N618" s="1" t="s">
        <v>308</v>
      </c>
      <c r="P618" s="1" t="s">
        <v>304</v>
      </c>
      <c r="Q618" s="1" t="s">
        <v>298</v>
      </c>
      <c r="R618" s="1" t="s">
        <v>718</v>
      </c>
      <c r="T618" s="1" t="s">
        <v>321</v>
      </c>
      <c r="U618" s="1" t="s">
        <v>326</v>
      </c>
      <c r="V618" s="1" t="s">
        <v>995</v>
      </c>
      <c r="W618" s="1" t="s">
        <v>448</v>
      </c>
      <c r="X618" s="1" t="s">
        <v>306</v>
      </c>
      <c r="Y618" s="1" t="s">
        <v>122</v>
      </c>
      <c r="Z618" s="1" t="s">
        <v>108</v>
      </c>
    </row>
    <row r="619" spans="1:26" s="1" customFormat="1" ht="29" x14ac:dyDescent="0.35">
      <c r="A619" s="1" t="s">
        <v>119</v>
      </c>
      <c r="B619" s="1" t="str">
        <f>+VLOOKUP(BD_fire_disturbances[[#This Row],[Propiedad]],Tabla2[],2,0)</f>
        <v>Química</v>
      </c>
      <c r="C619" s="1" t="str">
        <f>+VLOOKUP(BD_fire_disturbances[[#This Row],[Evaluación post incendio]],Tabla5[],2,0)</f>
        <v>Efecto a corto plazo</v>
      </c>
      <c r="D619" s="6" t="s">
        <v>1427</v>
      </c>
      <c r="E619" s="1" t="s">
        <v>1602</v>
      </c>
      <c r="F619" s="1" t="s">
        <v>1608</v>
      </c>
      <c r="G619" s="1" t="str">
        <f>+VLOOKUP(BD_fire_disturbances[[#This Row],[Cod_Koppen]],Tabla8[],2,0)</f>
        <v>Templado o mesotérmico</v>
      </c>
      <c r="H619" s="1" t="s">
        <v>1334</v>
      </c>
      <c r="I619" s="1" t="s">
        <v>120</v>
      </c>
      <c r="J619" s="1" t="s">
        <v>120</v>
      </c>
      <c r="K619" s="1" t="s">
        <v>68</v>
      </c>
      <c r="L619" s="1" t="s">
        <v>176</v>
      </c>
      <c r="M619" s="1" t="s">
        <v>176</v>
      </c>
      <c r="N619" s="1" t="s">
        <v>308</v>
      </c>
      <c r="P619" s="1" t="s">
        <v>304</v>
      </c>
      <c r="Q619" s="1" t="s">
        <v>298</v>
      </c>
      <c r="R619" s="1" t="s">
        <v>718</v>
      </c>
      <c r="T619" s="1" t="s">
        <v>314</v>
      </c>
      <c r="U619" s="1" t="s">
        <v>326</v>
      </c>
      <c r="V619" s="1" t="s">
        <v>995</v>
      </c>
      <c r="W619" s="1" t="s">
        <v>448</v>
      </c>
      <c r="X619" s="1" t="s">
        <v>306</v>
      </c>
      <c r="Y619" s="1" t="s">
        <v>118</v>
      </c>
      <c r="Z619" s="1" t="s">
        <v>108</v>
      </c>
    </row>
    <row r="620" spans="1:26" s="1" customFormat="1" ht="29" x14ac:dyDescent="0.35">
      <c r="A620" s="1" t="s">
        <v>119</v>
      </c>
      <c r="B620" s="1" t="str">
        <f>+VLOOKUP(BD_fire_disturbances[[#This Row],[Propiedad]],Tabla2[],2,0)</f>
        <v>Química</v>
      </c>
      <c r="C620" s="1" t="str">
        <f>+VLOOKUP(BD_fire_disturbances[[#This Row],[Evaluación post incendio]],Tabla5[],2,0)</f>
        <v>Efecto a corto plazo</v>
      </c>
      <c r="D620" s="6" t="s">
        <v>1427</v>
      </c>
      <c r="E620" s="1" t="s">
        <v>1602</v>
      </c>
      <c r="F620" s="1" t="s">
        <v>1608</v>
      </c>
      <c r="G620" s="1" t="str">
        <f>+VLOOKUP(BD_fire_disturbances[[#This Row],[Cod_Koppen]],Tabla8[],2,0)</f>
        <v>Templado o mesotérmico</v>
      </c>
      <c r="H620" s="1" t="s">
        <v>1334</v>
      </c>
      <c r="I620" s="1" t="s">
        <v>120</v>
      </c>
      <c r="J620" s="1" t="s">
        <v>120</v>
      </c>
      <c r="K620" s="1" t="s">
        <v>68</v>
      </c>
      <c r="L620" s="1" t="s">
        <v>176</v>
      </c>
      <c r="M620" s="1" t="s">
        <v>176</v>
      </c>
      <c r="N620" s="1" t="s">
        <v>308</v>
      </c>
      <c r="P620" s="1" t="s">
        <v>304</v>
      </c>
      <c r="Q620" s="1" t="s">
        <v>298</v>
      </c>
      <c r="R620" s="1" t="s">
        <v>718</v>
      </c>
      <c r="T620" s="1" t="s">
        <v>322</v>
      </c>
      <c r="U620" s="1" t="s">
        <v>326</v>
      </c>
      <c r="V620" s="1" t="s">
        <v>995</v>
      </c>
      <c r="W620" s="1" t="s">
        <v>448</v>
      </c>
      <c r="X620" s="1" t="s">
        <v>306</v>
      </c>
      <c r="Y620" s="1" t="s">
        <v>1029</v>
      </c>
      <c r="Z620" s="1" t="s">
        <v>218</v>
      </c>
    </row>
    <row r="621" spans="1:26" s="1" customFormat="1" ht="29" x14ac:dyDescent="0.35">
      <c r="A621" s="1" t="s">
        <v>119</v>
      </c>
      <c r="B621" s="1" t="str">
        <f>+VLOOKUP(BD_fire_disturbances[[#This Row],[Propiedad]],Tabla2[],2,0)</f>
        <v>Química</v>
      </c>
      <c r="C621" s="1" t="str">
        <f>+VLOOKUP(BD_fire_disturbances[[#This Row],[Evaluación post incendio]],Tabla5[],2,0)</f>
        <v>Efecto a corto plazo</v>
      </c>
      <c r="D621" s="6" t="s">
        <v>1427</v>
      </c>
      <c r="E621" s="1" t="s">
        <v>1602</v>
      </c>
      <c r="F621" s="1" t="s">
        <v>1608</v>
      </c>
      <c r="G621" s="1" t="str">
        <f>+VLOOKUP(BD_fire_disturbances[[#This Row],[Cod_Koppen]],Tabla8[],2,0)</f>
        <v>Templado o mesotérmico</v>
      </c>
      <c r="H621" s="1" t="s">
        <v>1334</v>
      </c>
      <c r="I621" s="1" t="s">
        <v>120</v>
      </c>
      <c r="J621" s="1" t="s">
        <v>120</v>
      </c>
      <c r="K621" s="1" t="s">
        <v>68</v>
      </c>
      <c r="L621" s="1" t="s">
        <v>307</v>
      </c>
      <c r="M621" s="1" t="s">
        <v>432</v>
      </c>
      <c r="N621" s="1" t="s">
        <v>308</v>
      </c>
      <c r="P621" s="1" t="s">
        <v>304</v>
      </c>
      <c r="Q621" s="1" t="s">
        <v>298</v>
      </c>
      <c r="R621" s="1" t="s">
        <v>718</v>
      </c>
      <c r="T621" s="1" t="s">
        <v>305</v>
      </c>
      <c r="U621" s="1" t="s">
        <v>326</v>
      </c>
      <c r="V621" s="1" t="s">
        <v>995</v>
      </c>
      <c r="W621" s="1" t="s">
        <v>448</v>
      </c>
      <c r="X621" s="1" t="s">
        <v>306</v>
      </c>
      <c r="Y621" s="1" t="s">
        <v>52</v>
      </c>
      <c r="Z621" s="1" t="s">
        <v>108</v>
      </c>
    </row>
    <row r="622" spans="1:26" s="1" customFormat="1" ht="29" x14ac:dyDescent="0.35">
      <c r="A622" s="1" t="s">
        <v>119</v>
      </c>
      <c r="B622" s="1" t="str">
        <f>+VLOOKUP(BD_fire_disturbances[[#This Row],[Propiedad]],Tabla2[],2,0)</f>
        <v>Química</v>
      </c>
      <c r="C622" s="1" t="str">
        <f>+VLOOKUP(BD_fire_disturbances[[#This Row],[Evaluación post incendio]],Tabla5[],2,0)</f>
        <v>Efecto a corto plazo</v>
      </c>
      <c r="D622" s="6" t="s">
        <v>1427</v>
      </c>
      <c r="E622" s="1" t="s">
        <v>1602</v>
      </c>
      <c r="F622" s="1" t="s">
        <v>1608</v>
      </c>
      <c r="G622" s="1" t="str">
        <f>+VLOOKUP(BD_fire_disturbances[[#This Row],[Cod_Koppen]],Tabla8[],2,0)</f>
        <v>Templado o mesotérmico</v>
      </c>
      <c r="H622" s="1" t="s">
        <v>1334</v>
      </c>
      <c r="I622" s="1" t="s">
        <v>120</v>
      </c>
      <c r="J622" s="1" t="s">
        <v>120</v>
      </c>
      <c r="K622" s="1" t="s">
        <v>68</v>
      </c>
      <c r="L622" s="1" t="s">
        <v>307</v>
      </c>
      <c r="M622" s="1" t="s">
        <v>432</v>
      </c>
      <c r="N622" s="1" t="s">
        <v>308</v>
      </c>
      <c r="P622" s="1" t="s">
        <v>304</v>
      </c>
      <c r="Q622" s="1" t="s">
        <v>298</v>
      </c>
      <c r="R622" s="1" t="s">
        <v>718</v>
      </c>
      <c r="T622" s="1" t="s">
        <v>310</v>
      </c>
      <c r="U622" s="1" t="s">
        <v>326</v>
      </c>
      <c r="V622" s="1" t="s">
        <v>995</v>
      </c>
      <c r="W622" s="1" t="s">
        <v>448</v>
      </c>
      <c r="X622" s="1" t="s">
        <v>306</v>
      </c>
      <c r="Y622" s="1" t="s">
        <v>21</v>
      </c>
      <c r="Z622" s="1" t="s">
        <v>218</v>
      </c>
    </row>
    <row r="623" spans="1:26" s="1" customFormat="1" ht="29" x14ac:dyDescent="0.35">
      <c r="A623" s="1" t="s">
        <v>119</v>
      </c>
      <c r="B623" s="1" t="str">
        <f>+VLOOKUP(BD_fire_disturbances[[#This Row],[Propiedad]],Tabla2[],2,0)</f>
        <v>Química</v>
      </c>
      <c r="C623" s="1" t="str">
        <f>+VLOOKUP(BD_fire_disturbances[[#This Row],[Evaluación post incendio]],Tabla5[],2,0)</f>
        <v>Efecto inmediato</v>
      </c>
      <c r="D623" s="6" t="s">
        <v>1427</v>
      </c>
      <c r="E623" s="1" t="s">
        <v>1602</v>
      </c>
      <c r="F623" s="1" t="s">
        <v>1608</v>
      </c>
      <c r="G623" s="1" t="str">
        <f>+VLOOKUP(BD_fire_disturbances[[#This Row],[Cod_Koppen]],Tabla8[],2,0)</f>
        <v>Templado o mesotérmico</v>
      </c>
      <c r="H623" s="1" t="s">
        <v>1334</v>
      </c>
      <c r="I623" s="1" t="s">
        <v>120</v>
      </c>
      <c r="J623" s="1" t="s">
        <v>120</v>
      </c>
      <c r="K623" s="1" t="s">
        <v>68</v>
      </c>
      <c r="L623" s="1" t="s">
        <v>327</v>
      </c>
      <c r="M623" s="1" t="s">
        <v>432</v>
      </c>
      <c r="N623" s="1" t="s">
        <v>317</v>
      </c>
      <c r="P623" s="1" t="s">
        <v>304</v>
      </c>
      <c r="Q623" s="1" t="s">
        <v>298</v>
      </c>
      <c r="R623" s="1" t="s">
        <v>338</v>
      </c>
      <c r="T623" s="1" t="s">
        <v>313</v>
      </c>
      <c r="U623" s="1" t="s">
        <v>326</v>
      </c>
      <c r="V623" s="1" t="s">
        <v>995</v>
      </c>
      <c r="W623" s="1" t="s">
        <v>448</v>
      </c>
      <c r="X623" s="1" t="s">
        <v>306</v>
      </c>
      <c r="Y623" s="1" t="s">
        <v>42</v>
      </c>
      <c r="Z623" s="1" t="s">
        <v>218</v>
      </c>
    </row>
    <row r="624" spans="1:26" s="1" customFormat="1" ht="29" x14ac:dyDescent="0.35">
      <c r="A624" s="1" t="s">
        <v>119</v>
      </c>
      <c r="B624" s="1" t="str">
        <f>+VLOOKUP(BD_fire_disturbances[[#This Row],[Propiedad]],Tabla2[],2,0)</f>
        <v>Química</v>
      </c>
      <c r="C624" s="1" t="str">
        <f>+VLOOKUP(BD_fire_disturbances[[#This Row],[Evaluación post incendio]],Tabla5[],2,0)</f>
        <v>Efecto a corto plazo</v>
      </c>
      <c r="D624" s="6" t="s">
        <v>1427</v>
      </c>
      <c r="E624" s="1" t="s">
        <v>1602</v>
      </c>
      <c r="F624" s="1" t="s">
        <v>1608</v>
      </c>
      <c r="G624" s="1" t="str">
        <f>+VLOOKUP(BD_fire_disturbances[[#This Row],[Cod_Koppen]],Tabla8[],2,0)</f>
        <v>Templado o mesotérmico</v>
      </c>
      <c r="H624" s="1" t="s">
        <v>1334</v>
      </c>
      <c r="I624" s="1" t="s">
        <v>120</v>
      </c>
      <c r="J624" s="1" t="s">
        <v>120</v>
      </c>
      <c r="K624" s="1" t="s">
        <v>68</v>
      </c>
      <c r="L624" s="1" t="s">
        <v>327</v>
      </c>
      <c r="M624" s="1" t="s">
        <v>432</v>
      </c>
      <c r="N624" s="2" t="s">
        <v>316</v>
      </c>
      <c r="O624" s="2"/>
      <c r="P624" s="1" t="s">
        <v>304</v>
      </c>
      <c r="Q624" s="1" t="s">
        <v>298</v>
      </c>
      <c r="R624" s="1" t="s">
        <v>718</v>
      </c>
      <c r="T624" s="1" t="s">
        <v>314</v>
      </c>
      <c r="U624" s="1" t="s">
        <v>326</v>
      </c>
      <c r="V624" s="1" t="s">
        <v>995</v>
      </c>
      <c r="W624" s="1" t="s">
        <v>448</v>
      </c>
      <c r="X624" s="1" t="s">
        <v>306</v>
      </c>
      <c r="Y624" s="1" t="s">
        <v>42</v>
      </c>
      <c r="Z624" s="1" t="s">
        <v>12</v>
      </c>
    </row>
    <row r="625" spans="1:26" s="1" customFormat="1" ht="29" x14ac:dyDescent="0.35">
      <c r="A625" s="1" t="s">
        <v>119</v>
      </c>
      <c r="B625" s="1" t="str">
        <f>+VLOOKUP(BD_fire_disturbances[[#This Row],[Propiedad]],Tabla2[],2,0)</f>
        <v>Química</v>
      </c>
      <c r="C625" s="1" t="str">
        <f>+VLOOKUP(BD_fire_disturbances[[#This Row],[Evaluación post incendio]],Tabla5[],2,0)</f>
        <v>Efecto a corto plazo</v>
      </c>
      <c r="D625" s="6" t="s">
        <v>1427</v>
      </c>
      <c r="E625" s="1" t="s">
        <v>1602</v>
      </c>
      <c r="F625" s="1" t="s">
        <v>1608</v>
      </c>
      <c r="G625" s="1" t="str">
        <f>+VLOOKUP(BD_fire_disturbances[[#This Row],[Cod_Koppen]],Tabla8[],2,0)</f>
        <v>Templado o mesotérmico</v>
      </c>
      <c r="H625" s="1" t="s">
        <v>1334</v>
      </c>
      <c r="I625" s="1" t="s">
        <v>120</v>
      </c>
      <c r="J625" s="1" t="s">
        <v>120</v>
      </c>
      <c r="K625" s="1" t="s">
        <v>68</v>
      </c>
      <c r="L625" s="1" t="s">
        <v>176</v>
      </c>
      <c r="M625" s="1" t="s">
        <v>176</v>
      </c>
      <c r="N625" s="1" t="s">
        <v>308</v>
      </c>
      <c r="P625" s="1" t="s">
        <v>304</v>
      </c>
      <c r="Q625" s="1" t="s">
        <v>298</v>
      </c>
      <c r="R625" s="1" t="s">
        <v>718</v>
      </c>
      <c r="T625" s="1" t="s">
        <v>323</v>
      </c>
      <c r="U625" s="1" t="s">
        <v>326</v>
      </c>
      <c r="V625" s="1" t="s">
        <v>995</v>
      </c>
      <c r="W625" s="1" t="s">
        <v>448</v>
      </c>
      <c r="X625" s="1" t="s">
        <v>306</v>
      </c>
      <c r="Y625" s="1" t="s">
        <v>123</v>
      </c>
      <c r="Z625" s="1" t="s">
        <v>218</v>
      </c>
    </row>
    <row r="626" spans="1:26" s="1" customFormat="1" ht="29" x14ac:dyDescent="0.35">
      <c r="A626" s="1" t="s">
        <v>119</v>
      </c>
      <c r="B626" s="1" t="str">
        <f>+VLOOKUP(BD_fire_disturbances[[#This Row],[Propiedad]],Tabla2[],2,0)</f>
        <v>Física</v>
      </c>
      <c r="C626" s="1" t="str">
        <f>+VLOOKUP(BD_fire_disturbances[[#This Row],[Evaluación post incendio]],Tabla5[],2,0)</f>
        <v>Efecto a corto plazo</v>
      </c>
      <c r="D626" s="6" t="s">
        <v>1427</v>
      </c>
      <c r="E626" s="1" t="s">
        <v>1602</v>
      </c>
      <c r="F626" s="1" t="s">
        <v>1608</v>
      </c>
      <c r="G626" s="1" t="str">
        <f>+VLOOKUP(BD_fire_disturbances[[#This Row],[Cod_Koppen]],Tabla8[],2,0)</f>
        <v>Templado o mesotérmico</v>
      </c>
      <c r="H626" s="1" t="s">
        <v>1334</v>
      </c>
      <c r="I626" s="1" t="s">
        <v>120</v>
      </c>
      <c r="J626" s="1" t="s">
        <v>120</v>
      </c>
      <c r="K626" s="1" t="s">
        <v>68</v>
      </c>
      <c r="L626" s="1" t="s">
        <v>307</v>
      </c>
      <c r="M626" s="1" t="s">
        <v>432</v>
      </c>
      <c r="N626" s="1" t="s">
        <v>308</v>
      </c>
      <c r="P626" s="1" t="s">
        <v>304</v>
      </c>
      <c r="Q626" s="1" t="s">
        <v>298</v>
      </c>
      <c r="R626" s="1" t="s">
        <v>768</v>
      </c>
      <c r="T626" s="1" t="s">
        <v>311</v>
      </c>
      <c r="U626" s="1" t="s">
        <v>326</v>
      </c>
      <c r="V626" s="1" t="s">
        <v>995</v>
      </c>
      <c r="W626" s="1" t="s">
        <v>448</v>
      </c>
      <c r="X626" s="1" t="s">
        <v>306</v>
      </c>
      <c r="Y626" s="1" t="s">
        <v>413</v>
      </c>
      <c r="Z626" s="1" t="s">
        <v>218</v>
      </c>
    </row>
    <row r="627" spans="1:26" s="1" customFormat="1" ht="43.5" x14ac:dyDescent="0.35">
      <c r="A627" s="1" t="s">
        <v>1307</v>
      </c>
      <c r="B627" s="1" t="str">
        <f>+VLOOKUP(BD_fire_disturbances[[#This Row],[Propiedad]],Tabla2[],2,0)</f>
        <v>Biológica</v>
      </c>
      <c r="C627" s="1" t="str">
        <f>+VLOOKUP(BD_fire_disturbances[[#This Row],[Evaluación post incendio]],Tabla5[],2,0)</f>
        <v>Efecto inmediato</v>
      </c>
      <c r="D627" s="6" t="s">
        <v>1308</v>
      </c>
      <c r="E627" s="1" t="s">
        <v>1602</v>
      </c>
      <c r="F627" s="1" t="s">
        <v>1694</v>
      </c>
      <c r="G627" s="1" t="str">
        <f>+VLOOKUP(BD_fire_disturbances[[#This Row],[Cod_Koppen]],Tabla8[],2,0)</f>
        <v>Templado o mesotérmico</v>
      </c>
      <c r="H627" s="1" t="s">
        <v>1678</v>
      </c>
      <c r="I627" s="1" t="s">
        <v>1312</v>
      </c>
      <c r="J627" s="1" t="s">
        <v>1311</v>
      </c>
      <c r="K627" s="1" t="s">
        <v>1001</v>
      </c>
      <c r="L627" s="1" t="s">
        <v>139</v>
      </c>
      <c r="M627" s="1" t="s">
        <v>200</v>
      </c>
      <c r="N627" s="1" t="s">
        <v>514</v>
      </c>
      <c r="P627" s="1" t="s">
        <v>1023</v>
      </c>
      <c r="R627" s="1" t="s">
        <v>513</v>
      </c>
      <c r="U627" s="1" t="s">
        <v>1321</v>
      </c>
      <c r="V627" s="1" t="s">
        <v>1313</v>
      </c>
      <c r="X627" s="1">
        <v>2</v>
      </c>
      <c r="Y627" s="1" t="s">
        <v>639</v>
      </c>
      <c r="Z627" s="1" t="s">
        <v>12</v>
      </c>
    </row>
    <row r="628" spans="1:26" s="1" customFormat="1" ht="43.5" x14ac:dyDescent="0.35">
      <c r="A628" s="1" t="s">
        <v>1307</v>
      </c>
      <c r="B628" s="1" t="str">
        <f>+VLOOKUP(BD_fire_disturbances[[#This Row],[Propiedad]],Tabla2[],2,0)</f>
        <v>Biológica</v>
      </c>
      <c r="C628" s="1" t="str">
        <f>+VLOOKUP(BD_fire_disturbances[[#This Row],[Evaluación post incendio]],Tabla5[],2,0)</f>
        <v>Efecto inmediato</v>
      </c>
      <c r="D628" s="6" t="s">
        <v>1308</v>
      </c>
      <c r="E628" s="1" t="s">
        <v>1602</v>
      </c>
      <c r="F628" s="1" t="s">
        <v>1694</v>
      </c>
      <c r="G628" s="1" t="str">
        <f>+VLOOKUP(BD_fire_disturbances[[#This Row],[Cod_Koppen]],Tabla8[],2,0)</f>
        <v>Templado o mesotérmico</v>
      </c>
      <c r="H628" s="1" t="s">
        <v>1678</v>
      </c>
      <c r="I628" s="1" t="s">
        <v>1312</v>
      </c>
      <c r="J628" s="1" t="s">
        <v>1311</v>
      </c>
      <c r="K628" s="1" t="s">
        <v>1001</v>
      </c>
      <c r="L628" s="1" t="s">
        <v>1325</v>
      </c>
      <c r="M628" s="1" t="s">
        <v>432</v>
      </c>
      <c r="N628" s="1" t="s">
        <v>514</v>
      </c>
      <c r="P628" s="1" t="s">
        <v>1023</v>
      </c>
      <c r="R628" s="1" t="s">
        <v>513</v>
      </c>
      <c r="U628" s="1" t="s">
        <v>1321</v>
      </c>
      <c r="V628" s="1" t="s">
        <v>1313</v>
      </c>
      <c r="X628" s="1">
        <v>2</v>
      </c>
      <c r="Y628" s="1" t="s">
        <v>639</v>
      </c>
      <c r="Z628" s="1" t="s">
        <v>12</v>
      </c>
    </row>
    <row r="629" spans="1:26" s="1" customFormat="1" ht="43.5" x14ac:dyDescent="0.35">
      <c r="A629" s="1" t="s">
        <v>1307</v>
      </c>
      <c r="B629" s="1" t="str">
        <f>+VLOOKUP(BD_fire_disturbances[[#This Row],[Propiedad]],Tabla2[],2,0)</f>
        <v>Biológica</v>
      </c>
      <c r="C629" s="1" t="str">
        <f>+VLOOKUP(BD_fire_disturbances[[#This Row],[Evaluación post incendio]],Tabla5[],2,0)</f>
        <v>Efecto inmediato</v>
      </c>
      <c r="D629" s="6" t="s">
        <v>1308</v>
      </c>
      <c r="E629" s="1" t="s">
        <v>1602</v>
      </c>
      <c r="F629" s="1" t="s">
        <v>1694</v>
      </c>
      <c r="G629" s="1" t="str">
        <f>+VLOOKUP(BD_fire_disturbances[[#This Row],[Cod_Koppen]],Tabla8[],2,0)</f>
        <v>Templado o mesotérmico</v>
      </c>
      <c r="H629" s="1" t="s">
        <v>1678</v>
      </c>
      <c r="I629" s="1" t="s">
        <v>1312</v>
      </c>
      <c r="J629" s="1" t="s">
        <v>1311</v>
      </c>
      <c r="K629" s="1" t="s">
        <v>1001</v>
      </c>
      <c r="L629" s="1" t="s">
        <v>1324</v>
      </c>
      <c r="M629" s="1" t="s">
        <v>176</v>
      </c>
      <c r="N629" s="1" t="s">
        <v>514</v>
      </c>
      <c r="P629" s="1" t="s">
        <v>1023</v>
      </c>
      <c r="R629" s="1" t="s">
        <v>513</v>
      </c>
      <c r="U629" s="1" t="s">
        <v>1321</v>
      </c>
      <c r="V629" s="1" t="s">
        <v>1313</v>
      </c>
      <c r="X629" s="1">
        <v>2</v>
      </c>
      <c r="Y629" s="1" t="s">
        <v>639</v>
      </c>
      <c r="Z629" s="1" t="s">
        <v>108</v>
      </c>
    </row>
    <row r="630" spans="1:26" s="1" customFormat="1" ht="43.5" x14ac:dyDescent="0.35">
      <c r="A630" s="1" t="s">
        <v>1307</v>
      </c>
      <c r="B630" s="1" t="str">
        <f>+VLOOKUP(BD_fire_disturbances[[#This Row],[Propiedad]],Tabla2[],2,0)</f>
        <v>Química</v>
      </c>
      <c r="C630" s="1" t="str">
        <f>+VLOOKUP(BD_fire_disturbances[[#This Row],[Evaluación post incendio]],Tabla5[],2,0)</f>
        <v>Efecto inmediato</v>
      </c>
      <c r="D630" s="6" t="s">
        <v>1308</v>
      </c>
      <c r="E630" s="1" t="s">
        <v>1602</v>
      </c>
      <c r="F630" s="1" t="s">
        <v>1694</v>
      </c>
      <c r="G630" s="1" t="str">
        <f>+VLOOKUP(BD_fire_disturbances[[#This Row],[Cod_Koppen]],Tabla8[],2,0)</f>
        <v>Templado o mesotérmico</v>
      </c>
      <c r="H630" s="1" t="s">
        <v>1678</v>
      </c>
      <c r="I630" s="1" t="s">
        <v>1312</v>
      </c>
      <c r="J630" s="1" t="s">
        <v>1311</v>
      </c>
      <c r="K630" s="1" t="s">
        <v>1001</v>
      </c>
      <c r="L630" s="1" t="s">
        <v>139</v>
      </c>
      <c r="M630" s="1" t="s">
        <v>200</v>
      </c>
      <c r="N630" s="1" t="s">
        <v>514</v>
      </c>
      <c r="P630" s="1" t="s">
        <v>1023</v>
      </c>
      <c r="R630" s="1" t="s">
        <v>513</v>
      </c>
      <c r="U630" s="1" t="s">
        <v>1321</v>
      </c>
      <c r="V630" s="1" t="s">
        <v>1313</v>
      </c>
      <c r="X630" s="1">
        <v>2</v>
      </c>
      <c r="Y630" s="1" t="s">
        <v>707</v>
      </c>
      <c r="Z630" s="1" t="s">
        <v>218</v>
      </c>
    </row>
    <row r="631" spans="1:26" s="1" customFormat="1" ht="43.5" x14ac:dyDescent="0.35">
      <c r="A631" s="1" t="s">
        <v>1307</v>
      </c>
      <c r="B631" s="1" t="str">
        <f>+VLOOKUP(BD_fire_disturbances[[#This Row],[Propiedad]],Tabla2[],2,0)</f>
        <v>Química</v>
      </c>
      <c r="C631" s="1" t="str">
        <f>+VLOOKUP(BD_fire_disturbances[[#This Row],[Evaluación post incendio]],Tabla5[],2,0)</f>
        <v>Efecto inmediato</v>
      </c>
      <c r="D631" s="6" t="s">
        <v>1308</v>
      </c>
      <c r="E631" s="1" t="s">
        <v>1602</v>
      </c>
      <c r="F631" s="1" t="s">
        <v>1694</v>
      </c>
      <c r="G631" s="1" t="str">
        <f>+VLOOKUP(BD_fire_disturbances[[#This Row],[Cod_Koppen]],Tabla8[],2,0)</f>
        <v>Templado o mesotérmico</v>
      </c>
      <c r="H631" s="1" t="s">
        <v>1678</v>
      </c>
      <c r="I631" s="1" t="s">
        <v>1312</v>
      </c>
      <c r="J631" s="1" t="s">
        <v>1311</v>
      </c>
      <c r="K631" s="1" t="s">
        <v>1001</v>
      </c>
      <c r="L631" s="1" t="s">
        <v>1325</v>
      </c>
      <c r="M631" s="1" t="s">
        <v>432</v>
      </c>
      <c r="N631" s="1" t="s">
        <v>514</v>
      </c>
      <c r="P631" s="1" t="s">
        <v>1023</v>
      </c>
      <c r="R631" s="1" t="s">
        <v>513</v>
      </c>
      <c r="U631" s="1" t="s">
        <v>1321</v>
      </c>
      <c r="V631" s="1" t="s">
        <v>1313</v>
      </c>
      <c r="X631" s="1">
        <v>2</v>
      </c>
      <c r="Y631" s="1" t="s">
        <v>707</v>
      </c>
      <c r="Z631" s="1" t="s">
        <v>218</v>
      </c>
    </row>
    <row r="632" spans="1:26" s="1" customFormat="1" ht="43.5" x14ac:dyDescent="0.35">
      <c r="A632" s="1" t="s">
        <v>1307</v>
      </c>
      <c r="B632" s="1" t="str">
        <f>+VLOOKUP(BD_fire_disturbances[[#This Row],[Propiedad]],Tabla2[],2,0)</f>
        <v>Química</v>
      </c>
      <c r="C632" s="1" t="str">
        <f>+VLOOKUP(BD_fire_disturbances[[#This Row],[Evaluación post incendio]],Tabla5[],2,0)</f>
        <v>Efecto inmediato</v>
      </c>
      <c r="D632" s="6" t="s">
        <v>1308</v>
      </c>
      <c r="E632" s="1" t="s">
        <v>1602</v>
      </c>
      <c r="F632" s="1" t="s">
        <v>1694</v>
      </c>
      <c r="G632" s="1" t="str">
        <f>+VLOOKUP(BD_fire_disturbances[[#This Row],[Cod_Koppen]],Tabla8[],2,0)</f>
        <v>Templado o mesotérmico</v>
      </c>
      <c r="H632" s="1" t="s">
        <v>1678</v>
      </c>
      <c r="I632" s="1" t="s">
        <v>1312</v>
      </c>
      <c r="J632" s="1" t="s">
        <v>1311</v>
      </c>
      <c r="K632" s="1" t="s">
        <v>1001</v>
      </c>
      <c r="L632" s="1" t="s">
        <v>1324</v>
      </c>
      <c r="M632" s="1" t="s">
        <v>176</v>
      </c>
      <c r="N632" s="1" t="s">
        <v>514</v>
      </c>
      <c r="P632" s="1" t="s">
        <v>1023</v>
      </c>
      <c r="R632" s="1" t="s">
        <v>513</v>
      </c>
      <c r="U632" s="1" t="s">
        <v>1321</v>
      </c>
      <c r="V632" s="1" t="s">
        <v>1313</v>
      </c>
      <c r="X632" s="1">
        <v>2</v>
      </c>
      <c r="Y632" s="1" t="s">
        <v>707</v>
      </c>
      <c r="Z632" s="1" t="s">
        <v>108</v>
      </c>
    </row>
    <row r="633" spans="1:26" s="1" customFormat="1" ht="43.5" x14ac:dyDescent="0.35">
      <c r="A633" s="1" t="s">
        <v>1307</v>
      </c>
      <c r="B633" s="1" t="str">
        <f>+VLOOKUP(BD_fire_disturbances[[#This Row],[Propiedad]],Tabla2[],2,0)</f>
        <v>Química</v>
      </c>
      <c r="C633" s="1" t="str">
        <f>+VLOOKUP(BD_fire_disturbances[[#This Row],[Evaluación post incendio]],Tabla5[],2,0)</f>
        <v>Efecto inmediato</v>
      </c>
      <c r="D633" s="6" t="s">
        <v>1308</v>
      </c>
      <c r="E633" s="1" t="s">
        <v>1602</v>
      </c>
      <c r="F633" s="1" t="s">
        <v>1694</v>
      </c>
      <c r="G633" s="1" t="str">
        <f>+VLOOKUP(BD_fire_disturbances[[#This Row],[Cod_Koppen]],Tabla8[],2,0)</f>
        <v>Templado o mesotérmico</v>
      </c>
      <c r="H633" s="1" t="s">
        <v>1678</v>
      </c>
      <c r="I633" s="1" t="s">
        <v>1312</v>
      </c>
      <c r="J633" s="1" t="s">
        <v>1311</v>
      </c>
      <c r="K633" s="1" t="s">
        <v>1001</v>
      </c>
      <c r="L633" s="1" t="s">
        <v>139</v>
      </c>
      <c r="M633" s="1" t="s">
        <v>200</v>
      </c>
      <c r="N633" s="1" t="s">
        <v>514</v>
      </c>
      <c r="P633" s="1" t="s">
        <v>1023</v>
      </c>
      <c r="R633" s="1" t="s">
        <v>513</v>
      </c>
      <c r="U633" s="1" t="s">
        <v>1321</v>
      </c>
      <c r="V633" s="1" t="s">
        <v>1313</v>
      </c>
      <c r="X633" s="1">
        <v>2</v>
      </c>
      <c r="Y633" s="1" t="s">
        <v>52</v>
      </c>
      <c r="Z633" s="1" t="s">
        <v>218</v>
      </c>
    </row>
    <row r="634" spans="1:26" s="1" customFormat="1" ht="43.5" x14ac:dyDescent="0.35">
      <c r="A634" s="1" t="s">
        <v>1307</v>
      </c>
      <c r="B634" s="1" t="str">
        <f>+VLOOKUP(BD_fire_disturbances[[#This Row],[Propiedad]],Tabla2[],2,0)</f>
        <v>Química</v>
      </c>
      <c r="C634" s="1" t="str">
        <f>+VLOOKUP(BD_fire_disturbances[[#This Row],[Evaluación post incendio]],Tabla5[],2,0)</f>
        <v>Efecto inmediato</v>
      </c>
      <c r="D634" s="6" t="s">
        <v>1308</v>
      </c>
      <c r="E634" s="1" t="s">
        <v>1602</v>
      </c>
      <c r="F634" s="1" t="s">
        <v>1694</v>
      </c>
      <c r="G634" s="1" t="str">
        <f>+VLOOKUP(BD_fire_disturbances[[#This Row],[Cod_Koppen]],Tabla8[],2,0)</f>
        <v>Templado o mesotérmico</v>
      </c>
      <c r="H634" s="1" t="s">
        <v>1678</v>
      </c>
      <c r="I634" s="1" t="s">
        <v>1312</v>
      </c>
      <c r="J634" s="1" t="s">
        <v>1311</v>
      </c>
      <c r="K634" s="1" t="s">
        <v>1001</v>
      </c>
      <c r="L634" s="1" t="s">
        <v>1325</v>
      </c>
      <c r="M634" s="1" t="s">
        <v>432</v>
      </c>
      <c r="N634" s="1" t="s">
        <v>514</v>
      </c>
      <c r="P634" s="1" t="s">
        <v>1023</v>
      </c>
      <c r="R634" s="1" t="s">
        <v>513</v>
      </c>
      <c r="U634" s="1" t="s">
        <v>1321</v>
      </c>
      <c r="V634" s="1" t="s">
        <v>1313</v>
      </c>
      <c r="X634" s="1">
        <v>2</v>
      </c>
      <c r="Y634" s="1" t="s">
        <v>52</v>
      </c>
      <c r="Z634" s="1" t="s">
        <v>218</v>
      </c>
    </row>
    <row r="635" spans="1:26" s="1" customFormat="1" ht="43.5" x14ac:dyDescent="0.35">
      <c r="A635" s="1" t="s">
        <v>1307</v>
      </c>
      <c r="B635" s="1" t="str">
        <f>+VLOOKUP(BD_fire_disturbances[[#This Row],[Propiedad]],Tabla2[],2,0)</f>
        <v>Química</v>
      </c>
      <c r="C635" s="1" t="str">
        <f>+VLOOKUP(BD_fire_disturbances[[#This Row],[Evaluación post incendio]],Tabla5[],2,0)</f>
        <v>Efecto inmediato</v>
      </c>
      <c r="D635" s="6" t="s">
        <v>1308</v>
      </c>
      <c r="E635" s="1" t="s">
        <v>1602</v>
      </c>
      <c r="F635" s="1" t="s">
        <v>1694</v>
      </c>
      <c r="G635" s="1" t="str">
        <f>+VLOOKUP(BD_fire_disturbances[[#This Row],[Cod_Koppen]],Tabla8[],2,0)</f>
        <v>Templado o mesotérmico</v>
      </c>
      <c r="H635" s="1" t="s">
        <v>1678</v>
      </c>
      <c r="I635" s="1" t="s">
        <v>1312</v>
      </c>
      <c r="J635" s="1" t="s">
        <v>1311</v>
      </c>
      <c r="K635" s="1" t="s">
        <v>1001</v>
      </c>
      <c r="L635" s="1" t="s">
        <v>1324</v>
      </c>
      <c r="M635" s="1" t="s">
        <v>176</v>
      </c>
      <c r="N635" s="1" t="s">
        <v>514</v>
      </c>
      <c r="P635" s="1" t="s">
        <v>1023</v>
      </c>
      <c r="R635" s="1" t="s">
        <v>513</v>
      </c>
      <c r="U635" s="1" t="s">
        <v>1321</v>
      </c>
      <c r="V635" s="1" t="s">
        <v>1313</v>
      </c>
      <c r="X635" s="1">
        <v>2</v>
      </c>
      <c r="Y635" s="1" t="s">
        <v>52</v>
      </c>
      <c r="Z635" s="1" t="s">
        <v>108</v>
      </c>
    </row>
    <row r="636" spans="1:26" s="1" customFormat="1" ht="43.5" x14ac:dyDescent="0.35">
      <c r="A636" s="1" t="s">
        <v>1307</v>
      </c>
      <c r="B636" s="1" t="str">
        <f>+VLOOKUP(BD_fire_disturbances[[#This Row],[Propiedad]],Tabla2[],2,0)</f>
        <v>Física</v>
      </c>
      <c r="C636" s="1" t="str">
        <f>+VLOOKUP(BD_fire_disturbances[[#This Row],[Evaluación post incendio]],Tabla5[],2,0)</f>
        <v>Efecto inmediato</v>
      </c>
      <c r="D636" s="6" t="s">
        <v>1308</v>
      </c>
      <c r="E636" s="1" t="s">
        <v>1602</v>
      </c>
      <c r="F636" s="1" t="s">
        <v>1694</v>
      </c>
      <c r="G636" s="1" t="str">
        <f>+VLOOKUP(BD_fire_disturbances[[#This Row],[Cod_Koppen]],Tabla8[],2,0)</f>
        <v>Templado o mesotérmico</v>
      </c>
      <c r="H636" s="1" t="s">
        <v>1678</v>
      </c>
      <c r="I636" s="1" t="s">
        <v>1312</v>
      </c>
      <c r="J636" s="1" t="s">
        <v>1311</v>
      </c>
      <c r="K636" s="1" t="s">
        <v>1001</v>
      </c>
      <c r="L636" s="1" t="s">
        <v>139</v>
      </c>
      <c r="M636" s="1" t="s">
        <v>200</v>
      </c>
      <c r="N636" s="1" t="s">
        <v>514</v>
      </c>
      <c r="P636" s="1" t="s">
        <v>1023</v>
      </c>
      <c r="R636" s="1" t="s">
        <v>513</v>
      </c>
      <c r="U636" s="1" t="s">
        <v>1321</v>
      </c>
      <c r="V636" s="1" t="s">
        <v>1313</v>
      </c>
      <c r="X636" s="1">
        <v>2</v>
      </c>
      <c r="Y636" s="1" t="s">
        <v>1024</v>
      </c>
      <c r="Z636" s="1" t="s">
        <v>12</v>
      </c>
    </row>
    <row r="637" spans="1:26" s="1" customFormat="1" ht="43.5" x14ac:dyDescent="0.35">
      <c r="A637" s="1" t="s">
        <v>1307</v>
      </c>
      <c r="B637" s="1" t="str">
        <f>+VLOOKUP(BD_fire_disturbances[[#This Row],[Propiedad]],Tabla2[],2,0)</f>
        <v>Física</v>
      </c>
      <c r="C637" s="1" t="str">
        <f>+VLOOKUP(BD_fire_disturbances[[#This Row],[Evaluación post incendio]],Tabla5[],2,0)</f>
        <v>Efecto inmediato</v>
      </c>
      <c r="D637" s="6" t="s">
        <v>1308</v>
      </c>
      <c r="E637" s="1" t="s">
        <v>1602</v>
      </c>
      <c r="F637" s="1" t="s">
        <v>1694</v>
      </c>
      <c r="G637" s="1" t="str">
        <f>+VLOOKUP(BD_fire_disturbances[[#This Row],[Cod_Koppen]],Tabla8[],2,0)</f>
        <v>Templado o mesotérmico</v>
      </c>
      <c r="H637" s="1" t="s">
        <v>1678</v>
      </c>
      <c r="I637" s="1" t="s">
        <v>1312</v>
      </c>
      <c r="J637" s="1" t="s">
        <v>1311</v>
      </c>
      <c r="K637" s="1" t="s">
        <v>1001</v>
      </c>
      <c r="L637" s="1" t="s">
        <v>1325</v>
      </c>
      <c r="M637" s="1" t="s">
        <v>432</v>
      </c>
      <c r="N637" s="1" t="s">
        <v>514</v>
      </c>
      <c r="P637" s="1" t="s">
        <v>1023</v>
      </c>
      <c r="R637" s="1" t="s">
        <v>513</v>
      </c>
      <c r="U637" s="1" t="s">
        <v>1321</v>
      </c>
      <c r="V637" s="1" t="s">
        <v>1313</v>
      </c>
      <c r="X637" s="1">
        <v>2</v>
      </c>
      <c r="Y637" s="1" t="s">
        <v>1024</v>
      </c>
      <c r="Z637" s="1" t="s">
        <v>108</v>
      </c>
    </row>
    <row r="638" spans="1:26" s="1" customFormat="1" ht="43.5" x14ac:dyDescent="0.35">
      <c r="A638" s="1" t="s">
        <v>1307</v>
      </c>
      <c r="B638" s="1" t="str">
        <f>+VLOOKUP(BD_fire_disturbances[[#This Row],[Propiedad]],Tabla2[],2,0)</f>
        <v>Física</v>
      </c>
      <c r="C638" s="1" t="str">
        <f>+VLOOKUP(BD_fire_disturbances[[#This Row],[Evaluación post incendio]],Tabla5[],2,0)</f>
        <v>Efecto inmediato</v>
      </c>
      <c r="D638" s="6" t="s">
        <v>1308</v>
      </c>
      <c r="E638" s="1" t="s">
        <v>1602</v>
      </c>
      <c r="F638" s="1" t="s">
        <v>1694</v>
      </c>
      <c r="G638" s="1" t="str">
        <f>+VLOOKUP(BD_fire_disturbances[[#This Row],[Cod_Koppen]],Tabla8[],2,0)</f>
        <v>Templado o mesotérmico</v>
      </c>
      <c r="H638" s="1" t="s">
        <v>1678</v>
      </c>
      <c r="I638" s="1" t="s">
        <v>1312</v>
      </c>
      <c r="J638" s="1" t="s">
        <v>1311</v>
      </c>
      <c r="K638" s="1" t="s">
        <v>1001</v>
      </c>
      <c r="L638" s="1" t="s">
        <v>1324</v>
      </c>
      <c r="M638" s="1" t="s">
        <v>176</v>
      </c>
      <c r="N638" s="1" t="s">
        <v>514</v>
      </c>
      <c r="P638" s="1" t="s">
        <v>1023</v>
      </c>
      <c r="R638" s="1" t="s">
        <v>513</v>
      </c>
      <c r="U638" s="1" t="s">
        <v>1321</v>
      </c>
      <c r="V638" s="1" t="s">
        <v>1313</v>
      </c>
      <c r="X638" s="1">
        <v>2</v>
      </c>
      <c r="Y638" s="1" t="s">
        <v>1024</v>
      </c>
      <c r="Z638" s="1" t="s">
        <v>108</v>
      </c>
    </row>
    <row r="639" spans="1:26" s="1" customFormat="1" ht="43.5" x14ac:dyDescent="0.35">
      <c r="A639" s="1" t="s">
        <v>1307</v>
      </c>
      <c r="B639" s="1" t="str">
        <f>+VLOOKUP(BD_fire_disturbances[[#This Row],[Propiedad]],Tabla2[],2,0)</f>
        <v>Física</v>
      </c>
      <c r="C639" s="1" t="str">
        <f>+VLOOKUP(BD_fire_disturbances[[#This Row],[Evaluación post incendio]],Tabla5[],2,0)</f>
        <v>Efecto inmediato</v>
      </c>
      <c r="D639" s="6" t="s">
        <v>1308</v>
      </c>
      <c r="E639" s="1" t="s">
        <v>1602</v>
      </c>
      <c r="F639" s="1" t="s">
        <v>1694</v>
      </c>
      <c r="G639" s="1" t="str">
        <f>+VLOOKUP(BD_fire_disturbances[[#This Row],[Cod_Koppen]],Tabla8[],2,0)</f>
        <v>Templado o mesotérmico</v>
      </c>
      <c r="H639" s="1" t="s">
        <v>1678</v>
      </c>
      <c r="I639" s="1" t="s">
        <v>1312</v>
      </c>
      <c r="J639" s="1" t="s">
        <v>1311</v>
      </c>
      <c r="K639" s="1" t="s">
        <v>1001</v>
      </c>
      <c r="L639" s="1" t="s">
        <v>139</v>
      </c>
      <c r="M639" s="1" t="s">
        <v>200</v>
      </c>
      <c r="N639" s="1" t="s">
        <v>514</v>
      </c>
      <c r="P639" s="1" t="s">
        <v>1023</v>
      </c>
      <c r="R639" s="1" t="s">
        <v>513</v>
      </c>
      <c r="U639" s="1" t="s">
        <v>1321</v>
      </c>
      <c r="V639" s="1" t="s">
        <v>1313</v>
      </c>
      <c r="X639" s="1">
        <v>2</v>
      </c>
      <c r="Y639" s="1" t="s">
        <v>413</v>
      </c>
      <c r="Z639" s="1" t="s">
        <v>430</v>
      </c>
    </row>
    <row r="640" spans="1:26" s="1" customFormat="1" ht="43.5" x14ac:dyDescent="0.35">
      <c r="A640" s="1" t="s">
        <v>1307</v>
      </c>
      <c r="B640" s="1" t="str">
        <f>+VLOOKUP(BD_fire_disturbances[[#This Row],[Propiedad]],Tabla2[],2,0)</f>
        <v>Física</v>
      </c>
      <c r="C640" s="1" t="str">
        <f>+VLOOKUP(BD_fire_disturbances[[#This Row],[Evaluación post incendio]],Tabla5[],2,0)</f>
        <v>Efecto inmediato</v>
      </c>
      <c r="D640" s="6" t="s">
        <v>1308</v>
      </c>
      <c r="E640" s="1" t="s">
        <v>1602</v>
      </c>
      <c r="F640" s="1" t="s">
        <v>1694</v>
      </c>
      <c r="G640" s="1" t="str">
        <f>+VLOOKUP(BD_fire_disturbances[[#This Row],[Cod_Koppen]],Tabla8[],2,0)</f>
        <v>Templado o mesotérmico</v>
      </c>
      <c r="H640" s="1" t="s">
        <v>1678</v>
      </c>
      <c r="I640" s="1" t="s">
        <v>1312</v>
      </c>
      <c r="J640" s="1" t="s">
        <v>1311</v>
      </c>
      <c r="K640" s="1" t="s">
        <v>1001</v>
      </c>
      <c r="L640" s="1" t="s">
        <v>1325</v>
      </c>
      <c r="M640" s="1" t="s">
        <v>432</v>
      </c>
      <c r="N640" s="1" t="s">
        <v>514</v>
      </c>
      <c r="P640" s="1" t="s">
        <v>1023</v>
      </c>
      <c r="R640" s="1" t="s">
        <v>513</v>
      </c>
      <c r="U640" s="1" t="s">
        <v>1321</v>
      </c>
      <c r="V640" s="1" t="s">
        <v>1313</v>
      </c>
      <c r="X640" s="1">
        <v>2</v>
      </c>
      <c r="Y640" s="1" t="s">
        <v>413</v>
      </c>
      <c r="Z640" s="1" t="s">
        <v>430</v>
      </c>
    </row>
    <row r="641" spans="1:26" s="1" customFormat="1" ht="43.5" x14ac:dyDescent="0.35">
      <c r="A641" s="1" t="s">
        <v>1307</v>
      </c>
      <c r="B641" s="1" t="str">
        <f>+VLOOKUP(BD_fire_disturbances[[#This Row],[Propiedad]],Tabla2[],2,0)</f>
        <v>Física</v>
      </c>
      <c r="C641" s="1" t="str">
        <f>+VLOOKUP(BD_fire_disturbances[[#This Row],[Evaluación post incendio]],Tabla5[],2,0)</f>
        <v>Efecto inmediato</v>
      </c>
      <c r="D641" s="6" t="s">
        <v>1308</v>
      </c>
      <c r="E641" s="1" t="s">
        <v>1602</v>
      </c>
      <c r="F641" s="1" t="s">
        <v>1694</v>
      </c>
      <c r="G641" s="1" t="str">
        <f>+VLOOKUP(BD_fire_disturbances[[#This Row],[Cod_Koppen]],Tabla8[],2,0)</f>
        <v>Templado o mesotérmico</v>
      </c>
      <c r="H641" s="1" t="s">
        <v>1678</v>
      </c>
      <c r="I641" s="1" t="s">
        <v>1312</v>
      </c>
      <c r="J641" s="1" t="s">
        <v>1311</v>
      </c>
      <c r="K641" s="1" t="s">
        <v>1001</v>
      </c>
      <c r="L641" s="1" t="s">
        <v>1324</v>
      </c>
      <c r="M641" s="1" t="s">
        <v>176</v>
      </c>
      <c r="N641" s="1" t="s">
        <v>514</v>
      </c>
      <c r="P641" s="1" t="s">
        <v>1023</v>
      </c>
      <c r="R641" s="1" t="s">
        <v>513</v>
      </c>
      <c r="U641" s="1" t="s">
        <v>1321</v>
      </c>
      <c r="V641" s="1" t="s">
        <v>1313</v>
      </c>
      <c r="X641" s="1">
        <v>2</v>
      </c>
      <c r="Y641" s="1" t="s">
        <v>413</v>
      </c>
      <c r="Z641" s="1" t="s">
        <v>108</v>
      </c>
    </row>
    <row r="642" spans="1:26" s="1" customFormat="1" ht="43.5" x14ac:dyDescent="0.35">
      <c r="A642" s="1" t="s">
        <v>129</v>
      </c>
      <c r="B642" s="1" t="str">
        <f>+VLOOKUP(BD_fire_disturbances[[#This Row],[Propiedad]],Tabla2[],2,0)</f>
        <v>Química</v>
      </c>
      <c r="C642" s="1" t="str">
        <f>+VLOOKUP(BD_fire_disturbances[[#This Row],[Evaluación post incendio]],Tabla5[],2,0)</f>
        <v>Efecto inmediato</v>
      </c>
      <c r="D642" s="6" t="s">
        <v>1443</v>
      </c>
      <c r="E642" s="1" t="s">
        <v>1604</v>
      </c>
      <c r="F642" s="1" t="s">
        <v>1636</v>
      </c>
      <c r="G642" s="1" t="str">
        <f>+VLOOKUP(BD_fire_disturbances[[#This Row],[Cod_Koppen]],Tabla8[],2,0)</f>
        <v>Templado o mesotérmico</v>
      </c>
      <c r="H642" s="1" t="s">
        <v>1635</v>
      </c>
      <c r="I642" s="1" t="s">
        <v>907</v>
      </c>
      <c r="J642" s="1" t="s">
        <v>181</v>
      </c>
      <c r="K642" s="1" t="s">
        <v>397</v>
      </c>
      <c r="L642" s="1" t="s">
        <v>389</v>
      </c>
      <c r="M642" s="1" t="s">
        <v>200</v>
      </c>
      <c r="N642" s="1" t="s">
        <v>317</v>
      </c>
      <c r="P642" s="1" t="s">
        <v>396</v>
      </c>
      <c r="Q642" s="1" t="s">
        <v>395</v>
      </c>
      <c r="R642" s="1" t="s">
        <v>513</v>
      </c>
      <c r="T642" s="1" t="s">
        <v>447</v>
      </c>
      <c r="U642" s="1" t="s">
        <v>626</v>
      </c>
      <c r="V642" s="1" t="s">
        <v>1281</v>
      </c>
      <c r="W642" s="1" t="s">
        <v>382</v>
      </c>
      <c r="X642" s="1" t="s">
        <v>381</v>
      </c>
      <c r="Y642" s="1" t="s">
        <v>53</v>
      </c>
      <c r="Z642" s="1" t="s">
        <v>12</v>
      </c>
    </row>
    <row r="643" spans="1:26" s="1" customFormat="1" ht="43.5" x14ac:dyDescent="0.35">
      <c r="A643" s="1" t="s">
        <v>129</v>
      </c>
      <c r="B643" s="1" t="str">
        <f>+VLOOKUP(BD_fire_disturbances[[#This Row],[Propiedad]],Tabla2[],2,0)</f>
        <v>Química</v>
      </c>
      <c r="C643" s="1" t="str">
        <f>+VLOOKUP(BD_fire_disturbances[[#This Row],[Evaluación post incendio]],Tabla5[],2,0)</f>
        <v>Efecto inmediato</v>
      </c>
      <c r="D643" s="6" t="s">
        <v>1443</v>
      </c>
      <c r="E643" s="1" t="s">
        <v>1604</v>
      </c>
      <c r="F643" s="1" t="s">
        <v>1636</v>
      </c>
      <c r="G643" s="1" t="str">
        <f>+VLOOKUP(BD_fire_disturbances[[#This Row],[Cod_Koppen]],Tabla8[],2,0)</f>
        <v>Templado o mesotérmico</v>
      </c>
      <c r="H643" s="1" t="s">
        <v>1635</v>
      </c>
      <c r="I643" s="1" t="s">
        <v>907</v>
      </c>
      <c r="J643" s="1" t="s">
        <v>181</v>
      </c>
      <c r="K643" s="1" t="s">
        <v>397</v>
      </c>
      <c r="L643" s="1" t="s">
        <v>389</v>
      </c>
      <c r="M643" s="1" t="s">
        <v>200</v>
      </c>
      <c r="N643" s="1" t="s">
        <v>317</v>
      </c>
      <c r="P643" s="1" t="s">
        <v>396</v>
      </c>
      <c r="Q643" s="1" t="s">
        <v>395</v>
      </c>
      <c r="R643" s="1" t="s">
        <v>513</v>
      </c>
      <c r="T643" s="1" t="s">
        <v>447</v>
      </c>
      <c r="U643" s="1" t="s">
        <v>326</v>
      </c>
      <c r="W643" s="1" t="s">
        <v>385</v>
      </c>
      <c r="X643" s="1" t="s">
        <v>386</v>
      </c>
      <c r="Y643" s="1" t="s">
        <v>53</v>
      </c>
      <c r="Z643" s="1" t="s">
        <v>12</v>
      </c>
    </row>
    <row r="644" spans="1:26" s="1" customFormat="1" ht="43.5" x14ac:dyDescent="0.35">
      <c r="A644" s="1" t="s">
        <v>129</v>
      </c>
      <c r="B644" s="1" t="str">
        <f>+VLOOKUP(BD_fire_disturbances[[#This Row],[Propiedad]],Tabla2[],2,0)</f>
        <v>Química</v>
      </c>
      <c r="C644" s="1" t="str">
        <f>+VLOOKUP(BD_fire_disturbances[[#This Row],[Evaluación post incendio]],Tabla5[],2,0)</f>
        <v>Efecto inmediato</v>
      </c>
      <c r="D644" s="6" t="s">
        <v>1443</v>
      </c>
      <c r="E644" s="1" t="s">
        <v>1604</v>
      </c>
      <c r="F644" s="1" t="s">
        <v>1636</v>
      </c>
      <c r="G644" s="1" t="str">
        <f>+VLOOKUP(BD_fire_disturbances[[#This Row],[Cod_Koppen]],Tabla8[],2,0)</f>
        <v>Templado o mesotérmico</v>
      </c>
      <c r="H644" s="1" t="s">
        <v>1635</v>
      </c>
      <c r="I644" s="1" t="s">
        <v>907</v>
      </c>
      <c r="J644" s="1" t="s">
        <v>181</v>
      </c>
      <c r="K644" s="1" t="s">
        <v>397</v>
      </c>
      <c r="L644" s="1" t="s">
        <v>388</v>
      </c>
      <c r="M644" s="1" t="s">
        <v>176</v>
      </c>
      <c r="N644" s="1" t="s">
        <v>317</v>
      </c>
      <c r="P644" s="1" t="s">
        <v>396</v>
      </c>
      <c r="Q644" s="1" t="s">
        <v>395</v>
      </c>
      <c r="R644" s="1" t="s">
        <v>513</v>
      </c>
      <c r="T644" s="1" t="s">
        <v>447</v>
      </c>
      <c r="U644" s="1" t="s">
        <v>626</v>
      </c>
      <c r="V644" s="1" t="s">
        <v>1282</v>
      </c>
      <c r="W644" s="1" t="s">
        <v>382</v>
      </c>
      <c r="X644" s="1" t="s">
        <v>381</v>
      </c>
      <c r="Y644" s="1" t="s">
        <v>53</v>
      </c>
      <c r="Z644" s="1" t="s">
        <v>108</v>
      </c>
    </row>
    <row r="645" spans="1:26" s="1" customFormat="1" ht="43.5" x14ac:dyDescent="0.35">
      <c r="A645" s="1" t="s">
        <v>129</v>
      </c>
      <c r="B645" s="1" t="str">
        <f>+VLOOKUP(BD_fire_disturbances[[#This Row],[Propiedad]],Tabla2[],2,0)</f>
        <v>Química</v>
      </c>
      <c r="C645" s="1" t="str">
        <f>+VLOOKUP(BD_fire_disturbances[[#This Row],[Evaluación post incendio]],Tabla5[],2,0)</f>
        <v>Efecto inmediato</v>
      </c>
      <c r="D645" s="6" t="s">
        <v>1443</v>
      </c>
      <c r="E645" s="1" t="s">
        <v>1604</v>
      </c>
      <c r="F645" s="1" t="s">
        <v>1636</v>
      </c>
      <c r="G645" s="1" t="str">
        <f>+VLOOKUP(BD_fire_disturbances[[#This Row],[Cod_Koppen]],Tabla8[],2,0)</f>
        <v>Templado o mesotérmico</v>
      </c>
      <c r="H645" s="1" t="s">
        <v>1635</v>
      </c>
      <c r="I645" s="1" t="s">
        <v>907</v>
      </c>
      <c r="J645" s="1" t="s">
        <v>181</v>
      </c>
      <c r="K645" s="1" t="s">
        <v>397</v>
      </c>
      <c r="L645" s="1" t="s">
        <v>388</v>
      </c>
      <c r="M645" s="1" t="s">
        <v>176</v>
      </c>
      <c r="N645" s="1" t="s">
        <v>317</v>
      </c>
      <c r="P645" s="1" t="s">
        <v>396</v>
      </c>
      <c r="Q645" s="1" t="s">
        <v>395</v>
      </c>
      <c r="R645" s="1" t="s">
        <v>513</v>
      </c>
      <c r="T645" s="1" t="s">
        <v>447</v>
      </c>
      <c r="U645" s="1" t="s">
        <v>326</v>
      </c>
      <c r="W645" s="1" t="s">
        <v>385</v>
      </c>
      <c r="X645" s="1" t="s">
        <v>386</v>
      </c>
      <c r="Y645" s="1" t="s">
        <v>53</v>
      </c>
      <c r="Z645" s="1" t="s">
        <v>108</v>
      </c>
    </row>
    <row r="646" spans="1:26" s="1" customFormat="1" ht="43.5" x14ac:dyDescent="0.35">
      <c r="A646" s="1" t="s">
        <v>129</v>
      </c>
      <c r="B646" s="1" t="str">
        <f>+VLOOKUP(BD_fire_disturbances[[#This Row],[Propiedad]],Tabla2[],2,0)</f>
        <v>Química</v>
      </c>
      <c r="C646" s="1" t="str">
        <f>+VLOOKUP(BD_fire_disturbances[[#This Row],[Evaluación post incendio]],Tabla5[],2,0)</f>
        <v>Efecto inmediato</v>
      </c>
      <c r="D646" s="6" t="s">
        <v>1443</v>
      </c>
      <c r="E646" s="1" t="s">
        <v>1604</v>
      </c>
      <c r="F646" s="1" t="s">
        <v>1636</v>
      </c>
      <c r="G646" s="1" t="str">
        <f>+VLOOKUP(BD_fire_disturbances[[#This Row],[Cod_Koppen]],Tabla8[],2,0)</f>
        <v>Templado o mesotérmico</v>
      </c>
      <c r="H646" s="1" t="s">
        <v>1635</v>
      </c>
      <c r="I646" s="1" t="s">
        <v>907</v>
      </c>
      <c r="J646" s="1" t="s">
        <v>181</v>
      </c>
      <c r="K646" s="1" t="s">
        <v>397</v>
      </c>
      <c r="L646" s="1" t="s">
        <v>388</v>
      </c>
      <c r="M646" s="1" t="s">
        <v>176</v>
      </c>
      <c r="N646" s="1" t="s">
        <v>317</v>
      </c>
      <c r="P646" s="1" t="s">
        <v>396</v>
      </c>
      <c r="Q646" s="1" t="s">
        <v>395</v>
      </c>
      <c r="R646" s="1" t="s">
        <v>513</v>
      </c>
      <c r="T646" s="1" t="s">
        <v>447</v>
      </c>
      <c r="U646" s="1" t="s">
        <v>626</v>
      </c>
      <c r="V646" s="1" t="s">
        <v>1282</v>
      </c>
      <c r="W646" s="1" t="s">
        <v>382</v>
      </c>
      <c r="X646" s="1" t="s">
        <v>381</v>
      </c>
      <c r="Y646" s="1" t="s">
        <v>1026</v>
      </c>
      <c r="Z646" s="1" t="s">
        <v>108</v>
      </c>
    </row>
    <row r="647" spans="1:26" s="1" customFormat="1" ht="43.5" x14ac:dyDescent="0.35">
      <c r="A647" s="1" t="s">
        <v>129</v>
      </c>
      <c r="B647" s="1" t="str">
        <f>+VLOOKUP(BD_fire_disturbances[[#This Row],[Propiedad]],Tabla2[],2,0)</f>
        <v>Química</v>
      </c>
      <c r="C647" s="1" t="str">
        <f>+VLOOKUP(BD_fire_disturbances[[#This Row],[Evaluación post incendio]],Tabla5[],2,0)</f>
        <v>Efecto inmediato</v>
      </c>
      <c r="D647" s="6" t="s">
        <v>1443</v>
      </c>
      <c r="E647" s="1" t="s">
        <v>1604</v>
      </c>
      <c r="F647" s="1" t="s">
        <v>1636</v>
      </c>
      <c r="G647" s="1" t="str">
        <f>+VLOOKUP(BD_fire_disturbances[[#This Row],[Cod_Koppen]],Tabla8[],2,0)</f>
        <v>Templado o mesotérmico</v>
      </c>
      <c r="H647" s="1" t="s">
        <v>1635</v>
      </c>
      <c r="I647" s="1" t="s">
        <v>907</v>
      </c>
      <c r="J647" s="1" t="s">
        <v>181</v>
      </c>
      <c r="K647" s="1" t="s">
        <v>397</v>
      </c>
      <c r="L647" s="1" t="s">
        <v>388</v>
      </c>
      <c r="M647" s="1" t="s">
        <v>176</v>
      </c>
      <c r="N647" s="1" t="s">
        <v>317</v>
      </c>
      <c r="P647" s="1" t="s">
        <v>396</v>
      </c>
      <c r="Q647" s="1" t="s">
        <v>395</v>
      </c>
      <c r="R647" s="1" t="s">
        <v>513</v>
      </c>
      <c r="T647" s="1" t="s">
        <v>447</v>
      </c>
      <c r="U647" s="1" t="s">
        <v>326</v>
      </c>
      <c r="W647" s="1" t="s">
        <v>385</v>
      </c>
      <c r="X647" s="1" t="s">
        <v>386</v>
      </c>
      <c r="Y647" s="1" t="s">
        <v>1026</v>
      </c>
      <c r="Z647" s="1" t="s">
        <v>108</v>
      </c>
    </row>
    <row r="648" spans="1:26" s="1" customFormat="1" ht="43.5" x14ac:dyDescent="0.35">
      <c r="A648" s="1" t="s">
        <v>129</v>
      </c>
      <c r="B648" s="1" t="str">
        <f>+VLOOKUP(BD_fire_disturbances[[#This Row],[Propiedad]],Tabla2[],2,0)</f>
        <v>Química</v>
      </c>
      <c r="C648" s="1" t="str">
        <f>+VLOOKUP(BD_fire_disturbances[[#This Row],[Evaluación post incendio]],Tabla5[],2,0)</f>
        <v>Efecto inmediato</v>
      </c>
      <c r="D648" s="6" t="s">
        <v>1443</v>
      </c>
      <c r="E648" s="1" t="s">
        <v>1604</v>
      </c>
      <c r="F648" s="1" t="s">
        <v>1636</v>
      </c>
      <c r="G648" s="1" t="str">
        <f>+VLOOKUP(BD_fire_disturbances[[#This Row],[Cod_Koppen]],Tabla8[],2,0)</f>
        <v>Templado o mesotérmico</v>
      </c>
      <c r="H648" s="1" t="s">
        <v>1635</v>
      </c>
      <c r="I648" s="1" t="s">
        <v>907</v>
      </c>
      <c r="J648" s="1" t="s">
        <v>181</v>
      </c>
      <c r="K648" s="1" t="s">
        <v>397</v>
      </c>
      <c r="L648" s="1" t="s">
        <v>387</v>
      </c>
      <c r="M648" s="1" t="s">
        <v>432</v>
      </c>
      <c r="N648" s="1" t="s">
        <v>317</v>
      </c>
      <c r="P648" s="1" t="s">
        <v>396</v>
      </c>
      <c r="Q648" s="1" t="s">
        <v>395</v>
      </c>
      <c r="R648" s="1" t="s">
        <v>513</v>
      </c>
      <c r="T648" s="1" t="s">
        <v>447</v>
      </c>
      <c r="U648" s="1" t="s">
        <v>626</v>
      </c>
      <c r="V648" s="1" t="s">
        <v>1281</v>
      </c>
      <c r="W648" s="1" t="s">
        <v>382</v>
      </c>
      <c r="X648" s="1" t="s">
        <v>381</v>
      </c>
      <c r="Y648" s="1" t="s">
        <v>52</v>
      </c>
      <c r="Z648" s="1" t="s">
        <v>218</v>
      </c>
    </row>
    <row r="649" spans="1:26" s="1" customFormat="1" ht="43.5" x14ac:dyDescent="0.35">
      <c r="A649" s="1" t="s">
        <v>129</v>
      </c>
      <c r="B649" s="1" t="str">
        <f>+VLOOKUP(BD_fire_disturbances[[#This Row],[Propiedad]],Tabla2[],2,0)</f>
        <v>Química</v>
      </c>
      <c r="C649" s="1" t="str">
        <f>+VLOOKUP(BD_fire_disturbances[[#This Row],[Evaluación post incendio]],Tabla5[],2,0)</f>
        <v>Efecto inmediato</v>
      </c>
      <c r="D649" s="6" t="s">
        <v>1443</v>
      </c>
      <c r="E649" s="1" t="s">
        <v>1604</v>
      </c>
      <c r="F649" s="1" t="s">
        <v>1636</v>
      </c>
      <c r="G649" s="1" t="str">
        <f>+VLOOKUP(BD_fire_disturbances[[#This Row],[Cod_Koppen]],Tabla8[],2,0)</f>
        <v>Templado o mesotérmico</v>
      </c>
      <c r="H649" s="1" t="s">
        <v>1635</v>
      </c>
      <c r="I649" s="1" t="s">
        <v>907</v>
      </c>
      <c r="J649" s="1" t="s">
        <v>181</v>
      </c>
      <c r="K649" s="1" t="s">
        <v>397</v>
      </c>
      <c r="L649" s="1" t="s">
        <v>389</v>
      </c>
      <c r="M649" s="1" t="s">
        <v>200</v>
      </c>
      <c r="N649" s="1" t="s">
        <v>317</v>
      </c>
      <c r="P649" s="1" t="s">
        <v>396</v>
      </c>
      <c r="Q649" s="1" t="s">
        <v>395</v>
      </c>
      <c r="R649" s="1" t="s">
        <v>513</v>
      </c>
      <c r="T649" s="1" t="s">
        <v>447</v>
      </c>
      <c r="U649" s="1" t="s">
        <v>626</v>
      </c>
      <c r="V649" s="1" t="s">
        <v>1281</v>
      </c>
      <c r="W649" s="1" t="s">
        <v>382</v>
      </c>
      <c r="X649" s="1" t="s">
        <v>381</v>
      </c>
      <c r="Y649" s="1" t="s">
        <v>52</v>
      </c>
      <c r="Z649" s="1" t="s">
        <v>218</v>
      </c>
    </row>
    <row r="650" spans="1:26" s="1" customFormat="1" ht="43.5" x14ac:dyDescent="0.35">
      <c r="A650" s="1" t="s">
        <v>129</v>
      </c>
      <c r="B650" s="1" t="str">
        <f>+VLOOKUP(BD_fire_disturbances[[#This Row],[Propiedad]],Tabla2[],2,0)</f>
        <v>Química</v>
      </c>
      <c r="C650" s="1" t="str">
        <f>+VLOOKUP(BD_fire_disturbances[[#This Row],[Evaluación post incendio]],Tabla5[],2,0)</f>
        <v>Efecto inmediato</v>
      </c>
      <c r="D650" s="6" t="s">
        <v>1443</v>
      </c>
      <c r="E650" s="1" t="s">
        <v>1604</v>
      </c>
      <c r="F650" s="1" t="s">
        <v>1636</v>
      </c>
      <c r="G650" s="1" t="str">
        <f>+VLOOKUP(BD_fire_disturbances[[#This Row],[Cod_Koppen]],Tabla8[],2,0)</f>
        <v>Templado o mesotérmico</v>
      </c>
      <c r="H650" s="1" t="s">
        <v>1635</v>
      </c>
      <c r="I650" s="1" t="s">
        <v>907</v>
      </c>
      <c r="J650" s="1" t="s">
        <v>181</v>
      </c>
      <c r="K650" s="1" t="s">
        <v>397</v>
      </c>
      <c r="L650" s="1" t="s">
        <v>389</v>
      </c>
      <c r="M650" s="1" t="s">
        <v>200</v>
      </c>
      <c r="N650" s="1" t="s">
        <v>317</v>
      </c>
      <c r="P650" s="1" t="s">
        <v>396</v>
      </c>
      <c r="Q650" s="1" t="s">
        <v>395</v>
      </c>
      <c r="R650" s="1" t="s">
        <v>513</v>
      </c>
      <c r="T650" s="1" t="s">
        <v>447</v>
      </c>
      <c r="U650" s="1" t="s">
        <v>326</v>
      </c>
      <c r="W650" s="1" t="s">
        <v>385</v>
      </c>
      <c r="X650" s="1" t="s">
        <v>386</v>
      </c>
      <c r="Y650" s="1" t="s">
        <v>52</v>
      </c>
      <c r="Z650" s="1" t="s">
        <v>218</v>
      </c>
    </row>
    <row r="651" spans="1:26" s="1" customFormat="1" ht="43.5" x14ac:dyDescent="0.35">
      <c r="A651" s="1" t="s">
        <v>129</v>
      </c>
      <c r="B651" s="1" t="str">
        <f>+VLOOKUP(BD_fire_disturbances[[#This Row],[Propiedad]],Tabla2[],2,0)</f>
        <v>Química</v>
      </c>
      <c r="C651" s="1" t="str">
        <f>+VLOOKUP(BD_fire_disturbances[[#This Row],[Evaluación post incendio]],Tabla5[],2,0)</f>
        <v>Efecto inmediato</v>
      </c>
      <c r="D651" s="6" t="s">
        <v>1443</v>
      </c>
      <c r="E651" s="1" t="s">
        <v>1604</v>
      </c>
      <c r="F651" s="1" t="s">
        <v>1636</v>
      </c>
      <c r="G651" s="1" t="str">
        <f>+VLOOKUP(BD_fire_disturbances[[#This Row],[Cod_Koppen]],Tabla8[],2,0)</f>
        <v>Templado o mesotérmico</v>
      </c>
      <c r="H651" s="1" t="s">
        <v>1635</v>
      </c>
      <c r="I651" s="1" t="s">
        <v>907</v>
      </c>
      <c r="J651" s="1" t="s">
        <v>181</v>
      </c>
      <c r="K651" s="1" t="s">
        <v>397</v>
      </c>
      <c r="L651" s="1" t="s">
        <v>388</v>
      </c>
      <c r="M651" s="1" t="s">
        <v>176</v>
      </c>
      <c r="N651" s="1" t="s">
        <v>317</v>
      </c>
      <c r="P651" s="1" t="s">
        <v>396</v>
      </c>
      <c r="Q651" s="1" t="s">
        <v>395</v>
      </c>
      <c r="R651" s="1" t="s">
        <v>513</v>
      </c>
      <c r="T651" s="1" t="s">
        <v>447</v>
      </c>
      <c r="U651" s="1" t="s">
        <v>626</v>
      </c>
      <c r="V651" s="1" t="s">
        <v>1282</v>
      </c>
      <c r="W651" s="1" t="s">
        <v>382</v>
      </c>
      <c r="X651" s="1" t="s">
        <v>381</v>
      </c>
      <c r="Y651" s="1" t="s">
        <v>52</v>
      </c>
      <c r="Z651" s="1" t="s">
        <v>108</v>
      </c>
    </row>
    <row r="652" spans="1:26" s="1" customFormat="1" ht="43.5" x14ac:dyDescent="0.35">
      <c r="A652" s="1" t="s">
        <v>129</v>
      </c>
      <c r="B652" s="1" t="str">
        <f>+VLOOKUP(BD_fire_disturbances[[#This Row],[Propiedad]],Tabla2[],2,0)</f>
        <v>Química</v>
      </c>
      <c r="C652" s="1" t="str">
        <f>+VLOOKUP(BD_fire_disturbances[[#This Row],[Evaluación post incendio]],Tabla5[],2,0)</f>
        <v>Efecto inmediato</v>
      </c>
      <c r="D652" s="6" t="s">
        <v>1443</v>
      </c>
      <c r="E652" s="1" t="s">
        <v>1604</v>
      </c>
      <c r="F652" s="1" t="s">
        <v>1636</v>
      </c>
      <c r="G652" s="1" t="str">
        <f>+VLOOKUP(BD_fire_disturbances[[#This Row],[Cod_Koppen]],Tabla8[],2,0)</f>
        <v>Templado o mesotérmico</v>
      </c>
      <c r="H652" s="1" t="s">
        <v>1635</v>
      </c>
      <c r="I652" s="1" t="s">
        <v>907</v>
      </c>
      <c r="J652" s="1" t="s">
        <v>181</v>
      </c>
      <c r="K652" s="1" t="s">
        <v>397</v>
      </c>
      <c r="L652" s="1" t="s">
        <v>388</v>
      </c>
      <c r="M652" s="1" t="s">
        <v>176</v>
      </c>
      <c r="N652" s="1" t="s">
        <v>317</v>
      </c>
      <c r="P652" s="1" t="s">
        <v>396</v>
      </c>
      <c r="Q652" s="1" t="s">
        <v>395</v>
      </c>
      <c r="R652" s="1" t="s">
        <v>513</v>
      </c>
      <c r="T652" s="1" t="s">
        <v>447</v>
      </c>
      <c r="U652" s="1" t="s">
        <v>326</v>
      </c>
      <c r="W652" s="1" t="s">
        <v>385</v>
      </c>
      <c r="X652" s="1" t="s">
        <v>386</v>
      </c>
      <c r="Y652" s="1" t="s">
        <v>52</v>
      </c>
      <c r="Z652" s="1" t="s">
        <v>108</v>
      </c>
    </row>
    <row r="653" spans="1:26" s="1" customFormat="1" ht="43.5" x14ac:dyDescent="0.35">
      <c r="A653" s="1" t="s">
        <v>129</v>
      </c>
      <c r="B653" s="1" t="str">
        <f>+VLOOKUP(BD_fire_disturbances[[#This Row],[Propiedad]],Tabla2[],2,0)</f>
        <v>Química</v>
      </c>
      <c r="C653" s="1" t="str">
        <f>+VLOOKUP(BD_fire_disturbances[[#This Row],[Evaluación post incendio]],Tabla5[],2,0)</f>
        <v>Efecto inmediato</v>
      </c>
      <c r="D653" s="6" t="s">
        <v>1443</v>
      </c>
      <c r="E653" s="1" t="s">
        <v>1604</v>
      </c>
      <c r="F653" s="1" t="s">
        <v>1636</v>
      </c>
      <c r="G653" s="1" t="str">
        <f>+VLOOKUP(BD_fire_disturbances[[#This Row],[Cod_Koppen]],Tabla8[],2,0)</f>
        <v>Templado o mesotérmico</v>
      </c>
      <c r="H653" s="1" t="s">
        <v>1635</v>
      </c>
      <c r="I653" s="1" t="s">
        <v>907</v>
      </c>
      <c r="J653" s="1" t="s">
        <v>181</v>
      </c>
      <c r="K653" s="1" t="s">
        <v>397</v>
      </c>
      <c r="L653" s="1" t="s">
        <v>389</v>
      </c>
      <c r="M653" s="1" t="s">
        <v>200</v>
      </c>
      <c r="N653" s="1" t="s">
        <v>317</v>
      </c>
      <c r="P653" s="1" t="s">
        <v>396</v>
      </c>
      <c r="Q653" s="1" t="s">
        <v>395</v>
      </c>
      <c r="R653" s="1" t="s">
        <v>513</v>
      </c>
      <c r="T653" s="1" t="s">
        <v>447</v>
      </c>
      <c r="U653" s="1" t="s">
        <v>626</v>
      </c>
      <c r="V653" s="1" t="s">
        <v>1281</v>
      </c>
      <c r="W653" s="1" t="s">
        <v>382</v>
      </c>
      <c r="X653" s="1" t="s">
        <v>381</v>
      </c>
      <c r="Y653" s="1" t="s">
        <v>21</v>
      </c>
      <c r="Z653" s="1" t="s">
        <v>12</v>
      </c>
    </row>
    <row r="654" spans="1:26" s="1" customFormat="1" ht="43.5" x14ac:dyDescent="0.35">
      <c r="A654" s="1" t="s">
        <v>129</v>
      </c>
      <c r="B654" s="1" t="str">
        <f>+VLOOKUP(BD_fire_disturbances[[#This Row],[Propiedad]],Tabla2[],2,0)</f>
        <v>Química</v>
      </c>
      <c r="C654" s="1" t="str">
        <f>+VLOOKUP(BD_fire_disturbances[[#This Row],[Evaluación post incendio]],Tabla5[],2,0)</f>
        <v>Efecto inmediato</v>
      </c>
      <c r="D654" s="6" t="s">
        <v>1443</v>
      </c>
      <c r="E654" s="1" t="s">
        <v>1604</v>
      </c>
      <c r="F654" s="1" t="s">
        <v>1636</v>
      </c>
      <c r="G654" s="1" t="str">
        <f>+VLOOKUP(BD_fire_disturbances[[#This Row],[Cod_Koppen]],Tabla8[],2,0)</f>
        <v>Templado o mesotérmico</v>
      </c>
      <c r="H654" s="1" t="s">
        <v>1635</v>
      </c>
      <c r="I654" s="1" t="s">
        <v>907</v>
      </c>
      <c r="J654" s="1" t="s">
        <v>181</v>
      </c>
      <c r="K654" s="1" t="s">
        <v>397</v>
      </c>
      <c r="L654" s="1" t="s">
        <v>387</v>
      </c>
      <c r="M654" s="1" t="s">
        <v>432</v>
      </c>
      <c r="N654" s="1" t="s">
        <v>317</v>
      </c>
      <c r="P654" s="1" t="s">
        <v>396</v>
      </c>
      <c r="Q654" s="1" t="s">
        <v>395</v>
      </c>
      <c r="R654" s="1" t="s">
        <v>513</v>
      </c>
      <c r="T654" s="1" t="s">
        <v>447</v>
      </c>
      <c r="U654" s="1" t="s">
        <v>626</v>
      </c>
      <c r="V654" s="1" t="s">
        <v>1281</v>
      </c>
      <c r="W654" s="1" t="s">
        <v>382</v>
      </c>
      <c r="X654" s="1" t="s">
        <v>381</v>
      </c>
      <c r="Y654" s="1" t="s">
        <v>21</v>
      </c>
      <c r="Z654" s="1" t="s">
        <v>12</v>
      </c>
    </row>
    <row r="655" spans="1:26" s="1" customFormat="1" ht="43.5" x14ac:dyDescent="0.35">
      <c r="A655" s="1" t="s">
        <v>129</v>
      </c>
      <c r="B655" s="1" t="str">
        <f>+VLOOKUP(BD_fire_disturbances[[#This Row],[Propiedad]],Tabla2[],2,0)</f>
        <v>Química</v>
      </c>
      <c r="C655" s="1" t="str">
        <f>+VLOOKUP(BD_fire_disturbances[[#This Row],[Evaluación post incendio]],Tabla5[],2,0)</f>
        <v>Efecto inmediato</v>
      </c>
      <c r="D655" s="6" t="s">
        <v>1443</v>
      </c>
      <c r="E655" s="1" t="s">
        <v>1604</v>
      </c>
      <c r="F655" s="1" t="s">
        <v>1636</v>
      </c>
      <c r="G655" s="1" t="str">
        <f>+VLOOKUP(BD_fire_disturbances[[#This Row],[Cod_Koppen]],Tabla8[],2,0)</f>
        <v>Templado o mesotérmico</v>
      </c>
      <c r="H655" s="1" t="s">
        <v>1635</v>
      </c>
      <c r="I655" s="1" t="s">
        <v>907</v>
      </c>
      <c r="J655" s="1" t="s">
        <v>181</v>
      </c>
      <c r="K655" s="1" t="s">
        <v>397</v>
      </c>
      <c r="L655" s="1" t="s">
        <v>389</v>
      </c>
      <c r="M655" s="1" t="s">
        <v>200</v>
      </c>
      <c r="N655" s="1" t="s">
        <v>317</v>
      </c>
      <c r="P655" s="1" t="s">
        <v>396</v>
      </c>
      <c r="Q655" s="1" t="s">
        <v>395</v>
      </c>
      <c r="R655" s="1" t="s">
        <v>513</v>
      </c>
      <c r="T655" s="1" t="s">
        <v>447</v>
      </c>
      <c r="U655" s="1" t="s">
        <v>326</v>
      </c>
      <c r="W655" s="1" t="s">
        <v>385</v>
      </c>
      <c r="X655" s="1" t="s">
        <v>386</v>
      </c>
      <c r="Y655" s="1" t="s">
        <v>21</v>
      </c>
      <c r="Z655" s="1" t="s">
        <v>12</v>
      </c>
    </row>
    <row r="656" spans="1:26" s="1" customFormat="1" ht="43.5" x14ac:dyDescent="0.35">
      <c r="A656" s="1" t="s">
        <v>129</v>
      </c>
      <c r="B656" s="1" t="str">
        <f>+VLOOKUP(BD_fire_disturbances[[#This Row],[Propiedad]],Tabla2[],2,0)</f>
        <v>Química</v>
      </c>
      <c r="C656" s="1" t="str">
        <f>+VLOOKUP(BD_fire_disturbances[[#This Row],[Evaluación post incendio]],Tabla5[],2,0)</f>
        <v>Efecto inmediato</v>
      </c>
      <c r="D656" s="6" t="s">
        <v>1443</v>
      </c>
      <c r="E656" s="1" t="s">
        <v>1604</v>
      </c>
      <c r="F656" s="1" t="s">
        <v>1636</v>
      </c>
      <c r="G656" s="1" t="str">
        <f>+VLOOKUP(BD_fire_disturbances[[#This Row],[Cod_Koppen]],Tabla8[],2,0)</f>
        <v>Templado o mesotérmico</v>
      </c>
      <c r="H656" s="1" t="s">
        <v>1635</v>
      </c>
      <c r="I656" s="1" t="s">
        <v>907</v>
      </c>
      <c r="J656" s="1" t="s">
        <v>181</v>
      </c>
      <c r="K656" s="1" t="s">
        <v>397</v>
      </c>
      <c r="L656" s="1" t="s">
        <v>387</v>
      </c>
      <c r="M656" s="1" t="s">
        <v>432</v>
      </c>
      <c r="N656" s="1" t="s">
        <v>317</v>
      </c>
      <c r="P656" s="1" t="s">
        <v>396</v>
      </c>
      <c r="Q656" s="1" t="s">
        <v>395</v>
      </c>
      <c r="R656" s="1" t="s">
        <v>513</v>
      </c>
      <c r="T656" s="1" t="s">
        <v>447</v>
      </c>
      <c r="U656" s="1" t="s">
        <v>326</v>
      </c>
      <c r="W656" s="1" t="s">
        <v>385</v>
      </c>
      <c r="X656" s="1" t="s">
        <v>386</v>
      </c>
      <c r="Y656" s="1" t="s">
        <v>21</v>
      </c>
      <c r="Z656" s="1" t="s">
        <v>12</v>
      </c>
    </row>
    <row r="657" spans="1:26" s="1" customFormat="1" ht="43.5" x14ac:dyDescent="0.35">
      <c r="A657" s="1" t="s">
        <v>129</v>
      </c>
      <c r="B657" s="1" t="str">
        <f>+VLOOKUP(BD_fire_disturbances[[#This Row],[Propiedad]],Tabla2[],2,0)</f>
        <v>Química</v>
      </c>
      <c r="C657" s="1" t="str">
        <f>+VLOOKUP(BD_fire_disturbances[[#This Row],[Evaluación post incendio]],Tabla5[],2,0)</f>
        <v>Efecto inmediato</v>
      </c>
      <c r="D657" s="6" t="s">
        <v>1443</v>
      </c>
      <c r="E657" s="1" t="s">
        <v>1604</v>
      </c>
      <c r="F657" s="1" t="s">
        <v>1636</v>
      </c>
      <c r="G657" s="1" t="str">
        <f>+VLOOKUP(BD_fire_disturbances[[#This Row],[Cod_Koppen]],Tabla8[],2,0)</f>
        <v>Templado o mesotérmico</v>
      </c>
      <c r="H657" s="1" t="s">
        <v>1635</v>
      </c>
      <c r="I657" s="1" t="s">
        <v>907</v>
      </c>
      <c r="J657" s="1" t="s">
        <v>181</v>
      </c>
      <c r="K657" s="1" t="s">
        <v>397</v>
      </c>
      <c r="L657" s="1" t="s">
        <v>388</v>
      </c>
      <c r="M657" s="1" t="s">
        <v>176</v>
      </c>
      <c r="N657" s="1" t="s">
        <v>317</v>
      </c>
      <c r="P657" s="1" t="s">
        <v>396</v>
      </c>
      <c r="Q657" s="1" t="s">
        <v>395</v>
      </c>
      <c r="R657" s="1" t="s">
        <v>513</v>
      </c>
      <c r="T657" s="1" t="s">
        <v>447</v>
      </c>
      <c r="U657" s="1" t="s">
        <v>626</v>
      </c>
      <c r="V657" s="1" t="s">
        <v>1282</v>
      </c>
      <c r="W657" s="1" t="s">
        <v>382</v>
      </c>
      <c r="X657" s="1" t="s">
        <v>381</v>
      </c>
      <c r="Y657" s="1" t="s">
        <v>21</v>
      </c>
      <c r="Z657" s="1" t="s">
        <v>108</v>
      </c>
    </row>
    <row r="658" spans="1:26" s="1" customFormat="1" ht="43.5" x14ac:dyDescent="0.35">
      <c r="A658" s="1" t="s">
        <v>129</v>
      </c>
      <c r="B658" s="1" t="str">
        <f>+VLOOKUP(BD_fire_disturbances[[#This Row],[Propiedad]],Tabla2[],2,0)</f>
        <v>Química</v>
      </c>
      <c r="C658" s="1" t="str">
        <f>+VLOOKUP(BD_fire_disturbances[[#This Row],[Evaluación post incendio]],Tabla5[],2,0)</f>
        <v>Efecto inmediato</v>
      </c>
      <c r="D658" s="6" t="s">
        <v>1443</v>
      </c>
      <c r="E658" s="1" t="s">
        <v>1604</v>
      </c>
      <c r="F658" s="1" t="s">
        <v>1636</v>
      </c>
      <c r="G658" s="1" t="str">
        <f>+VLOOKUP(BD_fire_disturbances[[#This Row],[Cod_Koppen]],Tabla8[],2,0)</f>
        <v>Templado o mesotérmico</v>
      </c>
      <c r="H658" s="1" t="s">
        <v>1635</v>
      </c>
      <c r="I658" s="1" t="s">
        <v>907</v>
      </c>
      <c r="J658" s="1" t="s">
        <v>181</v>
      </c>
      <c r="K658" s="1" t="s">
        <v>397</v>
      </c>
      <c r="L658" s="1" t="s">
        <v>389</v>
      </c>
      <c r="M658" s="1" t="s">
        <v>200</v>
      </c>
      <c r="N658" s="1" t="s">
        <v>317</v>
      </c>
      <c r="P658" s="1" t="s">
        <v>396</v>
      </c>
      <c r="Q658" s="1" t="s">
        <v>395</v>
      </c>
      <c r="R658" s="1" t="s">
        <v>513</v>
      </c>
      <c r="T658" s="1" t="s">
        <v>447</v>
      </c>
      <c r="U658" s="1" t="s">
        <v>626</v>
      </c>
      <c r="V658" s="1" t="s">
        <v>1281</v>
      </c>
      <c r="W658" s="1" t="s">
        <v>382</v>
      </c>
      <c r="X658" s="1" t="s">
        <v>381</v>
      </c>
      <c r="Y658" s="1" t="s">
        <v>42</v>
      </c>
      <c r="Z658" s="1" t="s">
        <v>12</v>
      </c>
    </row>
    <row r="659" spans="1:26" s="1" customFormat="1" ht="43.5" x14ac:dyDescent="0.35">
      <c r="A659" s="1" t="s">
        <v>129</v>
      </c>
      <c r="B659" s="1" t="str">
        <f>+VLOOKUP(BD_fire_disturbances[[#This Row],[Propiedad]],Tabla2[],2,0)</f>
        <v>Química</v>
      </c>
      <c r="C659" s="1" t="str">
        <f>+VLOOKUP(BD_fire_disturbances[[#This Row],[Evaluación post incendio]],Tabla5[],2,0)</f>
        <v>Efecto inmediato</v>
      </c>
      <c r="D659" s="6" t="s">
        <v>1443</v>
      </c>
      <c r="E659" s="1" t="s">
        <v>1604</v>
      </c>
      <c r="F659" s="1" t="s">
        <v>1636</v>
      </c>
      <c r="G659" s="1" t="str">
        <f>+VLOOKUP(BD_fire_disturbances[[#This Row],[Cod_Koppen]],Tabla8[],2,0)</f>
        <v>Templado o mesotérmico</v>
      </c>
      <c r="H659" s="1" t="s">
        <v>1635</v>
      </c>
      <c r="I659" s="1" t="s">
        <v>907</v>
      </c>
      <c r="J659" s="1" t="s">
        <v>181</v>
      </c>
      <c r="K659" s="1" t="s">
        <v>397</v>
      </c>
      <c r="L659" s="1" t="s">
        <v>389</v>
      </c>
      <c r="M659" s="1" t="s">
        <v>200</v>
      </c>
      <c r="N659" s="1" t="s">
        <v>317</v>
      </c>
      <c r="P659" s="1" t="s">
        <v>396</v>
      </c>
      <c r="Q659" s="1" t="s">
        <v>395</v>
      </c>
      <c r="R659" s="1" t="s">
        <v>513</v>
      </c>
      <c r="T659" s="1" t="s">
        <v>447</v>
      </c>
      <c r="U659" s="1" t="s">
        <v>326</v>
      </c>
      <c r="W659" s="1" t="s">
        <v>385</v>
      </c>
      <c r="X659" s="1" t="s">
        <v>386</v>
      </c>
      <c r="Y659" s="1" t="s">
        <v>42</v>
      </c>
      <c r="Z659" s="1" t="s">
        <v>12</v>
      </c>
    </row>
    <row r="660" spans="1:26" s="1" customFormat="1" ht="43.5" x14ac:dyDescent="0.35">
      <c r="A660" s="1" t="s">
        <v>129</v>
      </c>
      <c r="B660" s="1" t="str">
        <f>+VLOOKUP(BD_fire_disturbances[[#This Row],[Propiedad]],Tabla2[],2,0)</f>
        <v>Física</v>
      </c>
      <c r="C660" s="1" t="str">
        <f>+VLOOKUP(BD_fire_disturbances[[#This Row],[Evaluación post incendio]],Tabla5[],2,0)</f>
        <v>Efecto inmediato</v>
      </c>
      <c r="D660" s="6" t="s">
        <v>1443</v>
      </c>
      <c r="E660" s="1" t="s">
        <v>1604</v>
      </c>
      <c r="F660" s="1" t="s">
        <v>1636</v>
      </c>
      <c r="G660" s="1" t="str">
        <f>+VLOOKUP(BD_fire_disturbances[[#This Row],[Cod_Koppen]],Tabla8[],2,0)</f>
        <v>Templado o mesotérmico</v>
      </c>
      <c r="H660" s="1" t="s">
        <v>1635</v>
      </c>
      <c r="I660" s="1" t="s">
        <v>907</v>
      </c>
      <c r="J660" s="1" t="s">
        <v>181</v>
      </c>
      <c r="K660" s="1" t="s">
        <v>397</v>
      </c>
      <c r="L660" s="1" t="s">
        <v>387</v>
      </c>
      <c r="M660" s="1" t="s">
        <v>432</v>
      </c>
      <c r="N660" s="1" t="s">
        <v>317</v>
      </c>
      <c r="P660" s="1" t="s">
        <v>396</v>
      </c>
      <c r="Q660" s="1" t="s">
        <v>395</v>
      </c>
      <c r="R660" s="1" t="s">
        <v>513</v>
      </c>
      <c r="T660" s="1" t="s">
        <v>447</v>
      </c>
      <c r="U660" s="1" t="s">
        <v>626</v>
      </c>
      <c r="V660" s="1" t="s">
        <v>1281</v>
      </c>
      <c r="W660" s="1" t="s">
        <v>382</v>
      </c>
      <c r="X660" s="1" t="s">
        <v>381</v>
      </c>
      <c r="Y660" s="1" t="s">
        <v>1024</v>
      </c>
      <c r="Z660" s="1" t="s">
        <v>12</v>
      </c>
    </row>
    <row r="661" spans="1:26" s="1" customFormat="1" ht="43.5" x14ac:dyDescent="0.35">
      <c r="A661" s="1" t="s">
        <v>129</v>
      </c>
      <c r="B661" s="1" t="str">
        <f>+VLOOKUP(BD_fire_disturbances[[#This Row],[Propiedad]],Tabla2[],2,0)</f>
        <v>Física</v>
      </c>
      <c r="C661" s="1" t="str">
        <f>+VLOOKUP(BD_fire_disturbances[[#This Row],[Evaluación post incendio]],Tabla5[],2,0)</f>
        <v>Efecto inmediato</v>
      </c>
      <c r="D661" s="6" t="s">
        <v>1443</v>
      </c>
      <c r="E661" s="1" t="s">
        <v>1604</v>
      </c>
      <c r="F661" s="1" t="s">
        <v>1636</v>
      </c>
      <c r="G661" s="1" t="str">
        <f>+VLOOKUP(BD_fire_disturbances[[#This Row],[Cod_Koppen]],Tabla8[],2,0)</f>
        <v>Templado o mesotérmico</v>
      </c>
      <c r="H661" s="1" t="s">
        <v>1635</v>
      </c>
      <c r="I661" s="1" t="s">
        <v>907</v>
      </c>
      <c r="J661" s="1" t="s">
        <v>181</v>
      </c>
      <c r="K661" s="1" t="s">
        <v>397</v>
      </c>
      <c r="L661" s="1" t="s">
        <v>387</v>
      </c>
      <c r="M661" s="1" t="s">
        <v>432</v>
      </c>
      <c r="N661" s="1" t="s">
        <v>317</v>
      </c>
      <c r="P661" s="1" t="s">
        <v>396</v>
      </c>
      <c r="Q661" s="1" t="s">
        <v>395</v>
      </c>
      <c r="R661" s="1" t="s">
        <v>513</v>
      </c>
      <c r="T661" s="1" t="s">
        <v>447</v>
      </c>
      <c r="U661" s="1" t="s">
        <v>326</v>
      </c>
      <c r="W661" s="1" t="s">
        <v>385</v>
      </c>
      <c r="X661" s="1" t="s">
        <v>386</v>
      </c>
      <c r="Y661" s="1" t="s">
        <v>1024</v>
      </c>
      <c r="Z661" s="1" t="s">
        <v>12</v>
      </c>
    </row>
    <row r="662" spans="1:26" s="1" customFormat="1" ht="43.5" x14ac:dyDescent="0.35">
      <c r="A662" s="1" t="s">
        <v>129</v>
      </c>
      <c r="B662" s="1" t="str">
        <f>+VLOOKUP(BD_fire_disturbances[[#This Row],[Propiedad]],Tabla2[],2,0)</f>
        <v>Física</v>
      </c>
      <c r="C662" s="1" t="str">
        <f>+VLOOKUP(BD_fire_disturbances[[#This Row],[Evaluación post incendio]],Tabla5[],2,0)</f>
        <v>Efecto inmediato</v>
      </c>
      <c r="D662" s="6" t="s">
        <v>1443</v>
      </c>
      <c r="E662" s="1" t="s">
        <v>1604</v>
      </c>
      <c r="F662" s="1" t="s">
        <v>1636</v>
      </c>
      <c r="G662" s="1" t="str">
        <f>+VLOOKUP(BD_fire_disturbances[[#This Row],[Cod_Koppen]],Tabla8[],2,0)</f>
        <v>Templado o mesotérmico</v>
      </c>
      <c r="H662" s="1" t="s">
        <v>1635</v>
      </c>
      <c r="I662" s="1" t="s">
        <v>907</v>
      </c>
      <c r="J662" s="1" t="s">
        <v>181</v>
      </c>
      <c r="K662" s="1" t="s">
        <v>397</v>
      </c>
      <c r="L662" s="1" t="s">
        <v>388</v>
      </c>
      <c r="M662" s="1" t="s">
        <v>176</v>
      </c>
      <c r="N662" s="1" t="s">
        <v>317</v>
      </c>
      <c r="P662" s="1" t="s">
        <v>396</v>
      </c>
      <c r="Q662" s="1" t="s">
        <v>395</v>
      </c>
      <c r="R662" s="1" t="s">
        <v>513</v>
      </c>
      <c r="T662" s="1" t="s">
        <v>447</v>
      </c>
      <c r="U662" s="1" t="s">
        <v>626</v>
      </c>
      <c r="V662" s="1" t="s">
        <v>1282</v>
      </c>
      <c r="W662" s="1" t="s">
        <v>382</v>
      </c>
      <c r="X662" s="1" t="s">
        <v>381</v>
      </c>
      <c r="Y662" s="1" t="s">
        <v>1024</v>
      </c>
      <c r="Z662" s="1" t="s">
        <v>108</v>
      </c>
    </row>
    <row r="663" spans="1:26" s="1" customFormat="1" ht="43.5" x14ac:dyDescent="0.35">
      <c r="A663" s="1" t="s">
        <v>129</v>
      </c>
      <c r="B663" s="1" t="str">
        <f>+VLOOKUP(BD_fire_disturbances[[#This Row],[Propiedad]],Tabla2[],2,0)</f>
        <v>Física</v>
      </c>
      <c r="C663" s="1" t="str">
        <f>+VLOOKUP(BD_fire_disturbances[[#This Row],[Evaluación post incendio]],Tabla5[],2,0)</f>
        <v>Efecto inmediato</v>
      </c>
      <c r="D663" s="6" t="s">
        <v>1443</v>
      </c>
      <c r="E663" s="1" t="s">
        <v>1604</v>
      </c>
      <c r="F663" s="1" t="s">
        <v>1636</v>
      </c>
      <c r="G663" s="1" t="str">
        <f>+VLOOKUP(BD_fire_disturbances[[#This Row],[Cod_Koppen]],Tabla8[],2,0)</f>
        <v>Templado o mesotérmico</v>
      </c>
      <c r="H663" s="1" t="s">
        <v>1635</v>
      </c>
      <c r="I663" s="1" t="s">
        <v>907</v>
      </c>
      <c r="J663" s="1" t="s">
        <v>181</v>
      </c>
      <c r="K663" s="1" t="s">
        <v>397</v>
      </c>
      <c r="L663" s="1" t="s">
        <v>388</v>
      </c>
      <c r="M663" s="1" t="s">
        <v>176</v>
      </c>
      <c r="N663" s="1" t="s">
        <v>317</v>
      </c>
      <c r="P663" s="1" t="s">
        <v>396</v>
      </c>
      <c r="Q663" s="1" t="s">
        <v>395</v>
      </c>
      <c r="R663" s="1" t="s">
        <v>513</v>
      </c>
      <c r="T663" s="1" t="s">
        <v>447</v>
      </c>
      <c r="U663" s="1" t="s">
        <v>326</v>
      </c>
      <c r="W663" s="1" t="s">
        <v>385</v>
      </c>
      <c r="X663" s="1" t="s">
        <v>386</v>
      </c>
      <c r="Y663" s="1" t="s">
        <v>1024</v>
      </c>
      <c r="Z663" s="1" t="s">
        <v>108</v>
      </c>
    </row>
    <row r="664" spans="1:26" s="1" customFormat="1" ht="43.5" x14ac:dyDescent="0.35">
      <c r="A664" s="1" t="s">
        <v>129</v>
      </c>
      <c r="B664" s="1" t="str">
        <f>+VLOOKUP(BD_fire_disturbances[[#This Row],[Propiedad]],Tabla2[],2,0)</f>
        <v>Física</v>
      </c>
      <c r="C664" s="1" t="str">
        <f>+VLOOKUP(BD_fire_disturbances[[#This Row],[Evaluación post incendio]],Tabla5[],2,0)</f>
        <v>Efecto inmediato</v>
      </c>
      <c r="D664" s="6" t="s">
        <v>1443</v>
      </c>
      <c r="E664" s="1" t="s">
        <v>1604</v>
      </c>
      <c r="F664" s="1" t="s">
        <v>1636</v>
      </c>
      <c r="G664" s="1" t="str">
        <f>+VLOOKUP(BD_fire_disturbances[[#This Row],[Cod_Koppen]],Tabla8[],2,0)</f>
        <v>Templado o mesotérmico</v>
      </c>
      <c r="H664" s="1" t="s">
        <v>1635</v>
      </c>
      <c r="I664" s="1" t="s">
        <v>907</v>
      </c>
      <c r="J664" s="1" t="s">
        <v>181</v>
      </c>
      <c r="K664" s="1" t="s">
        <v>397</v>
      </c>
      <c r="L664" s="1" t="s">
        <v>387</v>
      </c>
      <c r="M664" s="1" t="s">
        <v>432</v>
      </c>
      <c r="N664" s="1" t="s">
        <v>317</v>
      </c>
      <c r="P664" s="1" t="s">
        <v>396</v>
      </c>
      <c r="Q664" s="1" t="s">
        <v>395</v>
      </c>
      <c r="R664" s="1" t="s">
        <v>513</v>
      </c>
      <c r="T664" s="1" t="s">
        <v>447</v>
      </c>
      <c r="U664" s="1" t="s">
        <v>626</v>
      </c>
      <c r="V664" s="1" t="s">
        <v>1281</v>
      </c>
      <c r="W664" s="1" t="s">
        <v>382</v>
      </c>
      <c r="X664" s="1" t="s">
        <v>381</v>
      </c>
      <c r="Y664" s="1" t="s">
        <v>391</v>
      </c>
      <c r="Z664" s="1" t="s">
        <v>218</v>
      </c>
    </row>
    <row r="665" spans="1:26" s="1" customFormat="1" ht="43.5" x14ac:dyDescent="0.35">
      <c r="A665" s="1" t="s">
        <v>129</v>
      </c>
      <c r="B665" s="1" t="str">
        <f>+VLOOKUP(BD_fire_disturbances[[#This Row],[Propiedad]],Tabla2[],2,0)</f>
        <v>Física</v>
      </c>
      <c r="C665" s="1" t="str">
        <f>+VLOOKUP(BD_fire_disturbances[[#This Row],[Evaluación post incendio]],Tabla5[],2,0)</f>
        <v>Efecto inmediato</v>
      </c>
      <c r="D665" s="6" t="s">
        <v>1443</v>
      </c>
      <c r="E665" s="1" t="s">
        <v>1604</v>
      </c>
      <c r="F665" s="1" t="s">
        <v>1636</v>
      </c>
      <c r="G665" s="1" t="str">
        <f>+VLOOKUP(BD_fire_disturbances[[#This Row],[Cod_Koppen]],Tabla8[],2,0)</f>
        <v>Templado o mesotérmico</v>
      </c>
      <c r="H665" s="1" t="s">
        <v>1635</v>
      </c>
      <c r="I665" s="1" t="s">
        <v>907</v>
      </c>
      <c r="J665" s="1" t="s">
        <v>181</v>
      </c>
      <c r="K665" s="1" t="s">
        <v>397</v>
      </c>
      <c r="L665" s="1" t="s">
        <v>388</v>
      </c>
      <c r="M665" s="1" t="s">
        <v>176</v>
      </c>
      <c r="N665" s="1" t="s">
        <v>317</v>
      </c>
      <c r="P665" s="1" t="s">
        <v>396</v>
      </c>
      <c r="Q665" s="1" t="s">
        <v>395</v>
      </c>
      <c r="R665" s="1" t="s">
        <v>513</v>
      </c>
      <c r="T665" s="1" t="s">
        <v>447</v>
      </c>
      <c r="U665" s="1" t="s">
        <v>626</v>
      </c>
      <c r="V665" s="1" t="s">
        <v>1282</v>
      </c>
      <c r="W665" s="1" t="s">
        <v>382</v>
      </c>
      <c r="X665" s="1" t="s">
        <v>381</v>
      </c>
      <c r="Y665" s="1" t="s">
        <v>391</v>
      </c>
      <c r="Z665" s="1" t="s">
        <v>108</v>
      </c>
    </row>
    <row r="666" spans="1:26" s="1" customFormat="1" ht="43.5" x14ac:dyDescent="0.35">
      <c r="A666" s="1" t="s">
        <v>129</v>
      </c>
      <c r="B666" s="1" t="str">
        <f>+VLOOKUP(BD_fire_disturbances[[#This Row],[Propiedad]],Tabla2[],2,0)</f>
        <v>Física</v>
      </c>
      <c r="C666" s="1" t="str">
        <f>+VLOOKUP(BD_fire_disturbances[[#This Row],[Evaluación post incendio]],Tabla5[],2,0)</f>
        <v>Efecto inmediato</v>
      </c>
      <c r="D666" s="6" t="s">
        <v>1443</v>
      </c>
      <c r="E666" s="1" t="s">
        <v>1604</v>
      </c>
      <c r="F666" s="1" t="s">
        <v>1636</v>
      </c>
      <c r="G666" s="1" t="str">
        <f>+VLOOKUP(BD_fire_disturbances[[#This Row],[Cod_Koppen]],Tabla8[],2,0)</f>
        <v>Templado o mesotérmico</v>
      </c>
      <c r="H666" s="1" t="s">
        <v>1635</v>
      </c>
      <c r="I666" s="1" t="s">
        <v>907</v>
      </c>
      <c r="J666" s="1" t="s">
        <v>181</v>
      </c>
      <c r="K666" s="1" t="s">
        <v>397</v>
      </c>
      <c r="L666" s="1" t="s">
        <v>388</v>
      </c>
      <c r="M666" s="1" t="s">
        <v>176</v>
      </c>
      <c r="N666" s="1" t="s">
        <v>317</v>
      </c>
      <c r="P666" s="1" t="s">
        <v>396</v>
      </c>
      <c r="Q666" s="1" t="s">
        <v>395</v>
      </c>
      <c r="R666" s="1" t="s">
        <v>513</v>
      </c>
      <c r="T666" s="1" t="s">
        <v>447</v>
      </c>
      <c r="U666" s="1" t="s">
        <v>326</v>
      </c>
      <c r="W666" s="1" t="s">
        <v>385</v>
      </c>
      <c r="X666" s="1" t="s">
        <v>386</v>
      </c>
      <c r="Y666" s="1" t="s">
        <v>391</v>
      </c>
      <c r="Z666" s="1" t="s">
        <v>108</v>
      </c>
    </row>
    <row r="667" spans="1:26" s="1" customFormat="1" ht="43.5" x14ac:dyDescent="0.35">
      <c r="A667" s="1" t="s">
        <v>129</v>
      </c>
      <c r="B667" s="1" t="str">
        <f>+VLOOKUP(BD_fire_disturbances[[#This Row],[Propiedad]],Tabla2[],2,0)</f>
        <v>Física</v>
      </c>
      <c r="C667" s="1" t="str">
        <f>+VLOOKUP(BD_fire_disturbances[[#This Row],[Evaluación post incendio]],Tabla5[],2,0)</f>
        <v>Efecto inmediato</v>
      </c>
      <c r="D667" s="6" t="s">
        <v>1443</v>
      </c>
      <c r="E667" s="1" t="s">
        <v>1604</v>
      </c>
      <c r="F667" s="1" t="s">
        <v>1636</v>
      </c>
      <c r="G667" s="1" t="str">
        <f>+VLOOKUP(BD_fire_disturbances[[#This Row],[Cod_Koppen]],Tabla8[],2,0)</f>
        <v>Templado o mesotérmico</v>
      </c>
      <c r="H667" s="1" t="s">
        <v>1635</v>
      </c>
      <c r="I667" s="1" t="s">
        <v>907</v>
      </c>
      <c r="J667" s="1" t="s">
        <v>181</v>
      </c>
      <c r="K667" s="1" t="s">
        <v>397</v>
      </c>
      <c r="L667" s="1" t="s">
        <v>387</v>
      </c>
      <c r="M667" s="1" t="s">
        <v>432</v>
      </c>
      <c r="N667" s="1" t="s">
        <v>317</v>
      </c>
      <c r="P667" s="1" t="s">
        <v>396</v>
      </c>
      <c r="Q667" s="1" t="s">
        <v>395</v>
      </c>
      <c r="R667" s="1" t="s">
        <v>513</v>
      </c>
      <c r="T667" s="1" t="s">
        <v>447</v>
      </c>
      <c r="U667" s="1" t="s">
        <v>326</v>
      </c>
      <c r="W667" s="1" t="s">
        <v>385</v>
      </c>
      <c r="X667" s="1" t="s">
        <v>386</v>
      </c>
      <c r="Y667" s="1" t="s">
        <v>391</v>
      </c>
      <c r="Z667" s="1" t="s">
        <v>108</v>
      </c>
    </row>
    <row r="668" spans="1:26" s="1" customFormat="1" ht="43.5" x14ac:dyDescent="0.35">
      <c r="A668" s="1" t="s">
        <v>131</v>
      </c>
      <c r="B668" s="1" t="str">
        <f>+VLOOKUP(BD_fire_disturbances[[#This Row],[Propiedad]],Tabla2[],2,0)</f>
        <v>Biológica</v>
      </c>
      <c r="C668" s="1" t="str">
        <f>+VLOOKUP(BD_fire_disturbances[[#This Row],[Evaluación post incendio]],Tabla5[],2,0)</f>
        <v>Efecto inmediato</v>
      </c>
      <c r="D668" s="6" t="s">
        <v>1444</v>
      </c>
      <c r="E668" s="1" t="s">
        <v>1604</v>
      </c>
      <c r="F668" s="1" t="s">
        <v>1636</v>
      </c>
      <c r="G668" s="1" t="str">
        <f>+VLOOKUP(BD_fire_disturbances[[#This Row],[Cod_Koppen]],Tabla8[],2,0)</f>
        <v>Templado o mesotérmico</v>
      </c>
      <c r="H668" s="1" t="s">
        <v>1635</v>
      </c>
      <c r="I668" s="1" t="s">
        <v>907</v>
      </c>
      <c r="J668" s="1" t="s">
        <v>181</v>
      </c>
      <c r="K668" s="1" t="s">
        <v>397</v>
      </c>
      <c r="L668" s="1" t="s">
        <v>389</v>
      </c>
      <c r="M668" s="1" t="s">
        <v>200</v>
      </c>
      <c r="N668" s="1" t="s">
        <v>317</v>
      </c>
      <c r="P668" s="1" t="s">
        <v>398</v>
      </c>
      <c r="Q668" s="1" t="s">
        <v>402</v>
      </c>
      <c r="R668" s="1" t="s">
        <v>513</v>
      </c>
      <c r="T668" s="1" t="s">
        <v>447</v>
      </c>
      <c r="U668" s="1" t="s">
        <v>626</v>
      </c>
      <c r="V668" s="1" t="s">
        <v>1281</v>
      </c>
      <c r="W668" s="1" t="s">
        <v>382</v>
      </c>
      <c r="X668" s="1" t="s">
        <v>381</v>
      </c>
      <c r="Y668" s="1" t="s">
        <v>17</v>
      </c>
      <c r="Z668" s="1" t="s">
        <v>430</v>
      </c>
    </row>
    <row r="669" spans="1:26" s="1" customFormat="1" ht="43.5" x14ac:dyDescent="0.35">
      <c r="A669" s="1" t="s">
        <v>131</v>
      </c>
      <c r="B669" s="1" t="str">
        <f>+VLOOKUP(BD_fire_disturbances[[#This Row],[Propiedad]],Tabla2[],2,0)</f>
        <v>Biológica</v>
      </c>
      <c r="C669" s="1" t="str">
        <f>+VLOOKUP(BD_fire_disturbances[[#This Row],[Evaluación post incendio]],Tabla5[],2,0)</f>
        <v>Efecto inmediato</v>
      </c>
      <c r="D669" s="6" t="s">
        <v>1445</v>
      </c>
      <c r="E669" s="1" t="s">
        <v>1604</v>
      </c>
      <c r="F669" s="1" t="s">
        <v>1636</v>
      </c>
      <c r="G669" s="1" t="str">
        <f>+VLOOKUP(BD_fire_disturbances[[#This Row],[Cod_Koppen]],Tabla8[],2,0)</f>
        <v>Templado o mesotérmico</v>
      </c>
      <c r="H669" s="1" t="s">
        <v>1635</v>
      </c>
      <c r="I669" s="1" t="s">
        <v>907</v>
      </c>
      <c r="J669" s="1" t="s">
        <v>181</v>
      </c>
      <c r="K669" s="1" t="s">
        <v>397</v>
      </c>
      <c r="L669" s="1" t="s">
        <v>388</v>
      </c>
      <c r="M669" s="1" t="s">
        <v>176</v>
      </c>
      <c r="N669" s="1" t="s">
        <v>317</v>
      </c>
      <c r="P669" s="1" t="s">
        <v>398</v>
      </c>
      <c r="Q669" s="1" t="s">
        <v>402</v>
      </c>
      <c r="R669" s="1" t="s">
        <v>513</v>
      </c>
      <c r="T669" s="1" t="s">
        <v>447</v>
      </c>
      <c r="U669" s="1" t="s">
        <v>626</v>
      </c>
      <c r="V669" s="1" t="s">
        <v>1281</v>
      </c>
      <c r="W669" s="1" t="s">
        <v>382</v>
      </c>
      <c r="X669" s="1" t="s">
        <v>381</v>
      </c>
      <c r="Y669" s="1" t="s">
        <v>17</v>
      </c>
      <c r="Z669" s="1" t="s">
        <v>430</v>
      </c>
    </row>
    <row r="670" spans="1:26" s="1" customFormat="1" ht="43.5" x14ac:dyDescent="0.35">
      <c r="A670" s="1" t="s">
        <v>131</v>
      </c>
      <c r="B670" s="1" t="str">
        <f>+VLOOKUP(BD_fire_disturbances[[#This Row],[Propiedad]],Tabla2[],2,0)</f>
        <v>Biológica</v>
      </c>
      <c r="C670" s="1" t="str">
        <f>+VLOOKUP(BD_fire_disturbances[[#This Row],[Evaluación post incendio]],Tabla5[],2,0)</f>
        <v>Efecto inmediato</v>
      </c>
      <c r="D670" s="6" t="s">
        <v>1446</v>
      </c>
      <c r="E670" s="1" t="s">
        <v>1604</v>
      </c>
      <c r="F670" s="1" t="s">
        <v>1636</v>
      </c>
      <c r="G670" s="1" t="str">
        <f>+VLOOKUP(BD_fire_disturbances[[#This Row],[Cod_Koppen]],Tabla8[],2,0)</f>
        <v>Templado o mesotérmico</v>
      </c>
      <c r="H670" s="1" t="s">
        <v>1635</v>
      </c>
      <c r="I670" s="1" t="s">
        <v>907</v>
      </c>
      <c r="J670" s="1" t="s">
        <v>181</v>
      </c>
      <c r="K670" s="1" t="s">
        <v>397</v>
      </c>
      <c r="L670" s="1" t="s">
        <v>387</v>
      </c>
      <c r="M670" s="1" t="s">
        <v>432</v>
      </c>
      <c r="N670" s="1" t="s">
        <v>317</v>
      </c>
      <c r="P670" s="1" t="s">
        <v>398</v>
      </c>
      <c r="Q670" s="1" t="s">
        <v>402</v>
      </c>
      <c r="R670" s="1" t="s">
        <v>513</v>
      </c>
      <c r="T670" s="1" t="s">
        <v>447</v>
      </c>
      <c r="U670" s="1" t="s">
        <v>626</v>
      </c>
      <c r="V670" s="1" t="s">
        <v>1281</v>
      </c>
      <c r="W670" s="1" t="s">
        <v>382</v>
      </c>
      <c r="X670" s="1" t="s">
        <v>381</v>
      </c>
      <c r="Y670" s="1" t="s">
        <v>17</v>
      </c>
      <c r="Z670" s="1" t="s">
        <v>430</v>
      </c>
    </row>
    <row r="671" spans="1:26" s="1" customFormat="1" ht="43.5" x14ac:dyDescent="0.35">
      <c r="A671" s="1" t="s">
        <v>131</v>
      </c>
      <c r="B671" s="1" t="str">
        <f>+VLOOKUP(BD_fire_disturbances[[#This Row],[Propiedad]],Tabla2[],2,0)</f>
        <v>Biológica</v>
      </c>
      <c r="C671" s="1" t="str">
        <f>+VLOOKUP(BD_fire_disturbances[[#This Row],[Evaluación post incendio]],Tabla5[],2,0)</f>
        <v>Efecto inmediato</v>
      </c>
      <c r="D671" s="6" t="s">
        <v>1447</v>
      </c>
      <c r="E671" s="1" t="s">
        <v>1604</v>
      </c>
      <c r="F671" s="1" t="s">
        <v>1636</v>
      </c>
      <c r="G671" s="1" t="str">
        <f>+VLOOKUP(BD_fire_disturbances[[#This Row],[Cod_Koppen]],Tabla8[],2,0)</f>
        <v>Templado o mesotérmico</v>
      </c>
      <c r="H671" s="1" t="s">
        <v>1635</v>
      </c>
      <c r="I671" s="1" t="s">
        <v>907</v>
      </c>
      <c r="J671" s="1" t="s">
        <v>181</v>
      </c>
      <c r="K671" s="1" t="s">
        <v>397</v>
      </c>
      <c r="L671" s="1" t="s">
        <v>389</v>
      </c>
      <c r="M671" s="1" t="s">
        <v>200</v>
      </c>
      <c r="N671" s="1" t="s">
        <v>317</v>
      </c>
      <c r="P671" s="1" t="s">
        <v>398</v>
      </c>
      <c r="Q671" s="1" t="s">
        <v>402</v>
      </c>
      <c r="R671" s="1" t="s">
        <v>513</v>
      </c>
      <c r="T671" s="1" t="s">
        <v>447</v>
      </c>
      <c r="U671" s="1" t="s">
        <v>626</v>
      </c>
      <c r="V671" s="1" t="s">
        <v>1281</v>
      </c>
      <c r="W671" s="1" t="s">
        <v>382</v>
      </c>
      <c r="X671" s="1" t="s">
        <v>381</v>
      </c>
      <c r="Y671" s="1" t="s">
        <v>17</v>
      </c>
      <c r="Z671" s="1" t="s">
        <v>430</v>
      </c>
    </row>
    <row r="672" spans="1:26" s="1" customFormat="1" ht="43.5" x14ac:dyDescent="0.35">
      <c r="A672" s="1" t="s">
        <v>131</v>
      </c>
      <c r="B672" s="1" t="str">
        <f>+VLOOKUP(BD_fire_disturbances[[#This Row],[Propiedad]],Tabla2[],2,0)</f>
        <v>Biológica</v>
      </c>
      <c r="C672" s="1" t="str">
        <f>+VLOOKUP(BD_fire_disturbances[[#This Row],[Evaluación post incendio]],Tabla5[],2,0)</f>
        <v>Efecto inmediato</v>
      </c>
      <c r="D672" s="6" t="s">
        <v>1448</v>
      </c>
      <c r="E672" s="1" t="s">
        <v>1604</v>
      </c>
      <c r="F672" s="1" t="s">
        <v>1636</v>
      </c>
      <c r="G672" s="1" t="str">
        <f>+VLOOKUP(BD_fire_disturbances[[#This Row],[Cod_Koppen]],Tabla8[],2,0)</f>
        <v>Templado o mesotérmico</v>
      </c>
      <c r="H672" s="1" t="s">
        <v>1635</v>
      </c>
      <c r="I672" s="1" t="s">
        <v>907</v>
      </c>
      <c r="J672" s="1" t="s">
        <v>181</v>
      </c>
      <c r="K672" s="1" t="s">
        <v>397</v>
      </c>
      <c r="L672" s="1" t="s">
        <v>388</v>
      </c>
      <c r="M672" s="1" t="s">
        <v>176</v>
      </c>
      <c r="N672" s="1" t="s">
        <v>317</v>
      </c>
      <c r="P672" s="1" t="s">
        <v>398</v>
      </c>
      <c r="Q672" s="1" t="s">
        <v>402</v>
      </c>
      <c r="R672" s="1" t="s">
        <v>513</v>
      </c>
      <c r="T672" s="1" t="s">
        <v>447</v>
      </c>
      <c r="U672" s="1" t="s">
        <v>626</v>
      </c>
      <c r="V672" s="1" t="s">
        <v>1281</v>
      </c>
      <c r="W672" s="1" t="s">
        <v>382</v>
      </c>
      <c r="X672" s="1" t="s">
        <v>381</v>
      </c>
      <c r="Y672" s="1" t="s">
        <v>17</v>
      </c>
      <c r="Z672" s="1" t="s">
        <v>430</v>
      </c>
    </row>
    <row r="673" spans="1:26" s="1" customFormat="1" ht="43.5" x14ac:dyDescent="0.35">
      <c r="A673" s="1" t="s">
        <v>131</v>
      </c>
      <c r="B673" s="1" t="str">
        <f>+VLOOKUP(BD_fire_disturbances[[#This Row],[Propiedad]],Tabla2[],2,0)</f>
        <v>Biológica</v>
      </c>
      <c r="C673" s="1" t="str">
        <f>+VLOOKUP(BD_fire_disturbances[[#This Row],[Evaluación post incendio]],Tabla5[],2,0)</f>
        <v>Efecto inmediato</v>
      </c>
      <c r="D673" s="6" t="s">
        <v>1449</v>
      </c>
      <c r="E673" s="1" t="s">
        <v>1604</v>
      </c>
      <c r="F673" s="1" t="s">
        <v>1636</v>
      </c>
      <c r="G673" s="1" t="str">
        <f>+VLOOKUP(BD_fire_disturbances[[#This Row],[Cod_Koppen]],Tabla8[],2,0)</f>
        <v>Templado o mesotérmico</v>
      </c>
      <c r="H673" s="1" t="s">
        <v>1635</v>
      </c>
      <c r="I673" s="1" t="s">
        <v>907</v>
      </c>
      <c r="J673" s="1" t="s">
        <v>181</v>
      </c>
      <c r="K673" s="1" t="s">
        <v>397</v>
      </c>
      <c r="L673" s="1" t="s">
        <v>387</v>
      </c>
      <c r="M673" s="1" t="s">
        <v>432</v>
      </c>
      <c r="N673" s="1" t="s">
        <v>317</v>
      </c>
      <c r="P673" s="1" t="s">
        <v>398</v>
      </c>
      <c r="Q673" s="1" t="s">
        <v>402</v>
      </c>
      <c r="R673" s="1" t="s">
        <v>513</v>
      </c>
      <c r="T673" s="1" t="s">
        <v>447</v>
      </c>
      <c r="U673" s="1" t="s">
        <v>626</v>
      </c>
      <c r="V673" s="1" t="s">
        <v>1281</v>
      </c>
      <c r="W673" s="1" t="s">
        <v>382</v>
      </c>
      <c r="X673" s="1" t="s">
        <v>381</v>
      </c>
      <c r="Y673" s="1" t="s">
        <v>17</v>
      </c>
      <c r="Z673" s="1" t="s">
        <v>430</v>
      </c>
    </row>
    <row r="674" spans="1:26" s="1" customFormat="1" ht="43.5" x14ac:dyDescent="0.35">
      <c r="A674" s="1" t="s">
        <v>131</v>
      </c>
      <c r="B674" s="1" t="str">
        <f>+VLOOKUP(BD_fire_disturbances[[#This Row],[Propiedad]],Tabla2[],2,0)</f>
        <v>Biológica</v>
      </c>
      <c r="C674" s="1" t="str">
        <f>+VLOOKUP(BD_fire_disturbances[[#This Row],[Evaluación post incendio]],Tabla5[],2,0)</f>
        <v>Efecto inmediato</v>
      </c>
      <c r="D674" s="6" t="s">
        <v>1450</v>
      </c>
      <c r="E674" s="1" t="s">
        <v>1604</v>
      </c>
      <c r="F674" s="1" t="s">
        <v>1636</v>
      </c>
      <c r="G674" s="1" t="str">
        <f>+VLOOKUP(BD_fire_disturbances[[#This Row],[Cod_Koppen]],Tabla8[],2,0)</f>
        <v>Templado o mesotérmico</v>
      </c>
      <c r="H674" s="1" t="s">
        <v>1635</v>
      </c>
      <c r="I674" s="1" t="s">
        <v>907</v>
      </c>
      <c r="J674" s="1" t="s">
        <v>181</v>
      </c>
      <c r="K674" s="1" t="s">
        <v>397</v>
      </c>
      <c r="L674" s="1" t="s">
        <v>389</v>
      </c>
      <c r="M674" s="1" t="s">
        <v>200</v>
      </c>
      <c r="N674" s="1" t="s">
        <v>317</v>
      </c>
      <c r="P674" s="1" t="s">
        <v>398</v>
      </c>
      <c r="Q674" s="1" t="s">
        <v>402</v>
      </c>
      <c r="R674" s="1" t="s">
        <v>513</v>
      </c>
      <c r="T674" s="1" t="s">
        <v>447</v>
      </c>
      <c r="U674" s="1" t="s">
        <v>626</v>
      </c>
      <c r="V674" s="1" t="s">
        <v>1281</v>
      </c>
      <c r="W674" s="1" t="s">
        <v>382</v>
      </c>
      <c r="X674" s="1" t="s">
        <v>381</v>
      </c>
      <c r="Y674" s="1" t="s">
        <v>17</v>
      </c>
      <c r="Z674" s="1" t="s">
        <v>430</v>
      </c>
    </row>
    <row r="675" spans="1:26" s="1" customFormat="1" ht="43.5" x14ac:dyDescent="0.35">
      <c r="A675" s="1" t="s">
        <v>131</v>
      </c>
      <c r="B675" s="1" t="str">
        <f>+VLOOKUP(BD_fire_disturbances[[#This Row],[Propiedad]],Tabla2[],2,0)</f>
        <v>Biológica</v>
      </c>
      <c r="C675" s="1" t="str">
        <f>+VLOOKUP(BD_fire_disturbances[[#This Row],[Evaluación post incendio]],Tabla5[],2,0)</f>
        <v>Efecto inmediato</v>
      </c>
      <c r="D675" s="6" t="s">
        <v>1451</v>
      </c>
      <c r="E675" s="1" t="s">
        <v>1604</v>
      </c>
      <c r="F675" s="1" t="s">
        <v>1636</v>
      </c>
      <c r="G675" s="1" t="str">
        <f>+VLOOKUP(BD_fire_disturbances[[#This Row],[Cod_Koppen]],Tabla8[],2,0)</f>
        <v>Templado o mesotérmico</v>
      </c>
      <c r="H675" s="1" t="s">
        <v>1635</v>
      </c>
      <c r="I675" s="1" t="s">
        <v>907</v>
      </c>
      <c r="J675" s="1" t="s">
        <v>181</v>
      </c>
      <c r="K675" s="1" t="s">
        <v>397</v>
      </c>
      <c r="L675" s="1" t="s">
        <v>388</v>
      </c>
      <c r="M675" s="1" t="s">
        <v>176</v>
      </c>
      <c r="N675" s="1" t="s">
        <v>317</v>
      </c>
      <c r="P675" s="1" t="s">
        <v>398</v>
      </c>
      <c r="Q675" s="1" t="s">
        <v>402</v>
      </c>
      <c r="R675" s="1" t="s">
        <v>513</v>
      </c>
      <c r="T675" s="1" t="s">
        <v>447</v>
      </c>
      <c r="U675" s="1" t="s">
        <v>626</v>
      </c>
      <c r="V675" s="1" t="s">
        <v>1281</v>
      </c>
      <c r="W675" s="1" t="s">
        <v>382</v>
      </c>
      <c r="X675" s="1" t="s">
        <v>381</v>
      </c>
      <c r="Y675" s="1" t="s">
        <v>17</v>
      </c>
      <c r="Z675" s="1" t="s">
        <v>430</v>
      </c>
    </row>
    <row r="676" spans="1:26" s="1" customFormat="1" ht="43.5" x14ac:dyDescent="0.35">
      <c r="A676" s="1" t="s">
        <v>131</v>
      </c>
      <c r="B676" s="1" t="str">
        <f>+VLOOKUP(BD_fire_disturbances[[#This Row],[Propiedad]],Tabla2[],2,0)</f>
        <v>Biológica</v>
      </c>
      <c r="C676" s="1" t="str">
        <f>+VLOOKUP(BD_fire_disturbances[[#This Row],[Evaluación post incendio]],Tabla5[],2,0)</f>
        <v>Efecto inmediato</v>
      </c>
      <c r="D676" s="6" t="s">
        <v>1452</v>
      </c>
      <c r="E676" s="1" t="s">
        <v>1604</v>
      </c>
      <c r="F676" s="1" t="s">
        <v>1636</v>
      </c>
      <c r="G676" s="1" t="str">
        <f>+VLOOKUP(BD_fire_disturbances[[#This Row],[Cod_Koppen]],Tabla8[],2,0)</f>
        <v>Templado o mesotérmico</v>
      </c>
      <c r="H676" s="1" t="s">
        <v>1635</v>
      </c>
      <c r="I676" s="1" t="s">
        <v>907</v>
      </c>
      <c r="J676" s="1" t="s">
        <v>181</v>
      </c>
      <c r="K676" s="1" t="s">
        <v>397</v>
      </c>
      <c r="L676" s="1" t="s">
        <v>387</v>
      </c>
      <c r="M676" s="1" t="s">
        <v>432</v>
      </c>
      <c r="N676" s="1" t="s">
        <v>317</v>
      </c>
      <c r="P676" s="1" t="s">
        <v>398</v>
      </c>
      <c r="Q676" s="1" t="s">
        <v>402</v>
      </c>
      <c r="R676" s="1" t="s">
        <v>513</v>
      </c>
      <c r="T676" s="1" t="s">
        <v>447</v>
      </c>
      <c r="U676" s="1" t="s">
        <v>626</v>
      </c>
      <c r="V676" s="1" t="s">
        <v>1281</v>
      </c>
      <c r="W676" s="1" t="s">
        <v>382</v>
      </c>
      <c r="X676" s="1" t="s">
        <v>381</v>
      </c>
      <c r="Y676" s="1" t="s">
        <v>17</v>
      </c>
      <c r="Z676" s="1" t="s">
        <v>430</v>
      </c>
    </row>
    <row r="677" spans="1:26" s="1" customFormat="1" ht="43.5" x14ac:dyDescent="0.35">
      <c r="A677" s="1" t="s">
        <v>131</v>
      </c>
      <c r="B677" s="1" t="str">
        <f>+VLOOKUP(BD_fire_disturbances[[#This Row],[Propiedad]],Tabla2[],2,0)</f>
        <v>Biológica</v>
      </c>
      <c r="C677" s="1" t="str">
        <f>+VLOOKUP(BD_fire_disturbances[[#This Row],[Evaluación post incendio]],Tabla5[],2,0)</f>
        <v>Efecto inmediato</v>
      </c>
      <c r="D677" s="6" t="s">
        <v>1480</v>
      </c>
      <c r="E677" s="1" t="s">
        <v>1604</v>
      </c>
      <c r="F677" s="1" t="s">
        <v>1636</v>
      </c>
      <c r="G677" s="1" t="str">
        <f>+VLOOKUP(BD_fire_disturbances[[#This Row],[Cod_Koppen]],Tabla8[],2,0)</f>
        <v>Templado o mesotérmico</v>
      </c>
      <c r="H677" s="1" t="s">
        <v>1635</v>
      </c>
      <c r="I677" s="1" t="s">
        <v>907</v>
      </c>
      <c r="J677" s="1" t="s">
        <v>181</v>
      </c>
      <c r="K677" s="1" t="s">
        <v>397</v>
      </c>
      <c r="L677" s="1" t="s">
        <v>389</v>
      </c>
      <c r="M677" s="1" t="s">
        <v>200</v>
      </c>
      <c r="N677" s="1" t="s">
        <v>317</v>
      </c>
      <c r="P677" s="1" t="s">
        <v>398</v>
      </c>
      <c r="Q677" s="1" t="s">
        <v>402</v>
      </c>
      <c r="R677" s="1" t="s">
        <v>513</v>
      </c>
      <c r="T677" s="1" t="s">
        <v>447</v>
      </c>
      <c r="U677" s="1" t="s">
        <v>326</v>
      </c>
      <c r="W677" s="1" t="s">
        <v>385</v>
      </c>
      <c r="X677" s="1" t="s">
        <v>386</v>
      </c>
      <c r="Y677" s="1" t="s">
        <v>17</v>
      </c>
      <c r="Z677" s="1" t="s">
        <v>430</v>
      </c>
    </row>
    <row r="678" spans="1:26" s="1" customFormat="1" ht="43.5" x14ac:dyDescent="0.35">
      <c r="A678" s="1" t="s">
        <v>131</v>
      </c>
      <c r="B678" s="1" t="str">
        <f>+VLOOKUP(BD_fire_disturbances[[#This Row],[Propiedad]],Tabla2[],2,0)</f>
        <v>Biológica</v>
      </c>
      <c r="C678" s="1" t="str">
        <f>+VLOOKUP(BD_fire_disturbances[[#This Row],[Evaluación post incendio]],Tabla5[],2,0)</f>
        <v>Efecto inmediato</v>
      </c>
      <c r="D678" s="6" t="s">
        <v>1481</v>
      </c>
      <c r="E678" s="1" t="s">
        <v>1604</v>
      </c>
      <c r="F678" s="1" t="s">
        <v>1636</v>
      </c>
      <c r="G678" s="1" t="str">
        <f>+VLOOKUP(BD_fire_disturbances[[#This Row],[Cod_Koppen]],Tabla8[],2,0)</f>
        <v>Templado o mesotérmico</v>
      </c>
      <c r="H678" s="1" t="s">
        <v>1635</v>
      </c>
      <c r="I678" s="1" t="s">
        <v>907</v>
      </c>
      <c r="J678" s="1" t="s">
        <v>181</v>
      </c>
      <c r="K678" s="1" t="s">
        <v>397</v>
      </c>
      <c r="L678" s="1" t="s">
        <v>388</v>
      </c>
      <c r="M678" s="1" t="s">
        <v>176</v>
      </c>
      <c r="N678" s="1" t="s">
        <v>317</v>
      </c>
      <c r="P678" s="1" t="s">
        <v>398</v>
      </c>
      <c r="Q678" s="1" t="s">
        <v>402</v>
      </c>
      <c r="R678" s="1" t="s">
        <v>513</v>
      </c>
      <c r="T678" s="1" t="s">
        <v>447</v>
      </c>
      <c r="U678" s="1" t="s">
        <v>326</v>
      </c>
      <c r="W678" s="1" t="s">
        <v>385</v>
      </c>
      <c r="X678" s="1" t="s">
        <v>386</v>
      </c>
      <c r="Y678" s="1" t="s">
        <v>17</v>
      </c>
      <c r="Z678" s="1" t="s">
        <v>430</v>
      </c>
    </row>
    <row r="679" spans="1:26" s="1" customFormat="1" ht="43.5" x14ac:dyDescent="0.35">
      <c r="A679" s="1" t="s">
        <v>131</v>
      </c>
      <c r="B679" s="1" t="str">
        <f>+VLOOKUP(BD_fire_disturbances[[#This Row],[Propiedad]],Tabla2[],2,0)</f>
        <v>Biológica</v>
      </c>
      <c r="C679" s="1" t="str">
        <f>+VLOOKUP(BD_fire_disturbances[[#This Row],[Evaluación post incendio]],Tabla5[],2,0)</f>
        <v>Efecto inmediato</v>
      </c>
      <c r="D679" s="6" t="s">
        <v>1482</v>
      </c>
      <c r="E679" s="1" t="s">
        <v>1604</v>
      </c>
      <c r="F679" s="1" t="s">
        <v>1636</v>
      </c>
      <c r="G679" s="1" t="str">
        <f>+VLOOKUP(BD_fire_disturbances[[#This Row],[Cod_Koppen]],Tabla8[],2,0)</f>
        <v>Templado o mesotérmico</v>
      </c>
      <c r="H679" s="1" t="s">
        <v>1635</v>
      </c>
      <c r="I679" s="1" t="s">
        <v>907</v>
      </c>
      <c r="J679" s="1" t="s">
        <v>181</v>
      </c>
      <c r="K679" s="1" t="s">
        <v>397</v>
      </c>
      <c r="L679" s="1" t="s">
        <v>387</v>
      </c>
      <c r="M679" s="1" t="s">
        <v>432</v>
      </c>
      <c r="N679" s="1" t="s">
        <v>317</v>
      </c>
      <c r="P679" s="1" t="s">
        <v>398</v>
      </c>
      <c r="Q679" s="1" t="s">
        <v>402</v>
      </c>
      <c r="R679" s="1" t="s">
        <v>513</v>
      </c>
      <c r="T679" s="1" t="s">
        <v>447</v>
      </c>
      <c r="U679" s="1" t="s">
        <v>326</v>
      </c>
      <c r="W679" s="1" t="s">
        <v>385</v>
      </c>
      <c r="X679" s="1" t="s">
        <v>386</v>
      </c>
      <c r="Y679" s="1" t="s">
        <v>17</v>
      </c>
      <c r="Z679" s="1" t="s">
        <v>430</v>
      </c>
    </row>
    <row r="680" spans="1:26" s="1" customFormat="1" ht="43.5" x14ac:dyDescent="0.35">
      <c r="A680" s="1" t="s">
        <v>131</v>
      </c>
      <c r="B680" s="1" t="str">
        <f>+VLOOKUP(BD_fire_disturbances[[#This Row],[Propiedad]],Tabla2[],2,0)</f>
        <v>Biológica</v>
      </c>
      <c r="C680" s="1" t="str">
        <f>+VLOOKUP(BD_fire_disturbances[[#This Row],[Evaluación post incendio]],Tabla5[],2,0)</f>
        <v>Efecto inmediato</v>
      </c>
      <c r="D680" s="6" t="s">
        <v>1483</v>
      </c>
      <c r="E680" s="1" t="s">
        <v>1604</v>
      </c>
      <c r="F680" s="1" t="s">
        <v>1636</v>
      </c>
      <c r="G680" s="1" t="str">
        <f>+VLOOKUP(BD_fire_disturbances[[#This Row],[Cod_Koppen]],Tabla8[],2,0)</f>
        <v>Templado o mesotérmico</v>
      </c>
      <c r="H680" s="1" t="s">
        <v>1635</v>
      </c>
      <c r="I680" s="1" t="s">
        <v>907</v>
      </c>
      <c r="J680" s="1" t="s">
        <v>181</v>
      </c>
      <c r="K680" s="1" t="s">
        <v>397</v>
      </c>
      <c r="L680" s="1" t="s">
        <v>389</v>
      </c>
      <c r="M680" s="1" t="s">
        <v>200</v>
      </c>
      <c r="N680" s="1" t="s">
        <v>317</v>
      </c>
      <c r="P680" s="1" t="s">
        <v>398</v>
      </c>
      <c r="Q680" s="1" t="s">
        <v>402</v>
      </c>
      <c r="R680" s="1" t="s">
        <v>513</v>
      </c>
      <c r="T680" s="1" t="s">
        <v>447</v>
      </c>
      <c r="U680" s="1" t="s">
        <v>326</v>
      </c>
      <c r="W680" s="1" t="s">
        <v>385</v>
      </c>
      <c r="X680" s="1" t="s">
        <v>386</v>
      </c>
      <c r="Y680" s="1" t="s">
        <v>17</v>
      </c>
      <c r="Z680" s="1" t="s">
        <v>430</v>
      </c>
    </row>
    <row r="681" spans="1:26" s="1" customFormat="1" ht="43.5" x14ac:dyDescent="0.35">
      <c r="A681" s="1" t="s">
        <v>131</v>
      </c>
      <c r="B681" s="1" t="str">
        <f>+VLOOKUP(BD_fire_disturbances[[#This Row],[Propiedad]],Tabla2[],2,0)</f>
        <v>Biológica</v>
      </c>
      <c r="C681" s="1" t="str">
        <f>+VLOOKUP(BD_fire_disturbances[[#This Row],[Evaluación post incendio]],Tabla5[],2,0)</f>
        <v>Efecto inmediato</v>
      </c>
      <c r="D681" s="6" t="s">
        <v>1484</v>
      </c>
      <c r="E681" s="1" t="s">
        <v>1604</v>
      </c>
      <c r="F681" s="1" t="s">
        <v>1636</v>
      </c>
      <c r="G681" s="1" t="str">
        <f>+VLOOKUP(BD_fire_disturbances[[#This Row],[Cod_Koppen]],Tabla8[],2,0)</f>
        <v>Templado o mesotérmico</v>
      </c>
      <c r="H681" s="1" t="s">
        <v>1635</v>
      </c>
      <c r="I681" s="1" t="s">
        <v>907</v>
      </c>
      <c r="J681" s="1" t="s">
        <v>181</v>
      </c>
      <c r="K681" s="1" t="s">
        <v>397</v>
      </c>
      <c r="L681" s="1" t="s">
        <v>388</v>
      </c>
      <c r="M681" s="1" t="s">
        <v>176</v>
      </c>
      <c r="N681" s="1" t="s">
        <v>317</v>
      </c>
      <c r="P681" s="1" t="s">
        <v>398</v>
      </c>
      <c r="Q681" s="1" t="s">
        <v>402</v>
      </c>
      <c r="R681" s="1" t="s">
        <v>513</v>
      </c>
      <c r="T681" s="1" t="s">
        <v>447</v>
      </c>
      <c r="U681" s="1" t="s">
        <v>326</v>
      </c>
      <c r="W681" s="1" t="s">
        <v>385</v>
      </c>
      <c r="X681" s="1" t="s">
        <v>386</v>
      </c>
      <c r="Y681" s="1" t="s">
        <v>17</v>
      </c>
      <c r="Z681" s="1" t="s">
        <v>430</v>
      </c>
    </row>
    <row r="682" spans="1:26" s="1" customFormat="1" ht="43.5" x14ac:dyDescent="0.35">
      <c r="A682" s="1" t="s">
        <v>131</v>
      </c>
      <c r="B682" s="1" t="str">
        <f>+VLOOKUP(BD_fire_disturbances[[#This Row],[Propiedad]],Tabla2[],2,0)</f>
        <v>Biológica</v>
      </c>
      <c r="C682" s="1" t="str">
        <f>+VLOOKUP(BD_fire_disturbances[[#This Row],[Evaluación post incendio]],Tabla5[],2,0)</f>
        <v>Efecto inmediato</v>
      </c>
      <c r="D682" s="6" t="s">
        <v>1485</v>
      </c>
      <c r="E682" s="1" t="s">
        <v>1604</v>
      </c>
      <c r="F682" s="1" t="s">
        <v>1636</v>
      </c>
      <c r="G682" s="1" t="str">
        <f>+VLOOKUP(BD_fire_disturbances[[#This Row],[Cod_Koppen]],Tabla8[],2,0)</f>
        <v>Templado o mesotérmico</v>
      </c>
      <c r="H682" s="1" t="s">
        <v>1635</v>
      </c>
      <c r="I682" s="1" t="s">
        <v>907</v>
      </c>
      <c r="J682" s="1" t="s">
        <v>181</v>
      </c>
      <c r="K682" s="1" t="s">
        <v>397</v>
      </c>
      <c r="L682" s="1" t="s">
        <v>387</v>
      </c>
      <c r="M682" s="1" t="s">
        <v>432</v>
      </c>
      <c r="N682" s="1" t="s">
        <v>317</v>
      </c>
      <c r="P682" s="1" t="s">
        <v>398</v>
      </c>
      <c r="Q682" s="1" t="s">
        <v>402</v>
      </c>
      <c r="R682" s="1" t="s">
        <v>513</v>
      </c>
      <c r="T682" s="1" t="s">
        <v>447</v>
      </c>
      <c r="U682" s="1" t="s">
        <v>326</v>
      </c>
      <c r="W682" s="1" t="s">
        <v>385</v>
      </c>
      <c r="X682" s="1" t="s">
        <v>386</v>
      </c>
      <c r="Y682" s="1" t="s">
        <v>17</v>
      </c>
      <c r="Z682" s="1" t="s">
        <v>430</v>
      </c>
    </row>
    <row r="683" spans="1:26" s="1" customFormat="1" ht="43.5" x14ac:dyDescent="0.35">
      <c r="A683" s="1" t="s">
        <v>131</v>
      </c>
      <c r="B683" s="1" t="str">
        <f>+VLOOKUP(BD_fire_disturbances[[#This Row],[Propiedad]],Tabla2[],2,0)</f>
        <v>Biológica</v>
      </c>
      <c r="C683" s="1" t="str">
        <f>+VLOOKUP(BD_fire_disturbances[[#This Row],[Evaluación post incendio]],Tabla5[],2,0)</f>
        <v>Efecto inmediato</v>
      </c>
      <c r="D683" s="6" t="s">
        <v>1486</v>
      </c>
      <c r="E683" s="1" t="s">
        <v>1604</v>
      </c>
      <c r="F683" s="1" t="s">
        <v>1636</v>
      </c>
      <c r="G683" s="1" t="str">
        <f>+VLOOKUP(BD_fire_disturbances[[#This Row],[Cod_Koppen]],Tabla8[],2,0)</f>
        <v>Templado o mesotérmico</v>
      </c>
      <c r="H683" s="1" t="s">
        <v>1635</v>
      </c>
      <c r="I683" s="1" t="s">
        <v>907</v>
      </c>
      <c r="J683" s="1" t="s">
        <v>181</v>
      </c>
      <c r="K683" s="1" t="s">
        <v>397</v>
      </c>
      <c r="L683" s="1" t="s">
        <v>389</v>
      </c>
      <c r="M683" s="1" t="s">
        <v>200</v>
      </c>
      <c r="N683" s="1" t="s">
        <v>317</v>
      </c>
      <c r="P683" s="1" t="s">
        <v>398</v>
      </c>
      <c r="Q683" s="1" t="s">
        <v>402</v>
      </c>
      <c r="R683" s="1" t="s">
        <v>513</v>
      </c>
      <c r="T683" s="1" t="s">
        <v>447</v>
      </c>
      <c r="U683" s="1" t="s">
        <v>326</v>
      </c>
      <c r="W683" s="1" t="s">
        <v>385</v>
      </c>
      <c r="X683" s="1" t="s">
        <v>386</v>
      </c>
      <c r="Y683" s="1" t="s">
        <v>17</v>
      </c>
      <c r="Z683" s="1" t="s">
        <v>430</v>
      </c>
    </row>
    <row r="684" spans="1:26" s="1" customFormat="1" ht="43.5" x14ac:dyDescent="0.35">
      <c r="A684" s="1" t="s">
        <v>131</v>
      </c>
      <c r="B684" s="1" t="str">
        <f>+VLOOKUP(BD_fire_disturbances[[#This Row],[Propiedad]],Tabla2[],2,0)</f>
        <v>Biológica</v>
      </c>
      <c r="C684" s="1" t="str">
        <f>+VLOOKUP(BD_fire_disturbances[[#This Row],[Evaluación post incendio]],Tabla5[],2,0)</f>
        <v>Efecto inmediato</v>
      </c>
      <c r="D684" s="6" t="s">
        <v>1487</v>
      </c>
      <c r="E684" s="1" t="s">
        <v>1604</v>
      </c>
      <c r="F684" s="1" t="s">
        <v>1636</v>
      </c>
      <c r="G684" s="1" t="str">
        <f>+VLOOKUP(BD_fire_disturbances[[#This Row],[Cod_Koppen]],Tabla8[],2,0)</f>
        <v>Templado o mesotérmico</v>
      </c>
      <c r="H684" s="1" t="s">
        <v>1635</v>
      </c>
      <c r="I684" s="1" t="s">
        <v>907</v>
      </c>
      <c r="J684" s="1" t="s">
        <v>181</v>
      </c>
      <c r="K684" s="1" t="s">
        <v>397</v>
      </c>
      <c r="L684" s="1" t="s">
        <v>388</v>
      </c>
      <c r="M684" s="1" t="s">
        <v>176</v>
      </c>
      <c r="N684" s="1" t="s">
        <v>317</v>
      </c>
      <c r="P684" s="1" t="s">
        <v>398</v>
      </c>
      <c r="Q684" s="1" t="s">
        <v>402</v>
      </c>
      <c r="R684" s="1" t="s">
        <v>513</v>
      </c>
      <c r="T684" s="1" t="s">
        <v>447</v>
      </c>
      <c r="U684" s="1" t="s">
        <v>326</v>
      </c>
      <c r="W684" s="1" t="s">
        <v>385</v>
      </c>
      <c r="X684" s="1" t="s">
        <v>386</v>
      </c>
      <c r="Y684" s="1" t="s">
        <v>17</v>
      </c>
      <c r="Z684" s="1" t="s">
        <v>430</v>
      </c>
    </row>
    <row r="685" spans="1:26" s="1" customFormat="1" ht="43.5" x14ac:dyDescent="0.35">
      <c r="A685" s="1" t="s">
        <v>131</v>
      </c>
      <c r="B685" s="1" t="str">
        <f>+VLOOKUP(BD_fire_disturbances[[#This Row],[Propiedad]],Tabla2[],2,0)</f>
        <v>Biológica</v>
      </c>
      <c r="C685" s="1" t="str">
        <f>+VLOOKUP(BD_fire_disturbances[[#This Row],[Evaluación post incendio]],Tabla5[],2,0)</f>
        <v>Efecto inmediato</v>
      </c>
      <c r="D685" s="6" t="s">
        <v>1488</v>
      </c>
      <c r="E685" s="1" t="s">
        <v>1604</v>
      </c>
      <c r="F685" s="1" t="s">
        <v>1636</v>
      </c>
      <c r="G685" s="1" t="str">
        <f>+VLOOKUP(BD_fire_disturbances[[#This Row],[Cod_Koppen]],Tabla8[],2,0)</f>
        <v>Templado o mesotérmico</v>
      </c>
      <c r="H685" s="1" t="s">
        <v>1635</v>
      </c>
      <c r="I685" s="1" t="s">
        <v>907</v>
      </c>
      <c r="J685" s="1" t="s">
        <v>181</v>
      </c>
      <c r="K685" s="1" t="s">
        <v>397</v>
      </c>
      <c r="L685" s="1" t="s">
        <v>387</v>
      </c>
      <c r="M685" s="1" t="s">
        <v>432</v>
      </c>
      <c r="N685" s="1" t="s">
        <v>317</v>
      </c>
      <c r="P685" s="1" t="s">
        <v>398</v>
      </c>
      <c r="Q685" s="1" t="s">
        <v>402</v>
      </c>
      <c r="R685" s="1" t="s">
        <v>513</v>
      </c>
      <c r="T685" s="1" t="s">
        <v>447</v>
      </c>
      <c r="U685" s="1" t="s">
        <v>326</v>
      </c>
      <c r="W685" s="1" t="s">
        <v>385</v>
      </c>
      <c r="X685" s="1" t="s">
        <v>386</v>
      </c>
      <c r="Y685" s="1" t="s">
        <v>17</v>
      </c>
      <c r="Z685" s="1" t="s">
        <v>430</v>
      </c>
    </row>
    <row r="686" spans="1:26" s="1" customFormat="1" ht="58" x14ac:dyDescent="0.35">
      <c r="A686" s="1" t="s">
        <v>270</v>
      </c>
      <c r="B686" s="1" t="str">
        <f>+VLOOKUP(BD_fire_disturbances[[#This Row],[Propiedad]],Tabla2[],2,0)</f>
        <v>Biológica</v>
      </c>
      <c r="C686" s="1" t="str">
        <f>+VLOOKUP(BD_fire_disturbances[[#This Row],[Evaluación post incendio]],Tabla5[],2,0)</f>
        <v>Efecto inmediato</v>
      </c>
      <c r="D686" s="6" t="s">
        <v>1259</v>
      </c>
      <c r="E686" s="1" t="s">
        <v>1602</v>
      </c>
      <c r="F686" s="1" t="s">
        <v>1694</v>
      </c>
      <c r="G686" s="1" t="str">
        <f>+VLOOKUP(BD_fire_disturbances[[#This Row],[Cod_Koppen]],Tabla8[],2,0)</f>
        <v>Templado o mesotérmico</v>
      </c>
      <c r="H686" s="1" t="s">
        <v>1678</v>
      </c>
      <c r="I686" s="1" t="s">
        <v>1254</v>
      </c>
      <c r="J686" s="1" t="s">
        <v>181</v>
      </c>
      <c r="K686" s="1" t="s">
        <v>10</v>
      </c>
      <c r="M686" s="1" t="s">
        <v>176</v>
      </c>
      <c r="N686" s="1" t="s">
        <v>478</v>
      </c>
      <c r="P686" s="1" t="s">
        <v>1251</v>
      </c>
      <c r="R686" s="1" t="s">
        <v>513</v>
      </c>
      <c r="T686" s="1" t="s">
        <v>1264</v>
      </c>
      <c r="U686" s="1" t="s">
        <v>447</v>
      </c>
      <c r="W686" s="1" t="s">
        <v>688</v>
      </c>
      <c r="X686" s="1" t="s">
        <v>640</v>
      </c>
      <c r="Y686" s="1" t="s">
        <v>15</v>
      </c>
      <c r="Z686" s="1" t="s">
        <v>108</v>
      </c>
    </row>
    <row r="687" spans="1:26" s="1" customFormat="1" ht="58" x14ac:dyDescent="0.35">
      <c r="A687" s="1" t="s">
        <v>270</v>
      </c>
      <c r="B687" s="1" t="str">
        <f>+VLOOKUP(BD_fire_disturbances[[#This Row],[Propiedad]],Tabla2[],2,0)</f>
        <v>Física</v>
      </c>
      <c r="C687" s="1" t="str">
        <f>+VLOOKUP(BD_fire_disturbances[[#This Row],[Evaluación post incendio]],Tabla5[],2,0)</f>
        <v>Efecto inmediato</v>
      </c>
      <c r="D687" s="6" t="s">
        <v>1258</v>
      </c>
      <c r="E687" s="1" t="s">
        <v>1602</v>
      </c>
      <c r="F687" s="1" t="s">
        <v>1694</v>
      </c>
      <c r="G687" s="1" t="str">
        <f>+VLOOKUP(BD_fire_disturbances[[#This Row],[Cod_Koppen]],Tabla8[],2,0)</f>
        <v>Templado o mesotérmico</v>
      </c>
      <c r="H687" s="1" t="s">
        <v>1678</v>
      </c>
      <c r="I687" s="1" t="s">
        <v>1254</v>
      </c>
      <c r="J687" s="1" t="s">
        <v>181</v>
      </c>
      <c r="K687" s="1" t="s">
        <v>10</v>
      </c>
      <c r="M687" s="1" t="s">
        <v>176</v>
      </c>
      <c r="N687" s="1" t="s">
        <v>478</v>
      </c>
      <c r="P687" s="1" t="s">
        <v>1251</v>
      </c>
      <c r="R687" s="1" t="s">
        <v>513</v>
      </c>
      <c r="T687" s="1" t="s">
        <v>1264</v>
      </c>
      <c r="U687" s="1" t="s">
        <v>447</v>
      </c>
      <c r="W687" s="1" t="s">
        <v>688</v>
      </c>
      <c r="X687" s="1" t="s">
        <v>640</v>
      </c>
      <c r="Y687" s="1" t="s">
        <v>161</v>
      </c>
      <c r="Z687" s="1" t="s">
        <v>108</v>
      </c>
    </row>
    <row r="688" spans="1:26" s="1" customFormat="1" ht="58" x14ac:dyDescent="0.35">
      <c r="A688" s="1" t="s">
        <v>270</v>
      </c>
      <c r="B688" s="1" t="str">
        <f>+VLOOKUP(BD_fire_disturbances[[#This Row],[Propiedad]],Tabla2[],2,0)</f>
        <v>Física</v>
      </c>
      <c r="C688" s="1" t="str">
        <f>+VLOOKUP(BD_fire_disturbances[[#This Row],[Evaluación post incendio]],Tabla5[],2,0)</f>
        <v>Efecto inmediato</v>
      </c>
      <c r="D688" s="6" t="s">
        <v>1267</v>
      </c>
      <c r="E688" s="1" t="s">
        <v>1602</v>
      </c>
      <c r="F688" s="1" t="s">
        <v>1694</v>
      </c>
      <c r="G688" s="1" t="str">
        <f>+VLOOKUP(BD_fire_disturbances[[#This Row],[Cod_Koppen]],Tabla8[],2,0)</f>
        <v>Templado o mesotérmico</v>
      </c>
      <c r="H688" s="1" t="s">
        <v>1678</v>
      </c>
      <c r="I688" s="1" t="s">
        <v>1254</v>
      </c>
      <c r="J688" s="1" t="s">
        <v>181</v>
      </c>
      <c r="K688" s="1" t="s">
        <v>10</v>
      </c>
      <c r="M688" s="1" t="s">
        <v>176</v>
      </c>
      <c r="N688" s="1" t="s">
        <v>478</v>
      </c>
      <c r="P688" s="1" t="s">
        <v>1251</v>
      </c>
      <c r="R688" s="1" t="s">
        <v>513</v>
      </c>
      <c r="T688" s="1" t="s">
        <v>1264</v>
      </c>
      <c r="U688" s="1" t="s">
        <v>447</v>
      </c>
      <c r="W688" s="1" t="s">
        <v>688</v>
      </c>
      <c r="X688" s="1" t="s">
        <v>640</v>
      </c>
      <c r="Y688" s="1" t="s">
        <v>638</v>
      </c>
      <c r="Z688" s="1" t="s">
        <v>12</v>
      </c>
    </row>
    <row r="689" spans="1:26" s="1" customFormat="1" ht="58" x14ac:dyDescent="0.35">
      <c r="A689" s="23" t="s">
        <v>270</v>
      </c>
      <c r="B689" s="23" t="str">
        <f>+VLOOKUP(BD_fire_disturbances[[#This Row],[Propiedad]],Tabla2[],2,0)</f>
        <v>Física</v>
      </c>
      <c r="C689" s="23" t="str">
        <f>+VLOOKUP(BD_fire_disturbances[[#This Row],[Evaluación post incendio]],Tabla5[],2,0)</f>
        <v>Efecto a corto plazo</v>
      </c>
      <c r="D689" s="6" t="s">
        <v>1268</v>
      </c>
      <c r="E689" s="1" t="s">
        <v>1602</v>
      </c>
      <c r="F689" s="1" t="s">
        <v>1694</v>
      </c>
      <c r="G689" s="1" t="str">
        <f>+VLOOKUP(BD_fire_disturbances[[#This Row],[Cod_Koppen]],Tabla8[],2,0)</f>
        <v>Templado o mesotérmico</v>
      </c>
      <c r="H689" s="1" t="s">
        <v>1678</v>
      </c>
      <c r="I689" s="23" t="s">
        <v>1254</v>
      </c>
      <c r="J689" s="23" t="s">
        <v>181</v>
      </c>
      <c r="K689" s="23" t="s">
        <v>10</v>
      </c>
      <c r="L689" s="23"/>
      <c r="M689" s="23" t="s">
        <v>176</v>
      </c>
      <c r="N689" s="23" t="s">
        <v>478</v>
      </c>
      <c r="O689" s="23"/>
      <c r="P689" s="23" t="s">
        <v>1251</v>
      </c>
      <c r="Q689" s="23"/>
      <c r="R689" s="23" t="s">
        <v>842</v>
      </c>
      <c r="S689" s="23"/>
      <c r="T689" s="23" t="s">
        <v>1264</v>
      </c>
      <c r="U689" s="23" t="s">
        <v>447</v>
      </c>
      <c r="V689" s="23"/>
      <c r="W689" s="23" t="s">
        <v>688</v>
      </c>
      <c r="X689" s="23" t="s">
        <v>640</v>
      </c>
      <c r="Y689" s="23" t="s">
        <v>638</v>
      </c>
      <c r="Z689" s="23" t="s">
        <v>108</v>
      </c>
    </row>
    <row r="690" spans="1:26" s="1" customFormat="1" ht="58" x14ac:dyDescent="0.35">
      <c r="A690" s="1" t="s">
        <v>270</v>
      </c>
      <c r="B690" s="1" t="str">
        <f>+VLOOKUP(BD_fire_disturbances[[#This Row],[Propiedad]],Tabla2[],2,0)</f>
        <v>Biológica</v>
      </c>
      <c r="C690" s="1" t="str">
        <f>+VLOOKUP(BD_fire_disturbances[[#This Row],[Evaluación post incendio]],Tabla5[],2,0)</f>
        <v>Efecto inmediato</v>
      </c>
      <c r="D690" s="6" t="s">
        <v>1257</v>
      </c>
      <c r="E690" s="1" t="s">
        <v>1602</v>
      </c>
      <c r="F690" s="1" t="s">
        <v>1694</v>
      </c>
      <c r="G690" s="1" t="str">
        <f>+VLOOKUP(BD_fire_disturbances[[#This Row],[Cod_Koppen]],Tabla8[],2,0)</f>
        <v>Templado o mesotérmico</v>
      </c>
      <c r="H690" s="1" t="s">
        <v>1678</v>
      </c>
      <c r="I690" s="1" t="s">
        <v>1253</v>
      </c>
      <c r="J690" s="1" t="s">
        <v>181</v>
      </c>
      <c r="K690" s="1" t="s">
        <v>10</v>
      </c>
      <c r="M690" s="1" t="s">
        <v>176</v>
      </c>
      <c r="N690" s="1" t="s">
        <v>478</v>
      </c>
      <c r="P690" s="1" t="s">
        <v>1251</v>
      </c>
      <c r="R690" s="1" t="s">
        <v>513</v>
      </c>
      <c r="T690" s="1" t="s">
        <v>1263</v>
      </c>
      <c r="U690" s="1" t="s">
        <v>447</v>
      </c>
      <c r="W690" s="1" t="s">
        <v>1265</v>
      </c>
      <c r="X690" s="1" t="s">
        <v>677</v>
      </c>
      <c r="Y690" s="1" t="s">
        <v>15</v>
      </c>
      <c r="Z690" s="1" t="s">
        <v>108</v>
      </c>
    </row>
    <row r="691" spans="1:26" s="1" customFormat="1" ht="58" x14ac:dyDescent="0.35">
      <c r="A691" s="1" t="s">
        <v>270</v>
      </c>
      <c r="B691" s="1" t="str">
        <f>+VLOOKUP(BD_fire_disturbances[[#This Row],[Propiedad]],Tabla2[],2,0)</f>
        <v>Física</v>
      </c>
      <c r="C691" s="1" t="str">
        <f>+VLOOKUP(BD_fire_disturbances[[#This Row],[Evaluación post incendio]],Tabla5[],2,0)</f>
        <v>Efecto inmediato</v>
      </c>
      <c r="D691" s="6" t="s">
        <v>1256</v>
      </c>
      <c r="E691" s="1" t="s">
        <v>1602</v>
      </c>
      <c r="F691" s="1" t="s">
        <v>1694</v>
      </c>
      <c r="G691" s="1" t="str">
        <f>+VLOOKUP(BD_fire_disturbances[[#This Row],[Cod_Koppen]],Tabla8[],2,0)</f>
        <v>Templado o mesotérmico</v>
      </c>
      <c r="H691" s="1" t="s">
        <v>1678</v>
      </c>
      <c r="I691" s="1" t="s">
        <v>1253</v>
      </c>
      <c r="J691" s="1" t="s">
        <v>181</v>
      </c>
      <c r="K691" s="1" t="s">
        <v>10</v>
      </c>
      <c r="M691" s="1" t="s">
        <v>176</v>
      </c>
      <c r="N691" s="1" t="s">
        <v>478</v>
      </c>
      <c r="P691" s="1" t="s">
        <v>1251</v>
      </c>
      <c r="R691" s="1" t="s">
        <v>513</v>
      </c>
      <c r="T691" s="1" t="s">
        <v>1262</v>
      </c>
      <c r="U691" s="1" t="s">
        <v>447</v>
      </c>
      <c r="W691" s="1" t="s">
        <v>1265</v>
      </c>
      <c r="X691" s="1" t="s">
        <v>677</v>
      </c>
      <c r="Y691" s="1" t="s">
        <v>161</v>
      </c>
      <c r="Z691" s="1" t="s">
        <v>108</v>
      </c>
    </row>
    <row r="692" spans="1:26" s="1" customFormat="1" ht="58" x14ac:dyDescent="0.35">
      <c r="A692" s="1" t="s">
        <v>270</v>
      </c>
      <c r="B692" s="1" t="str">
        <f>+VLOOKUP(BD_fire_disturbances[[#This Row],[Propiedad]],Tabla2[],2,0)</f>
        <v>Física</v>
      </c>
      <c r="C692" s="1" t="str">
        <f>+VLOOKUP(BD_fire_disturbances[[#This Row],[Evaluación post incendio]],Tabla5[],2,0)</f>
        <v>Efecto inmediato</v>
      </c>
      <c r="D692" s="6" t="s">
        <v>1258</v>
      </c>
      <c r="E692" s="1" t="s">
        <v>1602</v>
      </c>
      <c r="F692" s="1" t="s">
        <v>1694</v>
      </c>
      <c r="G692" s="1" t="str">
        <f>+VLOOKUP(BD_fire_disturbances[[#This Row],[Cod_Koppen]],Tabla8[],2,0)</f>
        <v>Templado o mesotérmico</v>
      </c>
      <c r="H692" s="1" t="s">
        <v>1678</v>
      </c>
      <c r="I692" s="1" t="s">
        <v>1253</v>
      </c>
      <c r="J692" s="1" t="s">
        <v>181</v>
      </c>
      <c r="K692" s="1" t="s">
        <v>10</v>
      </c>
      <c r="M692" s="1" t="s">
        <v>176</v>
      </c>
      <c r="N692" s="1" t="s">
        <v>478</v>
      </c>
      <c r="P692" s="1" t="s">
        <v>1251</v>
      </c>
      <c r="R692" s="1" t="s">
        <v>513</v>
      </c>
      <c r="T692" s="1" t="s">
        <v>1262</v>
      </c>
      <c r="U692" s="1" t="s">
        <v>447</v>
      </c>
      <c r="W692" s="1" t="s">
        <v>1265</v>
      </c>
      <c r="X692" s="1" t="s">
        <v>677</v>
      </c>
      <c r="Y692" s="1" t="s">
        <v>638</v>
      </c>
      <c r="Z692" s="1" t="s">
        <v>12</v>
      </c>
    </row>
    <row r="693" spans="1:26" s="1" customFormat="1" ht="58" x14ac:dyDescent="0.35">
      <c r="A693" s="23" t="s">
        <v>270</v>
      </c>
      <c r="B693" s="23" t="str">
        <f>+VLOOKUP(BD_fire_disturbances[[#This Row],[Propiedad]],Tabla2[],2,0)</f>
        <v>Física</v>
      </c>
      <c r="C693" s="23" t="str">
        <f>+VLOOKUP(BD_fire_disturbances[[#This Row],[Evaluación post incendio]],Tabla5[],2,0)</f>
        <v>Efecto a corto plazo</v>
      </c>
      <c r="D693" s="6" t="s">
        <v>1259</v>
      </c>
      <c r="E693" s="1" t="s">
        <v>1602</v>
      </c>
      <c r="F693" s="1" t="s">
        <v>1694</v>
      </c>
      <c r="G693" s="1" t="str">
        <f>+VLOOKUP(BD_fire_disturbances[[#This Row],[Cod_Koppen]],Tabla8[],2,0)</f>
        <v>Templado o mesotérmico</v>
      </c>
      <c r="H693" s="1" t="s">
        <v>1678</v>
      </c>
      <c r="I693" s="23" t="s">
        <v>1253</v>
      </c>
      <c r="J693" s="23" t="s">
        <v>181</v>
      </c>
      <c r="K693" s="23" t="s">
        <v>10</v>
      </c>
      <c r="L693" s="23"/>
      <c r="M693" s="23" t="s">
        <v>176</v>
      </c>
      <c r="N693" s="23" t="s">
        <v>478</v>
      </c>
      <c r="O693" s="23"/>
      <c r="P693" s="23" t="s">
        <v>1251</v>
      </c>
      <c r="Q693" s="23"/>
      <c r="R693" s="23" t="s">
        <v>842</v>
      </c>
      <c r="S693" s="23"/>
      <c r="T693" s="23" t="s">
        <v>1263</v>
      </c>
      <c r="U693" s="23" t="s">
        <v>447</v>
      </c>
      <c r="V693" s="23"/>
      <c r="W693" s="23" t="s">
        <v>1265</v>
      </c>
      <c r="X693" s="23" t="s">
        <v>677</v>
      </c>
      <c r="Y693" s="23" t="s">
        <v>638</v>
      </c>
      <c r="Z693" s="23" t="s">
        <v>108</v>
      </c>
    </row>
    <row r="694" spans="1:26" s="1" customFormat="1" ht="29" x14ac:dyDescent="0.35">
      <c r="A694" s="1" t="s">
        <v>473</v>
      </c>
      <c r="B694" s="1" t="str">
        <f>+VLOOKUP(BD_fire_disturbances[[#This Row],[Propiedad]],Tabla2[],2,0)</f>
        <v>Química</v>
      </c>
      <c r="C694" s="1" t="str">
        <f>+VLOOKUP(BD_fire_disturbances[[#This Row],[Evaluación post incendio]],Tabla5[],2,0)</f>
        <v>Efecto inmediato</v>
      </c>
      <c r="D694" s="6" t="s">
        <v>138</v>
      </c>
      <c r="E694" s="1" t="s">
        <v>1602</v>
      </c>
      <c r="F694" s="1" t="s">
        <v>1608</v>
      </c>
      <c r="G694" s="1" t="str">
        <f>+VLOOKUP(BD_fire_disturbances[[#This Row],[Cod_Koppen]],Tabla8[],2,0)</f>
        <v>Templado o mesotérmico</v>
      </c>
      <c r="H694" s="1" t="s">
        <v>1334</v>
      </c>
      <c r="I694" s="1" t="s">
        <v>447</v>
      </c>
      <c r="J694" s="1" t="s">
        <v>447</v>
      </c>
      <c r="K694" s="1" t="s">
        <v>54</v>
      </c>
      <c r="L694" s="1" t="s">
        <v>139</v>
      </c>
      <c r="M694" s="1" t="s">
        <v>200</v>
      </c>
      <c r="N694" s="1" t="s">
        <v>354</v>
      </c>
      <c r="P694" s="1" t="s">
        <v>465</v>
      </c>
      <c r="Q694" s="1" t="s">
        <v>476</v>
      </c>
      <c r="R694" s="1" t="s">
        <v>513</v>
      </c>
      <c r="T694" s="1" t="s">
        <v>468</v>
      </c>
      <c r="U694" s="1" t="s">
        <v>447</v>
      </c>
      <c r="V694" s="1" t="s">
        <v>344</v>
      </c>
      <c r="W694" s="1" t="s">
        <v>472</v>
      </c>
      <c r="X694" s="1" t="s">
        <v>447</v>
      </c>
      <c r="Y694" s="1" t="s">
        <v>53</v>
      </c>
      <c r="Z694" s="1" t="s">
        <v>12</v>
      </c>
    </row>
    <row r="695" spans="1:26" s="1" customFormat="1" ht="29" x14ac:dyDescent="0.35">
      <c r="A695" s="1" t="s">
        <v>135</v>
      </c>
      <c r="B695" s="1" t="str">
        <f>+VLOOKUP(BD_fire_disturbances[[#This Row],[Propiedad]],Tabla2[],2,0)</f>
        <v>Biológica</v>
      </c>
      <c r="C695" s="1" t="str">
        <f>+VLOOKUP(BD_fire_disturbances[[#This Row],[Evaluación post incendio]],Tabla5[],2,0)</f>
        <v>Efecto inmediato</v>
      </c>
      <c r="D695" s="6" t="s">
        <v>1489</v>
      </c>
      <c r="E695" s="1" t="s">
        <v>1602</v>
      </c>
      <c r="F695" s="1" t="s">
        <v>1608</v>
      </c>
      <c r="G695" s="1" t="str">
        <f>+VLOOKUP(BD_fire_disturbances[[#This Row],[Cod_Koppen]],Tabla8[],2,0)</f>
        <v>Templado o mesotérmico</v>
      </c>
      <c r="H695" s="1" t="s">
        <v>1334</v>
      </c>
      <c r="I695" s="1" t="s">
        <v>447</v>
      </c>
      <c r="J695" s="1" t="s">
        <v>447</v>
      </c>
      <c r="K695" s="1" t="s">
        <v>54</v>
      </c>
      <c r="L695" s="1" t="s">
        <v>137</v>
      </c>
      <c r="M695" s="1" t="s">
        <v>471</v>
      </c>
      <c r="N695" s="1" t="s">
        <v>354</v>
      </c>
      <c r="P695" s="1" t="s">
        <v>465</v>
      </c>
      <c r="Q695" s="1" t="s">
        <v>476</v>
      </c>
      <c r="R695" s="1" t="s">
        <v>513</v>
      </c>
      <c r="T695" s="1" t="s">
        <v>468</v>
      </c>
      <c r="U695" s="1" t="s">
        <v>447</v>
      </c>
      <c r="V695" s="1" t="s">
        <v>344</v>
      </c>
      <c r="W695" s="1" t="s">
        <v>466</v>
      </c>
      <c r="X695" s="1" t="s">
        <v>447</v>
      </c>
      <c r="Y695" s="1" t="s">
        <v>15</v>
      </c>
      <c r="Z695" s="1" t="s">
        <v>218</v>
      </c>
    </row>
    <row r="696" spans="1:26" s="1" customFormat="1" ht="29" x14ac:dyDescent="0.35">
      <c r="A696" s="1" t="s">
        <v>135</v>
      </c>
      <c r="B696" s="1" t="str">
        <f>+VLOOKUP(BD_fire_disturbances[[#This Row],[Propiedad]],Tabla2[],2,0)</f>
        <v>Biológica</v>
      </c>
      <c r="C696" s="1" t="str">
        <f>+VLOOKUP(BD_fire_disturbances[[#This Row],[Evaluación post incendio]],Tabla5[],2,0)</f>
        <v>Efecto inmediato</v>
      </c>
      <c r="D696" s="6" t="s">
        <v>1490</v>
      </c>
      <c r="E696" s="1" t="s">
        <v>1602</v>
      </c>
      <c r="F696" s="1" t="s">
        <v>1608</v>
      </c>
      <c r="G696" s="1" t="str">
        <f>+VLOOKUP(BD_fire_disturbances[[#This Row],[Cod_Koppen]],Tabla8[],2,0)</f>
        <v>Templado o mesotérmico</v>
      </c>
      <c r="H696" s="1" t="s">
        <v>1334</v>
      </c>
      <c r="I696" s="1" t="s">
        <v>447</v>
      </c>
      <c r="J696" s="1" t="s">
        <v>447</v>
      </c>
      <c r="K696" s="1" t="s">
        <v>54</v>
      </c>
      <c r="L696" s="1" t="s">
        <v>139</v>
      </c>
      <c r="M696" s="1" t="s">
        <v>200</v>
      </c>
      <c r="N696" s="1" t="s">
        <v>354</v>
      </c>
      <c r="P696" s="1" t="s">
        <v>465</v>
      </c>
      <c r="Q696" s="1" t="s">
        <v>476</v>
      </c>
      <c r="R696" s="1" t="s">
        <v>513</v>
      </c>
      <c r="T696" s="1" t="s">
        <v>468</v>
      </c>
      <c r="U696" s="1" t="s">
        <v>447</v>
      </c>
      <c r="V696" s="1" t="s">
        <v>344</v>
      </c>
      <c r="W696" s="1" t="s">
        <v>466</v>
      </c>
      <c r="X696" s="1" t="s">
        <v>447</v>
      </c>
      <c r="Y696" s="1" t="s">
        <v>15</v>
      </c>
      <c r="Z696" s="1" t="s">
        <v>12</v>
      </c>
    </row>
    <row r="697" spans="1:26" s="1" customFormat="1" ht="29" x14ac:dyDescent="0.35">
      <c r="A697" s="1" t="s">
        <v>135</v>
      </c>
      <c r="B697" s="1" t="str">
        <f>+VLOOKUP(BD_fire_disturbances[[#This Row],[Propiedad]],Tabla2[],2,0)</f>
        <v>Biológica</v>
      </c>
      <c r="C697" s="1" t="str">
        <f>+VLOOKUP(BD_fire_disturbances[[#This Row],[Evaluación post incendio]],Tabla5[],2,0)</f>
        <v>Efecto inmediato</v>
      </c>
      <c r="D697" s="6" t="s">
        <v>1491</v>
      </c>
      <c r="E697" s="1" t="s">
        <v>1602</v>
      </c>
      <c r="F697" s="1" t="s">
        <v>1608</v>
      </c>
      <c r="G697" s="1" t="str">
        <f>+VLOOKUP(BD_fire_disturbances[[#This Row],[Cod_Koppen]],Tabla8[],2,0)</f>
        <v>Templado o mesotérmico</v>
      </c>
      <c r="H697" s="1" t="s">
        <v>1334</v>
      </c>
      <c r="I697" s="1" t="s">
        <v>447</v>
      </c>
      <c r="J697" s="1" t="s">
        <v>447</v>
      </c>
      <c r="K697" s="1" t="s">
        <v>54</v>
      </c>
      <c r="L697" s="1" t="s">
        <v>139</v>
      </c>
      <c r="M697" s="1" t="s">
        <v>200</v>
      </c>
      <c r="N697" s="1" t="s">
        <v>354</v>
      </c>
      <c r="P697" s="1" t="s">
        <v>465</v>
      </c>
      <c r="Q697" s="1" t="s">
        <v>476</v>
      </c>
      <c r="R697" s="1" t="s">
        <v>513</v>
      </c>
      <c r="T697" s="1" t="s">
        <v>468</v>
      </c>
      <c r="U697" s="1" t="s">
        <v>447</v>
      </c>
      <c r="V697" s="1" t="s">
        <v>467</v>
      </c>
      <c r="W697" s="1" t="s">
        <v>466</v>
      </c>
      <c r="X697" s="1" t="s">
        <v>447</v>
      </c>
      <c r="Y697" s="1" t="s">
        <v>15</v>
      </c>
      <c r="Z697" s="1" t="s">
        <v>12</v>
      </c>
    </row>
    <row r="698" spans="1:26" s="1" customFormat="1" ht="29" x14ac:dyDescent="0.35">
      <c r="A698" s="1" t="s">
        <v>135</v>
      </c>
      <c r="B698" s="1" t="str">
        <f>+VLOOKUP(BD_fire_disturbances[[#This Row],[Propiedad]],Tabla2[],2,0)</f>
        <v>Biológica</v>
      </c>
      <c r="C698" s="1" t="str">
        <f>+VLOOKUP(BD_fire_disturbances[[#This Row],[Evaluación post incendio]],Tabla5[],2,0)</f>
        <v>Efecto inmediato</v>
      </c>
      <c r="D698" s="6" t="s">
        <v>1492</v>
      </c>
      <c r="E698" s="1" t="s">
        <v>1602</v>
      </c>
      <c r="F698" s="1" t="s">
        <v>1608</v>
      </c>
      <c r="G698" s="1" t="str">
        <f>+VLOOKUP(BD_fire_disturbances[[#This Row],[Cod_Koppen]],Tabla8[],2,0)</f>
        <v>Templado o mesotérmico</v>
      </c>
      <c r="H698" s="1" t="s">
        <v>1334</v>
      </c>
      <c r="I698" s="1" t="s">
        <v>447</v>
      </c>
      <c r="J698" s="1" t="s">
        <v>447</v>
      </c>
      <c r="K698" s="1" t="s">
        <v>54</v>
      </c>
      <c r="L698" s="1" t="s">
        <v>470</v>
      </c>
      <c r="M698" s="1" t="s">
        <v>176</v>
      </c>
      <c r="N698" s="1" t="s">
        <v>354</v>
      </c>
      <c r="P698" s="1" t="s">
        <v>465</v>
      </c>
      <c r="Q698" s="1" t="s">
        <v>476</v>
      </c>
      <c r="R698" s="1" t="s">
        <v>513</v>
      </c>
      <c r="T698" s="1" t="s">
        <v>468</v>
      </c>
      <c r="U698" s="1" t="s">
        <v>447</v>
      </c>
      <c r="V698" s="1" t="s">
        <v>344</v>
      </c>
      <c r="W698" s="1" t="s">
        <v>466</v>
      </c>
      <c r="X698" s="1" t="s">
        <v>447</v>
      </c>
      <c r="Y698" s="1" t="s">
        <v>15</v>
      </c>
      <c r="Z698" s="1" t="s">
        <v>108</v>
      </c>
    </row>
    <row r="699" spans="1:26" s="1" customFormat="1" ht="29" x14ac:dyDescent="0.35">
      <c r="A699" s="1" t="s">
        <v>135</v>
      </c>
      <c r="B699" s="1" t="str">
        <f>+VLOOKUP(BD_fire_disturbances[[#This Row],[Propiedad]],Tabla2[],2,0)</f>
        <v>Biológica</v>
      </c>
      <c r="C699" s="1" t="str">
        <f>+VLOOKUP(BD_fire_disturbances[[#This Row],[Evaluación post incendio]],Tabla5[],2,0)</f>
        <v>Efecto inmediato</v>
      </c>
      <c r="D699" s="6" t="s">
        <v>1493</v>
      </c>
      <c r="E699" s="1" t="s">
        <v>1602</v>
      </c>
      <c r="F699" s="1" t="s">
        <v>1608</v>
      </c>
      <c r="G699" s="1" t="str">
        <f>+VLOOKUP(BD_fire_disturbances[[#This Row],[Cod_Koppen]],Tabla8[],2,0)</f>
        <v>Templado o mesotérmico</v>
      </c>
      <c r="H699" s="1" t="s">
        <v>1334</v>
      </c>
      <c r="I699" s="1" t="s">
        <v>447</v>
      </c>
      <c r="J699" s="1" t="s">
        <v>447</v>
      </c>
      <c r="K699" s="1" t="s">
        <v>54</v>
      </c>
      <c r="L699" s="1" t="s">
        <v>137</v>
      </c>
      <c r="M699" s="1" t="s">
        <v>432</v>
      </c>
      <c r="N699" s="1" t="s">
        <v>354</v>
      </c>
      <c r="P699" s="1" t="s">
        <v>465</v>
      </c>
      <c r="Q699" s="1" t="s">
        <v>476</v>
      </c>
      <c r="R699" s="1" t="s">
        <v>513</v>
      </c>
      <c r="T699" s="1" t="s">
        <v>468</v>
      </c>
      <c r="U699" s="1" t="s">
        <v>447</v>
      </c>
      <c r="V699" s="1" t="s">
        <v>467</v>
      </c>
      <c r="W699" s="1" t="s">
        <v>466</v>
      </c>
      <c r="X699" s="1" t="s">
        <v>447</v>
      </c>
      <c r="Y699" s="1" t="s">
        <v>15</v>
      </c>
      <c r="Z699" s="1" t="s">
        <v>108</v>
      </c>
    </row>
    <row r="700" spans="1:26" s="1" customFormat="1" ht="29" x14ac:dyDescent="0.35">
      <c r="A700" s="1" t="s">
        <v>135</v>
      </c>
      <c r="B700" s="1" t="str">
        <f>+VLOOKUP(BD_fire_disturbances[[#This Row],[Propiedad]],Tabla2[],2,0)</f>
        <v>Biológica</v>
      </c>
      <c r="C700" s="1" t="str">
        <f>+VLOOKUP(BD_fire_disturbances[[#This Row],[Evaluación post incendio]],Tabla5[],2,0)</f>
        <v>Efecto inmediato</v>
      </c>
      <c r="D700" s="6" t="s">
        <v>1494</v>
      </c>
      <c r="E700" s="1" t="s">
        <v>1602</v>
      </c>
      <c r="F700" s="1" t="s">
        <v>1608</v>
      </c>
      <c r="G700" s="1" t="str">
        <f>+VLOOKUP(BD_fire_disturbances[[#This Row],[Cod_Koppen]],Tabla8[],2,0)</f>
        <v>Templado o mesotérmico</v>
      </c>
      <c r="H700" s="1" t="s">
        <v>1334</v>
      </c>
      <c r="I700" s="1" t="s">
        <v>447</v>
      </c>
      <c r="J700" s="1" t="s">
        <v>447</v>
      </c>
      <c r="K700" s="1" t="s">
        <v>54</v>
      </c>
      <c r="L700" s="1" t="s">
        <v>470</v>
      </c>
      <c r="M700" s="1" t="s">
        <v>176</v>
      </c>
      <c r="N700" s="1" t="s">
        <v>354</v>
      </c>
      <c r="P700" s="1" t="s">
        <v>465</v>
      </c>
      <c r="Q700" s="1" t="s">
        <v>476</v>
      </c>
      <c r="R700" s="1" t="s">
        <v>513</v>
      </c>
      <c r="T700" s="1" t="s">
        <v>468</v>
      </c>
      <c r="U700" s="1" t="s">
        <v>447</v>
      </c>
      <c r="V700" s="1" t="s">
        <v>467</v>
      </c>
      <c r="W700" s="1" t="s">
        <v>466</v>
      </c>
      <c r="X700" s="1" t="s">
        <v>447</v>
      </c>
      <c r="Y700" s="1" t="s">
        <v>15</v>
      </c>
      <c r="Z700" s="1" t="s">
        <v>108</v>
      </c>
    </row>
    <row r="701" spans="1:26" s="1" customFormat="1" ht="29" x14ac:dyDescent="0.35">
      <c r="A701" s="1" t="s">
        <v>135</v>
      </c>
      <c r="B701" s="1" t="str">
        <f>+VLOOKUP(BD_fire_disturbances[[#This Row],[Propiedad]],Tabla2[],2,0)</f>
        <v>Química</v>
      </c>
      <c r="C701" s="1" t="str">
        <f>+VLOOKUP(BD_fire_disturbances[[#This Row],[Evaluación post incendio]],Tabla5[],2,0)</f>
        <v>Efecto inmediato</v>
      </c>
      <c r="D701" s="6" t="s">
        <v>1495</v>
      </c>
      <c r="E701" s="1" t="s">
        <v>1602</v>
      </c>
      <c r="F701" s="1" t="s">
        <v>1608</v>
      </c>
      <c r="G701" s="1" t="str">
        <f>+VLOOKUP(BD_fire_disturbances[[#This Row],[Cod_Koppen]],Tabla8[],2,0)</f>
        <v>Templado o mesotérmico</v>
      </c>
      <c r="H701" s="1" t="s">
        <v>1334</v>
      </c>
      <c r="I701" s="1" t="s">
        <v>447</v>
      </c>
      <c r="J701" s="1" t="s">
        <v>447</v>
      </c>
      <c r="K701" s="1" t="s">
        <v>54</v>
      </c>
      <c r="L701" s="1" t="s">
        <v>139</v>
      </c>
      <c r="M701" s="1" t="s">
        <v>200</v>
      </c>
      <c r="N701" s="1" t="s">
        <v>354</v>
      </c>
      <c r="P701" s="1" t="s">
        <v>465</v>
      </c>
      <c r="Q701" s="1" t="s">
        <v>476</v>
      </c>
      <c r="R701" s="1" t="s">
        <v>513</v>
      </c>
      <c r="T701" s="1" t="s">
        <v>468</v>
      </c>
      <c r="U701" s="1" t="s">
        <v>447</v>
      </c>
      <c r="V701" s="1" t="s">
        <v>344</v>
      </c>
      <c r="W701" s="1" t="s">
        <v>466</v>
      </c>
      <c r="X701" s="1" t="s">
        <v>447</v>
      </c>
      <c r="Y701" s="1" t="s">
        <v>34</v>
      </c>
      <c r="Z701" s="1" t="s">
        <v>218</v>
      </c>
    </row>
    <row r="702" spans="1:26" s="1" customFormat="1" ht="29" x14ac:dyDescent="0.35">
      <c r="A702" s="1" t="s">
        <v>135</v>
      </c>
      <c r="B702" s="1" t="str">
        <f>+VLOOKUP(BD_fire_disturbances[[#This Row],[Propiedad]],Tabla2[],2,0)</f>
        <v>Química</v>
      </c>
      <c r="C702" s="1" t="str">
        <f>+VLOOKUP(BD_fire_disturbances[[#This Row],[Evaluación post incendio]],Tabla5[],2,0)</f>
        <v>Efecto inmediato</v>
      </c>
      <c r="D702" s="6" t="s">
        <v>1496</v>
      </c>
      <c r="E702" s="1" t="s">
        <v>1602</v>
      </c>
      <c r="F702" s="1" t="s">
        <v>1608</v>
      </c>
      <c r="G702" s="1" t="str">
        <f>+VLOOKUP(BD_fire_disturbances[[#This Row],[Cod_Koppen]],Tabla8[],2,0)</f>
        <v>Templado o mesotérmico</v>
      </c>
      <c r="H702" s="1" t="s">
        <v>1334</v>
      </c>
      <c r="I702" s="1" t="s">
        <v>447</v>
      </c>
      <c r="J702" s="1" t="s">
        <v>447</v>
      </c>
      <c r="K702" s="1" t="s">
        <v>54</v>
      </c>
      <c r="L702" s="1" t="s">
        <v>137</v>
      </c>
      <c r="M702" s="1" t="s">
        <v>432</v>
      </c>
      <c r="N702" s="1" t="s">
        <v>354</v>
      </c>
      <c r="P702" s="1" t="s">
        <v>465</v>
      </c>
      <c r="Q702" s="1" t="s">
        <v>476</v>
      </c>
      <c r="R702" s="1" t="s">
        <v>513</v>
      </c>
      <c r="T702" s="1" t="s">
        <v>468</v>
      </c>
      <c r="U702" s="1" t="s">
        <v>447</v>
      </c>
      <c r="V702" s="1" t="s">
        <v>344</v>
      </c>
      <c r="W702" s="1" t="s">
        <v>466</v>
      </c>
      <c r="X702" s="1" t="s">
        <v>447</v>
      </c>
      <c r="Y702" s="1" t="s">
        <v>34</v>
      </c>
      <c r="Z702" s="1" t="s">
        <v>218</v>
      </c>
    </row>
    <row r="703" spans="1:26" s="1" customFormat="1" ht="29" x14ac:dyDescent="0.35">
      <c r="A703" s="1" t="s">
        <v>135</v>
      </c>
      <c r="B703" s="1" t="str">
        <f>+VLOOKUP(BD_fire_disturbances[[#This Row],[Propiedad]],Tabla2[],2,0)</f>
        <v>Química</v>
      </c>
      <c r="C703" s="1" t="str">
        <f>+VLOOKUP(BD_fire_disturbances[[#This Row],[Evaluación post incendio]],Tabla5[],2,0)</f>
        <v>Efecto inmediato</v>
      </c>
      <c r="D703" s="6" t="s">
        <v>1497</v>
      </c>
      <c r="E703" s="1" t="s">
        <v>1602</v>
      </c>
      <c r="F703" s="1" t="s">
        <v>1608</v>
      </c>
      <c r="G703" s="1" t="str">
        <f>+VLOOKUP(BD_fire_disturbances[[#This Row],[Cod_Koppen]],Tabla8[],2,0)</f>
        <v>Templado o mesotérmico</v>
      </c>
      <c r="H703" s="1" t="s">
        <v>1334</v>
      </c>
      <c r="I703" s="1" t="s">
        <v>447</v>
      </c>
      <c r="J703" s="1" t="s">
        <v>447</v>
      </c>
      <c r="K703" s="1" t="s">
        <v>54</v>
      </c>
      <c r="L703" s="1" t="s">
        <v>137</v>
      </c>
      <c r="M703" s="1" t="s">
        <v>432</v>
      </c>
      <c r="N703" s="1" t="s">
        <v>354</v>
      </c>
      <c r="P703" s="1" t="s">
        <v>465</v>
      </c>
      <c r="Q703" s="1" t="s">
        <v>476</v>
      </c>
      <c r="R703" s="1" t="s">
        <v>513</v>
      </c>
      <c r="T703" s="1" t="s">
        <v>468</v>
      </c>
      <c r="U703" s="1" t="s">
        <v>447</v>
      </c>
      <c r="V703" s="1" t="s">
        <v>467</v>
      </c>
      <c r="W703" s="1" t="s">
        <v>466</v>
      </c>
      <c r="X703" s="1" t="s">
        <v>447</v>
      </c>
      <c r="Y703" s="1" t="s">
        <v>34</v>
      </c>
      <c r="Z703" s="1" t="s">
        <v>218</v>
      </c>
    </row>
    <row r="704" spans="1:26" s="1" customFormat="1" ht="29" x14ac:dyDescent="0.35">
      <c r="A704" s="1" t="s">
        <v>135</v>
      </c>
      <c r="B704" s="1" t="str">
        <f>+VLOOKUP(BD_fire_disturbances[[#This Row],[Propiedad]],Tabla2[],2,0)</f>
        <v>Química</v>
      </c>
      <c r="C704" s="1" t="str">
        <f>+VLOOKUP(BD_fire_disturbances[[#This Row],[Evaluación post incendio]],Tabla5[],2,0)</f>
        <v>Efecto inmediato</v>
      </c>
      <c r="D704" s="6" t="s">
        <v>1498</v>
      </c>
      <c r="E704" s="1" t="s">
        <v>1602</v>
      </c>
      <c r="F704" s="1" t="s">
        <v>1608</v>
      </c>
      <c r="G704" s="1" t="str">
        <f>+VLOOKUP(BD_fire_disturbances[[#This Row],[Cod_Koppen]],Tabla8[],2,0)</f>
        <v>Templado o mesotérmico</v>
      </c>
      <c r="H704" s="1" t="s">
        <v>1334</v>
      </c>
      <c r="I704" s="1" t="s">
        <v>447</v>
      </c>
      <c r="J704" s="1" t="s">
        <v>447</v>
      </c>
      <c r="K704" s="1" t="s">
        <v>54</v>
      </c>
      <c r="L704" s="1" t="s">
        <v>470</v>
      </c>
      <c r="M704" s="1" t="s">
        <v>176</v>
      </c>
      <c r="N704" s="1" t="s">
        <v>354</v>
      </c>
      <c r="P704" s="1" t="s">
        <v>465</v>
      </c>
      <c r="Q704" s="1" t="s">
        <v>476</v>
      </c>
      <c r="R704" s="1" t="s">
        <v>513</v>
      </c>
      <c r="T704" s="1" t="s">
        <v>468</v>
      </c>
      <c r="U704" s="1" t="s">
        <v>447</v>
      </c>
      <c r="V704" s="1" t="s">
        <v>344</v>
      </c>
      <c r="W704" s="1" t="s">
        <v>466</v>
      </c>
      <c r="X704" s="1" t="s">
        <v>447</v>
      </c>
      <c r="Y704" s="1" t="s">
        <v>34</v>
      </c>
      <c r="Z704" s="1" t="s">
        <v>108</v>
      </c>
    </row>
    <row r="705" spans="1:26" s="1" customFormat="1" ht="29" x14ac:dyDescent="0.35">
      <c r="A705" s="1" t="s">
        <v>135</v>
      </c>
      <c r="B705" s="1" t="str">
        <f>+VLOOKUP(BD_fire_disturbances[[#This Row],[Propiedad]],Tabla2[],2,0)</f>
        <v>Química</v>
      </c>
      <c r="C705" s="1" t="str">
        <f>+VLOOKUP(BD_fire_disturbances[[#This Row],[Evaluación post incendio]],Tabla5[],2,0)</f>
        <v>Efecto inmediato</v>
      </c>
      <c r="D705" s="6" t="s">
        <v>1499</v>
      </c>
      <c r="E705" s="1" t="s">
        <v>1602</v>
      </c>
      <c r="F705" s="1" t="s">
        <v>1608</v>
      </c>
      <c r="G705" s="1" t="str">
        <f>+VLOOKUP(BD_fire_disturbances[[#This Row],[Cod_Koppen]],Tabla8[],2,0)</f>
        <v>Templado o mesotérmico</v>
      </c>
      <c r="H705" s="1" t="s">
        <v>1334</v>
      </c>
      <c r="I705" s="1" t="s">
        <v>447</v>
      </c>
      <c r="J705" s="1" t="s">
        <v>447</v>
      </c>
      <c r="K705" s="1" t="s">
        <v>54</v>
      </c>
      <c r="L705" s="1" t="s">
        <v>470</v>
      </c>
      <c r="M705" s="1" t="s">
        <v>176</v>
      </c>
      <c r="N705" s="1" t="s">
        <v>354</v>
      </c>
      <c r="P705" s="1" t="s">
        <v>465</v>
      </c>
      <c r="Q705" s="1" t="s">
        <v>476</v>
      </c>
      <c r="R705" s="1" t="s">
        <v>513</v>
      </c>
      <c r="T705" s="1" t="s">
        <v>468</v>
      </c>
      <c r="U705" s="1" t="s">
        <v>447</v>
      </c>
      <c r="V705" s="1" t="s">
        <v>467</v>
      </c>
      <c r="W705" s="1" t="s">
        <v>466</v>
      </c>
      <c r="X705" s="1" t="s">
        <v>447</v>
      </c>
      <c r="Y705" s="1" t="s">
        <v>34</v>
      </c>
      <c r="Z705" s="1" t="s">
        <v>108</v>
      </c>
    </row>
    <row r="706" spans="1:26" s="24" customFormat="1" ht="29" x14ac:dyDescent="0.35">
      <c r="A706" s="1" t="s">
        <v>135</v>
      </c>
      <c r="B706" s="1" t="str">
        <f>+VLOOKUP(BD_fire_disturbances[[#This Row],[Propiedad]],Tabla2[],2,0)</f>
        <v>Química</v>
      </c>
      <c r="C706" s="1" t="str">
        <f>+VLOOKUP(BD_fire_disturbances[[#This Row],[Evaluación post incendio]],Tabla5[],2,0)</f>
        <v>Efecto inmediato</v>
      </c>
      <c r="D706" s="6" t="s">
        <v>1500</v>
      </c>
      <c r="E706" s="1" t="s">
        <v>1602</v>
      </c>
      <c r="F706" s="1" t="s">
        <v>1608</v>
      </c>
      <c r="G706" s="1" t="str">
        <f>+VLOOKUP(BD_fire_disturbances[[#This Row],[Cod_Koppen]],Tabla8[],2,0)</f>
        <v>Templado o mesotérmico</v>
      </c>
      <c r="H706" s="1" t="s">
        <v>1334</v>
      </c>
      <c r="I706" s="1" t="s">
        <v>447</v>
      </c>
      <c r="J706" s="1" t="s">
        <v>447</v>
      </c>
      <c r="K706" s="1" t="s">
        <v>54</v>
      </c>
      <c r="L706" s="1" t="s">
        <v>137</v>
      </c>
      <c r="M706" s="1" t="s">
        <v>432</v>
      </c>
      <c r="N706" s="1" t="s">
        <v>354</v>
      </c>
      <c r="O706" s="1"/>
      <c r="P706" s="1" t="s">
        <v>465</v>
      </c>
      <c r="Q706" s="1" t="s">
        <v>476</v>
      </c>
      <c r="R706" s="1" t="s">
        <v>513</v>
      </c>
      <c r="S706" s="1"/>
      <c r="T706" s="1" t="s">
        <v>468</v>
      </c>
      <c r="U706" s="1" t="s">
        <v>447</v>
      </c>
      <c r="V706" s="1" t="s">
        <v>344</v>
      </c>
      <c r="W706" s="1" t="s">
        <v>466</v>
      </c>
      <c r="X706" s="1" t="s">
        <v>447</v>
      </c>
      <c r="Y706" s="1" t="s">
        <v>53</v>
      </c>
      <c r="Z706" s="1" t="s">
        <v>12</v>
      </c>
    </row>
    <row r="707" spans="1:26" s="24" customFormat="1" ht="29" x14ac:dyDescent="0.35">
      <c r="A707" s="1" t="s">
        <v>135</v>
      </c>
      <c r="B707" s="1" t="str">
        <f>+VLOOKUP(BD_fire_disturbances[[#This Row],[Propiedad]],Tabla2[],2,0)</f>
        <v>Química</v>
      </c>
      <c r="C707" s="1" t="str">
        <f>+VLOOKUP(BD_fire_disturbances[[#This Row],[Evaluación post incendio]],Tabla5[],2,0)</f>
        <v>Efecto inmediato</v>
      </c>
      <c r="D707" s="6" t="s">
        <v>1501</v>
      </c>
      <c r="E707" s="1" t="s">
        <v>1602</v>
      </c>
      <c r="F707" s="1" t="s">
        <v>1608</v>
      </c>
      <c r="G707" s="1" t="str">
        <f>+VLOOKUP(BD_fire_disturbances[[#This Row],[Cod_Koppen]],Tabla8[],2,0)</f>
        <v>Templado o mesotérmico</v>
      </c>
      <c r="H707" s="1" t="s">
        <v>1334</v>
      </c>
      <c r="I707" s="1" t="s">
        <v>447</v>
      </c>
      <c r="J707" s="1" t="s">
        <v>447</v>
      </c>
      <c r="K707" s="1" t="s">
        <v>54</v>
      </c>
      <c r="L707" s="1" t="s">
        <v>139</v>
      </c>
      <c r="M707" s="1" t="s">
        <v>200</v>
      </c>
      <c r="N707" s="1" t="s">
        <v>354</v>
      </c>
      <c r="O707" s="1"/>
      <c r="P707" s="1" t="s">
        <v>465</v>
      </c>
      <c r="Q707" s="1" t="s">
        <v>476</v>
      </c>
      <c r="R707" s="1" t="s">
        <v>513</v>
      </c>
      <c r="S707" s="1"/>
      <c r="T707" s="1" t="s">
        <v>468</v>
      </c>
      <c r="U707" s="1" t="s">
        <v>447</v>
      </c>
      <c r="V707" s="1" t="s">
        <v>467</v>
      </c>
      <c r="W707" s="1" t="s">
        <v>466</v>
      </c>
      <c r="X707" s="1" t="s">
        <v>447</v>
      </c>
      <c r="Y707" s="1" t="s">
        <v>53</v>
      </c>
      <c r="Z707" s="1" t="s">
        <v>12</v>
      </c>
    </row>
    <row r="708" spans="1:26" s="24" customFormat="1" ht="29" x14ac:dyDescent="0.35">
      <c r="A708" s="1" t="s">
        <v>135</v>
      </c>
      <c r="B708" s="1" t="str">
        <f>+VLOOKUP(BD_fire_disturbances[[#This Row],[Propiedad]],Tabla2[],2,0)</f>
        <v>Química</v>
      </c>
      <c r="C708" s="1" t="str">
        <f>+VLOOKUP(BD_fire_disturbances[[#This Row],[Evaluación post incendio]],Tabla5[],2,0)</f>
        <v>Efecto inmediato</v>
      </c>
      <c r="D708" s="6" t="s">
        <v>1502</v>
      </c>
      <c r="E708" s="1" t="s">
        <v>1602</v>
      </c>
      <c r="F708" s="1" t="s">
        <v>1608</v>
      </c>
      <c r="G708" s="1" t="str">
        <f>+VLOOKUP(BD_fire_disturbances[[#This Row],[Cod_Koppen]],Tabla8[],2,0)</f>
        <v>Templado o mesotérmico</v>
      </c>
      <c r="H708" s="1" t="s">
        <v>1334</v>
      </c>
      <c r="I708" s="1" t="s">
        <v>447</v>
      </c>
      <c r="J708" s="1" t="s">
        <v>447</v>
      </c>
      <c r="K708" s="1" t="s">
        <v>54</v>
      </c>
      <c r="L708" s="1" t="s">
        <v>470</v>
      </c>
      <c r="M708" s="1" t="s">
        <v>176</v>
      </c>
      <c r="N708" s="1" t="s">
        <v>354</v>
      </c>
      <c r="O708" s="1"/>
      <c r="P708" s="1" t="s">
        <v>465</v>
      </c>
      <c r="Q708" s="1" t="s">
        <v>476</v>
      </c>
      <c r="R708" s="1" t="s">
        <v>513</v>
      </c>
      <c r="S708" s="1"/>
      <c r="T708" s="1" t="s">
        <v>468</v>
      </c>
      <c r="U708" s="1" t="s">
        <v>447</v>
      </c>
      <c r="V708" s="1" t="s">
        <v>344</v>
      </c>
      <c r="W708" s="1" t="s">
        <v>466</v>
      </c>
      <c r="X708" s="1" t="s">
        <v>447</v>
      </c>
      <c r="Y708" s="1" t="s">
        <v>53</v>
      </c>
      <c r="Z708" s="1" t="s">
        <v>108</v>
      </c>
    </row>
    <row r="709" spans="1:26" s="24" customFormat="1" ht="29" x14ac:dyDescent="0.35">
      <c r="A709" s="1" t="s">
        <v>135</v>
      </c>
      <c r="B709" s="1" t="str">
        <f>+VLOOKUP(BD_fire_disturbances[[#This Row],[Propiedad]],Tabla2[],2,0)</f>
        <v>Química</v>
      </c>
      <c r="C709" s="1" t="str">
        <f>+VLOOKUP(BD_fire_disturbances[[#This Row],[Evaluación post incendio]],Tabla5[],2,0)</f>
        <v>Efecto inmediato</v>
      </c>
      <c r="D709" s="6" t="s">
        <v>1503</v>
      </c>
      <c r="E709" s="1" t="s">
        <v>1602</v>
      </c>
      <c r="F709" s="1" t="s">
        <v>1608</v>
      </c>
      <c r="G709" s="1" t="str">
        <f>+VLOOKUP(BD_fire_disturbances[[#This Row],[Cod_Koppen]],Tabla8[],2,0)</f>
        <v>Templado o mesotérmico</v>
      </c>
      <c r="H709" s="1" t="s">
        <v>1334</v>
      </c>
      <c r="I709" s="1" t="s">
        <v>447</v>
      </c>
      <c r="J709" s="1" t="s">
        <v>447</v>
      </c>
      <c r="K709" s="1" t="s">
        <v>54</v>
      </c>
      <c r="L709" s="1" t="s">
        <v>137</v>
      </c>
      <c r="M709" s="1" t="s">
        <v>432</v>
      </c>
      <c r="N709" s="1" t="s">
        <v>354</v>
      </c>
      <c r="O709" s="1"/>
      <c r="P709" s="1" t="s">
        <v>465</v>
      </c>
      <c r="Q709" s="1" t="s">
        <v>476</v>
      </c>
      <c r="R709" s="1" t="s">
        <v>513</v>
      </c>
      <c r="S709" s="1"/>
      <c r="T709" s="1" t="s">
        <v>468</v>
      </c>
      <c r="U709" s="1" t="s">
        <v>447</v>
      </c>
      <c r="V709" s="1" t="s">
        <v>467</v>
      </c>
      <c r="W709" s="1" t="s">
        <v>466</v>
      </c>
      <c r="X709" s="1" t="s">
        <v>447</v>
      </c>
      <c r="Y709" s="1" t="s">
        <v>53</v>
      </c>
      <c r="Z709" s="1" t="s">
        <v>108</v>
      </c>
    </row>
    <row r="710" spans="1:26" s="24" customFormat="1" ht="29" x14ac:dyDescent="0.35">
      <c r="A710" s="1" t="s">
        <v>135</v>
      </c>
      <c r="B710" s="1" t="str">
        <f>+VLOOKUP(BD_fire_disturbances[[#This Row],[Propiedad]],Tabla2[],2,0)</f>
        <v>Química</v>
      </c>
      <c r="C710" s="1" t="str">
        <f>+VLOOKUP(BD_fire_disturbances[[#This Row],[Evaluación post incendio]],Tabla5[],2,0)</f>
        <v>Efecto inmediato</v>
      </c>
      <c r="D710" s="6" t="s">
        <v>1504</v>
      </c>
      <c r="E710" s="1" t="s">
        <v>1602</v>
      </c>
      <c r="F710" s="1" t="s">
        <v>1608</v>
      </c>
      <c r="G710" s="1" t="str">
        <f>+VLOOKUP(BD_fire_disturbances[[#This Row],[Cod_Koppen]],Tabla8[],2,0)</f>
        <v>Templado o mesotérmico</v>
      </c>
      <c r="H710" s="1" t="s">
        <v>1334</v>
      </c>
      <c r="I710" s="1" t="s">
        <v>447</v>
      </c>
      <c r="J710" s="1" t="s">
        <v>447</v>
      </c>
      <c r="K710" s="1" t="s">
        <v>54</v>
      </c>
      <c r="L710" s="1" t="s">
        <v>470</v>
      </c>
      <c r="M710" s="1" t="s">
        <v>176</v>
      </c>
      <c r="N710" s="1" t="s">
        <v>354</v>
      </c>
      <c r="O710" s="1"/>
      <c r="P710" s="1" t="s">
        <v>465</v>
      </c>
      <c r="Q710" s="1" t="s">
        <v>476</v>
      </c>
      <c r="R710" s="1" t="s">
        <v>513</v>
      </c>
      <c r="S710" s="1"/>
      <c r="T710" s="1" t="s">
        <v>468</v>
      </c>
      <c r="U710" s="1" t="s">
        <v>447</v>
      </c>
      <c r="V710" s="1" t="s">
        <v>467</v>
      </c>
      <c r="W710" s="1" t="s">
        <v>466</v>
      </c>
      <c r="X710" s="1" t="s">
        <v>447</v>
      </c>
      <c r="Y710" s="1" t="s">
        <v>53</v>
      </c>
      <c r="Z710" s="1" t="s">
        <v>108</v>
      </c>
    </row>
    <row r="711" spans="1:26" s="24" customFormat="1" ht="29" x14ac:dyDescent="0.35">
      <c r="A711" s="1" t="s">
        <v>135</v>
      </c>
      <c r="B711" s="1" t="str">
        <f>+VLOOKUP(BD_fire_disturbances[[#This Row],[Propiedad]],Tabla2[],2,0)</f>
        <v>Química</v>
      </c>
      <c r="C711" s="1" t="str">
        <f>+VLOOKUP(BD_fire_disturbances[[#This Row],[Evaluación post incendio]],Tabla5[],2,0)</f>
        <v>Efecto inmediato</v>
      </c>
      <c r="D711" s="6" t="s">
        <v>1505</v>
      </c>
      <c r="E711" s="1" t="s">
        <v>1602</v>
      </c>
      <c r="F711" s="1" t="s">
        <v>1608</v>
      </c>
      <c r="G711" s="1" t="str">
        <f>+VLOOKUP(BD_fire_disturbances[[#This Row],[Cod_Koppen]],Tabla8[],2,0)</f>
        <v>Templado o mesotérmico</v>
      </c>
      <c r="H711" s="1" t="s">
        <v>1334</v>
      </c>
      <c r="I711" s="1" t="s">
        <v>447</v>
      </c>
      <c r="J711" s="1" t="s">
        <v>447</v>
      </c>
      <c r="K711" s="1" t="s">
        <v>54</v>
      </c>
      <c r="L711" s="1" t="s">
        <v>137</v>
      </c>
      <c r="M711" s="1" t="s">
        <v>432</v>
      </c>
      <c r="N711" s="1" t="s">
        <v>354</v>
      </c>
      <c r="O711" s="1"/>
      <c r="P711" s="1" t="s">
        <v>465</v>
      </c>
      <c r="Q711" s="1" t="s">
        <v>476</v>
      </c>
      <c r="R711" s="1" t="s">
        <v>513</v>
      </c>
      <c r="S711" s="1"/>
      <c r="T711" s="1" t="s">
        <v>468</v>
      </c>
      <c r="U711" s="1" t="s">
        <v>447</v>
      </c>
      <c r="V711" s="1" t="s">
        <v>344</v>
      </c>
      <c r="W711" s="1" t="s">
        <v>466</v>
      </c>
      <c r="X711" s="1">
        <v>15</v>
      </c>
      <c r="Y711" s="1" t="s">
        <v>121</v>
      </c>
      <c r="Z711" s="1" t="s">
        <v>218</v>
      </c>
    </row>
    <row r="712" spans="1:26" s="24" customFormat="1" ht="29" x14ac:dyDescent="0.35">
      <c r="A712" s="1" t="s">
        <v>135</v>
      </c>
      <c r="B712" s="1" t="str">
        <f>+VLOOKUP(BD_fire_disturbances[[#This Row],[Propiedad]],Tabla2[],2,0)</f>
        <v>Química</v>
      </c>
      <c r="C712" s="1" t="str">
        <f>+VLOOKUP(BD_fire_disturbances[[#This Row],[Evaluación post incendio]],Tabla5[],2,0)</f>
        <v>Efecto inmediato</v>
      </c>
      <c r="D712" s="6" t="s">
        <v>1506</v>
      </c>
      <c r="E712" s="1" t="s">
        <v>1602</v>
      </c>
      <c r="F712" s="1" t="s">
        <v>1608</v>
      </c>
      <c r="G712" s="1" t="str">
        <f>+VLOOKUP(BD_fire_disturbances[[#This Row],[Cod_Koppen]],Tabla8[],2,0)</f>
        <v>Templado o mesotérmico</v>
      </c>
      <c r="H712" s="1" t="s">
        <v>1334</v>
      </c>
      <c r="I712" s="1" t="s">
        <v>447</v>
      </c>
      <c r="J712" s="1" t="s">
        <v>447</v>
      </c>
      <c r="K712" s="1" t="s">
        <v>54</v>
      </c>
      <c r="L712" s="1" t="s">
        <v>139</v>
      </c>
      <c r="M712" s="1" t="s">
        <v>200</v>
      </c>
      <c r="N712" s="1" t="s">
        <v>354</v>
      </c>
      <c r="O712" s="1"/>
      <c r="P712" s="1" t="s">
        <v>465</v>
      </c>
      <c r="Q712" s="1" t="s">
        <v>476</v>
      </c>
      <c r="R712" s="1" t="s">
        <v>513</v>
      </c>
      <c r="S712" s="1"/>
      <c r="T712" s="1" t="s">
        <v>468</v>
      </c>
      <c r="U712" s="1" t="s">
        <v>447</v>
      </c>
      <c r="V712" s="1" t="s">
        <v>344</v>
      </c>
      <c r="W712" s="1" t="s">
        <v>466</v>
      </c>
      <c r="X712" s="1">
        <v>15</v>
      </c>
      <c r="Y712" s="1" t="s">
        <v>121</v>
      </c>
      <c r="Z712" s="1" t="s">
        <v>218</v>
      </c>
    </row>
    <row r="713" spans="1:26" s="1" customFormat="1" ht="29" x14ac:dyDescent="0.35">
      <c r="A713" s="1" t="s">
        <v>135</v>
      </c>
      <c r="B713" s="1" t="str">
        <f>+VLOOKUP(BD_fire_disturbances[[#This Row],[Propiedad]],Tabla2[],2,0)</f>
        <v>Química</v>
      </c>
      <c r="C713" s="1" t="str">
        <f>+VLOOKUP(BD_fire_disturbances[[#This Row],[Evaluación post incendio]],Tabla5[],2,0)</f>
        <v>Efecto inmediato</v>
      </c>
      <c r="D713" s="6" t="s">
        <v>1507</v>
      </c>
      <c r="E713" s="1" t="s">
        <v>1602</v>
      </c>
      <c r="F713" s="1" t="s">
        <v>1608</v>
      </c>
      <c r="G713" s="1" t="str">
        <f>+VLOOKUP(BD_fire_disturbances[[#This Row],[Cod_Koppen]],Tabla8[],2,0)</f>
        <v>Templado o mesotérmico</v>
      </c>
      <c r="H713" s="1" t="s">
        <v>1334</v>
      </c>
      <c r="I713" s="1" t="s">
        <v>447</v>
      </c>
      <c r="J713" s="1" t="s">
        <v>447</v>
      </c>
      <c r="K713" s="1" t="s">
        <v>54</v>
      </c>
      <c r="L713" s="1" t="s">
        <v>139</v>
      </c>
      <c r="M713" s="1" t="s">
        <v>200</v>
      </c>
      <c r="N713" s="1" t="s">
        <v>354</v>
      </c>
      <c r="P713" s="1" t="s">
        <v>465</v>
      </c>
      <c r="Q713" s="1" t="s">
        <v>476</v>
      </c>
      <c r="R713" s="1" t="s">
        <v>513</v>
      </c>
      <c r="T713" s="1" t="s">
        <v>468</v>
      </c>
      <c r="U713" s="1" t="s">
        <v>447</v>
      </c>
      <c r="V713" s="1" t="s">
        <v>467</v>
      </c>
      <c r="W713" s="1" t="s">
        <v>466</v>
      </c>
      <c r="X713" s="1" t="s">
        <v>447</v>
      </c>
      <c r="Y713" s="1" t="s">
        <v>121</v>
      </c>
      <c r="Z713" s="1" t="s">
        <v>218</v>
      </c>
    </row>
    <row r="714" spans="1:26" s="1" customFormat="1" ht="29" x14ac:dyDescent="0.35">
      <c r="A714" s="1" t="s">
        <v>135</v>
      </c>
      <c r="B714" s="1" t="str">
        <f>+VLOOKUP(BD_fire_disturbances[[#This Row],[Propiedad]],Tabla2[],2,0)</f>
        <v>Química</v>
      </c>
      <c r="C714" s="1" t="str">
        <f>+VLOOKUP(BD_fire_disturbances[[#This Row],[Evaluación post incendio]],Tabla5[],2,0)</f>
        <v>Efecto inmediato</v>
      </c>
      <c r="D714" s="6" t="s">
        <v>1508</v>
      </c>
      <c r="E714" s="1" t="s">
        <v>1602</v>
      </c>
      <c r="F714" s="1" t="s">
        <v>1608</v>
      </c>
      <c r="G714" s="1" t="str">
        <f>+VLOOKUP(BD_fire_disturbances[[#This Row],[Cod_Koppen]],Tabla8[],2,0)</f>
        <v>Templado o mesotérmico</v>
      </c>
      <c r="H714" s="1" t="s">
        <v>1334</v>
      </c>
      <c r="I714" s="1" t="s">
        <v>447</v>
      </c>
      <c r="J714" s="1" t="s">
        <v>447</v>
      </c>
      <c r="K714" s="1" t="s">
        <v>54</v>
      </c>
      <c r="L714" s="1" t="s">
        <v>137</v>
      </c>
      <c r="M714" s="1" t="s">
        <v>432</v>
      </c>
      <c r="N714" s="1" t="s">
        <v>354</v>
      </c>
      <c r="P714" s="1" t="s">
        <v>465</v>
      </c>
      <c r="Q714" s="1" t="s">
        <v>476</v>
      </c>
      <c r="R714" s="1" t="s">
        <v>513</v>
      </c>
      <c r="T714" s="1" t="s">
        <v>468</v>
      </c>
      <c r="U714" s="1" t="s">
        <v>447</v>
      </c>
      <c r="V714" s="1" t="s">
        <v>467</v>
      </c>
      <c r="W714" s="1" t="s">
        <v>466</v>
      </c>
      <c r="X714" s="1" t="s">
        <v>447</v>
      </c>
      <c r="Y714" s="1" t="s">
        <v>121</v>
      </c>
      <c r="Z714" s="1" t="s">
        <v>218</v>
      </c>
    </row>
    <row r="715" spans="1:26" s="1" customFormat="1" ht="29" x14ac:dyDescent="0.35">
      <c r="A715" s="1" t="s">
        <v>135</v>
      </c>
      <c r="B715" s="1" t="str">
        <f>+VLOOKUP(BD_fire_disturbances[[#This Row],[Propiedad]],Tabla2[],2,0)</f>
        <v>Química</v>
      </c>
      <c r="C715" s="1" t="str">
        <f>+VLOOKUP(BD_fire_disturbances[[#This Row],[Evaluación post incendio]],Tabla5[],2,0)</f>
        <v>Efecto inmediato</v>
      </c>
      <c r="D715" s="6" t="s">
        <v>1509</v>
      </c>
      <c r="E715" s="1" t="s">
        <v>1602</v>
      </c>
      <c r="F715" s="1" t="s">
        <v>1608</v>
      </c>
      <c r="G715" s="1" t="str">
        <f>+VLOOKUP(BD_fire_disturbances[[#This Row],[Cod_Koppen]],Tabla8[],2,0)</f>
        <v>Templado o mesotérmico</v>
      </c>
      <c r="H715" s="1" t="s">
        <v>1334</v>
      </c>
      <c r="I715" s="1" t="s">
        <v>447</v>
      </c>
      <c r="J715" s="1" t="s">
        <v>447</v>
      </c>
      <c r="K715" s="1" t="s">
        <v>54</v>
      </c>
      <c r="L715" s="1" t="s">
        <v>470</v>
      </c>
      <c r="M715" s="1" t="s">
        <v>176</v>
      </c>
      <c r="N715" s="1" t="s">
        <v>354</v>
      </c>
      <c r="P715" s="1" t="s">
        <v>465</v>
      </c>
      <c r="Q715" s="1" t="s">
        <v>476</v>
      </c>
      <c r="R715" s="1" t="s">
        <v>513</v>
      </c>
      <c r="T715" s="1" t="s">
        <v>468</v>
      </c>
      <c r="U715" s="1" t="s">
        <v>447</v>
      </c>
      <c r="V715" s="1" t="s">
        <v>467</v>
      </c>
      <c r="W715" s="1" t="s">
        <v>466</v>
      </c>
      <c r="X715" s="1" t="s">
        <v>447</v>
      </c>
      <c r="Y715" s="1" t="s">
        <v>121</v>
      </c>
      <c r="Z715" s="1" t="s">
        <v>218</v>
      </c>
    </row>
    <row r="716" spans="1:26" s="1" customFormat="1" ht="29" x14ac:dyDescent="0.35">
      <c r="A716" s="1" t="s">
        <v>135</v>
      </c>
      <c r="B716" s="1" t="str">
        <f>+VLOOKUP(BD_fire_disturbances[[#This Row],[Propiedad]],Tabla2[],2,0)</f>
        <v>Química</v>
      </c>
      <c r="C716" s="1" t="str">
        <f>+VLOOKUP(BD_fire_disturbances[[#This Row],[Evaluación post incendio]],Tabla5[],2,0)</f>
        <v>Efecto inmediato</v>
      </c>
      <c r="D716" s="6" t="s">
        <v>1510</v>
      </c>
      <c r="E716" s="1" t="s">
        <v>1602</v>
      </c>
      <c r="F716" s="1" t="s">
        <v>1608</v>
      </c>
      <c r="G716" s="1" t="str">
        <f>+VLOOKUP(BD_fire_disturbances[[#This Row],[Cod_Koppen]],Tabla8[],2,0)</f>
        <v>Templado o mesotérmico</v>
      </c>
      <c r="H716" s="1" t="s">
        <v>1334</v>
      </c>
      <c r="I716" s="1" t="s">
        <v>447</v>
      </c>
      <c r="J716" s="1" t="s">
        <v>447</v>
      </c>
      <c r="K716" s="1" t="s">
        <v>54</v>
      </c>
      <c r="L716" s="1" t="s">
        <v>470</v>
      </c>
      <c r="M716" s="1" t="s">
        <v>176</v>
      </c>
      <c r="N716" s="1" t="s">
        <v>354</v>
      </c>
      <c r="P716" s="1" t="s">
        <v>465</v>
      </c>
      <c r="Q716" s="1" t="s">
        <v>476</v>
      </c>
      <c r="R716" s="1" t="s">
        <v>513</v>
      </c>
      <c r="T716" s="1" t="s">
        <v>468</v>
      </c>
      <c r="U716" s="1" t="s">
        <v>447</v>
      </c>
      <c r="V716" s="1" t="s">
        <v>344</v>
      </c>
      <c r="W716" s="1" t="s">
        <v>466</v>
      </c>
      <c r="X716" s="1" t="s">
        <v>447</v>
      </c>
      <c r="Y716" s="1" t="s">
        <v>121</v>
      </c>
      <c r="Z716" s="1" t="s">
        <v>108</v>
      </c>
    </row>
    <row r="717" spans="1:26" s="1" customFormat="1" ht="29" x14ac:dyDescent="0.35">
      <c r="A717" s="1" t="s">
        <v>135</v>
      </c>
      <c r="B717" s="1" t="str">
        <f>+VLOOKUP(BD_fire_disturbances[[#This Row],[Propiedad]],Tabla2[],2,0)</f>
        <v>Química</v>
      </c>
      <c r="C717" s="1" t="str">
        <f>+VLOOKUP(BD_fire_disturbances[[#This Row],[Evaluación post incendio]],Tabla5[],2,0)</f>
        <v>Efecto inmediato</v>
      </c>
      <c r="D717" s="6" t="s">
        <v>1511</v>
      </c>
      <c r="E717" s="1" t="s">
        <v>1602</v>
      </c>
      <c r="F717" s="1" t="s">
        <v>1608</v>
      </c>
      <c r="G717" s="1" t="str">
        <f>+VLOOKUP(BD_fire_disturbances[[#This Row],[Cod_Koppen]],Tabla8[],2,0)</f>
        <v>Templado o mesotérmico</v>
      </c>
      <c r="H717" s="1" t="s">
        <v>1334</v>
      </c>
      <c r="I717" s="1" t="s">
        <v>447</v>
      </c>
      <c r="J717" s="1" t="s">
        <v>447</v>
      </c>
      <c r="K717" s="1" t="s">
        <v>54</v>
      </c>
      <c r="L717" s="1" t="s">
        <v>139</v>
      </c>
      <c r="M717" s="1" t="s">
        <v>200</v>
      </c>
      <c r="N717" s="1" t="s">
        <v>354</v>
      </c>
      <c r="P717" s="1" t="s">
        <v>465</v>
      </c>
      <c r="Q717" s="1" t="s">
        <v>476</v>
      </c>
      <c r="R717" s="1" t="s">
        <v>513</v>
      </c>
      <c r="T717" s="1" t="s">
        <v>468</v>
      </c>
      <c r="U717" s="1" t="s">
        <v>447</v>
      </c>
      <c r="V717" s="1" t="s">
        <v>344</v>
      </c>
      <c r="W717" s="1" t="s">
        <v>466</v>
      </c>
      <c r="X717" s="1">
        <v>15</v>
      </c>
      <c r="Y717" s="1" t="s">
        <v>1026</v>
      </c>
      <c r="Z717" s="1" t="s">
        <v>12</v>
      </c>
    </row>
    <row r="718" spans="1:26" s="1" customFormat="1" ht="29" x14ac:dyDescent="0.35">
      <c r="A718" s="1" t="s">
        <v>135</v>
      </c>
      <c r="B718" s="1" t="str">
        <f>+VLOOKUP(BD_fire_disturbances[[#This Row],[Propiedad]],Tabla2[],2,0)</f>
        <v>Química</v>
      </c>
      <c r="C718" s="1" t="str">
        <f>+VLOOKUP(BD_fire_disturbances[[#This Row],[Evaluación post incendio]],Tabla5[],2,0)</f>
        <v>Efecto inmediato</v>
      </c>
      <c r="D718" s="6" t="s">
        <v>1512</v>
      </c>
      <c r="E718" s="1" t="s">
        <v>1602</v>
      </c>
      <c r="F718" s="1" t="s">
        <v>1608</v>
      </c>
      <c r="G718" s="1" t="str">
        <f>+VLOOKUP(BD_fire_disturbances[[#This Row],[Cod_Koppen]],Tabla8[],2,0)</f>
        <v>Templado o mesotérmico</v>
      </c>
      <c r="H718" s="1" t="s">
        <v>1334</v>
      </c>
      <c r="I718" s="1" t="s">
        <v>447</v>
      </c>
      <c r="J718" s="1" t="s">
        <v>447</v>
      </c>
      <c r="K718" s="1" t="s">
        <v>54</v>
      </c>
      <c r="L718" s="1" t="s">
        <v>137</v>
      </c>
      <c r="M718" s="1" t="s">
        <v>432</v>
      </c>
      <c r="N718" s="1" t="s">
        <v>354</v>
      </c>
      <c r="P718" s="1" t="s">
        <v>465</v>
      </c>
      <c r="Q718" s="1" t="s">
        <v>476</v>
      </c>
      <c r="R718" s="1" t="s">
        <v>513</v>
      </c>
      <c r="T718" s="1" t="s">
        <v>468</v>
      </c>
      <c r="U718" s="1" t="s">
        <v>447</v>
      </c>
      <c r="V718" s="1" t="s">
        <v>344</v>
      </c>
      <c r="W718" s="1" t="s">
        <v>466</v>
      </c>
      <c r="X718" s="1">
        <v>15</v>
      </c>
      <c r="Y718" s="1" t="s">
        <v>1026</v>
      </c>
      <c r="Z718" s="1" t="s">
        <v>12</v>
      </c>
    </row>
    <row r="719" spans="1:26" s="1" customFormat="1" ht="29" x14ac:dyDescent="0.35">
      <c r="A719" s="1" t="s">
        <v>135</v>
      </c>
      <c r="B719" s="1" t="str">
        <f>+VLOOKUP(BD_fire_disturbances[[#This Row],[Propiedad]],Tabla2[],2,0)</f>
        <v>Química</v>
      </c>
      <c r="C719" s="1" t="str">
        <f>+VLOOKUP(BD_fire_disturbances[[#This Row],[Evaluación post incendio]],Tabla5[],2,0)</f>
        <v>Efecto inmediato</v>
      </c>
      <c r="D719" s="6" t="s">
        <v>1513</v>
      </c>
      <c r="E719" s="1" t="s">
        <v>1602</v>
      </c>
      <c r="F719" s="1" t="s">
        <v>1608</v>
      </c>
      <c r="G719" s="1" t="str">
        <f>+VLOOKUP(BD_fire_disturbances[[#This Row],[Cod_Koppen]],Tabla8[],2,0)</f>
        <v>Templado o mesotérmico</v>
      </c>
      <c r="H719" s="1" t="s">
        <v>1334</v>
      </c>
      <c r="I719" s="1" t="s">
        <v>447</v>
      </c>
      <c r="J719" s="1" t="s">
        <v>447</v>
      </c>
      <c r="K719" s="1" t="s">
        <v>54</v>
      </c>
      <c r="L719" s="1" t="s">
        <v>139</v>
      </c>
      <c r="M719" s="1" t="s">
        <v>200</v>
      </c>
      <c r="N719" s="1" t="s">
        <v>354</v>
      </c>
      <c r="P719" s="1" t="s">
        <v>465</v>
      </c>
      <c r="Q719" s="1" t="s">
        <v>476</v>
      </c>
      <c r="R719" s="1" t="s">
        <v>513</v>
      </c>
      <c r="T719" s="1" t="s">
        <v>468</v>
      </c>
      <c r="U719" s="1" t="s">
        <v>447</v>
      </c>
      <c r="V719" s="1" t="s">
        <v>467</v>
      </c>
      <c r="W719" s="1" t="s">
        <v>466</v>
      </c>
      <c r="X719" s="1" t="s">
        <v>447</v>
      </c>
      <c r="Y719" s="1" t="s">
        <v>1026</v>
      </c>
      <c r="Z719" s="1" t="s">
        <v>12</v>
      </c>
    </row>
    <row r="720" spans="1:26" s="1" customFormat="1" ht="29" x14ac:dyDescent="0.35">
      <c r="A720" s="1" t="s">
        <v>135</v>
      </c>
      <c r="B720" s="1" t="str">
        <f>+VLOOKUP(BD_fire_disturbances[[#This Row],[Propiedad]],Tabla2[],2,0)</f>
        <v>Química</v>
      </c>
      <c r="C720" s="1" t="str">
        <f>+VLOOKUP(BD_fire_disturbances[[#This Row],[Evaluación post incendio]],Tabla5[],2,0)</f>
        <v>Efecto inmediato</v>
      </c>
      <c r="D720" s="6" t="s">
        <v>1514</v>
      </c>
      <c r="E720" s="1" t="s">
        <v>1602</v>
      </c>
      <c r="F720" s="1" t="s">
        <v>1608</v>
      </c>
      <c r="G720" s="1" t="str">
        <f>+VLOOKUP(BD_fire_disturbances[[#This Row],[Cod_Koppen]],Tabla8[],2,0)</f>
        <v>Templado o mesotérmico</v>
      </c>
      <c r="H720" s="1" t="s">
        <v>1334</v>
      </c>
      <c r="I720" s="1" t="s">
        <v>447</v>
      </c>
      <c r="J720" s="1" t="s">
        <v>447</v>
      </c>
      <c r="K720" s="1" t="s">
        <v>54</v>
      </c>
      <c r="L720" s="1" t="s">
        <v>470</v>
      </c>
      <c r="M720" s="1" t="s">
        <v>176</v>
      </c>
      <c r="N720" s="1" t="s">
        <v>354</v>
      </c>
      <c r="P720" s="1" t="s">
        <v>465</v>
      </c>
      <c r="Q720" s="1" t="s">
        <v>476</v>
      </c>
      <c r="R720" s="1" t="s">
        <v>513</v>
      </c>
      <c r="T720" s="1" t="s">
        <v>468</v>
      </c>
      <c r="U720" s="1" t="s">
        <v>447</v>
      </c>
      <c r="V720" s="1" t="s">
        <v>344</v>
      </c>
      <c r="W720" s="1" t="s">
        <v>466</v>
      </c>
      <c r="X720" s="1" t="s">
        <v>447</v>
      </c>
      <c r="Y720" s="1" t="s">
        <v>1026</v>
      </c>
      <c r="Z720" s="1" t="s">
        <v>108</v>
      </c>
    </row>
    <row r="721" spans="1:26" s="1" customFormat="1" ht="29" x14ac:dyDescent="0.35">
      <c r="A721" s="1" t="s">
        <v>135</v>
      </c>
      <c r="B721" s="1" t="str">
        <f>+VLOOKUP(BD_fire_disturbances[[#This Row],[Propiedad]],Tabla2[],2,0)</f>
        <v>Química</v>
      </c>
      <c r="C721" s="1" t="str">
        <f>+VLOOKUP(BD_fire_disturbances[[#This Row],[Evaluación post incendio]],Tabla5[],2,0)</f>
        <v>Efecto inmediato</v>
      </c>
      <c r="D721" s="6" t="s">
        <v>1515</v>
      </c>
      <c r="E721" s="1" t="s">
        <v>1602</v>
      </c>
      <c r="F721" s="1" t="s">
        <v>1608</v>
      </c>
      <c r="G721" s="1" t="str">
        <f>+VLOOKUP(BD_fire_disturbances[[#This Row],[Cod_Koppen]],Tabla8[],2,0)</f>
        <v>Templado o mesotérmico</v>
      </c>
      <c r="H721" s="1" t="s">
        <v>1334</v>
      </c>
      <c r="I721" s="1" t="s">
        <v>447</v>
      </c>
      <c r="J721" s="1" t="s">
        <v>447</v>
      </c>
      <c r="K721" s="1" t="s">
        <v>54</v>
      </c>
      <c r="L721" s="1" t="s">
        <v>137</v>
      </c>
      <c r="M721" s="1" t="s">
        <v>432</v>
      </c>
      <c r="N721" s="1" t="s">
        <v>354</v>
      </c>
      <c r="P721" s="1" t="s">
        <v>465</v>
      </c>
      <c r="Q721" s="1" t="s">
        <v>476</v>
      </c>
      <c r="R721" s="1" t="s">
        <v>513</v>
      </c>
      <c r="T721" s="1" t="s">
        <v>468</v>
      </c>
      <c r="U721" s="1" t="s">
        <v>447</v>
      </c>
      <c r="V721" s="1" t="s">
        <v>467</v>
      </c>
      <c r="W721" s="1" t="s">
        <v>466</v>
      </c>
      <c r="X721" s="1" t="s">
        <v>447</v>
      </c>
      <c r="Y721" s="1" t="s">
        <v>1026</v>
      </c>
      <c r="Z721" s="1" t="s">
        <v>108</v>
      </c>
    </row>
    <row r="722" spans="1:26" s="1" customFormat="1" ht="29" x14ac:dyDescent="0.35">
      <c r="A722" s="1" t="s">
        <v>135</v>
      </c>
      <c r="B722" s="1" t="str">
        <f>+VLOOKUP(BD_fire_disturbances[[#This Row],[Propiedad]],Tabla2[],2,0)</f>
        <v>Química</v>
      </c>
      <c r="C722" s="1" t="str">
        <f>+VLOOKUP(BD_fire_disturbances[[#This Row],[Evaluación post incendio]],Tabla5[],2,0)</f>
        <v>Efecto inmediato</v>
      </c>
      <c r="D722" s="6" t="s">
        <v>1516</v>
      </c>
      <c r="E722" s="1" t="s">
        <v>1602</v>
      </c>
      <c r="F722" s="1" t="s">
        <v>1608</v>
      </c>
      <c r="G722" s="1" t="str">
        <f>+VLOOKUP(BD_fire_disturbances[[#This Row],[Cod_Koppen]],Tabla8[],2,0)</f>
        <v>Templado o mesotérmico</v>
      </c>
      <c r="H722" s="1" t="s">
        <v>1334</v>
      </c>
      <c r="I722" s="1" t="s">
        <v>447</v>
      </c>
      <c r="J722" s="1" t="s">
        <v>447</v>
      </c>
      <c r="K722" s="1" t="s">
        <v>54</v>
      </c>
      <c r="L722" s="1" t="s">
        <v>470</v>
      </c>
      <c r="M722" s="1" t="s">
        <v>176</v>
      </c>
      <c r="N722" s="1" t="s">
        <v>354</v>
      </c>
      <c r="P722" s="1" t="s">
        <v>465</v>
      </c>
      <c r="Q722" s="1" t="s">
        <v>476</v>
      </c>
      <c r="R722" s="1" t="s">
        <v>513</v>
      </c>
      <c r="T722" s="1" t="s">
        <v>468</v>
      </c>
      <c r="U722" s="1" t="s">
        <v>447</v>
      </c>
      <c r="V722" s="1" t="s">
        <v>467</v>
      </c>
      <c r="W722" s="1" t="s">
        <v>466</v>
      </c>
      <c r="X722" s="1" t="s">
        <v>447</v>
      </c>
      <c r="Y722" s="1" t="s">
        <v>1026</v>
      </c>
      <c r="Z722" s="1" t="s">
        <v>108</v>
      </c>
    </row>
    <row r="723" spans="1:26" s="1" customFormat="1" ht="29" x14ac:dyDescent="0.35">
      <c r="A723" s="1" t="s">
        <v>135</v>
      </c>
      <c r="B723" s="1" t="str">
        <f>+VLOOKUP(BD_fire_disturbances[[#This Row],[Propiedad]],Tabla2[],2,0)</f>
        <v>Química</v>
      </c>
      <c r="C723" s="1" t="str">
        <f>+VLOOKUP(BD_fire_disturbances[[#This Row],[Evaluación post incendio]],Tabla5[],2,0)</f>
        <v>Efecto inmediato</v>
      </c>
      <c r="D723" s="6" t="s">
        <v>1517</v>
      </c>
      <c r="E723" s="1" t="s">
        <v>1602</v>
      </c>
      <c r="F723" s="1" t="s">
        <v>1608</v>
      </c>
      <c r="G723" s="1" t="str">
        <f>+VLOOKUP(BD_fire_disturbances[[#This Row],[Cod_Koppen]],Tabla8[],2,0)</f>
        <v>Templado o mesotérmico</v>
      </c>
      <c r="H723" s="1" t="s">
        <v>1334</v>
      </c>
      <c r="I723" s="1" t="s">
        <v>447</v>
      </c>
      <c r="J723" s="1" t="s">
        <v>447</v>
      </c>
      <c r="K723" s="1" t="s">
        <v>54</v>
      </c>
      <c r="L723" s="1" t="s">
        <v>137</v>
      </c>
      <c r="M723" s="1" t="s">
        <v>432</v>
      </c>
      <c r="N723" s="1" t="s">
        <v>354</v>
      </c>
      <c r="P723" s="1" t="s">
        <v>465</v>
      </c>
      <c r="Q723" s="1" t="s">
        <v>476</v>
      </c>
      <c r="R723" s="1" t="s">
        <v>513</v>
      </c>
      <c r="T723" s="1" t="s">
        <v>468</v>
      </c>
      <c r="U723" s="1" t="s">
        <v>447</v>
      </c>
      <c r="V723" s="1" t="s">
        <v>344</v>
      </c>
      <c r="W723" s="1" t="s">
        <v>466</v>
      </c>
      <c r="X723" s="1">
        <v>15</v>
      </c>
      <c r="Y723" s="1" t="s">
        <v>707</v>
      </c>
      <c r="Z723" s="1" t="s">
        <v>218</v>
      </c>
    </row>
    <row r="724" spans="1:26" s="1" customFormat="1" ht="29" x14ac:dyDescent="0.35">
      <c r="A724" s="1" t="s">
        <v>135</v>
      </c>
      <c r="B724" s="1" t="str">
        <f>+VLOOKUP(BD_fire_disturbances[[#This Row],[Propiedad]],Tabla2[],2,0)</f>
        <v>Química</v>
      </c>
      <c r="C724" s="1" t="str">
        <f>+VLOOKUP(BD_fire_disturbances[[#This Row],[Evaluación post incendio]],Tabla5[],2,0)</f>
        <v>Efecto inmediato</v>
      </c>
      <c r="D724" s="6" t="s">
        <v>1518</v>
      </c>
      <c r="E724" s="1" t="s">
        <v>1602</v>
      </c>
      <c r="F724" s="1" t="s">
        <v>1608</v>
      </c>
      <c r="G724" s="1" t="str">
        <f>+VLOOKUP(BD_fire_disturbances[[#This Row],[Cod_Koppen]],Tabla8[],2,0)</f>
        <v>Templado o mesotérmico</v>
      </c>
      <c r="H724" s="1" t="s">
        <v>1334</v>
      </c>
      <c r="I724" s="1" t="s">
        <v>447</v>
      </c>
      <c r="J724" s="1" t="s">
        <v>447</v>
      </c>
      <c r="K724" s="1" t="s">
        <v>54</v>
      </c>
      <c r="L724" s="1" t="s">
        <v>139</v>
      </c>
      <c r="M724" s="1" t="s">
        <v>200</v>
      </c>
      <c r="N724" s="1" t="s">
        <v>354</v>
      </c>
      <c r="P724" s="1" t="s">
        <v>465</v>
      </c>
      <c r="Q724" s="1" t="s">
        <v>476</v>
      </c>
      <c r="R724" s="1" t="s">
        <v>513</v>
      </c>
      <c r="T724" s="1" t="s">
        <v>468</v>
      </c>
      <c r="U724" s="1" t="s">
        <v>447</v>
      </c>
      <c r="V724" s="1" t="s">
        <v>344</v>
      </c>
      <c r="W724" s="1" t="s">
        <v>466</v>
      </c>
      <c r="X724" s="1">
        <v>15</v>
      </c>
      <c r="Y724" s="1" t="s">
        <v>707</v>
      </c>
      <c r="Z724" s="1" t="s">
        <v>218</v>
      </c>
    </row>
    <row r="725" spans="1:26" s="1" customFormat="1" ht="29" x14ac:dyDescent="0.35">
      <c r="A725" s="1" t="s">
        <v>135</v>
      </c>
      <c r="B725" s="1" t="str">
        <f>+VLOOKUP(BD_fire_disturbances[[#This Row],[Propiedad]],Tabla2[],2,0)</f>
        <v>Química</v>
      </c>
      <c r="C725" s="1" t="str">
        <f>+VLOOKUP(BD_fire_disturbances[[#This Row],[Evaluación post incendio]],Tabla5[],2,0)</f>
        <v>Efecto inmediato</v>
      </c>
      <c r="D725" s="6" t="s">
        <v>1519</v>
      </c>
      <c r="E725" s="1" t="s">
        <v>1602</v>
      </c>
      <c r="F725" s="1" t="s">
        <v>1608</v>
      </c>
      <c r="G725" s="1" t="str">
        <f>+VLOOKUP(BD_fire_disturbances[[#This Row],[Cod_Koppen]],Tabla8[],2,0)</f>
        <v>Templado o mesotérmico</v>
      </c>
      <c r="H725" s="1" t="s">
        <v>1334</v>
      </c>
      <c r="I725" s="1" t="s">
        <v>447</v>
      </c>
      <c r="J725" s="1" t="s">
        <v>447</v>
      </c>
      <c r="K725" s="1" t="s">
        <v>54</v>
      </c>
      <c r="L725" s="1" t="s">
        <v>139</v>
      </c>
      <c r="M725" s="1" t="s">
        <v>200</v>
      </c>
      <c r="N725" s="1" t="s">
        <v>354</v>
      </c>
      <c r="P725" s="1" t="s">
        <v>465</v>
      </c>
      <c r="Q725" s="1" t="s">
        <v>476</v>
      </c>
      <c r="R725" s="1" t="s">
        <v>513</v>
      </c>
      <c r="T725" s="1" t="s">
        <v>468</v>
      </c>
      <c r="U725" s="1" t="s">
        <v>447</v>
      </c>
      <c r="V725" s="1" t="s">
        <v>467</v>
      </c>
      <c r="W725" s="1" t="s">
        <v>466</v>
      </c>
      <c r="X725" s="1" t="s">
        <v>447</v>
      </c>
      <c r="Y725" s="1" t="s">
        <v>707</v>
      </c>
      <c r="Z725" s="1" t="s">
        <v>218</v>
      </c>
    </row>
    <row r="726" spans="1:26" s="1" customFormat="1" ht="29" x14ac:dyDescent="0.35">
      <c r="A726" s="1" t="s">
        <v>135</v>
      </c>
      <c r="B726" s="1" t="str">
        <f>+VLOOKUP(BD_fire_disturbances[[#This Row],[Propiedad]],Tabla2[],2,0)</f>
        <v>Química</v>
      </c>
      <c r="C726" s="1" t="str">
        <f>+VLOOKUP(BD_fire_disturbances[[#This Row],[Evaluación post incendio]],Tabla5[],2,0)</f>
        <v>Efecto inmediato</v>
      </c>
      <c r="D726" s="6" t="s">
        <v>1520</v>
      </c>
      <c r="E726" s="1" t="s">
        <v>1602</v>
      </c>
      <c r="F726" s="1" t="s">
        <v>1608</v>
      </c>
      <c r="G726" s="1" t="str">
        <f>+VLOOKUP(BD_fire_disturbances[[#This Row],[Cod_Koppen]],Tabla8[],2,0)</f>
        <v>Templado o mesotérmico</v>
      </c>
      <c r="H726" s="1" t="s">
        <v>1334</v>
      </c>
      <c r="I726" s="1" t="s">
        <v>447</v>
      </c>
      <c r="J726" s="1" t="s">
        <v>447</v>
      </c>
      <c r="K726" s="1" t="s">
        <v>54</v>
      </c>
      <c r="L726" s="1" t="s">
        <v>137</v>
      </c>
      <c r="M726" s="1" t="s">
        <v>432</v>
      </c>
      <c r="N726" s="1" t="s">
        <v>354</v>
      </c>
      <c r="P726" s="1" t="s">
        <v>465</v>
      </c>
      <c r="Q726" s="1" t="s">
        <v>476</v>
      </c>
      <c r="R726" s="1" t="s">
        <v>513</v>
      </c>
      <c r="T726" s="1" t="s">
        <v>468</v>
      </c>
      <c r="U726" s="1" t="s">
        <v>447</v>
      </c>
      <c r="V726" s="1" t="s">
        <v>467</v>
      </c>
      <c r="W726" s="1" t="s">
        <v>466</v>
      </c>
      <c r="X726" s="1" t="s">
        <v>447</v>
      </c>
      <c r="Y726" s="1" t="s">
        <v>707</v>
      </c>
      <c r="Z726" s="1" t="s">
        <v>218</v>
      </c>
    </row>
    <row r="727" spans="1:26" s="1" customFormat="1" ht="29" x14ac:dyDescent="0.35">
      <c r="A727" s="1" t="s">
        <v>135</v>
      </c>
      <c r="B727" s="1" t="str">
        <f>+VLOOKUP(BD_fire_disturbances[[#This Row],[Propiedad]],Tabla2[],2,0)</f>
        <v>Química</v>
      </c>
      <c r="C727" s="1" t="str">
        <f>+VLOOKUP(BD_fire_disturbances[[#This Row],[Evaluación post incendio]],Tabla5[],2,0)</f>
        <v>Efecto inmediato</v>
      </c>
      <c r="D727" s="6" t="s">
        <v>1521</v>
      </c>
      <c r="E727" s="1" t="s">
        <v>1602</v>
      </c>
      <c r="F727" s="1" t="s">
        <v>1608</v>
      </c>
      <c r="G727" s="1" t="str">
        <f>+VLOOKUP(BD_fire_disturbances[[#This Row],[Cod_Koppen]],Tabla8[],2,0)</f>
        <v>Templado o mesotérmico</v>
      </c>
      <c r="H727" s="1" t="s">
        <v>1334</v>
      </c>
      <c r="I727" s="1" t="s">
        <v>447</v>
      </c>
      <c r="J727" s="1" t="s">
        <v>447</v>
      </c>
      <c r="K727" s="1" t="s">
        <v>54</v>
      </c>
      <c r="L727" s="1" t="s">
        <v>470</v>
      </c>
      <c r="M727" s="1" t="s">
        <v>176</v>
      </c>
      <c r="N727" s="1" t="s">
        <v>354</v>
      </c>
      <c r="P727" s="1" t="s">
        <v>465</v>
      </c>
      <c r="Q727" s="1" t="s">
        <v>476</v>
      </c>
      <c r="R727" s="1" t="s">
        <v>513</v>
      </c>
      <c r="T727" s="1" t="s">
        <v>468</v>
      </c>
      <c r="U727" s="1" t="s">
        <v>447</v>
      </c>
      <c r="V727" s="1" t="s">
        <v>467</v>
      </c>
      <c r="W727" s="1" t="s">
        <v>466</v>
      </c>
      <c r="X727" s="1" t="s">
        <v>447</v>
      </c>
      <c r="Y727" s="1" t="s">
        <v>707</v>
      </c>
      <c r="Z727" s="1" t="s">
        <v>218</v>
      </c>
    </row>
    <row r="728" spans="1:26" s="1" customFormat="1" ht="29" x14ac:dyDescent="0.35">
      <c r="A728" s="1" t="s">
        <v>135</v>
      </c>
      <c r="B728" s="1" t="str">
        <f>+VLOOKUP(BD_fire_disturbances[[#This Row],[Propiedad]],Tabla2[],2,0)</f>
        <v>Química</v>
      </c>
      <c r="C728" s="1" t="str">
        <f>+VLOOKUP(BD_fire_disturbances[[#This Row],[Evaluación post incendio]],Tabla5[],2,0)</f>
        <v>Efecto inmediato</v>
      </c>
      <c r="D728" s="6" t="s">
        <v>1522</v>
      </c>
      <c r="E728" s="1" t="s">
        <v>1602</v>
      </c>
      <c r="F728" s="1" t="s">
        <v>1608</v>
      </c>
      <c r="G728" s="1" t="str">
        <f>+VLOOKUP(BD_fire_disturbances[[#This Row],[Cod_Koppen]],Tabla8[],2,0)</f>
        <v>Templado o mesotérmico</v>
      </c>
      <c r="H728" s="1" t="s">
        <v>1334</v>
      </c>
      <c r="I728" s="1" t="s">
        <v>447</v>
      </c>
      <c r="J728" s="1" t="s">
        <v>447</v>
      </c>
      <c r="K728" s="1" t="s">
        <v>54</v>
      </c>
      <c r="L728" s="1" t="s">
        <v>470</v>
      </c>
      <c r="M728" s="1" t="s">
        <v>176</v>
      </c>
      <c r="N728" s="1" t="s">
        <v>354</v>
      </c>
      <c r="P728" s="1" t="s">
        <v>465</v>
      </c>
      <c r="Q728" s="1" t="s">
        <v>476</v>
      </c>
      <c r="R728" s="1" t="s">
        <v>513</v>
      </c>
      <c r="T728" s="1" t="s">
        <v>468</v>
      </c>
      <c r="U728" s="1" t="s">
        <v>447</v>
      </c>
      <c r="V728" s="1" t="s">
        <v>344</v>
      </c>
      <c r="W728" s="1" t="s">
        <v>466</v>
      </c>
      <c r="X728" s="1" t="s">
        <v>447</v>
      </c>
      <c r="Y728" s="1" t="s">
        <v>707</v>
      </c>
      <c r="Z728" s="1" t="s">
        <v>108</v>
      </c>
    </row>
    <row r="729" spans="1:26" s="1" customFormat="1" ht="29" x14ac:dyDescent="0.35">
      <c r="A729" s="1" t="s">
        <v>135</v>
      </c>
      <c r="B729" s="1" t="str">
        <f>+VLOOKUP(BD_fire_disturbances[[#This Row],[Propiedad]],Tabla2[],2,0)</f>
        <v>Química</v>
      </c>
      <c r="C729" s="1" t="str">
        <f>+VLOOKUP(BD_fire_disturbances[[#This Row],[Evaluación post incendio]],Tabla5[],2,0)</f>
        <v>Efecto inmediato</v>
      </c>
      <c r="D729" s="6" t="s">
        <v>1523</v>
      </c>
      <c r="E729" s="1" t="s">
        <v>1602</v>
      </c>
      <c r="F729" s="1" t="s">
        <v>1608</v>
      </c>
      <c r="G729" s="1" t="str">
        <f>+VLOOKUP(BD_fire_disturbances[[#This Row],[Cod_Koppen]],Tabla8[],2,0)</f>
        <v>Templado o mesotérmico</v>
      </c>
      <c r="H729" s="1" t="s">
        <v>1334</v>
      </c>
      <c r="I729" s="1" t="s">
        <v>447</v>
      </c>
      <c r="J729" s="1" t="s">
        <v>447</v>
      </c>
      <c r="K729" s="1" t="s">
        <v>54</v>
      </c>
      <c r="L729" s="1" t="s">
        <v>137</v>
      </c>
      <c r="M729" s="1" t="s">
        <v>432</v>
      </c>
      <c r="N729" s="1" t="s">
        <v>354</v>
      </c>
      <c r="P729" s="1" t="s">
        <v>465</v>
      </c>
      <c r="Q729" s="1" t="s">
        <v>476</v>
      </c>
      <c r="R729" s="1" t="s">
        <v>513</v>
      </c>
      <c r="T729" s="1" t="s">
        <v>468</v>
      </c>
      <c r="U729" s="1" t="s">
        <v>447</v>
      </c>
      <c r="V729" s="1" t="s">
        <v>344</v>
      </c>
      <c r="W729" s="1" t="s">
        <v>466</v>
      </c>
      <c r="X729" s="1">
        <v>15</v>
      </c>
      <c r="Y729" s="1" t="s">
        <v>292</v>
      </c>
      <c r="Z729" s="1" t="s">
        <v>12</v>
      </c>
    </row>
    <row r="730" spans="1:26" s="1" customFormat="1" ht="29" x14ac:dyDescent="0.35">
      <c r="A730" s="1" t="s">
        <v>135</v>
      </c>
      <c r="B730" s="1" t="str">
        <f>+VLOOKUP(BD_fire_disturbances[[#This Row],[Propiedad]],Tabla2[],2,0)</f>
        <v>Química</v>
      </c>
      <c r="C730" s="1" t="str">
        <f>+VLOOKUP(BD_fire_disturbances[[#This Row],[Evaluación post incendio]],Tabla5[],2,0)</f>
        <v>Efecto inmediato</v>
      </c>
      <c r="D730" s="6" t="s">
        <v>1524</v>
      </c>
      <c r="E730" s="1" t="s">
        <v>1602</v>
      </c>
      <c r="F730" s="1" t="s">
        <v>1608</v>
      </c>
      <c r="G730" s="1" t="str">
        <f>+VLOOKUP(BD_fire_disturbances[[#This Row],[Cod_Koppen]],Tabla8[],2,0)</f>
        <v>Templado o mesotérmico</v>
      </c>
      <c r="H730" s="1" t="s">
        <v>1334</v>
      </c>
      <c r="I730" s="1" t="s">
        <v>447</v>
      </c>
      <c r="J730" s="1" t="s">
        <v>447</v>
      </c>
      <c r="K730" s="1" t="s">
        <v>54</v>
      </c>
      <c r="L730" s="1" t="s">
        <v>137</v>
      </c>
      <c r="M730" s="1" t="s">
        <v>432</v>
      </c>
      <c r="N730" s="1" t="s">
        <v>354</v>
      </c>
      <c r="P730" s="1" t="s">
        <v>465</v>
      </c>
      <c r="Q730" s="1" t="s">
        <v>476</v>
      </c>
      <c r="R730" s="1" t="s">
        <v>513</v>
      </c>
      <c r="T730" s="1" t="s">
        <v>468</v>
      </c>
      <c r="U730" s="1" t="s">
        <v>447</v>
      </c>
      <c r="V730" s="1" t="s">
        <v>344</v>
      </c>
      <c r="W730" s="1" t="s">
        <v>466</v>
      </c>
      <c r="X730" s="1" t="s">
        <v>447</v>
      </c>
      <c r="Y730" s="1" t="s">
        <v>43</v>
      </c>
      <c r="Z730" s="1" t="s">
        <v>218</v>
      </c>
    </row>
    <row r="731" spans="1:26" s="1" customFormat="1" ht="29" x14ac:dyDescent="0.35">
      <c r="A731" s="1" t="s">
        <v>135</v>
      </c>
      <c r="B731" s="1" t="str">
        <f>+VLOOKUP(BD_fire_disturbances[[#This Row],[Propiedad]],Tabla2[],2,0)</f>
        <v>Química</v>
      </c>
      <c r="C731" s="1" t="str">
        <f>+VLOOKUP(BD_fire_disturbances[[#This Row],[Evaluación post incendio]],Tabla5[],2,0)</f>
        <v>Efecto inmediato</v>
      </c>
      <c r="D731" s="6" t="s">
        <v>1525</v>
      </c>
      <c r="E731" s="1" t="s">
        <v>1602</v>
      </c>
      <c r="F731" s="1" t="s">
        <v>1608</v>
      </c>
      <c r="G731" s="1" t="str">
        <f>+VLOOKUP(BD_fire_disturbances[[#This Row],[Cod_Koppen]],Tabla8[],2,0)</f>
        <v>Templado o mesotérmico</v>
      </c>
      <c r="H731" s="1" t="s">
        <v>1334</v>
      </c>
      <c r="I731" s="1" t="s">
        <v>447</v>
      </c>
      <c r="J731" s="1" t="s">
        <v>447</v>
      </c>
      <c r="K731" s="1" t="s">
        <v>54</v>
      </c>
      <c r="L731" s="1" t="s">
        <v>139</v>
      </c>
      <c r="M731" s="1" t="s">
        <v>200</v>
      </c>
      <c r="N731" s="1" t="s">
        <v>354</v>
      </c>
      <c r="P731" s="1" t="s">
        <v>465</v>
      </c>
      <c r="Q731" s="1" t="s">
        <v>476</v>
      </c>
      <c r="R731" s="1" t="s">
        <v>513</v>
      </c>
      <c r="T731" s="1" t="s">
        <v>468</v>
      </c>
      <c r="U731" s="1" t="s">
        <v>447</v>
      </c>
      <c r="V731" s="1" t="s">
        <v>344</v>
      </c>
      <c r="W731" s="1" t="s">
        <v>466</v>
      </c>
      <c r="X731" s="1" t="s">
        <v>447</v>
      </c>
      <c r="Y731" s="1" t="s">
        <v>43</v>
      </c>
      <c r="Z731" s="1" t="s">
        <v>218</v>
      </c>
    </row>
    <row r="732" spans="1:26" s="1" customFormat="1" ht="29" x14ac:dyDescent="0.35">
      <c r="A732" s="1" t="s">
        <v>135</v>
      </c>
      <c r="B732" s="1" t="str">
        <f>+VLOOKUP(BD_fire_disturbances[[#This Row],[Propiedad]],Tabla2[],2,0)</f>
        <v>Química</v>
      </c>
      <c r="C732" s="1" t="str">
        <f>+VLOOKUP(BD_fire_disturbances[[#This Row],[Evaluación post incendio]],Tabla5[],2,0)</f>
        <v>Efecto inmediato</v>
      </c>
      <c r="D732" s="6" t="s">
        <v>1526</v>
      </c>
      <c r="E732" s="1" t="s">
        <v>1602</v>
      </c>
      <c r="F732" s="1" t="s">
        <v>1608</v>
      </c>
      <c r="G732" s="1" t="str">
        <f>+VLOOKUP(BD_fire_disturbances[[#This Row],[Cod_Koppen]],Tabla8[],2,0)</f>
        <v>Templado o mesotérmico</v>
      </c>
      <c r="H732" s="1" t="s">
        <v>1334</v>
      </c>
      <c r="I732" s="1" t="s">
        <v>447</v>
      </c>
      <c r="J732" s="1" t="s">
        <v>447</v>
      </c>
      <c r="K732" s="1" t="s">
        <v>54</v>
      </c>
      <c r="L732" s="1" t="s">
        <v>139</v>
      </c>
      <c r="M732" s="1" t="s">
        <v>200</v>
      </c>
      <c r="N732" s="1" t="s">
        <v>354</v>
      </c>
      <c r="P732" s="1" t="s">
        <v>465</v>
      </c>
      <c r="Q732" s="1" t="s">
        <v>476</v>
      </c>
      <c r="R732" s="1" t="s">
        <v>513</v>
      </c>
      <c r="T732" s="1" t="s">
        <v>468</v>
      </c>
      <c r="U732" s="1" t="s">
        <v>447</v>
      </c>
      <c r="V732" s="1" t="s">
        <v>467</v>
      </c>
      <c r="W732" s="1" t="s">
        <v>466</v>
      </c>
      <c r="X732" s="1" t="s">
        <v>447</v>
      </c>
      <c r="Y732" s="1" t="s">
        <v>43</v>
      </c>
      <c r="Z732" s="1" t="s">
        <v>218</v>
      </c>
    </row>
    <row r="733" spans="1:26" s="1" customFormat="1" ht="29" x14ac:dyDescent="0.35">
      <c r="A733" s="1" t="s">
        <v>135</v>
      </c>
      <c r="B733" s="1" t="str">
        <f>+VLOOKUP(BD_fire_disturbances[[#This Row],[Propiedad]],Tabla2[],2,0)</f>
        <v>Química</v>
      </c>
      <c r="C733" s="1" t="str">
        <f>+VLOOKUP(BD_fire_disturbances[[#This Row],[Evaluación post incendio]],Tabla5[],2,0)</f>
        <v>Efecto inmediato</v>
      </c>
      <c r="D733" s="6" t="s">
        <v>1527</v>
      </c>
      <c r="E733" s="1" t="s">
        <v>1602</v>
      </c>
      <c r="F733" s="1" t="s">
        <v>1608</v>
      </c>
      <c r="G733" s="1" t="str">
        <f>+VLOOKUP(BD_fire_disturbances[[#This Row],[Cod_Koppen]],Tabla8[],2,0)</f>
        <v>Templado o mesotérmico</v>
      </c>
      <c r="H733" s="1" t="s">
        <v>1334</v>
      </c>
      <c r="I733" s="1" t="s">
        <v>447</v>
      </c>
      <c r="J733" s="1" t="s">
        <v>447</v>
      </c>
      <c r="K733" s="1" t="s">
        <v>54</v>
      </c>
      <c r="L733" s="1" t="s">
        <v>137</v>
      </c>
      <c r="M733" s="1" t="s">
        <v>432</v>
      </c>
      <c r="N733" s="1" t="s">
        <v>354</v>
      </c>
      <c r="P733" s="1" t="s">
        <v>465</v>
      </c>
      <c r="Q733" s="1" t="s">
        <v>476</v>
      </c>
      <c r="R733" s="1" t="s">
        <v>513</v>
      </c>
      <c r="T733" s="1" t="s">
        <v>468</v>
      </c>
      <c r="U733" s="1" t="s">
        <v>447</v>
      </c>
      <c r="V733" s="1" t="s">
        <v>467</v>
      </c>
      <c r="W733" s="1" t="s">
        <v>466</v>
      </c>
      <c r="X733" s="1" t="s">
        <v>447</v>
      </c>
      <c r="Y733" s="1" t="s">
        <v>43</v>
      </c>
      <c r="Z733" s="1" t="s">
        <v>218</v>
      </c>
    </row>
    <row r="734" spans="1:26" s="1" customFormat="1" ht="29" x14ac:dyDescent="0.35">
      <c r="A734" s="1" t="s">
        <v>135</v>
      </c>
      <c r="B734" s="1" t="str">
        <f>+VLOOKUP(BD_fire_disturbances[[#This Row],[Propiedad]],Tabla2[],2,0)</f>
        <v>Química</v>
      </c>
      <c r="C734" s="1" t="str">
        <f>+VLOOKUP(BD_fire_disturbances[[#This Row],[Evaluación post incendio]],Tabla5[],2,0)</f>
        <v>Efecto inmediato</v>
      </c>
      <c r="D734" s="6" t="s">
        <v>1528</v>
      </c>
      <c r="E734" s="1" t="s">
        <v>1602</v>
      </c>
      <c r="F734" s="1" t="s">
        <v>1608</v>
      </c>
      <c r="G734" s="1" t="str">
        <f>+VLOOKUP(BD_fire_disturbances[[#This Row],[Cod_Koppen]],Tabla8[],2,0)</f>
        <v>Templado o mesotérmico</v>
      </c>
      <c r="H734" s="1" t="s">
        <v>1334</v>
      </c>
      <c r="I734" s="1" t="s">
        <v>447</v>
      </c>
      <c r="J734" s="1" t="s">
        <v>447</v>
      </c>
      <c r="K734" s="1" t="s">
        <v>54</v>
      </c>
      <c r="L734" s="1" t="s">
        <v>470</v>
      </c>
      <c r="M734" s="1" t="s">
        <v>176</v>
      </c>
      <c r="N734" s="1" t="s">
        <v>354</v>
      </c>
      <c r="P734" s="1" t="s">
        <v>465</v>
      </c>
      <c r="Q734" s="1" t="s">
        <v>476</v>
      </c>
      <c r="R734" s="1" t="s">
        <v>513</v>
      </c>
      <c r="T734" s="1" t="s">
        <v>468</v>
      </c>
      <c r="U734" s="1" t="s">
        <v>447</v>
      </c>
      <c r="V734" s="1" t="s">
        <v>344</v>
      </c>
      <c r="W734" s="1" t="s">
        <v>466</v>
      </c>
      <c r="X734" s="1" t="s">
        <v>447</v>
      </c>
      <c r="Y734" s="1" t="s">
        <v>43</v>
      </c>
      <c r="Z734" s="1" t="s">
        <v>108</v>
      </c>
    </row>
    <row r="735" spans="1:26" s="1" customFormat="1" ht="29" x14ac:dyDescent="0.35">
      <c r="A735" s="1" t="s">
        <v>135</v>
      </c>
      <c r="B735" s="1" t="str">
        <f>+VLOOKUP(BD_fire_disturbances[[#This Row],[Propiedad]],Tabla2[],2,0)</f>
        <v>Química</v>
      </c>
      <c r="C735" s="1" t="str">
        <f>+VLOOKUP(BD_fire_disturbances[[#This Row],[Evaluación post incendio]],Tabla5[],2,0)</f>
        <v>Efecto inmediato</v>
      </c>
      <c r="D735" s="6" t="s">
        <v>1529</v>
      </c>
      <c r="E735" s="1" t="s">
        <v>1602</v>
      </c>
      <c r="F735" s="1" t="s">
        <v>1608</v>
      </c>
      <c r="G735" s="1" t="str">
        <f>+VLOOKUP(BD_fire_disturbances[[#This Row],[Cod_Koppen]],Tabla8[],2,0)</f>
        <v>Templado o mesotérmico</v>
      </c>
      <c r="H735" s="1" t="s">
        <v>1334</v>
      </c>
      <c r="I735" s="1" t="s">
        <v>447</v>
      </c>
      <c r="J735" s="1" t="s">
        <v>447</v>
      </c>
      <c r="K735" s="1" t="s">
        <v>54</v>
      </c>
      <c r="L735" s="1" t="s">
        <v>470</v>
      </c>
      <c r="M735" s="1" t="s">
        <v>176</v>
      </c>
      <c r="N735" s="1" t="s">
        <v>354</v>
      </c>
      <c r="P735" s="1" t="s">
        <v>465</v>
      </c>
      <c r="Q735" s="1" t="s">
        <v>476</v>
      </c>
      <c r="R735" s="1" t="s">
        <v>513</v>
      </c>
      <c r="T735" s="1" t="s">
        <v>468</v>
      </c>
      <c r="U735" s="1" t="s">
        <v>447</v>
      </c>
      <c r="V735" s="1" t="s">
        <v>467</v>
      </c>
      <c r="W735" s="1" t="s">
        <v>466</v>
      </c>
      <c r="X735" s="1" t="s">
        <v>447</v>
      </c>
      <c r="Y735" s="1" t="s">
        <v>43</v>
      </c>
      <c r="Z735" s="1" t="s">
        <v>108</v>
      </c>
    </row>
    <row r="736" spans="1:26" s="1" customFormat="1" ht="29" x14ac:dyDescent="0.35">
      <c r="A736" s="1" t="s">
        <v>135</v>
      </c>
      <c r="B736" s="1" t="str">
        <f>+VLOOKUP(BD_fire_disturbances[[#This Row],[Propiedad]],Tabla2[],2,0)</f>
        <v>Química</v>
      </c>
      <c r="C736" s="1" t="str">
        <f>+VLOOKUP(BD_fire_disturbances[[#This Row],[Evaluación post incendio]],Tabla5[],2,0)</f>
        <v>Efecto inmediato</v>
      </c>
      <c r="D736" s="6" t="s">
        <v>1530</v>
      </c>
      <c r="E736" s="1" t="s">
        <v>1602</v>
      </c>
      <c r="F736" s="1" t="s">
        <v>1608</v>
      </c>
      <c r="G736" s="1" t="str">
        <f>+VLOOKUP(BD_fire_disturbances[[#This Row],[Cod_Koppen]],Tabla8[],2,0)</f>
        <v>Templado o mesotérmico</v>
      </c>
      <c r="H736" s="1" t="s">
        <v>1334</v>
      </c>
      <c r="I736" s="1" t="s">
        <v>447</v>
      </c>
      <c r="J736" s="1" t="s">
        <v>447</v>
      </c>
      <c r="K736" s="1" t="s">
        <v>54</v>
      </c>
      <c r="L736" s="1" t="s">
        <v>470</v>
      </c>
      <c r="M736" s="1" t="s">
        <v>176</v>
      </c>
      <c r="N736" s="1" t="s">
        <v>354</v>
      </c>
      <c r="P736" s="1" t="s">
        <v>465</v>
      </c>
      <c r="Q736" s="1" t="s">
        <v>476</v>
      </c>
      <c r="R736" s="1" t="s">
        <v>513</v>
      </c>
      <c r="T736" s="1" t="s">
        <v>468</v>
      </c>
      <c r="U736" s="1" t="s">
        <v>447</v>
      </c>
      <c r="V736" s="1" t="s">
        <v>344</v>
      </c>
      <c r="W736" s="1" t="s">
        <v>466</v>
      </c>
      <c r="X736" s="1" t="s">
        <v>447</v>
      </c>
      <c r="Y736" s="1" t="s">
        <v>122</v>
      </c>
      <c r="Z736" s="1" t="s">
        <v>218</v>
      </c>
    </row>
    <row r="737" spans="1:26" s="1" customFormat="1" ht="29" x14ac:dyDescent="0.35">
      <c r="A737" s="1" t="s">
        <v>135</v>
      </c>
      <c r="B737" s="1" t="str">
        <f>+VLOOKUP(BD_fire_disturbances[[#This Row],[Propiedad]],Tabla2[],2,0)</f>
        <v>Química</v>
      </c>
      <c r="C737" s="1" t="str">
        <f>+VLOOKUP(BD_fire_disturbances[[#This Row],[Evaluación post incendio]],Tabla5[],2,0)</f>
        <v>Efecto inmediato</v>
      </c>
      <c r="D737" s="6" t="s">
        <v>1531</v>
      </c>
      <c r="E737" s="1" t="s">
        <v>1602</v>
      </c>
      <c r="F737" s="1" t="s">
        <v>1608</v>
      </c>
      <c r="G737" s="1" t="str">
        <f>+VLOOKUP(BD_fire_disturbances[[#This Row],[Cod_Koppen]],Tabla8[],2,0)</f>
        <v>Templado o mesotérmico</v>
      </c>
      <c r="H737" s="1" t="s">
        <v>1334</v>
      </c>
      <c r="I737" s="1" t="s">
        <v>447</v>
      </c>
      <c r="J737" s="1" t="s">
        <v>447</v>
      </c>
      <c r="K737" s="1" t="s">
        <v>54</v>
      </c>
      <c r="L737" s="1" t="s">
        <v>137</v>
      </c>
      <c r="M737" s="1" t="s">
        <v>432</v>
      </c>
      <c r="N737" s="1" t="s">
        <v>354</v>
      </c>
      <c r="P737" s="1" t="s">
        <v>465</v>
      </c>
      <c r="Q737" s="1" t="s">
        <v>476</v>
      </c>
      <c r="R737" s="1" t="s">
        <v>513</v>
      </c>
      <c r="T737" s="1" t="s">
        <v>468</v>
      </c>
      <c r="U737" s="1" t="s">
        <v>447</v>
      </c>
      <c r="V737" s="1" t="s">
        <v>344</v>
      </c>
      <c r="W737" s="1" t="s">
        <v>466</v>
      </c>
      <c r="X737" s="1" t="s">
        <v>447</v>
      </c>
      <c r="Y737" s="1" t="s">
        <v>122</v>
      </c>
      <c r="Z737" s="1" t="s">
        <v>218</v>
      </c>
    </row>
    <row r="738" spans="1:26" s="1" customFormat="1" ht="29" x14ac:dyDescent="0.35">
      <c r="A738" s="1" t="s">
        <v>135</v>
      </c>
      <c r="B738" s="1" t="str">
        <f>+VLOOKUP(BD_fire_disturbances[[#This Row],[Propiedad]],Tabla2[],2,0)</f>
        <v>Química</v>
      </c>
      <c r="C738" s="1" t="str">
        <f>+VLOOKUP(BD_fire_disturbances[[#This Row],[Evaluación post incendio]],Tabla5[],2,0)</f>
        <v>Efecto inmediato</v>
      </c>
      <c r="D738" s="6" t="s">
        <v>1532</v>
      </c>
      <c r="E738" s="1" t="s">
        <v>1602</v>
      </c>
      <c r="F738" s="1" t="s">
        <v>1608</v>
      </c>
      <c r="G738" s="1" t="str">
        <f>+VLOOKUP(BD_fire_disturbances[[#This Row],[Cod_Koppen]],Tabla8[],2,0)</f>
        <v>Templado o mesotérmico</v>
      </c>
      <c r="H738" s="1" t="s">
        <v>1334</v>
      </c>
      <c r="I738" s="1" t="s">
        <v>447</v>
      </c>
      <c r="J738" s="1" t="s">
        <v>447</v>
      </c>
      <c r="K738" s="1" t="s">
        <v>54</v>
      </c>
      <c r="L738" s="1" t="s">
        <v>139</v>
      </c>
      <c r="M738" s="1" t="s">
        <v>200</v>
      </c>
      <c r="N738" s="1" t="s">
        <v>354</v>
      </c>
      <c r="P738" s="1" t="s">
        <v>465</v>
      </c>
      <c r="Q738" s="1" t="s">
        <v>476</v>
      </c>
      <c r="R738" s="1" t="s">
        <v>513</v>
      </c>
      <c r="T738" s="1" t="s">
        <v>468</v>
      </c>
      <c r="U738" s="1" t="s">
        <v>447</v>
      </c>
      <c r="V738" s="1" t="s">
        <v>344</v>
      </c>
      <c r="W738" s="1" t="s">
        <v>466</v>
      </c>
      <c r="X738" s="1" t="s">
        <v>447</v>
      </c>
      <c r="Y738" s="1" t="s">
        <v>122</v>
      </c>
      <c r="Z738" s="1" t="s">
        <v>218</v>
      </c>
    </row>
    <row r="739" spans="1:26" s="1" customFormat="1" ht="29" x14ac:dyDescent="0.35">
      <c r="A739" s="1" t="s">
        <v>135</v>
      </c>
      <c r="B739" s="1" t="str">
        <f>+VLOOKUP(BD_fire_disturbances[[#This Row],[Propiedad]],Tabla2[],2,0)</f>
        <v>Química</v>
      </c>
      <c r="C739" s="1" t="str">
        <f>+VLOOKUP(BD_fire_disturbances[[#This Row],[Evaluación post incendio]],Tabla5[],2,0)</f>
        <v>Efecto inmediato</v>
      </c>
      <c r="D739" s="6" t="s">
        <v>1533</v>
      </c>
      <c r="E739" s="1" t="s">
        <v>1602</v>
      </c>
      <c r="F739" s="1" t="s">
        <v>1608</v>
      </c>
      <c r="G739" s="1" t="str">
        <f>+VLOOKUP(BD_fire_disturbances[[#This Row],[Cod_Koppen]],Tabla8[],2,0)</f>
        <v>Templado o mesotérmico</v>
      </c>
      <c r="H739" s="1" t="s">
        <v>1334</v>
      </c>
      <c r="I739" s="1" t="s">
        <v>447</v>
      </c>
      <c r="J739" s="1" t="s">
        <v>447</v>
      </c>
      <c r="K739" s="1" t="s">
        <v>54</v>
      </c>
      <c r="L739" s="1" t="s">
        <v>139</v>
      </c>
      <c r="M739" s="1" t="s">
        <v>200</v>
      </c>
      <c r="N739" s="1" t="s">
        <v>354</v>
      </c>
      <c r="P739" s="1" t="s">
        <v>465</v>
      </c>
      <c r="Q739" s="1" t="s">
        <v>476</v>
      </c>
      <c r="R739" s="1" t="s">
        <v>513</v>
      </c>
      <c r="T739" s="1" t="s">
        <v>468</v>
      </c>
      <c r="U739" s="1" t="s">
        <v>447</v>
      </c>
      <c r="V739" s="1" t="s">
        <v>467</v>
      </c>
      <c r="W739" s="1" t="s">
        <v>466</v>
      </c>
      <c r="X739" s="1" t="s">
        <v>447</v>
      </c>
      <c r="Y739" s="1" t="s">
        <v>122</v>
      </c>
      <c r="Z739" s="1" t="s">
        <v>218</v>
      </c>
    </row>
    <row r="740" spans="1:26" s="1" customFormat="1" ht="29" x14ac:dyDescent="0.35">
      <c r="A740" s="1" t="s">
        <v>135</v>
      </c>
      <c r="B740" s="1" t="str">
        <f>+VLOOKUP(BD_fire_disturbances[[#This Row],[Propiedad]],Tabla2[],2,0)</f>
        <v>Química</v>
      </c>
      <c r="C740" s="1" t="str">
        <f>+VLOOKUP(BD_fire_disturbances[[#This Row],[Evaluación post incendio]],Tabla5[],2,0)</f>
        <v>Efecto inmediato</v>
      </c>
      <c r="D740" s="6" t="s">
        <v>1534</v>
      </c>
      <c r="E740" s="1" t="s">
        <v>1602</v>
      </c>
      <c r="F740" s="1" t="s">
        <v>1608</v>
      </c>
      <c r="G740" s="1" t="str">
        <f>+VLOOKUP(BD_fire_disturbances[[#This Row],[Cod_Koppen]],Tabla8[],2,0)</f>
        <v>Templado o mesotérmico</v>
      </c>
      <c r="H740" s="1" t="s">
        <v>1334</v>
      </c>
      <c r="I740" s="1" t="s">
        <v>447</v>
      </c>
      <c r="J740" s="1" t="s">
        <v>447</v>
      </c>
      <c r="K740" s="1" t="s">
        <v>54</v>
      </c>
      <c r="L740" s="1" t="s">
        <v>137</v>
      </c>
      <c r="M740" s="1" t="s">
        <v>432</v>
      </c>
      <c r="N740" s="1" t="s">
        <v>354</v>
      </c>
      <c r="P740" s="1" t="s">
        <v>465</v>
      </c>
      <c r="Q740" s="1" t="s">
        <v>476</v>
      </c>
      <c r="R740" s="1" t="s">
        <v>513</v>
      </c>
      <c r="T740" s="1" t="s">
        <v>468</v>
      </c>
      <c r="U740" s="1" t="s">
        <v>447</v>
      </c>
      <c r="V740" s="1" t="s">
        <v>467</v>
      </c>
      <c r="W740" s="1" t="s">
        <v>466</v>
      </c>
      <c r="X740" s="1" t="s">
        <v>447</v>
      </c>
      <c r="Y740" s="1" t="s">
        <v>122</v>
      </c>
      <c r="Z740" s="1" t="s">
        <v>218</v>
      </c>
    </row>
    <row r="741" spans="1:26" s="1" customFormat="1" ht="29" x14ac:dyDescent="0.35">
      <c r="A741" s="1" t="s">
        <v>135</v>
      </c>
      <c r="B741" s="1" t="str">
        <f>+VLOOKUP(BD_fire_disturbances[[#This Row],[Propiedad]],Tabla2[],2,0)</f>
        <v>Química</v>
      </c>
      <c r="C741" s="1" t="str">
        <f>+VLOOKUP(BD_fire_disturbances[[#This Row],[Evaluación post incendio]],Tabla5[],2,0)</f>
        <v>Efecto inmediato</v>
      </c>
      <c r="D741" s="6" t="s">
        <v>1535</v>
      </c>
      <c r="E741" s="1" t="s">
        <v>1602</v>
      </c>
      <c r="F741" s="1" t="s">
        <v>1608</v>
      </c>
      <c r="G741" s="1" t="str">
        <f>+VLOOKUP(BD_fire_disturbances[[#This Row],[Cod_Koppen]],Tabla8[],2,0)</f>
        <v>Templado o mesotérmico</v>
      </c>
      <c r="H741" s="1" t="s">
        <v>1334</v>
      </c>
      <c r="I741" s="1" t="s">
        <v>447</v>
      </c>
      <c r="J741" s="1" t="s">
        <v>447</v>
      </c>
      <c r="K741" s="1" t="s">
        <v>54</v>
      </c>
      <c r="L741" s="1" t="s">
        <v>470</v>
      </c>
      <c r="M741" s="1" t="s">
        <v>176</v>
      </c>
      <c r="N741" s="1" t="s">
        <v>354</v>
      </c>
      <c r="P741" s="1" t="s">
        <v>465</v>
      </c>
      <c r="Q741" s="1" t="s">
        <v>476</v>
      </c>
      <c r="R741" s="1" t="s">
        <v>513</v>
      </c>
      <c r="T741" s="1" t="s">
        <v>468</v>
      </c>
      <c r="U741" s="1" t="s">
        <v>447</v>
      </c>
      <c r="V741" s="1" t="s">
        <v>467</v>
      </c>
      <c r="W741" s="1" t="s">
        <v>466</v>
      </c>
      <c r="X741" s="1" t="s">
        <v>447</v>
      </c>
      <c r="Y741" s="1" t="s">
        <v>122</v>
      </c>
      <c r="Z741" s="1" t="s">
        <v>218</v>
      </c>
    </row>
    <row r="742" spans="1:26" s="1" customFormat="1" ht="29" x14ac:dyDescent="0.35">
      <c r="A742" s="1" t="s">
        <v>135</v>
      </c>
      <c r="B742" s="1" t="str">
        <f>+VLOOKUP(BD_fire_disturbances[[#This Row],[Propiedad]],Tabla2[],2,0)</f>
        <v>Química</v>
      </c>
      <c r="C742" s="1" t="str">
        <f>+VLOOKUP(BD_fire_disturbances[[#This Row],[Evaluación post incendio]],Tabla5[],2,0)</f>
        <v>Efecto inmediato</v>
      </c>
      <c r="D742" s="6" t="s">
        <v>1536</v>
      </c>
      <c r="E742" s="1" t="s">
        <v>1602</v>
      </c>
      <c r="F742" s="1" t="s">
        <v>1608</v>
      </c>
      <c r="G742" s="1" t="str">
        <f>+VLOOKUP(BD_fire_disturbances[[#This Row],[Cod_Koppen]],Tabla8[],2,0)</f>
        <v>Templado o mesotérmico</v>
      </c>
      <c r="H742" s="1" t="s">
        <v>1334</v>
      </c>
      <c r="I742" s="1" t="s">
        <v>447</v>
      </c>
      <c r="J742" s="1" t="s">
        <v>447</v>
      </c>
      <c r="K742" s="1" t="s">
        <v>54</v>
      </c>
      <c r="L742" s="1" t="s">
        <v>137</v>
      </c>
      <c r="M742" s="1" t="s">
        <v>432</v>
      </c>
      <c r="N742" s="1" t="s">
        <v>354</v>
      </c>
      <c r="P742" s="1" t="s">
        <v>465</v>
      </c>
      <c r="Q742" s="1" t="s">
        <v>476</v>
      </c>
      <c r="R742" s="1" t="s">
        <v>513</v>
      </c>
      <c r="T742" s="1" t="s">
        <v>468</v>
      </c>
      <c r="U742" s="1" t="s">
        <v>447</v>
      </c>
      <c r="V742" s="1" t="s">
        <v>344</v>
      </c>
      <c r="W742" s="1" t="s">
        <v>466</v>
      </c>
      <c r="X742" s="1" t="s">
        <v>447</v>
      </c>
      <c r="Y742" s="1" t="s">
        <v>118</v>
      </c>
      <c r="Z742" s="1" t="s">
        <v>218</v>
      </c>
    </row>
    <row r="743" spans="1:26" s="1" customFormat="1" ht="29" x14ac:dyDescent="0.35">
      <c r="A743" s="1" t="s">
        <v>135</v>
      </c>
      <c r="B743" s="1" t="str">
        <f>+VLOOKUP(BD_fire_disturbances[[#This Row],[Propiedad]],Tabla2[],2,0)</f>
        <v>Química</v>
      </c>
      <c r="C743" s="1" t="str">
        <f>+VLOOKUP(BD_fire_disturbances[[#This Row],[Evaluación post incendio]],Tabla5[],2,0)</f>
        <v>Efecto inmediato</v>
      </c>
      <c r="D743" s="6" t="s">
        <v>1537</v>
      </c>
      <c r="E743" s="1" t="s">
        <v>1602</v>
      </c>
      <c r="F743" s="1" t="s">
        <v>1608</v>
      </c>
      <c r="G743" s="1" t="str">
        <f>+VLOOKUP(BD_fire_disturbances[[#This Row],[Cod_Koppen]],Tabla8[],2,0)</f>
        <v>Templado o mesotérmico</v>
      </c>
      <c r="H743" s="1" t="s">
        <v>1334</v>
      </c>
      <c r="I743" s="1" t="s">
        <v>447</v>
      </c>
      <c r="J743" s="1" t="s">
        <v>447</v>
      </c>
      <c r="K743" s="1" t="s">
        <v>54</v>
      </c>
      <c r="L743" s="1" t="s">
        <v>139</v>
      </c>
      <c r="M743" s="1" t="s">
        <v>200</v>
      </c>
      <c r="N743" s="1" t="s">
        <v>354</v>
      </c>
      <c r="P743" s="1" t="s">
        <v>465</v>
      </c>
      <c r="Q743" s="1" t="s">
        <v>476</v>
      </c>
      <c r="R743" s="1" t="s">
        <v>513</v>
      </c>
      <c r="T743" s="1" t="s">
        <v>468</v>
      </c>
      <c r="U743" s="1" t="s">
        <v>447</v>
      </c>
      <c r="V743" s="1" t="s">
        <v>344</v>
      </c>
      <c r="W743" s="1" t="s">
        <v>466</v>
      </c>
      <c r="X743" s="1" t="s">
        <v>447</v>
      </c>
      <c r="Y743" s="1" t="s">
        <v>118</v>
      </c>
      <c r="Z743" s="1" t="s">
        <v>218</v>
      </c>
    </row>
    <row r="744" spans="1:26" s="1" customFormat="1" ht="29" x14ac:dyDescent="0.35">
      <c r="A744" s="1" t="s">
        <v>135</v>
      </c>
      <c r="B744" s="1" t="str">
        <f>+VLOOKUP(BD_fire_disturbances[[#This Row],[Propiedad]],Tabla2[],2,0)</f>
        <v>Química</v>
      </c>
      <c r="C744" s="1" t="str">
        <f>+VLOOKUP(BD_fire_disturbances[[#This Row],[Evaluación post incendio]],Tabla5[],2,0)</f>
        <v>Efecto inmediato</v>
      </c>
      <c r="D744" s="6" t="s">
        <v>1538</v>
      </c>
      <c r="E744" s="1" t="s">
        <v>1602</v>
      </c>
      <c r="F744" s="1" t="s">
        <v>1608</v>
      </c>
      <c r="G744" s="1" t="str">
        <f>+VLOOKUP(BD_fire_disturbances[[#This Row],[Cod_Koppen]],Tabla8[],2,0)</f>
        <v>Templado o mesotérmico</v>
      </c>
      <c r="H744" s="1" t="s">
        <v>1334</v>
      </c>
      <c r="I744" s="1" t="s">
        <v>447</v>
      </c>
      <c r="J744" s="1" t="s">
        <v>447</v>
      </c>
      <c r="K744" s="1" t="s">
        <v>54</v>
      </c>
      <c r="L744" s="1" t="s">
        <v>139</v>
      </c>
      <c r="M744" s="1" t="s">
        <v>200</v>
      </c>
      <c r="N744" s="1" t="s">
        <v>354</v>
      </c>
      <c r="P744" s="1" t="s">
        <v>465</v>
      </c>
      <c r="Q744" s="1" t="s">
        <v>476</v>
      </c>
      <c r="R744" s="1" t="s">
        <v>513</v>
      </c>
      <c r="T744" s="1" t="s">
        <v>468</v>
      </c>
      <c r="U744" s="1" t="s">
        <v>447</v>
      </c>
      <c r="V744" s="1" t="s">
        <v>467</v>
      </c>
      <c r="W744" s="1" t="s">
        <v>466</v>
      </c>
      <c r="X744" s="1" t="s">
        <v>447</v>
      </c>
      <c r="Y744" s="1" t="s">
        <v>118</v>
      </c>
      <c r="Z744" s="1" t="s">
        <v>218</v>
      </c>
    </row>
    <row r="745" spans="1:26" s="1" customFormat="1" ht="29" x14ac:dyDescent="0.35">
      <c r="A745" s="1" t="s">
        <v>135</v>
      </c>
      <c r="B745" s="1" t="str">
        <f>+VLOOKUP(BD_fire_disturbances[[#This Row],[Propiedad]],Tabla2[],2,0)</f>
        <v>Química</v>
      </c>
      <c r="C745" s="1" t="str">
        <f>+VLOOKUP(BD_fire_disturbances[[#This Row],[Evaluación post incendio]],Tabla5[],2,0)</f>
        <v>Efecto inmediato</v>
      </c>
      <c r="D745" s="6" t="s">
        <v>1539</v>
      </c>
      <c r="E745" s="1" t="s">
        <v>1602</v>
      </c>
      <c r="F745" s="1" t="s">
        <v>1608</v>
      </c>
      <c r="G745" s="1" t="str">
        <f>+VLOOKUP(BD_fire_disturbances[[#This Row],[Cod_Koppen]],Tabla8[],2,0)</f>
        <v>Templado o mesotérmico</v>
      </c>
      <c r="H745" s="1" t="s">
        <v>1334</v>
      </c>
      <c r="I745" s="1" t="s">
        <v>447</v>
      </c>
      <c r="J745" s="1" t="s">
        <v>447</v>
      </c>
      <c r="K745" s="1" t="s">
        <v>54</v>
      </c>
      <c r="L745" s="1" t="s">
        <v>137</v>
      </c>
      <c r="M745" s="1" t="s">
        <v>432</v>
      </c>
      <c r="N745" s="1" t="s">
        <v>354</v>
      </c>
      <c r="P745" s="1" t="s">
        <v>465</v>
      </c>
      <c r="Q745" s="1" t="s">
        <v>476</v>
      </c>
      <c r="R745" s="1" t="s">
        <v>513</v>
      </c>
      <c r="T745" s="1" t="s">
        <v>468</v>
      </c>
      <c r="U745" s="1" t="s">
        <v>447</v>
      </c>
      <c r="V745" s="1" t="s">
        <v>467</v>
      </c>
      <c r="W745" s="1" t="s">
        <v>466</v>
      </c>
      <c r="X745" s="1" t="s">
        <v>447</v>
      </c>
      <c r="Y745" s="1" t="s">
        <v>118</v>
      </c>
      <c r="Z745" s="1" t="s">
        <v>218</v>
      </c>
    </row>
    <row r="746" spans="1:26" s="1" customFormat="1" ht="29" x14ac:dyDescent="0.35">
      <c r="A746" s="1" t="s">
        <v>135</v>
      </c>
      <c r="B746" s="1" t="str">
        <f>+VLOOKUP(BD_fire_disturbances[[#This Row],[Propiedad]],Tabla2[],2,0)</f>
        <v>Química</v>
      </c>
      <c r="C746" s="1" t="str">
        <f>+VLOOKUP(BD_fire_disturbances[[#This Row],[Evaluación post incendio]],Tabla5[],2,0)</f>
        <v>Efecto inmediato</v>
      </c>
      <c r="D746" s="6" t="s">
        <v>1540</v>
      </c>
      <c r="E746" s="1" t="s">
        <v>1602</v>
      </c>
      <c r="F746" s="1" t="s">
        <v>1608</v>
      </c>
      <c r="G746" s="1" t="str">
        <f>+VLOOKUP(BD_fire_disturbances[[#This Row],[Cod_Koppen]],Tabla8[],2,0)</f>
        <v>Templado o mesotérmico</v>
      </c>
      <c r="H746" s="1" t="s">
        <v>1334</v>
      </c>
      <c r="I746" s="1" t="s">
        <v>447</v>
      </c>
      <c r="J746" s="1" t="s">
        <v>447</v>
      </c>
      <c r="K746" s="1" t="s">
        <v>54</v>
      </c>
      <c r="L746" s="1" t="s">
        <v>470</v>
      </c>
      <c r="M746" s="1" t="s">
        <v>176</v>
      </c>
      <c r="N746" s="1" t="s">
        <v>354</v>
      </c>
      <c r="P746" s="1" t="s">
        <v>465</v>
      </c>
      <c r="Q746" s="1" t="s">
        <v>476</v>
      </c>
      <c r="R746" s="1" t="s">
        <v>513</v>
      </c>
      <c r="T746" s="1" t="s">
        <v>468</v>
      </c>
      <c r="U746" s="1" t="s">
        <v>447</v>
      </c>
      <c r="V746" s="1" t="s">
        <v>467</v>
      </c>
      <c r="W746" s="1" t="s">
        <v>466</v>
      </c>
      <c r="X746" s="1" t="s">
        <v>447</v>
      </c>
      <c r="Y746" s="1" t="s">
        <v>118</v>
      </c>
      <c r="Z746" s="1" t="s">
        <v>218</v>
      </c>
    </row>
    <row r="747" spans="1:26" s="1" customFormat="1" ht="29" x14ac:dyDescent="0.35">
      <c r="A747" s="1" t="s">
        <v>135</v>
      </c>
      <c r="B747" s="1" t="str">
        <f>+VLOOKUP(BD_fire_disturbances[[#This Row],[Propiedad]],Tabla2[],2,0)</f>
        <v>Química</v>
      </c>
      <c r="C747" s="1" t="str">
        <f>+VLOOKUP(BD_fire_disturbances[[#This Row],[Evaluación post incendio]],Tabla5[],2,0)</f>
        <v>Efecto inmediato</v>
      </c>
      <c r="D747" s="6" t="s">
        <v>1541</v>
      </c>
      <c r="E747" s="1" t="s">
        <v>1602</v>
      </c>
      <c r="F747" s="1" t="s">
        <v>1608</v>
      </c>
      <c r="G747" s="1" t="str">
        <f>+VLOOKUP(BD_fire_disturbances[[#This Row],[Cod_Koppen]],Tabla8[],2,0)</f>
        <v>Templado o mesotérmico</v>
      </c>
      <c r="H747" s="1" t="s">
        <v>1334</v>
      </c>
      <c r="I747" s="1" t="s">
        <v>447</v>
      </c>
      <c r="J747" s="1" t="s">
        <v>447</v>
      </c>
      <c r="K747" s="1" t="s">
        <v>54</v>
      </c>
      <c r="L747" s="1" t="s">
        <v>470</v>
      </c>
      <c r="M747" s="1" t="s">
        <v>176</v>
      </c>
      <c r="N747" s="1" t="s">
        <v>354</v>
      </c>
      <c r="P747" s="1" t="s">
        <v>465</v>
      </c>
      <c r="Q747" s="1" t="s">
        <v>476</v>
      </c>
      <c r="R747" s="1" t="s">
        <v>513</v>
      </c>
      <c r="T747" s="1" t="s">
        <v>468</v>
      </c>
      <c r="U747" s="1" t="s">
        <v>447</v>
      </c>
      <c r="V747" s="1" t="s">
        <v>344</v>
      </c>
      <c r="W747" s="1" t="s">
        <v>466</v>
      </c>
      <c r="X747" s="1" t="s">
        <v>447</v>
      </c>
      <c r="Y747" s="1" t="s">
        <v>118</v>
      </c>
      <c r="Z747" s="1" t="s">
        <v>108</v>
      </c>
    </row>
    <row r="748" spans="1:26" s="1" customFormat="1" ht="29" x14ac:dyDescent="0.35">
      <c r="A748" s="1" t="s">
        <v>135</v>
      </c>
      <c r="B748" s="1" t="str">
        <f>+VLOOKUP(BD_fire_disturbances[[#This Row],[Propiedad]],Tabla2[],2,0)</f>
        <v>Química</v>
      </c>
      <c r="C748" s="1" t="str">
        <f>+VLOOKUP(BD_fire_disturbances[[#This Row],[Evaluación post incendio]],Tabla5[],2,0)</f>
        <v>Efecto inmediato</v>
      </c>
      <c r="D748" s="6" t="s">
        <v>1542</v>
      </c>
      <c r="E748" s="1" t="s">
        <v>1602</v>
      </c>
      <c r="F748" s="1" t="s">
        <v>1608</v>
      </c>
      <c r="G748" s="1" t="str">
        <f>+VLOOKUP(BD_fire_disturbances[[#This Row],[Cod_Koppen]],Tabla8[],2,0)</f>
        <v>Templado o mesotérmico</v>
      </c>
      <c r="H748" s="1" t="s">
        <v>1334</v>
      </c>
      <c r="I748" s="1" t="s">
        <v>447</v>
      </c>
      <c r="J748" s="1" t="s">
        <v>447</v>
      </c>
      <c r="K748" s="1" t="s">
        <v>54</v>
      </c>
      <c r="L748" s="1" t="s">
        <v>139</v>
      </c>
      <c r="M748" s="1" t="s">
        <v>200</v>
      </c>
      <c r="N748" s="1" t="s">
        <v>354</v>
      </c>
      <c r="P748" s="1" t="s">
        <v>465</v>
      </c>
      <c r="Q748" s="1" t="s">
        <v>476</v>
      </c>
      <c r="R748" s="1" t="s">
        <v>513</v>
      </c>
      <c r="T748" s="1" t="s">
        <v>468</v>
      </c>
      <c r="U748" s="1" t="s">
        <v>447</v>
      </c>
      <c r="V748" s="1" t="s">
        <v>344</v>
      </c>
      <c r="W748" s="1" t="s">
        <v>466</v>
      </c>
      <c r="X748" s="1">
        <v>15</v>
      </c>
      <c r="Y748" s="1" t="s">
        <v>52</v>
      </c>
      <c r="Z748" s="1" t="s">
        <v>218</v>
      </c>
    </row>
    <row r="749" spans="1:26" s="1" customFormat="1" ht="29" x14ac:dyDescent="0.35">
      <c r="A749" s="1" t="s">
        <v>135</v>
      </c>
      <c r="B749" s="1" t="str">
        <f>+VLOOKUP(BD_fire_disturbances[[#This Row],[Propiedad]],Tabla2[],2,0)</f>
        <v>Química</v>
      </c>
      <c r="C749" s="1" t="str">
        <f>+VLOOKUP(BD_fire_disturbances[[#This Row],[Evaluación post incendio]],Tabla5[],2,0)</f>
        <v>Efecto inmediato</v>
      </c>
      <c r="D749" s="6" t="s">
        <v>1543</v>
      </c>
      <c r="E749" s="1" t="s">
        <v>1602</v>
      </c>
      <c r="F749" s="1" t="s">
        <v>1608</v>
      </c>
      <c r="G749" s="1" t="str">
        <f>+VLOOKUP(BD_fire_disturbances[[#This Row],[Cod_Koppen]],Tabla8[],2,0)</f>
        <v>Templado o mesotérmico</v>
      </c>
      <c r="H749" s="1" t="s">
        <v>1334</v>
      </c>
      <c r="I749" s="1" t="s">
        <v>447</v>
      </c>
      <c r="J749" s="1" t="s">
        <v>447</v>
      </c>
      <c r="K749" s="1" t="s">
        <v>54</v>
      </c>
      <c r="L749" s="1" t="s">
        <v>139</v>
      </c>
      <c r="M749" s="1" t="s">
        <v>200</v>
      </c>
      <c r="N749" s="1" t="s">
        <v>354</v>
      </c>
      <c r="P749" s="1" t="s">
        <v>465</v>
      </c>
      <c r="Q749" s="1" t="s">
        <v>476</v>
      </c>
      <c r="R749" s="1" t="s">
        <v>513</v>
      </c>
      <c r="T749" s="1" t="s">
        <v>468</v>
      </c>
      <c r="U749" s="1" t="s">
        <v>447</v>
      </c>
      <c r="V749" s="1" t="s">
        <v>467</v>
      </c>
      <c r="W749" s="1" t="s">
        <v>466</v>
      </c>
      <c r="X749" s="1" t="s">
        <v>447</v>
      </c>
      <c r="Y749" s="1" t="s">
        <v>52</v>
      </c>
      <c r="Z749" s="1" t="s">
        <v>218</v>
      </c>
    </row>
    <row r="750" spans="1:26" s="1" customFormat="1" ht="29" x14ac:dyDescent="0.35">
      <c r="A750" s="1" t="s">
        <v>135</v>
      </c>
      <c r="B750" s="1" t="str">
        <f>+VLOOKUP(BD_fire_disturbances[[#This Row],[Propiedad]],Tabla2[],2,0)</f>
        <v>Química</v>
      </c>
      <c r="C750" s="1" t="str">
        <f>+VLOOKUP(BD_fire_disturbances[[#This Row],[Evaluación post incendio]],Tabla5[],2,0)</f>
        <v>Efecto inmediato</v>
      </c>
      <c r="D750" s="6" t="s">
        <v>1544</v>
      </c>
      <c r="E750" s="1" t="s">
        <v>1602</v>
      </c>
      <c r="F750" s="1" t="s">
        <v>1608</v>
      </c>
      <c r="G750" s="1" t="str">
        <f>+VLOOKUP(BD_fire_disturbances[[#This Row],[Cod_Koppen]],Tabla8[],2,0)</f>
        <v>Templado o mesotérmico</v>
      </c>
      <c r="H750" s="1" t="s">
        <v>1334</v>
      </c>
      <c r="I750" s="1" t="s">
        <v>447</v>
      </c>
      <c r="J750" s="1" t="s">
        <v>447</v>
      </c>
      <c r="K750" s="1" t="s">
        <v>54</v>
      </c>
      <c r="L750" s="1" t="s">
        <v>137</v>
      </c>
      <c r="M750" s="1" t="s">
        <v>432</v>
      </c>
      <c r="N750" s="1" t="s">
        <v>354</v>
      </c>
      <c r="P750" s="1" t="s">
        <v>465</v>
      </c>
      <c r="Q750" s="1" t="s">
        <v>476</v>
      </c>
      <c r="R750" s="1" t="s">
        <v>513</v>
      </c>
      <c r="T750" s="1" t="s">
        <v>468</v>
      </c>
      <c r="U750" s="1" t="s">
        <v>447</v>
      </c>
      <c r="V750" s="1" t="s">
        <v>467</v>
      </c>
      <c r="W750" s="1" t="s">
        <v>466</v>
      </c>
      <c r="X750" s="1" t="s">
        <v>447</v>
      </c>
      <c r="Y750" s="1" t="s">
        <v>52</v>
      </c>
      <c r="Z750" s="1" t="s">
        <v>12</v>
      </c>
    </row>
    <row r="751" spans="1:26" s="1" customFormat="1" ht="29" x14ac:dyDescent="0.35">
      <c r="A751" s="1" t="s">
        <v>135</v>
      </c>
      <c r="B751" s="1" t="str">
        <f>+VLOOKUP(BD_fire_disturbances[[#This Row],[Propiedad]],Tabla2[],2,0)</f>
        <v>Química</v>
      </c>
      <c r="C751" s="1" t="str">
        <f>+VLOOKUP(BD_fire_disturbances[[#This Row],[Evaluación post incendio]],Tabla5[],2,0)</f>
        <v>Efecto inmediato</v>
      </c>
      <c r="D751" s="6" t="s">
        <v>1545</v>
      </c>
      <c r="E751" s="1" t="s">
        <v>1602</v>
      </c>
      <c r="F751" s="1" t="s">
        <v>1608</v>
      </c>
      <c r="G751" s="1" t="str">
        <f>+VLOOKUP(BD_fire_disturbances[[#This Row],[Cod_Koppen]],Tabla8[],2,0)</f>
        <v>Templado o mesotérmico</v>
      </c>
      <c r="H751" s="1" t="s">
        <v>1334</v>
      </c>
      <c r="I751" s="1" t="s">
        <v>447</v>
      </c>
      <c r="J751" s="1" t="s">
        <v>447</v>
      </c>
      <c r="K751" s="1" t="s">
        <v>54</v>
      </c>
      <c r="L751" s="1" t="s">
        <v>470</v>
      </c>
      <c r="M751" s="1" t="s">
        <v>176</v>
      </c>
      <c r="N751" s="1" t="s">
        <v>354</v>
      </c>
      <c r="P751" s="1" t="s">
        <v>465</v>
      </c>
      <c r="Q751" s="1" t="s">
        <v>476</v>
      </c>
      <c r="R751" s="1" t="s">
        <v>513</v>
      </c>
      <c r="T751" s="1" t="s">
        <v>468</v>
      </c>
      <c r="U751" s="1" t="s">
        <v>447</v>
      </c>
      <c r="V751" s="1" t="s">
        <v>344</v>
      </c>
      <c r="W751" s="1" t="s">
        <v>466</v>
      </c>
      <c r="X751" s="1" t="s">
        <v>447</v>
      </c>
      <c r="Y751" s="1" t="s">
        <v>52</v>
      </c>
      <c r="Z751" s="1" t="s">
        <v>108</v>
      </c>
    </row>
    <row r="752" spans="1:26" s="1" customFormat="1" ht="29" x14ac:dyDescent="0.35">
      <c r="A752" s="1" t="s">
        <v>135</v>
      </c>
      <c r="B752" s="1" t="str">
        <f>+VLOOKUP(BD_fire_disturbances[[#This Row],[Propiedad]],Tabla2[],2,0)</f>
        <v>Química</v>
      </c>
      <c r="C752" s="1" t="str">
        <f>+VLOOKUP(BD_fire_disturbances[[#This Row],[Evaluación post incendio]],Tabla5[],2,0)</f>
        <v>Efecto inmediato</v>
      </c>
      <c r="D752" s="6" t="s">
        <v>1546</v>
      </c>
      <c r="E752" s="1" t="s">
        <v>1602</v>
      </c>
      <c r="F752" s="1" t="s">
        <v>1608</v>
      </c>
      <c r="G752" s="1" t="str">
        <f>+VLOOKUP(BD_fire_disturbances[[#This Row],[Cod_Koppen]],Tabla8[],2,0)</f>
        <v>Templado o mesotérmico</v>
      </c>
      <c r="H752" s="1" t="s">
        <v>1334</v>
      </c>
      <c r="I752" s="1" t="s">
        <v>447</v>
      </c>
      <c r="J752" s="1" t="s">
        <v>447</v>
      </c>
      <c r="K752" s="1" t="s">
        <v>54</v>
      </c>
      <c r="L752" s="1" t="s">
        <v>137</v>
      </c>
      <c r="M752" s="1" t="s">
        <v>432</v>
      </c>
      <c r="N752" s="1" t="s">
        <v>354</v>
      </c>
      <c r="P752" s="1" t="s">
        <v>465</v>
      </c>
      <c r="Q752" s="1" t="s">
        <v>476</v>
      </c>
      <c r="R752" s="1" t="s">
        <v>513</v>
      </c>
      <c r="T752" s="1" t="s">
        <v>468</v>
      </c>
      <c r="U752" s="1" t="s">
        <v>447</v>
      </c>
      <c r="V752" s="1" t="s">
        <v>344</v>
      </c>
      <c r="W752" s="1" t="s">
        <v>466</v>
      </c>
      <c r="X752" s="1">
        <v>15</v>
      </c>
      <c r="Y752" s="1" t="s">
        <v>52</v>
      </c>
      <c r="Z752" s="1" t="s">
        <v>108</v>
      </c>
    </row>
    <row r="753" spans="1:26" s="1" customFormat="1" ht="29" x14ac:dyDescent="0.35">
      <c r="A753" s="1" t="s">
        <v>135</v>
      </c>
      <c r="B753" s="1" t="str">
        <f>+VLOOKUP(BD_fire_disturbances[[#This Row],[Propiedad]],Tabla2[],2,0)</f>
        <v>Química</v>
      </c>
      <c r="C753" s="1" t="str">
        <f>+VLOOKUP(BD_fire_disturbances[[#This Row],[Evaluación post incendio]],Tabla5[],2,0)</f>
        <v>Efecto inmediato</v>
      </c>
      <c r="D753" s="6" t="s">
        <v>1547</v>
      </c>
      <c r="E753" s="1" t="s">
        <v>1602</v>
      </c>
      <c r="F753" s="1" t="s">
        <v>1608</v>
      </c>
      <c r="G753" s="1" t="str">
        <f>+VLOOKUP(BD_fire_disturbances[[#This Row],[Cod_Koppen]],Tabla8[],2,0)</f>
        <v>Templado o mesotérmico</v>
      </c>
      <c r="H753" s="1" t="s">
        <v>1334</v>
      </c>
      <c r="I753" s="1" t="s">
        <v>447</v>
      </c>
      <c r="J753" s="1" t="s">
        <v>447</v>
      </c>
      <c r="K753" s="1" t="s">
        <v>54</v>
      </c>
      <c r="L753" s="1" t="s">
        <v>470</v>
      </c>
      <c r="M753" s="1" t="s">
        <v>176</v>
      </c>
      <c r="N753" s="1" t="s">
        <v>354</v>
      </c>
      <c r="P753" s="1" t="s">
        <v>465</v>
      </c>
      <c r="Q753" s="1" t="s">
        <v>476</v>
      </c>
      <c r="R753" s="1" t="s">
        <v>513</v>
      </c>
      <c r="T753" s="1" t="s">
        <v>468</v>
      </c>
      <c r="U753" s="1" t="s">
        <v>447</v>
      </c>
      <c r="V753" s="1" t="s">
        <v>467</v>
      </c>
      <c r="W753" s="1" t="s">
        <v>466</v>
      </c>
      <c r="X753" s="1" t="s">
        <v>447</v>
      </c>
      <c r="Y753" s="1" t="s">
        <v>52</v>
      </c>
      <c r="Z753" s="1" t="s">
        <v>108</v>
      </c>
    </row>
    <row r="754" spans="1:26" s="1" customFormat="1" ht="29" x14ac:dyDescent="0.35">
      <c r="A754" s="1" t="s">
        <v>135</v>
      </c>
      <c r="B754" s="1" t="str">
        <f>+VLOOKUP(BD_fire_disturbances[[#This Row],[Propiedad]],Tabla2[],2,0)</f>
        <v>Química</v>
      </c>
      <c r="C754" s="1" t="str">
        <f>+VLOOKUP(BD_fire_disturbances[[#This Row],[Evaluación post incendio]],Tabla5[],2,0)</f>
        <v>Efecto inmediato</v>
      </c>
      <c r="D754" s="6" t="s">
        <v>1548</v>
      </c>
      <c r="E754" s="1" t="s">
        <v>1602</v>
      </c>
      <c r="F754" s="1" t="s">
        <v>1608</v>
      </c>
      <c r="G754" s="1" t="str">
        <f>+VLOOKUP(BD_fire_disturbances[[#This Row],[Cod_Koppen]],Tabla8[],2,0)</f>
        <v>Templado o mesotérmico</v>
      </c>
      <c r="H754" s="1" t="s">
        <v>1334</v>
      </c>
      <c r="I754" s="1" t="s">
        <v>447</v>
      </c>
      <c r="J754" s="1" t="s">
        <v>447</v>
      </c>
      <c r="K754" s="1" t="s">
        <v>54</v>
      </c>
      <c r="L754" s="1" t="s">
        <v>470</v>
      </c>
      <c r="M754" s="1" t="s">
        <v>176</v>
      </c>
      <c r="N754" s="1" t="s">
        <v>354</v>
      </c>
      <c r="P754" s="1" t="s">
        <v>465</v>
      </c>
      <c r="Q754" s="1" t="s">
        <v>476</v>
      </c>
      <c r="R754" s="1" t="s">
        <v>513</v>
      </c>
      <c r="T754" s="1" t="s">
        <v>468</v>
      </c>
      <c r="U754" s="1" t="s">
        <v>447</v>
      </c>
      <c r="V754" s="1" t="s">
        <v>344</v>
      </c>
      <c r="W754" s="1" t="s">
        <v>466</v>
      </c>
      <c r="X754" s="1" t="s">
        <v>447</v>
      </c>
      <c r="Y754" s="1" t="s">
        <v>183</v>
      </c>
      <c r="Z754" s="1" t="s">
        <v>108</v>
      </c>
    </row>
    <row r="755" spans="1:26" s="1" customFormat="1" ht="29" x14ac:dyDescent="0.35">
      <c r="A755" s="1" t="s">
        <v>135</v>
      </c>
      <c r="B755" s="1" t="str">
        <f>+VLOOKUP(BD_fire_disturbances[[#This Row],[Propiedad]],Tabla2[],2,0)</f>
        <v>Química</v>
      </c>
      <c r="C755" s="1" t="str">
        <f>+VLOOKUP(BD_fire_disturbances[[#This Row],[Evaluación post incendio]],Tabla5[],2,0)</f>
        <v>Efecto inmediato</v>
      </c>
      <c r="D755" s="6" t="s">
        <v>1549</v>
      </c>
      <c r="E755" s="1" t="s">
        <v>1602</v>
      </c>
      <c r="F755" s="1" t="s">
        <v>1608</v>
      </c>
      <c r="G755" s="1" t="str">
        <f>+VLOOKUP(BD_fire_disturbances[[#This Row],[Cod_Koppen]],Tabla8[],2,0)</f>
        <v>Templado o mesotérmico</v>
      </c>
      <c r="H755" s="1" t="s">
        <v>1334</v>
      </c>
      <c r="I755" s="1" t="s">
        <v>447</v>
      </c>
      <c r="J755" s="1" t="s">
        <v>447</v>
      </c>
      <c r="K755" s="1" t="s">
        <v>54</v>
      </c>
      <c r="L755" s="1" t="s">
        <v>139</v>
      </c>
      <c r="M755" s="1" t="s">
        <v>200</v>
      </c>
      <c r="N755" s="1" t="s">
        <v>354</v>
      </c>
      <c r="P755" s="1" t="s">
        <v>465</v>
      </c>
      <c r="Q755" s="1" t="s">
        <v>476</v>
      </c>
      <c r="R755" s="1" t="s">
        <v>513</v>
      </c>
      <c r="T755" s="1" t="s">
        <v>468</v>
      </c>
      <c r="U755" s="1" t="s">
        <v>447</v>
      </c>
      <c r="V755" s="1" t="s">
        <v>344</v>
      </c>
      <c r="W755" s="1" t="s">
        <v>466</v>
      </c>
      <c r="X755" s="1" t="s">
        <v>447</v>
      </c>
      <c r="Y755" s="1" t="s">
        <v>183</v>
      </c>
      <c r="Z755" s="1" t="s">
        <v>108</v>
      </c>
    </row>
    <row r="756" spans="1:26" s="1" customFormat="1" ht="29" x14ac:dyDescent="0.35">
      <c r="A756" s="1" t="s">
        <v>135</v>
      </c>
      <c r="B756" s="1" t="str">
        <f>+VLOOKUP(BD_fire_disturbances[[#This Row],[Propiedad]],Tabla2[],2,0)</f>
        <v>Química</v>
      </c>
      <c r="C756" s="1" t="str">
        <f>+VLOOKUP(BD_fire_disturbances[[#This Row],[Evaluación post incendio]],Tabla5[],2,0)</f>
        <v>Efecto inmediato</v>
      </c>
      <c r="D756" s="6" t="s">
        <v>1550</v>
      </c>
      <c r="E756" s="1" t="s">
        <v>1602</v>
      </c>
      <c r="F756" s="1" t="s">
        <v>1608</v>
      </c>
      <c r="G756" s="1" t="str">
        <f>+VLOOKUP(BD_fire_disturbances[[#This Row],[Cod_Koppen]],Tabla8[],2,0)</f>
        <v>Templado o mesotérmico</v>
      </c>
      <c r="H756" s="1" t="s">
        <v>1334</v>
      </c>
      <c r="I756" s="1" t="s">
        <v>447</v>
      </c>
      <c r="J756" s="1" t="s">
        <v>447</v>
      </c>
      <c r="K756" s="1" t="s">
        <v>54</v>
      </c>
      <c r="L756" s="1" t="s">
        <v>137</v>
      </c>
      <c r="M756" s="1" t="s">
        <v>432</v>
      </c>
      <c r="N756" s="1" t="s">
        <v>354</v>
      </c>
      <c r="P756" s="1" t="s">
        <v>465</v>
      </c>
      <c r="Q756" s="1" t="s">
        <v>476</v>
      </c>
      <c r="R756" s="1" t="s">
        <v>513</v>
      </c>
      <c r="T756" s="1" t="s">
        <v>468</v>
      </c>
      <c r="U756" s="1" t="s">
        <v>447</v>
      </c>
      <c r="V756" s="1" t="s">
        <v>344</v>
      </c>
      <c r="W756" s="1" t="s">
        <v>466</v>
      </c>
      <c r="X756" s="1" t="s">
        <v>447</v>
      </c>
      <c r="Y756" s="1" t="s">
        <v>183</v>
      </c>
      <c r="Z756" s="1" t="s">
        <v>108</v>
      </c>
    </row>
    <row r="757" spans="1:26" s="1" customFormat="1" ht="29" x14ac:dyDescent="0.35">
      <c r="A757" s="1" t="s">
        <v>135</v>
      </c>
      <c r="B757" s="1" t="str">
        <f>+VLOOKUP(BD_fire_disturbances[[#This Row],[Propiedad]],Tabla2[],2,0)</f>
        <v>Química</v>
      </c>
      <c r="C757" s="1" t="str">
        <f>+VLOOKUP(BD_fire_disturbances[[#This Row],[Evaluación post incendio]],Tabla5[],2,0)</f>
        <v>Efecto inmediato</v>
      </c>
      <c r="D757" s="6" t="s">
        <v>1551</v>
      </c>
      <c r="E757" s="1" t="s">
        <v>1602</v>
      </c>
      <c r="F757" s="1" t="s">
        <v>1608</v>
      </c>
      <c r="G757" s="1" t="str">
        <f>+VLOOKUP(BD_fire_disturbances[[#This Row],[Cod_Koppen]],Tabla8[],2,0)</f>
        <v>Templado o mesotérmico</v>
      </c>
      <c r="H757" s="1" t="s">
        <v>1334</v>
      </c>
      <c r="I757" s="1" t="s">
        <v>447</v>
      </c>
      <c r="J757" s="1" t="s">
        <v>447</v>
      </c>
      <c r="K757" s="1" t="s">
        <v>54</v>
      </c>
      <c r="L757" s="1" t="s">
        <v>139</v>
      </c>
      <c r="M757" s="1" t="s">
        <v>200</v>
      </c>
      <c r="N757" s="1" t="s">
        <v>354</v>
      </c>
      <c r="P757" s="1" t="s">
        <v>465</v>
      </c>
      <c r="Q757" s="1" t="s">
        <v>476</v>
      </c>
      <c r="R757" s="1" t="s">
        <v>513</v>
      </c>
      <c r="T757" s="1" t="s">
        <v>468</v>
      </c>
      <c r="U757" s="1" t="s">
        <v>447</v>
      </c>
      <c r="V757" s="1" t="s">
        <v>467</v>
      </c>
      <c r="W757" s="1" t="s">
        <v>466</v>
      </c>
      <c r="X757" s="1" t="s">
        <v>447</v>
      </c>
      <c r="Y757" s="1" t="s">
        <v>183</v>
      </c>
      <c r="Z757" s="1" t="s">
        <v>108</v>
      </c>
    </row>
    <row r="758" spans="1:26" s="1" customFormat="1" ht="29" x14ac:dyDescent="0.35">
      <c r="A758" s="1" t="s">
        <v>135</v>
      </c>
      <c r="B758" s="1" t="str">
        <f>+VLOOKUP(BD_fire_disturbances[[#This Row],[Propiedad]],Tabla2[],2,0)</f>
        <v>Química</v>
      </c>
      <c r="C758" s="1" t="str">
        <f>+VLOOKUP(BD_fire_disturbances[[#This Row],[Evaluación post incendio]],Tabla5[],2,0)</f>
        <v>Efecto inmediato</v>
      </c>
      <c r="D758" s="6" t="s">
        <v>1552</v>
      </c>
      <c r="E758" s="1" t="s">
        <v>1602</v>
      </c>
      <c r="F758" s="1" t="s">
        <v>1608</v>
      </c>
      <c r="G758" s="1" t="str">
        <f>+VLOOKUP(BD_fire_disturbances[[#This Row],[Cod_Koppen]],Tabla8[],2,0)</f>
        <v>Templado o mesotérmico</v>
      </c>
      <c r="H758" s="1" t="s">
        <v>1334</v>
      </c>
      <c r="I758" s="1" t="s">
        <v>447</v>
      </c>
      <c r="J758" s="1" t="s">
        <v>447</v>
      </c>
      <c r="K758" s="1" t="s">
        <v>54</v>
      </c>
      <c r="L758" s="1" t="s">
        <v>137</v>
      </c>
      <c r="M758" s="1" t="s">
        <v>432</v>
      </c>
      <c r="N758" s="1" t="s">
        <v>354</v>
      </c>
      <c r="P758" s="1" t="s">
        <v>465</v>
      </c>
      <c r="Q758" s="1" t="s">
        <v>476</v>
      </c>
      <c r="R758" s="1" t="s">
        <v>513</v>
      </c>
      <c r="T758" s="1" t="s">
        <v>468</v>
      </c>
      <c r="U758" s="1" t="s">
        <v>447</v>
      </c>
      <c r="V758" s="1" t="s">
        <v>467</v>
      </c>
      <c r="W758" s="1" t="s">
        <v>466</v>
      </c>
      <c r="X758" s="1" t="s">
        <v>447</v>
      </c>
      <c r="Y758" s="1" t="s">
        <v>183</v>
      </c>
      <c r="Z758" s="1" t="s">
        <v>108</v>
      </c>
    </row>
    <row r="759" spans="1:26" s="1" customFormat="1" ht="29" x14ac:dyDescent="0.35">
      <c r="A759" s="1" t="s">
        <v>135</v>
      </c>
      <c r="B759" s="1" t="str">
        <f>+VLOOKUP(BD_fire_disturbances[[#This Row],[Propiedad]],Tabla2[],2,0)</f>
        <v>Química</v>
      </c>
      <c r="C759" s="1" t="str">
        <f>+VLOOKUP(BD_fire_disturbances[[#This Row],[Evaluación post incendio]],Tabla5[],2,0)</f>
        <v>Efecto inmediato</v>
      </c>
      <c r="D759" s="6" t="s">
        <v>1553</v>
      </c>
      <c r="E759" s="1" t="s">
        <v>1602</v>
      </c>
      <c r="F759" s="1" t="s">
        <v>1608</v>
      </c>
      <c r="G759" s="1" t="str">
        <f>+VLOOKUP(BD_fire_disturbances[[#This Row],[Cod_Koppen]],Tabla8[],2,0)</f>
        <v>Templado o mesotérmico</v>
      </c>
      <c r="H759" s="1" t="s">
        <v>1334</v>
      </c>
      <c r="I759" s="1" t="s">
        <v>447</v>
      </c>
      <c r="J759" s="1" t="s">
        <v>447</v>
      </c>
      <c r="K759" s="1" t="s">
        <v>54</v>
      </c>
      <c r="L759" s="1" t="s">
        <v>470</v>
      </c>
      <c r="M759" s="1" t="s">
        <v>176</v>
      </c>
      <c r="N759" s="1" t="s">
        <v>354</v>
      </c>
      <c r="P759" s="1" t="s">
        <v>465</v>
      </c>
      <c r="Q759" s="1" t="s">
        <v>476</v>
      </c>
      <c r="R759" s="1" t="s">
        <v>513</v>
      </c>
      <c r="T759" s="1" t="s">
        <v>468</v>
      </c>
      <c r="U759" s="1" t="s">
        <v>447</v>
      </c>
      <c r="V759" s="1" t="s">
        <v>467</v>
      </c>
      <c r="W759" s="1" t="s">
        <v>466</v>
      </c>
      <c r="X759" s="1" t="s">
        <v>447</v>
      </c>
      <c r="Y759" s="1" t="s">
        <v>183</v>
      </c>
      <c r="Z759" s="1" t="s">
        <v>108</v>
      </c>
    </row>
    <row r="760" spans="1:26" s="1" customFormat="1" ht="29" x14ac:dyDescent="0.35">
      <c r="A760" s="1" t="s">
        <v>135</v>
      </c>
      <c r="B760" s="1" t="str">
        <f>+VLOOKUP(BD_fire_disturbances[[#This Row],[Propiedad]],Tabla2[],2,0)</f>
        <v>Química</v>
      </c>
      <c r="C760" s="1" t="str">
        <f>+VLOOKUP(BD_fire_disturbances[[#This Row],[Evaluación post incendio]],Tabla5[],2,0)</f>
        <v>Efecto inmediato</v>
      </c>
      <c r="D760" s="6" t="s">
        <v>1554</v>
      </c>
      <c r="E760" s="1" t="s">
        <v>1602</v>
      </c>
      <c r="F760" s="1" t="s">
        <v>1608</v>
      </c>
      <c r="G760" s="1" t="str">
        <f>+VLOOKUP(BD_fire_disturbances[[#This Row],[Cod_Koppen]],Tabla8[],2,0)</f>
        <v>Templado o mesotérmico</v>
      </c>
      <c r="H760" s="1" t="s">
        <v>1334</v>
      </c>
      <c r="I760" s="1" t="s">
        <v>447</v>
      </c>
      <c r="J760" s="1" t="s">
        <v>447</v>
      </c>
      <c r="K760" s="1" t="s">
        <v>54</v>
      </c>
      <c r="L760" s="1" t="s">
        <v>139</v>
      </c>
      <c r="M760" s="1" t="s">
        <v>200</v>
      </c>
      <c r="N760" s="1" t="s">
        <v>354</v>
      </c>
      <c r="P760" s="1" t="s">
        <v>465</v>
      </c>
      <c r="Q760" s="1" t="s">
        <v>476</v>
      </c>
      <c r="R760" s="1" t="s">
        <v>513</v>
      </c>
      <c r="T760" s="1" t="s">
        <v>468</v>
      </c>
      <c r="U760" s="1" t="s">
        <v>447</v>
      </c>
      <c r="V760" s="1" t="s">
        <v>344</v>
      </c>
      <c r="W760" s="1" t="s">
        <v>466</v>
      </c>
      <c r="X760" s="1">
        <v>15</v>
      </c>
      <c r="Y760" s="1" t="s">
        <v>42</v>
      </c>
      <c r="Z760" s="1" t="s">
        <v>12</v>
      </c>
    </row>
    <row r="761" spans="1:26" s="1" customFormat="1" ht="29" x14ac:dyDescent="0.35">
      <c r="A761" s="1" t="s">
        <v>135</v>
      </c>
      <c r="B761" s="1" t="str">
        <f>+VLOOKUP(BD_fire_disturbances[[#This Row],[Propiedad]],Tabla2[],2,0)</f>
        <v>Química</v>
      </c>
      <c r="C761" s="1" t="str">
        <f>+VLOOKUP(BD_fire_disturbances[[#This Row],[Evaluación post incendio]],Tabla5[],2,0)</f>
        <v>Efecto inmediato</v>
      </c>
      <c r="D761" s="6" t="s">
        <v>1555</v>
      </c>
      <c r="E761" s="1" t="s">
        <v>1602</v>
      </c>
      <c r="F761" s="1" t="s">
        <v>1608</v>
      </c>
      <c r="G761" s="1" t="str">
        <f>+VLOOKUP(BD_fire_disturbances[[#This Row],[Cod_Koppen]],Tabla8[],2,0)</f>
        <v>Templado o mesotérmico</v>
      </c>
      <c r="H761" s="1" t="s">
        <v>1334</v>
      </c>
      <c r="I761" s="1" t="s">
        <v>447</v>
      </c>
      <c r="J761" s="1" t="s">
        <v>447</v>
      </c>
      <c r="K761" s="1" t="s">
        <v>54</v>
      </c>
      <c r="L761" s="1" t="s">
        <v>139</v>
      </c>
      <c r="M761" s="1" t="s">
        <v>200</v>
      </c>
      <c r="N761" s="1" t="s">
        <v>354</v>
      </c>
      <c r="P761" s="1" t="s">
        <v>465</v>
      </c>
      <c r="Q761" s="1" t="s">
        <v>476</v>
      </c>
      <c r="R761" s="1" t="s">
        <v>513</v>
      </c>
      <c r="T761" s="1" t="s">
        <v>468</v>
      </c>
      <c r="U761" s="1" t="s">
        <v>447</v>
      </c>
      <c r="V761" s="1" t="s">
        <v>467</v>
      </c>
      <c r="W761" s="1" t="s">
        <v>466</v>
      </c>
      <c r="X761" s="1" t="s">
        <v>447</v>
      </c>
      <c r="Y761" s="1" t="s">
        <v>42</v>
      </c>
      <c r="Z761" s="1" t="s">
        <v>12</v>
      </c>
    </row>
    <row r="762" spans="1:26" s="1" customFormat="1" ht="29" x14ac:dyDescent="0.35">
      <c r="A762" s="1" t="s">
        <v>135</v>
      </c>
      <c r="B762" s="1" t="str">
        <f>+VLOOKUP(BD_fire_disturbances[[#This Row],[Propiedad]],Tabla2[],2,0)</f>
        <v>Química</v>
      </c>
      <c r="C762" s="1" t="str">
        <f>+VLOOKUP(BD_fire_disturbances[[#This Row],[Evaluación post incendio]],Tabla5[],2,0)</f>
        <v>Efecto inmediato</v>
      </c>
      <c r="D762" s="6" t="s">
        <v>1556</v>
      </c>
      <c r="E762" s="1" t="s">
        <v>1602</v>
      </c>
      <c r="F762" s="1" t="s">
        <v>1608</v>
      </c>
      <c r="G762" s="1" t="str">
        <f>+VLOOKUP(BD_fire_disturbances[[#This Row],[Cod_Koppen]],Tabla8[],2,0)</f>
        <v>Templado o mesotérmico</v>
      </c>
      <c r="H762" s="1" t="s">
        <v>1334</v>
      </c>
      <c r="I762" s="1" t="s">
        <v>447</v>
      </c>
      <c r="J762" s="1" t="s">
        <v>447</v>
      </c>
      <c r="K762" s="1" t="s">
        <v>54</v>
      </c>
      <c r="L762" s="1" t="s">
        <v>470</v>
      </c>
      <c r="M762" s="1" t="s">
        <v>176</v>
      </c>
      <c r="N762" s="1" t="s">
        <v>354</v>
      </c>
      <c r="P762" s="1" t="s">
        <v>465</v>
      </c>
      <c r="Q762" s="1" t="s">
        <v>476</v>
      </c>
      <c r="R762" s="1" t="s">
        <v>513</v>
      </c>
      <c r="T762" s="1" t="s">
        <v>468</v>
      </c>
      <c r="U762" s="1" t="s">
        <v>447</v>
      </c>
      <c r="V762" s="1" t="s">
        <v>344</v>
      </c>
      <c r="W762" s="1" t="s">
        <v>466</v>
      </c>
      <c r="X762" s="1" t="s">
        <v>447</v>
      </c>
      <c r="Y762" s="1" t="s">
        <v>42</v>
      </c>
      <c r="Z762" s="1" t="s">
        <v>108</v>
      </c>
    </row>
    <row r="763" spans="1:26" s="1" customFormat="1" ht="29" x14ac:dyDescent="0.35">
      <c r="A763" s="1" t="s">
        <v>135</v>
      </c>
      <c r="B763" s="1" t="str">
        <f>+VLOOKUP(BD_fire_disturbances[[#This Row],[Propiedad]],Tabla2[],2,0)</f>
        <v>Química</v>
      </c>
      <c r="C763" s="1" t="str">
        <f>+VLOOKUP(BD_fire_disturbances[[#This Row],[Evaluación post incendio]],Tabla5[],2,0)</f>
        <v>Efecto inmediato</v>
      </c>
      <c r="D763" s="6" t="s">
        <v>1557</v>
      </c>
      <c r="E763" s="1" t="s">
        <v>1602</v>
      </c>
      <c r="F763" s="1" t="s">
        <v>1608</v>
      </c>
      <c r="G763" s="1" t="str">
        <f>+VLOOKUP(BD_fire_disturbances[[#This Row],[Cod_Koppen]],Tabla8[],2,0)</f>
        <v>Templado o mesotérmico</v>
      </c>
      <c r="H763" s="1" t="s">
        <v>1334</v>
      </c>
      <c r="I763" s="1" t="s">
        <v>447</v>
      </c>
      <c r="J763" s="1" t="s">
        <v>447</v>
      </c>
      <c r="K763" s="1" t="s">
        <v>54</v>
      </c>
      <c r="L763" s="1" t="s">
        <v>137</v>
      </c>
      <c r="M763" s="1" t="s">
        <v>432</v>
      </c>
      <c r="N763" s="1" t="s">
        <v>354</v>
      </c>
      <c r="P763" s="1" t="s">
        <v>465</v>
      </c>
      <c r="Q763" s="1" t="s">
        <v>476</v>
      </c>
      <c r="R763" s="1" t="s">
        <v>513</v>
      </c>
      <c r="T763" s="1" t="s">
        <v>468</v>
      </c>
      <c r="U763" s="1" t="s">
        <v>447</v>
      </c>
      <c r="V763" s="1" t="s">
        <v>344</v>
      </c>
      <c r="W763" s="1" t="s">
        <v>466</v>
      </c>
      <c r="X763" s="1" t="s">
        <v>447</v>
      </c>
      <c r="Y763" s="1" t="s">
        <v>42</v>
      </c>
      <c r="Z763" s="1" t="s">
        <v>108</v>
      </c>
    </row>
    <row r="764" spans="1:26" s="1" customFormat="1" ht="29" x14ac:dyDescent="0.35">
      <c r="A764" s="1" t="s">
        <v>135</v>
      </c>
      <c r="B764" s="1" t="str">
        <f>+VLOOKUP(BD_fire_disturbances[[#This Row],[Propiedad]],Tabla2[],2,0)</f>
        <v>Química</v>
      </c>
      <c r="C764" s="1" t="str">
        <f>+VLOOKUP(BD_fire_disturbances[[#This Row],[Evaluación post incendio]],Tabla5[],2,0)</f>
        <v>Efecto inmediato</v>
      </c>
      <c r="D764" s="6" t="s">
        <v>1558</v>
      </c>
      <c r="E764" s="1" t="s">
        <v>1602</v>
      </c>
      <c r="F764" s="1" t="s">
        <v>1608</v>
      </c>
      <c r="G764" s="1" t="str">
        <f>+VLOOKUP(BD_fire_disturbances[[#This Row],[Cod_Koppen]],Tabla8[],2,0)</f>
        <v>Templado o mesotérmico</v>
      </c>
      <c r="H764" s="1" t="s">
        <v>1334</v>
      </c>
      <c r="I764" s="1" t="s">
        <v>447</v>
      </c>
      <c r="J764" s="1" t="s">
        <v>447</v>
      </c>
      <c r="K764" s="1" t="s">
        <v>54</v>
      </c>
      <c r="L764" s="1" t="s">
        <v>137</v>
      </c>
      <c r="M764" s="1" t="s">
        <v>432</v>
      </c>
      <c r="N764" s="1" t="s">
        <v>354</v>
      </c>
      <c r="P764" s="1" t="s">
        <v>465</v>
      </c>
      <c r="Q764" s="1" t="s">
        <v>476</v>
      </c>
      <c r="R764" s="1" t="s">
        <v>513</v>
      </c>
      <c r="T764" s="1" t="s">
        <v>468</v>
      </c>
      <c r="U764" s="1" t="s">
        <v>447</v>
      </c>
      <c r="V764" s="1" t="s">
        <v>467</v>
      </c>
      <c r="W764" s="1" t="s">
        <v>466</v>
      </c>
      <c r="X764" s="1" t="s">
        <v>447</v>
      </c>
      <c r="Y764" s="1" t="s">
        <v>42</v>
      </c>
      <c r="Z764" s="1" t="s">
        <v>108</v>
      </c>
    </row>
    <row r="765" spans="1:26" s="1" customFormat="1" ht="29" x14ac:dyDescent="0.35">
      <c r="A765" s="1" t="s">
        <v>135</v>
      </c>
      <c r="B765" s="1" t="str">
        <f>+VLOOKUP(BD_fire_disturbances[[#This Row],[Propiedad]],Tabla2[],2,0)</f>
        <v>Química</v>
      </c>
      <c r="C765" s="1" t="str">
        <f>+VLOOKUP(BD_fire_disturbances[[#This Row],[Evaluación post incendio]],Tabla5[],2,0)</f>
        <v>Efecto inmediato</v>
      </c>
      <c r="D765" s="6" t="s">
        <v>1559</v>
      </c>
      <c r="E765" s="1" t="s">
        <v>1602</v>
      </c>
      <c r="F765" s="1" t="s">
        <v>1608</v>
      </c>
      <c r="G765" s="1" t="str">
        <f>+VLOOKUP(BD_fire_disturbances[[#This Row],[Cod_Koppen]],Tabla8[],2,0)</f>
        <v>Templado o mesotérmico</v>
      </c>
      <c r="H765" s="1" t="s">
        <v>1334</v>
      </c>
      <c r="I765" s="1" t="s">
        <v>447</v>
      </c>
      <c r="J765" s="1" t="s">
        <v>447</v>
      </c>
      <c r="K765" s="1" t="s">
        <v>54</v>
      </c>
      <c r="L765" s="1" t="s">
        <v>470</v>
      </c>
      <c r="M765" s="1" t="s">
        <v>176</v>
      </c>
      <c r="N765" s="1" t="s">
        <v>354</v>
      </c>
      <c r="P765" s="1" t="s">
        <v>465</v>
      </c>
      <c r="Q765" s="1" t="s">
        <v>476</v>
      </c>
      <c r="R765" s="1" t="s">
        <v>513</v>
      </c>
      <c r="T765" s="1" t="s">
        <v>468</v>
      </c>
      <c r="U765" s="1" t="s">
        <v>447</v>
      </c>
      <c r="V765" s="1" t="s">
        <v>467</v>
      </c>
      <c r="W765" s="1" t="s">
        <v>466</v>
      </c>
      <c r="X765" s="1" t="s">
        <v>447</v>
      </c>
      <c r="Y765" s="1" t="s">
        <v>42</v>
      </c>
      <c r="Z765" s="1" t="s">
        <v>108</v>
      </c>
    </row>
    <row r="766" spans="1:26" s="1" customFormat="1" ht="29" x14ac:dyDescent="0.35">
      <c r="A766" s="1" t="s">
        <v>135</v>
      </c>
      <c r="B766" s="1" t="str">
        <f>+VLOOKUP(BD_fire_disturbances[[#This Row],[Propiedad]],Tabla2[],2,0)</f>
        <v>Física</v>
      </c>
      <c r="C766" s="1" t="str">
        <f>+VLOOKUP(BD_fire_disturbances[[#This Row],[Evaluación post incendio]],Tabla5[],2,0)</f>
        <v>Efecto inmediato</v>
      </c>
      <c r="D766" s="6" t="s">
        <v>1560</v>
      </c>
      <c r="E766" s="1" t="s">
        <v>1602</v>
      </c>
      <c r="F766" s="1" t="s">
        <v>1608</v>
      </c>
      <c r="G766" s="1" t="str">
        <f>+VLOOKUP(BD_fire_disturbances[[#This Row],[Cod_Koppen]],Tabla8[],2,0)</f>
        <v>Templado o mesotérmico</v>
      </c>
      <c r="H766" s="1" t="s">
        <v>1334</v>
      </c>
      <c r="I766" s="1" t="s">
        <v>447</v>
      </c>
      <c r="J766" s="1" t="s">
        <v>447</v>
      </c>
      <c r="K766" s="1" t="s">
        <v>54</v>
      </c>
      <c r="L766" s="1" t="s">
        <v>137</v>
      </c>
      <c r="M766" s="1" t="s">
        <v>432</v>
      </c>
      <c r="N766" s="1" t="s">
        <v>354</v>
      </c>
      <c r="P766" s="1" t="s">
        <v>465</v>
      </c>
      <c r="Q766" s="1" t="s">
        <v>476</v>
      </c>
      <c r="R766" s="1" t="s">
        <v>513</v>
      </c>
      <c r="T766" s="1" t="s">
        <v>468</v>
      </c>
      <c r="U766" s="1" t="s">
        <v>447</v>
      </c>
      <c r="V766" s="1" t="s">
        <v>344</v>
      </c>
      <c r="W766" s="1" t="s">
        <v>466</v>
      </c>
      <c r="X766" s="1">
        <v>15</v>
      </c>
      <c r="Y766" s="1" t="s">
        <v>1024</v>
      </c>
      <c r="Z766" s="1" t="s">
        <v>12</v>
      </c>
    </row>
    <row r="767" spans="1:26" s="1" customFormat="1" ht="29" x14ac:dyDescent="0.35">
      <c r="A767" s="1" t="s">
        <v>135</v>
      </c>
      <c r="B767" s="1" t="str">
        <f>+VLOOKUP(BD_fire_disturbances[[#This Row],[Propiedad]],Tabla2[],2,0)</f>
        <v>Física</v>
      </c>
      <c r="C767" s="1" t="str">
        <f>+VLOOKUP(BD_fire_disturbances[[#This Row],[Evaluación post incendio]],Tabla5[],2,0)</f>
        <v>Efecto inmediato</v>
      </c>
      <c r="D767" s="6" t="s">
        <v>1561</v>
      </c>
      <c r="E767" s="1" t="s">
        <v>1602</v>
      </c>
      <c r="F767" s="1" t="s">
        <v>1608</v>
      </c>
      <c r="G767" s="1" t="str">
        <f>+VLOOKUP(BD_fire_disturbances[[#This Row],[Cod_Koppen]],Tabla8[],2,0)</f>
        <v>Templado o mesotérmico</v>
      </c>
      <c r="H767" s="1" t="s">
        <v>1334</v>
      </c>
      <c r="I767" s="1" t="s">
        <v>447</v>
      </c>
      <c r="J767" s="1" t="s">
        <v>447</v>
      </c>
      <c r="K767" s="1" t="s">
        <v>54</v>
      </c>
      <c r="L767" s="1" t="s">
        <v>139</v>
      </c>
      <c r="M767" s="1" t="s">
        <v>200</v>
      </c>
      <c r="N767" s="1" t="s">
        <v>354</v>
      </c>
      <c r="P767" s="1" t="s">
        <v>465</v>
      </c>
      <c r="Q767" s="1" t="s">
        <v>476</v>
      </c>
      <c r="R767" s="1" t="s">
        <v>513</v>
      </c>
      <c r="T767" s="1" t="s">
        <v>468</v>
      </c>
      <c r="U767" s="1" t="s">
        <v>447</v>
      </c>
      <c r="V767" s="1" t="s">
        <v>344</v>
      </c>
      <c r="W767" s="1" t="s">
        <v>466</v>
      </c>
      <c r="X767" s="1">
        <v>15</v>
      </c>
      <c r="Y767" s="1" t="s">
        <v>1024</v>
      </c>
      <c r="Z767" s="1" t="s">
        <v>12</v>
      </c>
    </row>
    <row r="768" spans="1:26" s="1" customFormat="1" ht="29" x14ac:dyDescent="0.35">
      <c r="A768" s="1" t="s">
        <v>135</v>
      </c>
      <c r="B768" s="1" t="str">
        <f>+VLOOKUP(BD_fire_disturbances[[#This Row],[Propiedad]],Tabla2[],2,0)</f>
        <v>Física</v>
      </c>
      <c r="C768" s="1" t="str">
        <f>+VLOOKUP(BD_fire_disturbances[[#This Row],[Evaluación post incendio]],Tabla5[],2,0)</f>
        <v>Efecto inmediato</v>
      </c>
      <c r="D768" s="6" t="s">
        <v>1562</v>
      </c>
      <c r="E768" s="1" t="s">
        <v>1602</v>
      </c>
      <c r="F768" s="1" t="s">
        <v>1608</v>
      </c>
      <c r="G768" s="1" t="str">
        <f>+VLOOKUP(BD_fire_disturbances[[#This Row],[Cod_Koppen]],Tabla8[],2,0)</f>
        <v>Templado o mesotérmico</v>
      </c>
      <c r="H768" s="1" t="s">
        <v>1334</v>
      </c>
      <c r="I768" s="1" t="s">
        <v>447</v>
      </c>
      <c r="J768" s="1" t="s">
        <v>447</v>
      </c>
      <c r="K768" s="1" t="s">
        <v>54</v>
      </c>
      <c r="L768" s="1" t="s">
        <v>137</v>
      </c>
      <c r="M768" s="1" t="s">
        <v>432</v>
      </c>
      <c r="N768" s="1" t="s">
        <v>354</v>
      </c>
      <c r="P768" s="1" t="s">
        <v>465</v>
      </c>
      <c r="Q768" s="1" t="s">
        <v>476</v>
      </c>
      <c r="R768" s="1" t="s">
        <v>513</v>
      </c>
      <c r="T768" s="1" t="s">
        <v>468</v>
      </c>
      <c r="U768" s="1" t="s">
        <v>447</v>
      </c>
      <c r="V768" s="1" t="s">
        <v>467</v>
      </c>
      <c r="W768" s="1" t="s">
        <v>466</v>
      </c>
      <c r="X768" s="1" t="s">
        <v>447</v>
      </c>
      <c r="Y768" s="1" t="s">
        <v>1024</v>
      </c>
      <c r="Z768" s="1" t="s">
        <v>12</v>
      </c>
    </row>
    <row r="769" spans="1:26" s="1" customFormat="1" ht="29" x14ac:dyDescent="0.35">
      <c r="A769" s="1" t="s">
        <v>135</v>
      </c>
      <c r="B769" s="1" t="str">
        <f>+VLOOKUP(BD_fire_disturbances[[#This Row],[Propiedad]],Tabla2[],2,0)</f>
        <v>Física</v>
      </c>
      <c r="C769" s="1" t="str">
        <f>+VLOOKUP(BD_fire_disturbances[[#This Row],[Evaluación post incendio]],Tabla5[],2,0)</f>
        <v>Efecto inmediato</v>
      </c>
      <c r="D769" s="6" t="s">
        <v>1563</v>
      </c>
      <c r="E769" s="1" t="s">
        <v>1602</v>
      </c>
      <c r="F769" s="1" t="s">
        <v>1608</v>
      </c>
      <c r="G769" s="1" t="str">
        <f>+VLOOKUP(BD_fire_disturbances[[#This Row],[Cod_Koppen]],Tabla8[],2,0)</f>
        <v>Templado o mesotérmico</v>
      </c>
      <c r="H769" s="1" t="s">
        <v>1334</v>
      </c>
      <c r="I769" s="1" t="s">
        <v>447</v>
      </c>
      <c r="J769" s="1" t="s">
        <v>447</v>
      </c>
      <c r="K769" s="1" t="s">
        <v>54</v>
      </c>
      <c r="L769" s="1" t="s">
        <v>139</v>
      </c>
      <c r="M769" s="1" t="s">
        <v>200</v>
      </c>
      <c r="N769" s="1" t="s">
        <v>354</v>
      </c>
      <c r="P769" s="1" t="s">
        <v>465</v>
      </c>
      <c r="Q769" s="1" t="s">
        <v>476</v>
      </c>
      <c r="R769" s="1" t="s">
        <v>513</v>
      </c>
      <c r="T769" s="1" t="s">
        <v>468</v>
      </c>
      <c r="U769" s="1" t="s">
        <v>447</v>
      </c>
      <c r="V769" s="1" t="s">
        <v>467</v>
      </c>
      <c r="W769" s="1" t="s">
        <v>466</v>
      </c>
      <c r="X769" s="1" t="s">
        <v>447</v>
      </c>
      <c r="Y769" s="1" t="s">
        <v>1024</v>
      </c>
      <c r="Z769" s="1" t="s">
        <v>12</v>
      </c>
    </row>
    <row r="770" spans="1:26" s="1" customFormat="1" ht="29" x14ac:dyDescent="0.35">
      <c r="A770" s="1" t="s">
        <v>135</v>
      </c>
      <c r="B770" s="1" t="str">
        <f>+VLOOKUP(BD_fire_disturbances[[#This Row],[Propiedad]],Tabla2[],2,0)</f>
        <v>Física</v>
      </c>
      <c r="C770" s="1" t="str">
        <f>+VLOOKUP(BD_fire_disturbances[[#This Row],[Evaluación post incendio]],Tabla5[],2,0)</f>
        <v>Efecto inmediato</v>
      </c>
      <c r="D770" s="6" t="s">
        <v>1564</v>
      </c>
      <c r="E770" s="1" t="s">
        <v>1602</v>
      </c>
      <c r="F770" s="1" t="s">
        <v>1608</v>
      </c>
      <c r="G770" s="1" t="str">
        <f>+VLOOKUP(BD_fire_disturbances[[#This Row],[Cod_Koppen]],Tabla8[],2,0)</f>
        <v>Templado o mesotérmico</v>
      </c>
      <c r="H770" s="1" t="s">
        <v>1334</v>
      </c>
      <c r="I770" s="1" t="s">
        <v>447</v>
      </c>
      <c r="J770" s="1" t="s">
        <v>447</v>
      </c>
      <c r="K770" s="1" t="s">
        <v>54</v>
      </c>
      <c r="L770" s="1" t="s">
        <v>470</v>
      </c>
      <c r="M770" s="1" t="s">
        <v>176</v>
      </c>
      <c r="N770" s="1" t="s">
        <v>354</v>
      </c>
      <c r="P770" s="1" t="s">
        <v>465</v>
      </c>
      <c r="Q770" s="1" t="s">
        <v>476</v>
      </c>
      <c r="R770" s="1" t="s">
        <v>513</v>
      </c>
      <c r="T770" s="1" t="s">
        <v>468</v>
      </c>
      <c r="U770" s="1" t="s">
        <v>447</v>
      </c>
      <c r="V770" s="1" t="s">
        <v>344</v>
      </c>
      <c r="W770" s="1" t="s">
        <v>466</v>
      </c>
      <c r="X770" s="1">
        <v>15</v>
      </c>
      <c r="Y770" s="1" t="s">
        <v>1024</v>
      </c>
      <c r="Z770" s="1" t="s">
        <v>108</v>
      </c>
    </row>
    <row r="771" spans="1:26" s="1" customFormat="1" ht="29" x14ac:dyDescent="0.35">
      <c r="A771" s="1" t="s">
        <v>135</v>
      </c>
      <c r="B771" s="1" t="str">
        <f>+VLOOKUP(BD_fire_disturbances[[#This Row],[Propiedad]],Tabla2[],2,0)</f>
        <v>Física</v>
      </c>
      <c r="C771" s="1" t="str">
        <f>+VLOOKUP(BD_fire_disturbances[[#This Row],[Evaluación post incendio]],Tabla5[],2,0)</f>
        <v>Efecto inmediato</v>
      </c>
      <c r="D771" s="6" t="s">
        <v>1565</v>
      </c>
      <c r="E771" s="1" t="s">
        <v>1602</v>
      </c>
      <c r="F771" s="1" t="s">
        <v>1608</v>
      </c>
      <c r="G771" s="1" t="str">
        <f>+VLOOKUP(BD_fire_disturbances[[#This Row],[Cod_Koppen]],Tabla8[],2,0)</f>
        <v>Templado o mesotérmico</v>
      </c>
      <c r="H771" s="1" t="s">
        <v>1334</v>
      </c>
      <c r="I771" s="1" t="s">
        <v>447</v>
      </c>
      <c r="J771" s="1" t="s">
        <v>447</v>
      </c>
      <c r="K771" s="1" t="s">
        <v>54</v>
      </c>
      <c r="L771" s="1" t="s">
        <v>470</v>
      </c>
      <c r="M771" s="1" t="s">
        <v>176</v>
      </c>
      <c r="N771" s="1" t="s">
        <v>354</v>
      </c>
      <c r="P771" s="1" t="s">
        <v>465</v>
      </c>
      <c r="Q771" s="1" t="s">
        <v>476</v>
      </c>
      <c r="R771" s="1" t="s">
        <v>513</v>
      </c>
      <c r="T771" s="1" t="s">
        <v>468</v>
      </c>
      <c r="U771" s="1" t="s">
        <v>447</v>
      </c>
      <c r="V771" s="1" t="s">
        <v>467</v>
      </c>
      <c r="W771" s="1" t="s">
        <v>466</v>
      </c>
      <c r="X771" s="1" t="s">
        <v>447</v>
      </c>
      <c r="Y771" s="1" t="s">
        <v>1024</v>
      </c>
      <c r="Z771" s="1" t="s">
        <v>108</v>
      </c>
    </row>
    <row r="772" spans="1:26" s="1" customFormat="1" ht="29" x14ac:dyDescent="0.35">
      <c r="A772" s="1" t="s">
        <v>135</v>
      </c>
      <c r="B772" s="1" t="str">
        <f>+VLOOKUP(BD_fire_disturbances[[#This Row],[Propiedad]],Tabla2[],2,0)</f>
        <v>Física</v>
      </c>
      <c r="C772" s="1" t="str">
        <f>+VLOOKUP(BD_fire_disturbances[[#This Row],[Evaluación post incendio]],Tabla5[],2,0)</f>
        <v>Efecto inmediato</v>
      </c>
      <c r="D772" s="6" t="s">
        <v>1566</v>
      </c>
      <c r="E772" s="1" t="s">
        <v>1602</v>
      </c>
      <c r="F772" s="1" t="s">
        <v>1608</v>
      </c>
      <c r="G772" s="1" t="str">
        <f>+VLOOKUP(BD_fire_disturbances[[#This Row],[Cod_Koppen]],Tabla8[],2,0)</f>
        <v>Templado o mesotérmico</v>
      </c>
      <c r="H772" s="1" t="s">
        <v>1334</v>
      </c>
      <c r="I772" s="1" t="s">
        <v>447</v>
      </c>
      <c r="J772" s="1" t="s">
        <v>447</v>
      </c>
      <c r="K772" s="1" t="s">
        <v>54</v>
      </c>
      <c r="L772" s="1" t="s">
        <v>139</v>
      </c>
      <c r="M772" s="1" t="s">
        <v>200</v>
      </c>
      <c r="N772" s="1" t="s">
        <v>354</v>
      </c>
      <c r="P772" s="1" t="s">
        <v>465</v>
      </c>
      <c r="Q772" s="1" t="s">
        <v>476</v>
      </c>
      <c r="R772" s="1" t="s">
        <v>513</v>
      </c>
      <c r="T772" s="1" t="s">
        <v>468</v>
      </c>
      <c r="U772" s="1" t="s">
        <v>447</v>
      </c>
      <c r="V772" s="1" t="s">
        <v>344</v>
      </c>
      <c r="W772" s="1" t="s">
        <v>466</v>
      </c>
      <c r="X772" s="1">
        <v>15</v>
      </c>
      <c r="Y772" s="1" t="s">
        <v>160</v>
      </c>
      <c r="Z772" s="1" t="s">
        <v>218</v>
      </c>
    </row>
    <row r="773" spans="1:26" s="1" customFormat="1" ht="29" x14ac:dyDescent="0.35">
      <c r="A773" s="1" t="s">
        <v>135</v>
      </c>
      <c r="B773" s="1" t="str">
        <f>+VLOOKUP(BD_fire_disturbances[[#This Row],[Propiedad]],Tabla2[],2,0)</f>
        <v>Física</v>
      </c>
      <c r="C773" s="1" t="str">
        <f>+VLOOKUP(BD_fire_disturbances[[#This Row],[Evaluación post incendio]],Tabla5[],2,0)</f>
        <v>Efecto inmediato</v>
      </c>
      <c r="D773" s="6" t="s">
        <v>1567</v>
      </c>
      <c r="E773" s="1" t="s">
        <v>1602</v>
      </c>
      <c r="F773" s="1" t="s">
        <v>1608</v>
      </c>
      <c r="G773" s="1" t="str">
        <f>+VLOOKUP(BD_fire_disturbances[[#This Row],[Cod_Koppen]],Tabla8[],2,0)</f>
        <v>Templado o mesotérmico</v>
      </c>
      <c r="H773" s="1" t="s">
        <v>1334</v>
      </c>
      <c r="I773" s="1" t="s">
        <v>447</v>
      </c>
      <c r="J773" s="1" t="s">
        <v>447</v>
      </c>
      <c r="K773" s="1" t="s">
        <v>54</v>
      </c>
      <c r="L773" s="1" t="s">
        <v>139</v>
      </c>
      <c r="M773" s="1" t="s">
        <v>200</v>
      </c>
      <c r="N773" s="1" t="s">
        <v>354</v>
      </c>
      <c r="P773" s="1" t="s">
        <v>465</v>
      </c>
      <c r="Q773" s="1" t="s">
        <v>476</v>
      </c>
      <c r="R773" s="1" t="s">
        <v>513</v>
      </c>
      <c r="T773" s="1" t="s">
        <v>468</v>
      </c>
      <c r="U773" s="1" t="s">
        <v>447</v>
      </c>
      <c r="V773" s="1" t="s">
        <v>467</v>
      </c>
      <c r="W773" s="1" t="s">
        <v>466</v>
      </c>
      <c r="X773" s="1" t="s">
        <v>447</v>
      </c>
      <c r="Y773" s="1" t="s">
        <v>160</v>
      </c>
      <c r="Z773" s="1" t="s">
        <v>218</v>
      </c>
    </row>
    <row r="774" spans="1:26" s="1" customFormat="1" ht="29" x14ac:dyDescent="0.35">
      <c r="A774" s="1" t="s">
        <v>135</v>
      </c>
      <c r="B774" s="1" t="str">
        <f>+VLOOKUP(BD_fire_disturbances[[#This Row],[Propiedad]],Tabla2[],2,0)</f>
        <v>Física</v>
      </c>
      <c r="C774" s="1" t="str">
        <f>+VLOOKUP(BD_fire_disturbances[[#This Row],[Evaluación post incendio]],Tabla5[],2,0)</f>
        <v>Efecto inmediato</v>
      </c>
      <c r="D774" s="6" t="s">
        <v>1568</v>
      </c>
      <c r="E774" s="1" t="s">
        <v>1602</v>
      </c>
      <c r="F774" s="1" t="s">
        <v>1608</v>
      </c>
      <c r="G774" s="1" t="str">
        <f>+VLOOKUP(BD_fire_disturbances[[#This Row],[Cod_Koppen]],Tabla8[],2,0)</f>
        <v>Templado o mesotérmico</v>
      </c>
      <c r="H774" s="1" t="s">
        <v>1334</v>
      </c>
      <c r="I774" s="1" t="s">
        <v>447</v>
      </c>
      <c r="J774" s="1" t="s">
        <v>447</v>
      </c>
      <c r="K774" s="1" t="s">
        <v>54</v>
      </c>
      <c r="L774" s="1" t="s">
        <v>137</v>
      </c>
      <c r="M774" s="1" t="s">
        <v>432</v>
      </c>
      <c r="N774" s="1" t="s">
        <v>354</v>
      </c>
      <c r="P774" s="1" t="s">
        <v>465</v>
      </c>
      <c r="Q774" s="1" t="s">
        <v>476</v>
      </c>
      <c r="R774" s="1" t="s">
        <v>513</v>
      </c>
      <c r="T774" s="1" t="s">
        <v>468</v>
      </c>
      <c r="U774" s="1" t="s">
        <v>447</v>
      </c>
      <c r="V774" s="1" t="s">
        <v>344</v>
      </c>
      <c r="W774" s="1" t="s">
        <v>466</v>
      </c>
      <c r="X774" s="1">
        <v>15</v>
      </c>
      <c r="Y774" s="1" t="s">
        <v>160</v>
      </c>
      <c r="Z774" s="1" t="s">
        <v>108</v>
      </c>
    </row>
    <row r="775" spans="1:26" s="1" customFormat="1" ht="29" x14ac:dyDescent="0.35">
      <c r="A775" s="1" t="s">
        <v>135</v>
      </c>
      <c r="B775" s="1" t="str">
        <f>+VLOOKUP(BD_fire_disturbances[[#This Row],[Propiedad]],Tabla2[],2,0)</f>
        <v>Física</v>
      </c>
      <c r="C775" s="1" t="str">
        <f>+VLOOKUP(BD_fire_disturbances[[#This Row],[Evaluación post incendio]],Tabla5[],2,0)</f>
        <v>Efecto inmediato</v>
      </c>
      <c r="D775" s="6" t="s">
        <v>1569</v>
      </c>
      <c r="E775" s="1" t="s">
        <v>1602</v>
      </c>
      <c r="F775" s="1" t="s">
        <v>1608</v>
      </c>
      <c r="G775" s="1" t="str">
        <f>+VLOOKUP(BD_fire_disturbances[[#This Row],[Cod_Koppen]],Tabla8[],2,0)</f>
        <v>Templado o mesotérmico</v>
      </c>
      <c r="H775" s="1" t="s">
        <v>1334</v>
      </c>
      <c r="I775" s="1" t="s">
        <v>447</v>
      </c>
      <c r="J775" s="1" t="s">
        <v>447</v>
      </c>
      <c r="K775" s="1" t="s">
        <v>54</v>
      </c>
      <c r="L775" s="1" t="s">
        <v>470</v>
      </c>
      <c r="M775" s="1" t="s">
        <v>176</v>
      </c>
      <c r="N775" s="1" t="s">
        <v>354</v>
      </c>
      <c r="P775" s="1" t="s">
        <v>465</v>
      </c>
      <c r="Q775" s="1" t="s">
        <v>476</v>
      </c>
      <c r="R775" s="1" t="s">
        <v>513</v>
      </c>
      <c r="T775" s="1" t="s">
        <v>469</v>
      </c>
      <c r="U775" s="1" t="s">
        <v>447</v>
      </c>
      <c r="V775" s="1" t="s">
        <v>344</v>
      </c>
      <c r="W775" s="1" t="s">
        <v>466</v>
      </c>
      <c r="X775" s="1" t="s">
        <v>447</v>
      </c>
      <c r="Y775" s="1" t="s">
        <v>160</v>
      </c>
      <c r="Z775" s="1" t="s">
        <v>108</v>
      </c>
    </row>
    <row r="776" spans="1:26" s="1" customFormat="1" ht="29" x14ac:dyDescent="0.35">
      <c r="A776" s="1" t="s">
        <v>135</v>
      </c>
      <c r="B776" s="1" t="str">
        <f>+VLOOKUP(BD_fire_disturbances[[#This Row],[Propiedad]],Tabla2[],2,0)</f>
        <v>Física</v>
      </c>
      <c r="C776" s="1" t="str">
        <f>+VLOOKUP(BD_fire_disturbances[[#This Row],[Evaluación post incendio]],Tabla5[],2,0)</f>
        <v>Efecto inmediato</v>
      </c>
      <c r="D776" s="6" t="s">
        <v>1570</v>
      </c>
      <c r="E776" s="1" t="s">
        <v>1602</v>
      </c>
      <c r="F776" s="1" t="s">
        <v>1608</v>
      </c>
      <c r="G776" s="1" t="str">
        <f>+VLOOKUP(BD_fire_disturbances[[#This Row],[Cod_Koppen]],Tabla8[],2,0)</f>
        <v>Templado o mesotérmico</v>
      </c>
      <c r="H776" s="1" t="s">
        <v>1334</v>
      </c>
      <c r="I776" s="1" t="s">
        <v>447</v>
      </c>
      <c r="J776" s="1" t="s">
        <v>447</v>
      </c>
      <c r="K776" s="1" t="s">
        <v>54</v>
      </c>
      <c r="L776" s="1" t="s">
        <v>137</v>
      </c>
      <c r="M776" s="1" t="s">
        <v>432</v>
      </c>
      <c r="N776" s="1" t="s">
        <v>354</v>
      </c>
      <c r="P776" s="1" t="s">
        <v>465</v>
      </c>
      <c r="Q776" s="1" t="s">
        <v>476</v>
      </c>
      <c r="R776" s="1" t="s">
        <v>513</v>
      </c>
      <c r="T776" s="1" t="s">
        <v>468</v>
      </c>
      <c r="U776" s="1" t="s">
        <v>447</v>
      </c>
      <c r="V776" s="1" t="s">
        <v>467</v>
      </c>
      <c r="W776" s="1" t="s">
        <v>466</v>
      </c>
      <c r="X776" s="1" t="s">
        <v>447</v>
      </c>
      <c r="Y776" s="1" t="s">
        <v>160</v>
      </c>
      <c r="Z776" s="1" t="s">
        <v>108</v>
      </c>
    </row>
    <row r="777" spans="1:26" s="1" customFormat="1" ht="29" x14ac:dyDescent="0.35">
      <c r="A777" s="1" t="s">
        <v>135</v>
      </c>
      <c r="B777" s="1" t="str">
        <f>+VLOOKUP(BD_fire_disturbances[[#This Row],[Propiedad]],Tabla2[],2,0)</f>
        <v>Física</v>
      </c>
      <c r="C777" s="1" t="str">
        <f>+VLOOKUP(BD_fire_disturbances[[#This Row],[Evaluación post incendio]],Tabla5[],2,0)</f>
        <v>Efecto inmediato</v>
      </c>
      <c r="D777" s="6" t="s">
        <v>1571</v>
      </c>
      <c r="E777" s="1" t="s">
        <v>1602</v>
      </c>
      <c r="F777" s="1" t="s">
        <v>1608</v>
      </c>
      <c r="G777" s="1" t="str">
        <f>+VLOOKUP(BD_fire_disturbances[[#This Row],[Cod_Koppen]],Tabla8[],2,0)</f>
        <v>Templado o mesotérmico</v>
      </c>
      <c r="H777" s="1" t="s">
        <v>1334</v>
      </c>
      <c r="I777" s="1" t="s">
        <v>447</v>
      </c>
      <c r="J777" s="1" t="s">
        <v>447</v>
      </c>
      <c r="K777" s="1" t="s">
        <v>54</v>
      </c>
      <c r="L777" s="1" t="s">
        <v>470</v>
      </c>
      <c r="M777" s="1" t="s">
        <v>176</v>
      </c>
      <c r="N777" s="1" t="s">
        <v>354</v>
      </c>
      <c r="P777" s="1" t="s">
        <v>465</v>
      </c>
      <c r="Q777" s="1" t="s">
        <v>476</v>
      </c>
      <c r="R777" s="1" t="s">
        <v>513</v>
      </c>
      <c r="T777" s="1" t="s">
        <v>468</v>
      </c>
      <c r="U777" s="1" t="s">
        <v>447</v>
      </c>
      <c r="V777" s="1" t="s">
        <v>467</v>
      </c>
      <c r="W777" s="1" t="s">
        <v>466</v>
      </c>
      <c r="X777" s="1" t="s">
        <v>447</v>
      </c>
      <c r="Y777" s="1" t="s">
        <v>160</v>
      </c>
      <c r="Z777" s="1" t="s">
        <v>108</v>
      </c>
    </row>
    <row r="778" spans="1:26" s="1" customFormat="1" ht="29" x14ac:dyDescent="0.35">
      <c r="A778" s="1" t="s">
        <v>135</v>
      </c>
      <c r="B778" s="1" t="str">
        <f>+VLOOKUP(BD_fire_disturbances[[#This Row],[Propiedad]],Tabla2[],2,0)</f>
        <v>Física</v>
      </c>
      <c r="C778" s="1" t="str">
        <f>+VLOOKUP(BD_fire_disturbances[[#This Row],[Evaluación post incendio]],Tabla5[],2,0)</f>
        <v>Efecto inmediato</v>
      </c>
      <c r="D778" s="6" t="s">
        <v>1572</v>
      </c>
      <c r="E778" s="1" t="s">
        <v>1602</v>
      </c>
      <c r="F778" s="1" t="s">
        <v>1608</v>
      </c>
      <c r="G778" s="1" t="str">
        <f>+VLOOKUP(BD_fire_disturbances[[#This Row],[Cod_Koppen]],Tabla8[],2,0)</f>
        <v>Templado o mesotérmico</v>
      </c>
      <c r="H778" s="1" t="s">
        <v>1334</v>
      </c>
      <c r="I778" s="1" t="s">
        <v>447</v>
      </c>
      <c r="J778" s="1" t="s">
        <v>447</v>
      </c>
      <c r="K778" s="1" t="s">
        <v>54</v>
      </c>
      <c r="L778" s="1" t="s">
        <v>470</v>
      </c>
      <c r="M778" s="1" t="s">
        <v>176</v>
      </c>
      <c r="N778" s="1" t="s">
        <v>354</v>
      </c>
      <c r="P778" s="1" t="s">
        <v>465</v>
      </c>
      <c r="Q778" s="1" t="s">
        <v>476</v>
      </c>
      <c r="R778" s="1" t="s">
        <v>513</v>
      </c>
      <c r="T778" s="1" t="s">
        <v>469</v>
      </c>
      <c r="U778" s="1" t="s">
        <v>447</v>
      </c>
      <c r="V778" s="1" t="s">
        <v>344</v>
      </c>
      <c r="W778" s="1" t="s">
        <v>466</v>
      </c>
      <c r="X778" s="1" t="s">
        <v>447</v>
      </c>
      <c r="Y778" s="1" t="s">
        <v>475</v>
      </c>
      <c r="Z778" s="1" t="s">
        <v>108</v>
      </c>
    </row>
    <row r="779" spans="1:26" s="1" customFormat="1" ht="29" x14ac:dyDescent="0.35">
      <c r="A779" s="1" t="s">
        <v>135</v>
      </c>
      <c r="B779" s="1" t="str">
        <f>+VLOOKUP(BD_fire_disturbances[[#This Row],[Propiedad]],Tabla2[],2,0)</f>
        <v>Física</v>
      </c>
      <c r="C779" s="1" t="str">
        <f>+VLOOKUP(BD_fire_disturbances[[#This Row],[Evaluación post incendio]],Tabla5[],2,0)</f>
        <v>Efecto inmediato</v>
      </c>
      <c r="D779" s="6" t="s">
        <v>1573</v>
      </c>
      <c r="E779" s="1" t="s">
        <v>1602</v>
      </c>
      <c r="F779" s="1" t="s">
        <v>1608</v>
      </c>
      <c r="G779" s="1" t="str">
        <f>+VLOOKUP(BD_fire_disturbances[[#This Row],[Cod_Koppen]],Tabla8[],2,0)</f>
        <v>Templado o mesotérmico</v>
      </c>
      <c r="H779" s="1" t="s">
        <v>1334</v>
      </c>
      <c r="I779" s="1" t="s">
        <v>447</v>
      </c>
      <c r="J779" s="1" t="s">
        <v>447</v>
      </c>
      <c r="K779" s="1" t="s">
        <v>54</v>
      </c>
      <c r="L779" s="1" t="s">
        <v>139</v>
      </c>
      <c r="M779" s="1" t="s">
        <v>200</v>
      </c>
      <c r="N779" s="1" t="s">
        <v>354</v>
      </c>
      <c r="P779" s="1" t="s">
        <v>465</v>
      </c>
      <c r="Q779" s="1" t="s">
        <v>476</v>
      </c>
      <c r="R779" s="1" t="s">
        <v>513</v>
      </c>
      <c r="T779" s="1" t="s">
        <v>469</v>
      </c>
      <c r="U779" s="1" t="s">
        <v>447</v>
      </c>
      <c r="V779" s="1" t="s">
        <v>344</v>
      </c>
      <c r="W779" s="1" t="s">
        <v>466</v>
      </c>
      <c r="X779" s="1" t="s">
        <v>447</v>
      </c>
      <c r="Y779" s="1" t="s">
        <v>475</v>
      </c>
      <c r="Z779" s="1" t="s">
        <v>108</v>
      </c>
    </row>
    <row r="780" spans="1:26" s="1" customFormat="1" ht="29" x14ac:dyDescent="0.35">
      <c r="A780" s="1" t="s">
        <v>135</v>
      </c>
      <c r="B780" s="1" t="str">
        <f>+VLOOKUP(BD_fire_disturbances[[#This Row],[Propiedad]],Tabla2[],2,0)</f>
        <v>Física</v>
      </c>
      <c r="C780" s="1" t="str">
        <f>+VLOOKUP(BD_fire_disturbances[[#This Row],[Evaluación post incendio]],Tabla5[],2,0)</f>
        <v>Efecto inmediato</v>
      </c>
      <c r="D780" s="6" t="s">
        <v>1574</v>
      </c>
      <c r="E780" s="1" t="s">
        <v>1602</v>
      </c>
      <c r="F780" s="1" t="s">
        <v>1608</v>
      </c>
      <c r="G780" s="1" t="str">
        <f>+VLOOKUP(BD_fire_disturbances[[#This Row],[Cod_Koppen]],Tabla8[],2,0)</f>
        <v>Templado o mesotérmico</v>
      </c>
      <c r="H780" s="1" t="s">
        <v>1334</v>
      </c>
      <c r="I780" s="1" t="s">
        <v>447</v>
      </c>
      <c r="J780" s="1" t="s">
        <v>447</v>
      </c>
      <c r="K780" s="1" t="s">
        <v>54</v>
      </c>
      <c r="L780" s="1" t="s">
        <v>137</v>
      </c>
      <c r="M780" s="1" t="s">
        <v>432</v>
      </c>
      <c r="N780" s="1" t="s">
        <v>354</v>
      </c>
      <c r="P780" s="1" t="s">
        <v>465</v>
      </c>
      <c r="Q780" s="1" t="s">
        <v>476</v>
      </c>
      <c r="R780" s="1" t="s">
        <v>513</v>
      </c>
      <c r="T780" s="1" t="s">
        <v>469</v>
      </c>
      <c r="U780" s="1" t="s">
        <v>447</v>
      </c>
      <c r="V780" s="1" t="s">
        <v>344</v>
      </c>
      <c r="W780" s="1" t="s">
        <v>466</v>
      </c>
      <c r="X780" s="1" t="s">
        <v>447</v>
      </c>
      <c r="Y780" s="1" t="s">
        <v>475</v>
      </c>
      <c r="Z780" s="1" t="s">
        <v>108</v>
      </c>
    </row>
    <row r="781" spans="1:26" s="1" customFormat="1" ht="29" x14ac:dyDescent="0.35">
      <c r="A781" s="1" t="s">
        <v>135</v>
      </c>
      <c r="B781" s="1" t="str">
        <f>+VLOOKUP(BD_fire_disturbances[[#This Row],[Propiedad]],Tabla2[],2,0)</f>
        <v>Física</v>
      </c>
      <c r="C781" s="1" t="str">
        <f>+VLOOKUP(BD_fire_disturbances[[#This Row],[Evaluación post incendio]],Tabla5[],2,0)</f>
        <v>Efecto inmediato</v>
      </c>
      <c r="D781" s="6" t="s">
        <v>1575</v>
      </c>
      <c r="E781" s="1" t="s">
        <v>1602</v>
      </c>
      <c r="F781" s="1" t="s">
        <v>1608</v>
      </c>
      <c r="G781" s="1" t="str">
        <f>+VLOOKUP(BD_fire_disturbances[[#This Row],[Cod_Koppen]],Tabla8[],2,0)</f>
        <v>Templado o mesotérmico</v>
      </c>
      <c r="H781" s="1" t="s">
        <v>1334</v>
      </c>
      <c r="I781" s="1" t="s">
        <v>447</v>
      </c>
      <c r="J781" s="1" t="s">
        <v>447</v>
      </c>
      <c r="K781" s="1" t="s">
        <v>54</v>
      </c>
      <c r="L781" s="1" t="s">
        <v>139</v>
      </c>
      <c r="M781" s="1" t="s">
        <v>200</v>
      </c>
      <c r="N781" s="1" t="s">
        <v>354</v>
      </c>
      <c r="P781" s="1" t="s">
        <v>465</v>
      </c>
      <c r="Q781" s="1" t="s">
        <v>476</v>
      </c>
      <c r="R781" s="1" t="s">
        <v>513</v>
      </c>
      <c r="T781" s="1" t="s">
        <v>468</v>
      </c>
      <c r="U781" s="1" t="s">
        <v>447</v>
      </c>
      <c r="V781" s="1" t="s">
        <v>467</v>
      </c>
      <c r="W781" s="1" t="s">
        <v>466</v>
      </c>
      <c r="X781" s="1" t="s">
        <v>447</v>
      </c>
      <c r="Y781" s="1" t="s">
        <v>475</v>
      </c>
      <c r="Z781" s="1" t="s">
        <v>108</v>
      </c>
    </row>
    <row r="782" spans="1:26" s="1" customFormat="1" ht="29" x14ac:dyDescent="0.35">
      <c r="A782" s="1" t="s">
        <v>135</v>
      </c>
      <c r="B782" s="1" t="str">
        <f>+VLOOKUP(BD_fire_disturbances[[#This Row],[Propiedad]],Tabla2[],2,0)</f>
        <v>Física</v>
      </c>
      <c r="C782" s="1" t="str">
        <f>+VLOOKUP(BD_fire_disturbances[[#This Row],[Evaluación post incendio]],Tabla5[],2,0)</f>
        <v>Efecto inmediato</v>
      </c>
      <c r="D782" s="6" t="s">
        <v>1576</v>
      </c>
      <c r="E782" s="1" t="s">
        <v>1602</v>
      </c>
      <c r="F782" s="1" t="s">
        <v>1608</v>
      </c>
      <c r="G782" s="1" t="str">
        <f>+VLOOKUP(BD_fire_disturbances[[#This Row],[Cod_Koppen]],Tabla8[],2,0)</f>
        <v>Templado o mesotérmico</v>
      </c>
      <c r="H782" s="1" t="s">
        <v>1334</v>
      </c>
      <c r="I782" s="1" t="s">
        <v>447</v>
      </c>
      <c r="J782" s="1" t="s">
        <v>447</v>
      </c>
      <c r="K782" s="1" t="s">
        <v>54</v>
      </c>
      <c r="L782" s="1" t="s">
        <v>137</v>
      </c>
      <c r="M782" s="1" t="s">
        <v>432</v>
      </c>
      <c r="N782" s="1" t="s">
        <v>354</v>
      </c>
      <c r="P782" s="1" t="s">
        <v>465</v>
      </c>
      <c r="Q782" s="1" t="s">
        <v>476</v>
      </c>
      <c r="R782" s="1" t="s">
        <v>513</v>
      </c>
      <c r="T782" s="1" t="s">
        <v>468</v>
      </c>
      <c r="U782" s="1" t="s">
        <v>447</v>
      </c>
      <c r="V782" s="1" t="s">
        <v>467</v>
      </c>
      <c r="W782" s="1" t="s">
        <v>466</v>
      </c>
      <c r="X782" s="1" t="s">
        <v>447</v>
      </c>
      <c r="Y782" s="1" t="s">
        <v>475</v>
      </c>
      <c r="Z782" s="1" t="s">
        <v>108</v>
      </c>
    </row>
    <row r="783" spans="1:26" s="1" customFormat="1" ht="29" x14ac:dyDescent="0.35">
      <c r="A783" s="1" t="s">
        <v>135</v>
      </c>
      <c r="B783" s="1" t="str">
        <f>+VLOOKUP(BD_fire_disturbances[[#This Row],[Propiedad]],Tabla2[],2,0)</f>
        <v>Física</v>
      </c>
      <c r="C783" s="1" t="str">
        <f>+VLOOKUP(BD_fire_disturbances[[#This Row],[Evaluación post incendio]],Tabla5[],2,0)</f>
        <v>Efecto inmediato</v>
      </c>
      <c r="D783" s="6" t="s">
        <v>1577</v>
      </c>
      <c r="E783" s="1" t="s">
        <v>1602</v>
      </c>
      <c r="F783" s="1" t="s">
        <v>1608</v>
      </c>
      <c r="G783" s="1" t="str">
        <f>+VLOOKUP(BD_fire_disturbances[[#This Row],[Cod_Koppen]],Tabla8[],2,0)</f>
        <v>Templado o mesotérmico</v>
      </c>
      <c r="H783" s="1" t="s">
        <v>1334</v>
      </c>
      <c r="I783" s="1" t="s">
        <v>447</v>
      </c>
      <c r="J783" s="1" t="s">
        <v>447</v>
      </c>
      <c r="K783" s="1" t="s">
        <v>54</v>
      </c>
      <c r="L783" s="1" t="s">
        <v>470</v>
      </c>
      <c r="M783" s="1" t="s">
        <v>176</v>
      </c>
      <c r="N783" s="1" t="s">
        <v>354</v>
      </c>
      <c r="P783" s="1" t="s">
        <v>465</v>
      </c>
      <c r="Q783" s="1" t="s">
        <v>476</v>
      </c>
      <c r="R783" s="1" t="s">
        <v>513</v>
      </c>
      <c r="T783" s="1" t="s">
        <v>468</v>
      </c>
      <c r="U783" s="1" t="s">
        <v>447</v>
      </c>
      <c r="V783" s="1" t="s">
        <v>467</v>
      </c>
      <c r="W783" s="1" t="s">
        <v>466</v>
      </c>
      <c r="X783" s="1" t="s">
        <v>447</v>
      </c>
      <c r="Y783" s="1" t="s">
        <v>475</v>
      </c>
      <c r="Z783" s="1" t="s">
        <v>108</v>
      </c>
    </row>
    <row r="784" spans="1:26" s="1" customFormat="1" ht="29" x14ac:dyDescent="0.35">
      <c r="A784" s="1" t="s">
        <v>135</v>
      </c>
      <c r="B784" s="1" t="str">
        <f>+VLOOKUP(BD_fire_disturbances[[#This Row],[Propiedad]],Tabla2[],2,0)</f>
        <v>Física</v>
      </c>
      <c r="C784" s="1" t="str">
        <f>+VLOOKUP(BD_fire_disturbances[[#This Row],[Evaluación post incendio]],Tabla5[],2,0)</f>
        <v>Efecto inmediato</v>
      </c>
      <c r="D784" s="6" t="s">
        <v>1578</v>
      </c>
      <c r="E784" s="1" t="s">
        <v>1602</v>
      </c>
      <c r="F784" s="1" t="s">
        <v>1608</v>
      </c>
      <c r="G784" s="1" t="str">
        <f>+VLOOKUP(BD_fire_disturbances[[#This Row],[Cod_Koppen]],Tabla8[],2,0)</f>
        <v>Templado o mesotérmico</v>
      </c>
      <c r="H784" s="1" t="s">
        <v>1334</v>
      </c>
      <c r="I784" s="1" t="s">
        <v>447</v>
      </c>
      <c r="J784" s="1" t="s">
        <v>447</v>
      </c>
      <c r="K784" s="1" t="s">
        <v>54</v>
      </c>
      <c r="L784" s="1" t="s">
        <v>137</v>
      </c>
      <c r="M784" s="1" t="s">
        <v>432</v>
      </c>
      <c r="N784" s="1" t="s">
        <v>354</v>
      </c>
      <c r="P784" s="1" t="s">
        <v>465</v>
      </c>
      <c r="Q784" s="1" t="s">
        <v>476</v>
      </c>
      <c r="R784" s="1" t="s">
        <v>513</v>
      </c>
      <c r="T784" s="1" t="s">
        <v>468</v>
      </c>
      <c r="U784" s="1" t="s">
        <v>447</v>
      </c>
      <c r="V784" s="1" t="s">
        <v>344</v>
      </c>
      <c r="W784" s="1" t="s">
        <v>466</v>
      </c>
      <c r="X784" s="1">
        <v>15</v>
      </c>
      <c r="Y784" s="1" t="s">
        <v>207</v>
      </c>
      <c r="Z784" s="1" t="s">
        <v>218</v>
      </c>
    </row>
    <row r="785" spans="1:26" s="1" customFormat="1" ht="29" x14ac:dyDescent="0.35">
      <c r="A785" s="1" t="s">
        <v>135</v>
      </c>
      <c r="B785" s="1" t="str">
        <f>+VLOOKUP(BD_fire_disturbances[[#This Row],[Propiedad]],Tabla2[],2,0)</f>
        <v>Física</v>
      </c>
      <c r="C785" s="1" t="str">
        <f>+VLOOKUP(BD_fire_disturbances[[#This Row],[Evaluación post incendio]],Tabla5[],2,0)</f>
        <v>Efecto inmediato</v>
      </c>
      <c r="D785" s="6" t="s">
        <v>1579</v>
      </c>
      <c r="E785" s="1" t="s">
        <v>1602</v>
      </c>
      <c r="F785" s="1" t="s">
        <v>1608</v>
      </c>
      <c r="G785" s="1" t="str">
        <f>+VLOOKUP(BD_fire_disturbances[[#This Row],[Cod_Koppen]],Tabla8[],2,0)</f>
        <v>Templado o mesotérmico</v>
      </c>
      <c r="H785" s="1" t="s">
        <v>1334</v>
      </c>
      <c r="I785" s="1" t="s">
        <v>447</v>
      </c>
      <c r="J785" s="1" t="s">
        <v>447</v>
      </c>
      <c r="K785" s="1" t="s">
        <v>54</v>
      </c>
      <c r="L785" s="1" t="s">
        <v>470</v>
      </c>
      <c r="M785" s="1" t="s">
        <v>176</v>
      </c>
      <c r="N785" s="1" t="s">
        <v>354</v>
      </c>
      <c r="P785" s="1" t="s">
        <v>465</v>
      </c>
      <c r="Q785" s="1" t="s">
        <v>476</v>
      </c>
      <c r="R785" s="1" t="s">
        <v>513</v>
      </c>
      <c r="T785" s="1" t="s">
        <v>469</v>
      </c>
      <c r="U785" s="1" t="s">
        <v>447</v>
      </c>
      <c r="V785" s="1" t="s">
        <v>344</v>
      </c>
      <c r="W785" s="1" t="s">
        <v>466</v>
      </c>
      <c r="X785" s="1" t="s">
        <v>447</v>
      </c>
      <c r="Y785" s="1" t="s">
        <v>413</v>
      </c>
      <c r="Z785" s="1" t="s">
        <v>108</v>
      </c>
    </row>
    <row r="786" spans="1:26" s="1" customFormat="1" ht="29" x14ac:dyDescent="0.35">
      <c r="A786" s="1" t="s">
        <v>135</v>
      </c>
      <c r="B786" s="1" t="str">
        <f>+VLOOKUP(BD_fire_disturbances[[#This Row],[Propiedad]],Tabla2[],2,0)</f>
        <v>Física</v>
      </c>
      <c r="C786" s="1" t="str">
        <f>+VLOOKUP(BD_fire_disturbances[[#This Row],[Evaluación post incendio]],Tabla5[],2,0)</f>
        <v>Efecto inmediato</v>
      </c>
      <c r="D786" s="6" t="s">
        <v>1580</v>
      </c>
      <c r="E786" s="1" t="s">
        <v>1602</v>
      </c>
      <c r="F786" s="1" t="s">
        <v>1608</v>
      </c>
      <c r="G786" s="1" t="str">
        <f>+VLOOKUP(BD_fire_disturbances[[#This Row],[Cod_Koppen]],Tabla8[],2,0)</f>
        <v>Templado o mesotérmico</v>
      </c>
      <c r="H786" s="1" t="s">
        <v>1334</v>
      </c>
      <c r="I786" s="1" t="s">
        <v>447</v>
      </c>
      <c r="J786" s="1" t="s">
        <v>447</v>
      </c>
      <c r="K786" s="1" t="s">
        <v>54</v>
      </c>
      <c r="L786" s="1" t="s">
        <v>139</v>
      </c>
      <c r="M786" s="1" t="s">
        <v>200</v>
      </c>
      <c r="N786" s="1" t="s">
        <v>354</v>
      </c>
      <c r="P786" s="1" t="s">
        <v>465</v>
      </c>
      <c r="Q786" s="1" t="s">
        <v>476</v>
      </c>
      <c r="R786" s="1" t="s">
        <v>513</v>
      </c>
      <c r="T786" s="1" t="s">
        <v>469</v>
      </c>
      <c r="U786" s="1" t="s">
        <v>447</v>
      </c>
      <c r="V786" s="1" t="s">
        <v>344</v>
      </c>
      <c r="W786" s="1" t="s">
        <v>466</v>
      </c>
      <c r="X786" s="1" t="s">
        <v>447</v>
      </c>
      <c r="Y786" s="1" t="s">
        <v>413</v>
      </c>
      <c r="Z786" s="1" t="s">
        <v>108</v>
      </c>
    </row>
    <row r="787" spans="1:26" s="1" customFormat="1" ht="29" x14ac:dyDescent="0.35">
      <c r="A787" s="1" t="s">
        <v>135</v>
      </c>
      <c r="B787" s="1" t="str">
        <f>+VLOOKUP(BD_fire_disturbances[[#This Row],[Propiedad]],Tabla2[],2,0)</f>
        <v>Física</v>
      </c>
      <c r="C787" s="1" t="str">
        <f>+VLOOKUP(BD_fire_disturbances[[#This Row],[Evaluación post incendio]],Tabla5[],2,0)</f>
        <v>Efecto inmediato</v>
      </c>
      <c r="D787" s="6" t="s">
        <v>1581</v>
      </c>
      <c r="E787" s="1" t="s">
        <v>1602</v>
      </c>
      <c r="F787" s="1" t="s">
        <v>1608</v>
      </c>
      <c r="G787" s="1" t="str">
        <f>+VLOOKUP(BD_fire_disturbances[[#This Row],[Cod_Koppen]],Tabla8[],2,0)</f>
        <v>Templado o mesotérmico</v>
      </c>
      <c r="H787" s="1" t="s">
        <v>1334</v>
      </c>
      <c r="I787" s="1" t="s">
        <v>447</v>
      </c>
      <c r="J787" s="1" t="s">
        <v>447</v>
      </c>
      <c r="K787" s="1" t="s">
        <v>54</v>
      </c>
      <c r="L787" s="1" t="s">
        <v>137</v>
      </c>
      <c r="M787" s="1" t="s">
        <v>432</v>
      </c>
      <c r="N787" s="1" t="s">
        <v>354</v>
      </c>
      <c r="P787" s="1" t="s">
        <v>465</v>
      </c>
      <c r="Q787" s="1" t="s">
        <v>476</v>
      </c>
      <c r="R787" s="1" t="s">
        <v>513</v>
      </c>
      <c r="T787" s="1" t="s">
        <v>469</v>
      </c>
      <c r="U787" s="1" t="s">
        <v>447</v>
      </c>
      <c r="V787" s="1" t="s">
        <v>344</v>
      </c>
      <c r="W787" s="1" t="s">
        <v>466</v>
      </c>
      <c r="X787" s="1" t="s">
        <v>447</v>
      </c>
      <c r="Y787" s="1" t="s">
        <v>413</v>
      </c>
      <c r="Z787" s="1" t="s">
        <v>108</v>
      </c>
    </row>
    <row r="788" spans="1:26" s="1" customFormat="1" ht="29" x14ac:dyDescent="0.35">
      <c r="A788" s="1" t="s">
        <v>135</v>
      </c>
      <c r="B788" s="1" t="str">
        <f>+VLOOKUP(BD_fire_disturbances[[#This Row],[Propiedad]],Tabla2[],2,0)</f>
        <v>Física</v>
      </c>
      <c r="C788" s="1" t="str">
        <f>+VLOOKUP(BD_fire_disturbances[[#This Row],[Evaluación post incendio]],Tabla5[],2,0)</f>
        <v>Efecto inmediato</v>
      </c>
      <c r="D788" s="6" t="s">
        <v>1582</v>
      </c>
      <c r="E788" s="1" t="s">
        <v>1602</v>
      </c>
      <c r="F788" s="1" t="s">
        <v>1608</v>
      </c>
      <c r="G788" s="1" t="str">
        <f>+VLOOKUP(BD_fire_disturbances[[#This Row],[Cod_Koppen]],Tabla8[],2,0)</f>
        <v>Templado o mesotérmico</v>
      </c>
      <c r="H788" s="1" t="s">
        <v>1334</v>
      </c>
      <c r="I788" s="1" t="s">
        <v>447</v>
      </c>
      <c r="J788" s="1" t="s">
        <v>447</v>
      </c>
      <c r="K788" s="1" t="s">
        <v>54</v>
      </c>
      <c r="L788" s="1" t="s">
        <v>139</v>
      </c>
      <c r="M788" s="1" t="s">
        <v>200</v>
      </c>
      <c r="N788" s="1" t="s">
        <v>354</v>
      </c>
      <c r="P788" s="1" t="s">
        <v>465</v>
      </c>
      <c r="Q788" s="1" t="s">
        <v>476</v>
      </c>
      <c r="R788" s="1" t="s">
        <v>513</v>
      </c>
      <c r="T788" s="1" t="s">
        <v>468</v>
      </c>
      <c r="U788" s="1" t="s">
        <v>447</v>
      </c>
      <c r="V788" s="1" t="s">
        <v>467</v>
      </c>
      <c r="W788" s="1" t="s">
        <v>466</v>
      </c>
      <c r="X788" s="1" t="s">
        <v>447</v>
      </c>
      <c r="Y788" s="1" t="s">
        <v>413</v>
      </c>
      <c r="Z788" s="1" t="s">
        <v>108</v>
      </c>
    </row>
    <row r="789" spans="1:26" s="1" customFormat="1" ht="29" x14ac:dyDescent="0.35">
      <c r="A789" s="1" t="s">
        <v>135</v>
      </c>
      <c r="B789" s="1" t="str">
        <f>+VLOOKUP(BD_fire_disturbances[[#This Row],[Propiedad]],Tabla2[],2,0)</f>
        <v>Física</v>
      </c>
      <c r="C789" s="1" t="str">
        <f>+VLOOKUP(BD_fire_disturbances[[#This Row],[Evaluación post incendio]],Tabla5[],2,0)</f>
        <v>Efecto inmediato</v>
      </c>
      <c r="D789" s="6" t="s">
        <v>1583</v>
      </c>
      <c r="E789" s="1" t="s">
        <v>1602</v>
      </c>
      <c r="F789" s="1" t="s">
        <v>1608</v>
      </c>
      <c r="G789" s="1" t="str">
        <f>+VLOOKUP(BD_fire_disturbances[[#This Row],[Cod_Koppen]],Tabla8[],2,0)</f>
        <v>Templado o mesotérmico</v>
      </c>
      <c r="H789" s="1" t="s">
        <v>1334</v>
      </c>
      <c r="I789" s="1" t="s">
        <v>447</v>
      </c>
      <c r="J789" s="1" t="s">
        <v>447</v>
      </c>
      <c r="K789" s="1" t="s">
        <v>54</v>
      </c>
      <c r="L789" s="1" t="s">
        <v>137</v>
      </c>
      <c r="M789" s="1" t="s">
        <v>432</v>
      </c>
      <c r="N789" s="1" t="s">
        <v>354</v>
      </c>
      <c r="P789" s="1" t="s">
        <v>465</v>
      </c>
      <c r="Q789" s="1" t="s">
        <v>476</v>
      </c>
      <c r="R789" s="1" t="s">
        <v>513</v>
      </c>
      <c r="T789" s="1" t="s">
        <v>468</v>
      </c>
      <c r="U789" s="1" t="s">
        <v>447</v>
      </c>
      <c r="V789" s="1" t="s">
        <v>467</v>
      </c>
      <c r="W789" s="1" t="s">
        <v>466</v>
      </c>
      <c r="X789" s="1" t="s">
        <v>447</v>
      </c>
      <c r="Y789" s="1" t="s">
        <v>413</v>
      </c>
      <c r="Z789" s="1" t="s">
        <v>108</v>
      </c>
    </row>
    <row r="790" spans="1:26" s="1" customFormat="1" ht="29" x14ac:dyDescent="0.35">
      <c r="A790" s="1" t="s">
        <v>135</v>
      </c>
      <c r="B790" s="1" t="str">
        <f>+VLOOKUP(BD_fire_disturbances[[#This Row],[Propiedad]],Tabla2[],2,0)</f>
        <v>Física</v>
      </c>
      <c r="C790" s="1" t="str">
        <f>+VLOOKUP(BD_fire_disturbances[[#This Row],[Evaluación post incendio]],Tabla5[],2,0)</f>
        <v>Efecto inmediato</v>
      </c>
      <c r="D790" s="6" t="s">
        <v>1584</v>
      </c>
      <c r="E790" s="1" t="s">
        <v>1602</v>
      </c>
      <c r="F790" s="1" t="s">
        <v>1608</v>
      </c>
      <c r="G790" s="1" t="str">
        <f>+VLOOKUP(BD_fire_disturbances[[#This Row],[Cod_Koppen]],Tabla8[],2,0)</f>
        <v>Templado o mesotérmico</v>
      </c>
      <c r="H790" s="1" t="s">
        <v>1334</v>
      </c>
      <c r="I790" s="1" t="s">
        <v>447</v>
      </c>
      <c r="J790" s="1" t="s">
        <v>447</v>
      </c>
      <c r="K790" s="1" t="s">
        <v>54</v>
      </c>
      <c r="L790" s="1" t="s">
        <v>470</v>
      </c>
      <c r="M790" s="1" t="s">
        <v>176</v>
      </c>
      <c r="N790" s="1" t="s">
        <v>354</v>
      </c>
      <c r="P790" s="1" t="s">
        <v>465</v>
      </c>
      <c r="Q790" s="1" t="s">
        <v>476</v>
      </c>
      <c r="R790" s="1" t="s">
        <v>513</v>
      </c>
      <c r="T790" s="1" t="s">
        <v>468</v>
      </c>
      <c r="U790" s="1" t="s">
        <v>447</v>
      </c>
      <c r="V790" s="1" t="s">
        <v>467</v>
      </c>
      <c r="W790" s="1" t="s">
        <v>466</v>
      </c>
      <c r="X790" s="1" t="s">
        <v>447</v>
      </c>
      <c r="Y790" s="1" t="s">
        <v>413</v>
      </c>
      <c r="Z790" s="1" t="s">
        <v>108</v>
      </c>
    </row>
    <row r="791" spans="1:26" s="1" customFormat="1" ht="43.5" x14ac:dyDescent="0.35">
      <c r="A791" s="1" t="s">
        <v>231</v>
      </c>
      <c r="B791" s="1" t="str">
        <f>+VLOOKUP(BD_fire_disturbances[[#This Row],[Propiedad]],Tabla2[],2,0)</f>
        <v>Física</v>
      </c>
      <c r="C791" s="1" t="str">
        <f>+VLOOKUP(BD_fire_disturbances[[#This Row],[Evaluación post incendio]],Tabla5[],2,0)</f>
        <v>Efecto a corto plazo</v>
      </c>
      <c r="D791" s="6" t="s">
        <v>232</v>
      </c>
      <c r="E791" s="1" t="s">
        <v>1602</v>
      </c>
      <c r="F791" s="1" t="s">
        <v>1694</v>
      </c>
      <c r="G791" s="1" t="str">
        <f>+VLOOKUP(BD_fire_disturbances[[#This Row],[Cod_Koppen]],Tabla8[],2,0)</f>
        <v>Templado o mesotérmico</v>
      </c>
      <c r="H791" s="1" t="s">
        <v>1678</v>
      </c>
      <c r="I791" s="1" t="s">
        <v>447</v>
      </c>
      <c r="J791" s="1" t="s">
        <v>447</v>
      </c>
      <c r="K791" s="1" t="s">
        <v>483</v>
      </c>
      <c r="L791" s="1" t="s">
        <v>233</v>
      </c>
      <c r="M791" s="1" t="s">
        <v>432</v>
      </c>
      <c r="N791" s="1" t="s">
        <v>317</v>
      </c>
      <c r="P791" s="1" t="s">
        <v>495</v>
      </c>
      <c r="Q791" s="1" t="s">
        <v>496</v>
      </c>
      <c r="R791" s="1" t="s">
        <v>853</v>
      </c>
      <c r="T791" s="1" t="s">
        <v>486</v>
      </c>
      <c r="U791" s="1" t="s">
        <v>359</v>
      </c>
      <c r="W791" s="1" t="s">
        <v>487</v>
      </c>
      <c r="X791" s="1" t="s">
        <v>488</v>
      </c>
      <c r="Y791" s="1" t="s">
        <v>492</v>
      </c>
      <c r="Z791" s="1" t="s">
        <v>12</v>
      </c>
    </row>
    <row r="792" spans="1:26" s="1" customFormat="1" ht="43.5" x14ac:dyDescent="0.35">
      <c r="A792" s="1" t="s">
        <v>231</v>
      </c>
      <c r="B792" s="1" t="str">
        <f>+VLOOKUP(BD_fire_disturbances[[#This Row],[Propiedad]],Tabla2[],2,0)</f>
        <v>Física</v>
      </c>
      <c r="C792" s="1" t="str">
        <f>+VLOOKUP(BD_fire_disturbances[[#This Row],[Evaluación post incendio]],Tabla5[],2,0)</f>
        <v>Efecto a corto plazo</v>
      </c>
      <c r="D792" s="6" t="s">
        <v>232</v>
      </c>
      <c r="E792" s="1" t="s">
        <v>1602</v>
      </c>
      <c r="F792" s="1" t="s">
        <v>1694</v>
      </c>
      <c r="G792" s="1" t="str">
        <f>+VLOOKUP(BD_fire_disturbances[[#This Row],[Cod_Koppen]],Tabla8[],2,0)</f>
        <v>Templado o mesotérmico</v>
      </c>
      <c r="H792" s="1" t="s">
        <v>1678</v>
      </c>
      <c r="I792" s="1" t="s">
        <v>447</v>
      </c>
      <c r="J792" s="1" t="s">
        <v>447</v>
      </c>
      <c r="K792" s="1" t="s">
        <v>483</v>
      </c>
      <c r="L792" s="1" t="s">
        <v>233</v>
      </c>
      <c r="M792" s="1" t="s">
        <v>200</v>
      </c>
      <c r="N792" s="1" t="s">
        <v>317</v>
      </c>
      <c r="P792" s="1" t="s">
        <v>495</v>
      </c>
      <c r="Q792" s="1" t="s">
        <v>496</v>
      </c>
      <c r="R792" s="1" t="s">
        <v>853</v>
      </c>
      <c r="T792" s="1" t="s">
        <v>486</v>
      </c>
      <c r="U792" s="1" t="s">
        <v>359</v>
      </c>
      <c r="W792" s="1" t="s">
        <v>487</v>
      </c>
      <c r="X792" s="1" t="s">
        <v>488</v>
      </c>
      <c r="Y792" s="1" t="s">
        <v>492</v>
      </c>
      <c r="Z792" s="1" t="s">
        <v>12</v>
      </c>
    </row>
    <row r="793" spans="1:26" s="1" customFormat="1" ht="43.5" x14ac:dyDescent="0.35">
      <c r="A793" s="1" t="s">
        <v>231</v>
      </c>
      <c r="B793" s="1" t="str">
        <f>+VLOOKUP(BD_fire_disturbances[[#This Row],[Propiedad]],Tabla2[],2,0)</f>
        <v>Física</v>
      </c>
      <c r="C793" s="1" t="str">
        <f>+VLOOKUP(BD_fire_disturbances[[#This Row],[Evaluación post incendio]],Tabla5[],2,0)</f>
        <v>Efecto a largo plazo</v>
      </c>
      <c r="D793" s="6" t="s">
        <v>232</v>
      </c>
      <c r="E793" s="1" t="s">
        <v>1602</v>
      </c>
      <c r="F793" s="1" t="s">
        <v>1694</v>
      </c>
      <c r="G793" s="1" t="str">
        <f>+VLOOKUP(BD_fire_disturbances[[#This Row],[Cod_Koppen]],Tabla8[],2,0)</f>
        <v>Templado o mesotérmico</v>
      </c>
      <c r="H793" s="1" t="s">
        <v>1678</v>
      </c>
      <c r="I793" s="1" t="s">
        <v>447</v>
      </c>
      <c r="J793" s="1" t="s">
        <v>447</v>
      </c>
      <c r="K793" s="1" t="s">
        <v>483</v>
      </c>
      <c r="L793" s="1" t="s">
        <v>233</v>
      </c>
      <c r="M793" s="1" t="s">
        <v>432</v>
      </c>
      <c r="N793" s="1" t="s">
        <v>317</v>
      </c>
      <c r="P793" s="1" t="s">
        <v>495</v>
      </c>
      <c r="Q793" s="1" t="s">
        <v>496</v>
      </c>
      <c r="R793" s="1" t="s">
        <v>854</v>
      </c>
      <c r="T793" s="1" t="s">
        <v>486</v>
      </c>
      <c r="U793" s="1" t="s">
        <v>359</v>
      </c>
      <c r="W793" s="1" t="s">
        <v>487</v>
      </c>
      <c r="X793" s="1" t="s">
        <v>488</v>
      </c>
      <c r="Y793" s="1" t="s">
        <v>492</v>
      </c>
      <c r="Z793" s="1" t="s">
        <v>12</v>
      </c>
    </row>
    <row r="794" spans="1:26" s="1" customFormat="1" ht="43.5" x14ac:dyDescent="0.35">
      <c r="A794" s="1" t="s">
        <v>231</v>
      </c>
      <c r="B794" s="1" t="str">
        <f>+VLOOKUP(BD_fire_disturbances[[#This Row],[Propiedad]],Tabla2[],2,0)</f>
        <v>Física</v>
      </c>
      <c r="C794" s="1" t="str">
        <f>+VLOOKUP(BD_fire_disturbances[[#This Row],[Evaluación post incendio]],Tabla5[],2,0)</f>
        <v>Efecto a largo plazo</v>
      </c>
      <c r="D794" s="6" t="s">
        <v>232</v>
      </c>
      <c r="E794" s="1" t="s">
        <v>1602</v>
      </c>
      <c r="F794" s="1" t="s">
        <v>1694</v>
      </c>
      <c r="G794" s="1" t="str">
        <f>+VLOOKUP(BD_fire_disturbances[[#This Row],[Cod_Koppen]],Tabla8[],2,0)</f>
        <v>Templado o mesotérmico</v>
      </c>
      <c r="H794" s="1" t="s">
        <v>1678</v>
      </c>
      <c r="I794" s="1" t="s">
        <v>447</v>
      </c>
      <c r="J794" s="1" t="s">
        <v>447</v>
      </c>
      <c r="K794" s="1" t="s">
        <v>483</v>
      </c>
      <c r="L794" s="1" t="s">
        <v>233</v>
      </c>
      <c r="M794" s="1" t="s">
        <v>200</v>
      </c>
      <c r="N794" s="1" t="s">
        <v>317</v>
      </c>
      <c r="P794" s="1" t="s">
        <v>495</v>
      </c>
      <c r="Q794" s="1" t="s">
        <v>496</v>
      </c>
      <c r="R794" s="1" t="s">
        <v>854</v>
      </c>
      <c r="T794" s="1" t="s">
        <v>486</v>
      </c>
      <c r="U794" s="1" t="s">
        <v>359</v>
      </c>
      <c r="W794" s="1" t="s">
        <v>487</v>
      </c>
      <c r="X794" s="1" t="s">
        <v>488</v>
      </c>
      <c r="Y794" s="1" t="s">
        <v>492</v>
      </c>
      <c r="Z794" s="1" t="s">
        <v>12</v>
      </c>
    </row>
    <row r="795" spans="1:26" s="1" customFormat="1" ht="43.5" x14ac:dyDescent="0.35">
      <c r="A795" s="1" t="s">
        <v>231</v>
      </c>
      <c r="B795" s="1" t="str">
        <f>+VLOOKUP(BD_fire_disturbances[[#This Row],[Propiedad]],Tabla2[],2,0)</f>
        <v>Física</v>
      </c>
      <c r="C795" s="1" t="str">
        <f>+VLOOKUP(BD_fire_disturbances[[#This Row],[Evaluación post incendio]],Tabla5[],2,0)</f>
        <v>Efecto a corto plazo</v>
      </c>
      <c r="D795" s="6" t="s">
        <v>232</v>
      </c>
      <c r="E795" s="1" t="s">
        <v>1602</v>
      </c>
      <c r="F795" s="1" t="s">
        <v>1694</v>
      </c>
      <c r="G795" s="1" t="str">
        <f>+VLOOKUP(BD_fire_disturbances[[#This Row],[Cod_Koppen]],Tabla8[],2,0)</f>
        <v>Templado o mesotérmico</v>
      </c>
      <c r="H795" s="1" t="s">
        <v>1678</v>
      </c>
      <c r="I795" s="1" t="s">
        <v>447</v>
      </c>
      <c r="J795" s="1" t="s">
        <v>447</v>
      </c>
      <c r="K795" s="1" t="s">
        <v>483</v>
      </c>
      <c r="L795" s="1" t="s">
        <v>233</v>
      </c>
      <c r="M795" s="1" t="s">
        <v>432</v>
      </c>
      <c r="N795" s="1" t="s">
        <v>317</v>
      </c>
      <c r="P795" s="1" t="s">
        <v>495</v>
      </c>
      <c r="Q795" s="1" t="s">
        <v>496</v>
      </c>
      <c r="R795" s="1" t="s">
        <v>853</v>
      </c>
      <c r="T795" s="1" t="s">
        <v>486</v>
      </c>
      <c r="U795" s="1" t="s">
        <v>359</v>
      </c>
      <c r="W795" s="1" t="s">
        <v>487</v>
      </c>
      <c r="X795" s="1" t="s">
        <v>488</v>
      </c>
      <c r="Y795" s="1" t="s">
        <v>493</v>
      </c>
      <c r="Z795" s="1" t="s">
        <v>218</v>
      </c>
    </row>
    <row r="796" spans="1:26" s="1" customFormat="1" ht="43.5" x14ac:dyDescent="0.35">
      <c r="A796" s="1" t="s">
        <v>231</v>
      </c>
      <c r="B796" s="1" t="str">
        <f>+VLOOKUP(BD_fire_disturbances[[#This Row],[Propiedad]],Tabla2[],2,0)</f>
        <v>Física</v>
      </c>
      <c r="C796" s="1" t="str">
        <f>+VLOOKUP(BD_fire_disturbances[[#This Row],[Evaluación post incendio]],Tabla5[],2,0)</f>
        <v>Efecto a corto plazo</v>
      </c>
      <c r="D796" s="6" t="s">
        <v>232</v>
      </c>
      <c r="E796" s="1" t="s">
        <v>1602</v>
      </c>
      <c r="F796" s="1" t="s">
        <v>1694</v>
      </c>
      <c r="G796" s="1" t="str">
        <f>+VLOOKUP(BD_fire_disturbances[[#This Row],[Cod_Koppen]],Tabla8[],2,0)</f>
        <v>Templado o mesotérmico</v>
      </c>
      <c r="H796" s="1" t="s">
        <v>1678</v>
      </c>
      <c r="I796" s="1" t="s">
        <v>447</v>
      </c>
      <c r="J796" s="1" t="s">
        <v>447</v>
      </c>
      <c r="K796" s="1" t="s">
        <v>483</v>
      </c>
      <c r="L796" s="1" t="s">
        <v>233</v>
      </c>
      <c r="M796" s="1" t="s">
        <v>200</v>
      </c>
      <c r="N796" s="1" t="s">
        <v>317</v>
      </c>
      <c r="P796" s="1" t="s">
        <v>495</v>
      </c>
      <c r="Q796" s="1" t="s">
        <v>496</v>
      </c>
      <c r="R796" s="1" t="s">
        <v>853</v>
      </c>
      <c r="T796" s="1" t="s">
        <v>486</v>
      </c>
      <c r="U796" s="1" t="s">
        <v>359</v>
      </c>
      <c r="W796" s="1" t="s">
        <v>487</v>
      </c>
      <c r="X796" s="1" t="s">
        <v>488</v>
      </c>
      <c r="Y796" s="1" t="s">
        <v>493</v>
      </c>
      <c r="Z796" s="1" t="s">
        <v>218</v>
      </c>
    </row>
    <row r="797" spans="1:26" s="1" customFormat="1" ht="43.5" x14ac:dyDescent="0.35">
      <c r="A797" s="1" t="s">
        <v>231</v>
      </c>
      <c r="B797" s="1" t="str">
        <f>+VLOOKUP(BD_fire_disturbances[[#This Row],[Propiedad]],Tabla2[],2,0)</f>
        <v>Física</v>
      </c>
      <c r="C797" s="1" t="str">
        <f>+VLOOKUP(BD_fire_disturbances[[#This Row],[Evaluación post incendio]],Tabla5[],2,0)</f>
        <v>Efecto a largo plazo</v>
      </c>
      <c r="D797" s="6" t="s">
        <v>232</v>
      </c>
      <c r="E797" s="1" t="s">
        <v>1602</v>
      </c>
      <c r="F797" s="1" t="s">
        <v>1694</v>
      </c>
      <c r="G797" s="1" t="str">
        <f>+VLOOKUP(BD_fire_disturbances[[#This Row],[Cod_Koppen]],Tabla8[],2,0)</f>
        <v>Templado o mesotérmico</v>
      </c>
      <c r="H797" s="1" t="s">
        <v>1678</v>
      </c>
      <c r="I797" s="1" t="s">
        <v>447</v>
      </c>
      <c r="J797" s="1" t="s">
        <v>447</v>
      </c>
      <c r="K797" s="1" t="s">
        <v>483</v>
      </c>
      <c r="L797" s="1" t="s">
        <v>233</v>
      </c>
      <c r="M797" s="1" t="s">
        <v>432</v>
      </c>
      <c r="N797" s="1" t="s">
        <v>317</v>
      </c>
      <c r="P797" s="1" t="s">
        <v>495</v>
      </c>
      <c r="Q797" s="1" t="s">
        <v>496</v>
      </c>
      <c r="R797" s="1" t="s">
        <v>854</v>
      </c>
      <c r="T797" s="1" t="s">
        <v>486</v>
      </c>
      <c r="U797" s="1" t="s">
        <v>359</v>
      </c>
      <c r="W797" s="1" t="s">
        <v>487</v>
      </c>
      <c r="X797" s="1" t="s">
        <v>488</v>
      </c>
      <c r="Y797" s="1" t="s">
        <v>493</v>
      </c>
      <c r="Z797" s="1" t="s">
        <v>218</v>
      </c>
    </row>
    <row r="798" spans="1:26" s="1" customFormat="1" ht="43.5" x14ac:dyDescent="0.35">
      <c r="A798" s="1" t="s">
        <v>231</v>
      </c>
      <c r="B798" s="1" t="str">
        <f>+VLOOKUP(BD_fire_disturbances[[#This Row],[Propiedad]],Tabla2[],2,0)</f>
        <v>Física</v>
      </c>
      <c r="C798" s="1" t="str">
        <f>+VLOOKUP(BD_fire_disturbances[[#This Row],[Evaluación post incendio]],Tabla5[],2,0)</f>
        <v>Efecto a largo plazo</v>
      </c>
      <c r="D798" s="6" t="s">
        <v>232</v>
      </c>
      <c r="E798" s="1" t="s">
        <v>1602</v>
      </c>
      <c r="F798" s="1" t="s">
        <v>1694</v>
      </c>
      <c r="G798" s="1" t="str">
        <f>+VLOOKUP(BD_fire_disturbances[[#This Row],[Cod_Koppen]],Tabla8[],2,0)</f>
        <v>Templado o mesotérmico</v>
      </c>
      <c r="H798" s="1" t="s">
        <v>1678</v>
      </c>
      <c r="I798" s="1" t="s">
        <v>447</v>
      </c>
      <c r="J798" s="1" t="s">
        <v>447</v>
      </c>
      <c r="K798" s="1" t="s">
        <v>483</v>
      </c>
      <c r="L798" s="1" t="s">
        <v>233</v>
      </c>
      <c r="M798" s="1" t="s">
        <v>200</v>
      </c>
      <c r="N798" s="1" t="s">
        <v>317</v>
      </c>
      <c r="P798" s="1" t="s">
        <v>495</v>
      </c>
      <c r="Q798" s="1" t="s">
        <v>496</v>
      </c>
      <c r="R798" s="1" t="s">
        <v>854</v>
      </c>
      <c r="T798" s="1" t="s">
        <v>486</v>
      </c>
      <c r="U798" s="1" t="s">
        <v>359</v>
      </c>
      <c r="W798" s="1" t="s">
        <v>487</v>
      </c>
      <c r="X798" s="1" t="s">
        <v>488</v>
      </c>
      <c r="Y798" s="1" t="s">
        <v>493</v>
      </c>
      <c r="Z798" s="1" t="s">
        <v>218</v>
      </c>
    </row>
    <row r="799" spans="1:26" s="1" customFormat="1" ht="58" x14ac:dyDescent="0.35">
      <c r="A799" s="1" t="s">
        <v>146</v>
      </c>
      <c r="B799" s="1" t="str">
        <f>+VLOOKUP(BD_fire_disturbances[[#This Row],[Propiedad]],Tabla2[],2,0)</f>
        <v>Química</v>
      </c>
      <c r="C799" s="1" t="str">
        <f>+VLOOKUP(BD_fire_disturbances[[#This Row],[Evaluación post incendio]],Tabla5[],2,0)</f>
        <v>Efecto inmediato</v>
      </c>
      <c r="D799" s="6" t="s">
        <v>147</v>
      </c>
      <c r="E799" s="1" t="s">
        <v>1602</v>
      </c>
      <c r="F799" s="1" t="s">
        <v>1636</v>
      </c>
      <c r="G799" s="1" t="str">
        <f>+VLOOKUP(BD_fire_disturbances[[#This Row],[Cod_Koppen]],Tabla8[],2,0)</f>
        <v>Templado o mesotérmico</v>
      </c>
      <c r="H799" s="1" t="s">
        <v>1635</v>
      </c>
      <c r="I799" s="1" t="s">
        <v>447</v>
      </c>
      <c r="J799" s="1" t="s">
        <v>447</v>
      </c>
      <c r="L799" s="1" t="s">
        <v>68</v>
      </c>
      <c r="M799" s="1" t="s">
        <v>432</v>
      </c>
      <c r="N799" s="1" t="s">
        <v>478</v>
      </c>
      <c r="P799" s="1" t="s">
        <v>614</v>
      </c>
      <c r="R799" s="1" t="s">
        <v>513</v>
      </c>
      <c r="U799" s="1" t="s">
        <v>447</v>
      </c>
      <c r="Y799" s="1" t="s">
        <v>540</v>
      </c>
      <c r="Z799" s="1" t="s">
        <v>108</v>
      </c>
    </row>
    <row r="800" spans="1:26" s="1" customFormat="1" ht="58" x14ac:dyDescent="0.35">
      <c r="A800" s="1" t="s">
        <v>146</v>
      </c>
      <c r="B800" s="1" t="str">
        <f>+VLOOKUP(BD_fire_disturbances[[#This Row],[Propiedad]],Tabla2[],2,0)</f>
        <v>Química</v>
      </c>
      <c r="C800" s="1" t="str">
        <f>+VLOOKUP(BD_fire_disturbances[[#This Row],[Evaluación post incendio]],Tabla5[],2,0)</f>
        <v>Efecto inmediato</v>
      </c>
      <c r="D800" s="6" t="s">
        <v>147</v>
      </c>
      <c r="E800" s="1" t="s">
        <v>1602</v>
      </c>
      <c r="F800" s="1" t="s">
        <v>1636</v>
      </c>
      <c r="G800" s="1" t="str">
        <f>+VLOOKUP(BD_fire_disturbances[[#This Row],[Cod_Koppen]],Tabla8[],2,0)</f>
        <v>Templado o mesotérmico</v>
      </c>
      <c r="H800" s="1" t="s">
        <v>1635</v>
      </c>
      <c r="I800" s="1" t="s">
        <v>447</v>
      </c>
      <c r="J800" s="1" t="s">
        <v>447</v>
      </c>
      <c r="L800" s="1" t="s">
        <v>68</v>
      </c>
      <c r="M800" s="1" t="s">
        <v>432</v>
      </c>
      <c r="N800" s="1" t="s">
        <v>478</v>
      </c>
      <c r="P800" s="1" t="s">
        <v>614</v>
      </c>
      <c r="R800" s="1" t="s">
        <v>513</v>
      </c>
      <c r="U800" s="1" t="s">
        <v>447</v>
      </c>
      <c r="Y800" s="1" t="s">
        <v>34</v>
      </c>
      <c r="Z800" s="1" t="s">
        <v>108</v>
      </c>
    </row>
    <row r="801" spans="1:26" s="1" customFormat="1" ht="58" x14ac:dyDescent="0.35">
      <c r="A801" s="1" t="s">
        <v>146</v>
      </c>
      <c r="B801" s="1" t="str">
        <f>+VLOOKUP(BD_fire_disturbances[[#This Row],[Propiedad]],Tabla2[],2,0)</f>
        <v>Química</v>
      </c>
      <c r="C801" s="1" t="str">
        <f>+VLOOKUP(BD_fire_disturbances[[#This Row],[Evaluación post incendio]],Tabla5[],2,0)</f>
        <v>Efecto inmediato</v>
      </c>
      <c r="D801" s="6" t="s">
        <v>147</v>
      </c>
      <c r="E801" s="1" t="s">
        <v>1602</v>
      </c>
      <c r="F801" s="1" t="s">
        <v>1636</v>
      </c>
      <c r="G801" s="1" t="str">
        <f>+VLOOKUP(BD_fire_disturbances[[#This Row],[Cod_Koppen]],Tabla8[],2,0)</f>
        <v>Templado o mesotérmico</v>
      </c>
      <c r="H801" s="1" t="s">
        <v>1635</v>
      </c>
      <c r="I801" s="1" t="s">
        <v>447</v>
      </c>
      <c r="J801" s="1" t="s">
        <v>447</v>
      </c>
      <c r="L801" s="1" t="s">
        <v>68</v>
      </c>
      <c r="M801" s="1" t="s">
        <v>432</v>
      </c>
      <c r="N801" s="1" t="s">
        <v>478</v>
      </c>
      <c r="P801" s="1" t="s">
        <v>614</v>
      </c>
      <c r="R801" s="1" t="s">
        <v>513</v>
      </c>
      <c r="U801" s="1" t="s">
        <v>447</v>
      </c>
      <c r="Y801" s="1" t="s">
        <v>121</v>
      </c>
      <c r="Z801" s="1" t="s">
        <v>108</v>
      </c>
    </row>
    <row r="802" spans="1:26" s="1" customFormat="1" ht="58" x14ac:dyDescent="0.35">
      <c r="A802" s="1" t="s">
        <v>146</v>
      </c>
      <c r="B802" s="1" t="str">
        <f>+VLOOKUP(BD_fire_disturbances[[#This Row],[Propiedad]],Tabla2[],2,0)</f>
        <v>Química</v>
      </c>
      <c r="C802" s="1" t="str">
        <f>+VLOOKUP(BD_fire_disturbances[[#This Row],[Evaluación post incendio]],Tabla5[],2,0)</f>
        <v>Efecto inmediato</v>
      </c>
      <c r="D802" s="6" t="s">
        <v>147</v>
      </c>
      <c r="E802" s="1" t="s">
        <v>1602</v>
      </c>
      <c r="F802" s="1" t="s">
        <v>1636</v>
      </c>
      <c r="G802" s="1" t="str">
        <f>+VLOOKUP(BD_fire_disturbances[[#This Row],[Cod_Koppen]],Tabla8[],2,0)</f>
        <v>Templado o mesotérmico</v>
      </c>
      <c r="H802" s="1" t="s">
        <v>1635</v>
      </c>
      <c r="I802" s="1" t="s">
        <v>447</v>
      </c>
      <c r="J802" s="1" t="s">
        <v>447</v>
      </c>
      <c r="L802" s="1" t="s">
        <v>68</v>
      </c>
      <c r="M802" s="1" t="s">
        <v>432</v>
      </c>
      <c r="N802" s="1" t="s">
        <v>478</v>
      </c>
      <c r="P802" s="1" t="s">
        <v>614</v>
      </c>
      <c r="R802" s="1" t="s">
        <v>513</v>
      </c>
      <c r="U802" s="1" t="s">
        <v>447</v>
      </c>
      <c r="Y802" s="1" t="s">
        <v>615</v>
      </c>
      <c r="Z802" s="1" t="s">
        <v>108</v>
      </c>
    </row>
    <row r="803" spans="1:26" s="1" customFormat="1" ht="58" x14ac:dyDescent="0.35">
      <c r="A803" s="1" t="s">
        <v>146</v>
      </c>
      <c r="B803" s="1" t="str">
        <f>+VLOOKUP(BD_fire_disturbances[[#This Row],[Propiedad]],Tabla2[],2,0)</f>
        <v>Química</v>
      </c>
      <c r="C803" s="1" t="str">
        <f>+VLOOKUP(BD_fire_disturbances[[#This Row],[Evaluación post incendio]],Tabla5[],2,0)</f>
        <v>Efecto inmediato</v>
      </c>
      <c r="D803" s="6" t="s">
        <v>147</v>
      </c>
      <c r="E803" s="1" t="s">
        <v>1602</v>
      </c>
      <c r="F803" s="1" t="s">
        <v>1636</v>
      </c>
      <c r="G803" s="1" t="str">
        <f>+VLOOKUP(BD_fire_disturbances[[#This Row],[Cod_Koppen]],Tabla8[],2,0)</f>
        <v>Templado o mesotérmico</v>
      </c>
      <c r="H803" s="1" t="s">
        <v>1635</v>
      </c>
      <c r="I803" s="1" t="s">
        <v>447</v>
      </c>
      <c r="J803" s="1" t="s">
        <v>447</v>
      </c>
      <c r="L803" s="1" t="s">
        <v>68</v>
      </c>
      <c r="M803" s="1" t="s">
        <v>432</v>
      </c>
      <c r="N803" s="1" t="s">
        <v>478</v>
      </c>
      <c r="P803" s="1" t="s">
        <v>614</v>
      </c>
      <c r="R803" s="1" t="s">
        <v>513</v>
      </c>
      <c r="U803" s="1" t="s">
        <v>447</v>
      </c>
      <c r="Y803" s="1" t="s">
        <v>148</v>
      </c>
      <c r="Z803" s="1" t="s">
        <v>12</v>
      </c>
    </row>
    <row r="804" spans="1:26" s="1" customFormat="1" ht="58" x14ac:dyDescent="0.35">
      <c r="A804" s="1" t="s">
        <v>146</v>
      </c>
      <c r="B804" s="1" t="str">
        <f>+VLOOKUP(BD_fire_disturbances[[#This Row],[Propiedad]],Tabla2[],2,0)</f>
        <v>Química</v>
      </c>
      <c r="C804" s="1" t="str">
        <f>+VLOOKUP(BD_fire_disturbances[[#This Row],[Evaluación post incendio]],Tabla5[],2,0)</f>
        <v>Efecto inmediato</v>
      </c>
      <c r="D804" s="6" t="s">
        <v>147</v>
      </c>
      <c r="E804" s="1" t="s">
        <v>1602</v>
      </c>
      <c r="F804" s="1" t="s">
        <v>1636</v>
      </c>
      <c r="G804" s="1" t="str">
        <f>+VLOOKUP(BD_fire_disturbances[[#This Row],[Cod_Koppen]],Tabla8[],2,0)</f>
        <v>Templado o mesotérmico</v>
      </c>
      <c r="H804" s="1" t="s">
        <v>1635</v>
      </c>
      <c r="I804" s="1" t="s">
        <v>447</v>
      </c>
      <c r="J804" s="1" t="s">
        <v>447</v>
      </c>
      <c r="L804" s="1" t="s">
        <v>68</v>
      </c>
      <c r="M804" s="1" t="s">
        <v>432</v>
      </c>
      <c r="N804" s="1" t="s">
        <v>478</v>
      </c>
      <c r="P804" s="1" t="s">
        <v>614</v>
      </c>
      <c r="R804" s="1" t="s">
        <v>513</v>
      </c>
      <c r="U804" s="1" t="s">
        <v>447</v>
      </c>
      <c r="Y804" s="1" t="s">
        <v>43</v>
      </c>
      <c r="Z804" s="1" t="s">
        <v>108</v>
      </c>
    </row>
    <row r="805" spans="1:26" s="1" customFormat="1" ht="58" x14ac:dyDescent="0.35">
      <c r="A805" s="1" t="s">
        <v>146</v>
      </c>
      <c r="B805" s="1" t="str">
        <f>+VLOOKUP(BD_fire_disturbances[[#This Row],[Propiedad]],Tabla2[],2,0)</f>
        <v>Química</v>
      </c>
      <c r="C805" s="1" t="str">
        <f>+VLOOKUP(BD_fire_disturbances[[#This Row],[Evaluación post incendio]],Tabla5[],2,0)</f>
        <v>Efecto inmediato</v>
      </c>
      <c r="D805" s="6" t="s">
        <v>147</v>
      </c>
      <c r="E805" s="1" t="s">
        <v>1602</v>
      </c>
      <c r="F805" s="1" t="s">
        <v>1636</v>
      </c>
      <c r="G805" s="1" t="str">
        <f>+VLOOKUP(BD_fire_disturbances[[#This Row],[Cod_Koppen]],Tabla8[],2,0)</f>
        <v>Templado o mesotérmico</v>
      </c>
      <c r="H805" s="1" t="s">
        <v>1635</v>
      </c>
      <c r="I805" s="1" t="s">
        <v>447</v>
      </c>
      <c r="J805" s="1" t="s">
        <v>447</v>
      </c>
      <c r="L805" s="1" t="s">
        <v>68</v>
      </c>
      <c r="M805" s="1" t="s">
        <v>432</v>
      </c>
      <c r="N805" s="1" t="s">
        <v>478</v>
      </c>
      <c r="P805" s="1" t="s">
        <v>614</v>
      </c>
      <c r="R805" s="1" t="s">
        <v>513</v>
      </c>
      <c r="U805" s="1" t="s">
        <v>447</v>
      </c>
      <c r="Y805" s="1" t="s">
        <v>122</v>
      </c>
      <c r="Z805" s="1" t="s">
        <v>108</v>
      </c>
    </row>
    <row r="806" spans="1:26" s="1" customFormat="1" ht="58" x14ac:dyDescent="0.35">
      <c r="A806" s="1" t="s">
        <v>146</v>
      </c>
      <c r="B806" s="1" t="str">
        <f>+VLOOKUP(BD_fire_disturbances[[#This Row],[Propiedad]],Tabla2[],2,0)</f>
        <v>Química</v>
      </c>
      <c r="C806" s="1" t="str">
        <f>+VLOOKUP(BD_fire_disturbances[[#This Row],[Evaluación post incendio]],Tabla5[],2,0)</f>
        <v>Efecto inmediato</v>
      </c>
      <c r="D806" s="6" t="s">
        <v>147</v>
      </c>
      <c r="E806" s="1" t="s">
        <v>1602</v>
      </c>
      <c r="F806" s="1" t="s">
        <v>1636</v>
      </c>
      <c r="G806" s="1" t="str">
        <f>+VLOOKUP(BD_fire_disturbances[[#This Row],[Cod_Koppen]],Tabla8[],2,0)</f>
        <v>Templado o mesotérmico</v>
      </c>
      <c r="H806" s="1" t="s">
        <v>1635</v>
      </c>
      <c r="I806" s="1" t="s">
        <v>447</v>
      </c>
      <c r="J806" s="1" t="s">
        <v>447</v>
      </c>
      <c r="L806" s="1" t="s">
        <v>68</v>
      </c>
      <c r="M806" s="1" t="s">
        <v>432</v>
      </c>
      <c r="N806" s="1" t="s">
        <v>478</v>
      </c>
      <c r="P806" s="1" t="s">
        <v>614</v>
      </c>
      <c r="R806" s="1" t="s">
        <v>513</v>
      </c>
      <c r="U806" s="1" t="s">
        <v>447</v>
      </c>
      <c r="Y806" s="1" t="s">
        <v>173</v>
      </c>
      <c r="Z806" s="1" t="s">
        <v>108</v>
      </c>
    </row>
    <row r="807" spans="1:26" s="1" customFormat="1" ht="58" x14ac:dyDescent="0.35">
      <c r="A807" s="1" t="s">
        <v>146</v>
      </c>
      <c r="B807" s="1" t="str">
        <f>+VLOOKUP(BD_fire_disturbances[[#This Row],[Propiedad]],Tabla2[],2,0)</f>
        <v>Química</v>
      </c>
      <c r="C807" s="1" t="str">
        <f>+VLOOKUP(BD_fire_disturbances[[#This Row],[Evaluación post incendio]],Tabla5[],2,0)</f>
        <v>Efecto inmediato</v>
      </c>
      <c r="D807" s="6" t="s">
        <v>147</v>
      </c>
      <c r="E807" s="1" t="s">
        <v>1602</v>
      </c>
      <c r="F807" s="1" t="s">
        <v>1636</v>
      </c>
      <c r="G807" s="1" t="str">
        <f>+VLOOKUP(BD_fire_disturbances[[#This Row],[Cod_Koppen]],Tabla8[],2,0)</f>
        <v>Templado o mesotérmico</v>
      </c>
      <c r="H807" s="1" t="s">
        <v>1635</v>
      </c>
      <c r="I807" s="1" t="s">
        <v>447</v>
      </c>
      <c r="J807" s="1" t="s">
        <v>447</v>
      </c>
      <c r="L807" s="1" t="s">
        <v>68</v>
      </c>
      <c r="M807" s="1" t="s">
        <v>432</v>
      </c>
      <c r="N807" s="1" t="s">
        <v>478</v>
      </c>
      <c r="P807" s="1" t="s">
        <v>614</v>
      </c>
      <c r="R807" s="1" t="s">
        <v>513</v>
      </c>
      <c r="U807" s="1" t="s">
        <v>447</v>
      </c>
      <c r="Y807" s="1" t="s">
        <v>423</v>
      </c>
      <c r="Z807" s="1" t="s">
        <v>218</v>
      </c>
    </row>
    <row r="808" spans="1:26" s="1" customFormat="1" ht="58" x14ac:dyDescent="0.35">
      <c r="A808" s="1" t="s">
        <v>146</v>
      </c>
      <c r="B808" s="1" t="str">
        <f>+VLOOKUP(BD_fire_disturbances[[#This Row],[Propiedad]],Tabla2[],2,0)</f>
        <v>Química</v>
      </c>
      <c r="C808" s="1" t="str">
        <f>+VLOOKUP(BD_fire_disturbances[[#This Row],[Evaluación post incendio]],Tabla5[],2,0)</f>
        <v>Efecto inmediato</v>
      </c>
      <c r="D808" s="6" t="s">
        <v>147</v>
      </c>
      <c r="E808" s="1" t="s">
        <v>1602</v>
      </c>
      <c r="F808" s="1" t="s">
        <v>1636</v>
      </c>
      <c r="G808" s="1" t="str">
        <f>+VLOOKUP(BD_fire_disturbances[[#This Row],[Cod_Koppen]],Tabla8[],2,0)</f>
        <v>Templado o mesotérmico</v>
      </c>
      <c r="H808" s="1" t="s">
        <v>1635</v>
      </c>
      <c r="I808" s="1" t="s">
        <v>447</v>
      </c>
      <c r="J808" s="1" t="s">
        <v>447</v>
      </c>
      <c r="L808" s="1" t="s">
        <v>68</v>
      </c>
      <c r="M808" s="1" t="s">
        <v>432</v>
      </c>
      <c r="N808" s="1" t="s">
        <v>478</v>
      </c>
      <c r="P808" s="1" t="s">
        <v>614</v>
      </c>
      <c r="R808" s="1" t="s">
        <v>513</v>
      </c>
      <c r="U808" s="1" t="s">
        <v>447</v>
      </c>
      <c r="Y808" s="1" t="s">
        <v>118</v>
      </c>
      <c r="Z808" s="1" t="s">
        <v>108</v>
      </c>
    </row>
    <row r="809" spans="1:26" s="1" customFormat="1" ht="58" x14ac:dyDescent="0.35">
      <c r="A809" s="1" t="s">
        <v>146</v>
      </c>
      <c r="B809" s="1" t="str">
        <f>+VLOOKUP(BD_fire_disturbances[[#This Row],[Propiedad]],Tabla2[],2,0)</f>
        <v>Química</v>
      </c>
      <c r="C809" s="1" t="str">
        <f>+VLOOKUP(BD_fire_disturbances[[#This Row],[Evaluación post incendio]],Tabla5[],2,0)</f>
        <v>Efecto inmediato</v>
      </c>
      <c r="D809" s="6" t="s">
        <v>147</v>
      </c>
      <c r="E809" s="1" t="s">
        <v>1602</v>
      </c>
      <c r="F809" s="1" t="s">
        <v>1636</v>
      </c>
      <c r="G809" s="1" t="str">
        <f>+VLOOKUP(BD_fire_disturbances[[#This Row],[Cod_Koppen]],Tabla8[],2,0)</f>
        <v>Templado o mesotérmico</v>
      </c>
      <c r="H809" s="1" t="s">
        <v>1635</v>
      </c>
      <c r="I809" s="1" t="s">
        <v>447</v>
      </c>
      <c r="J809" s="1" t="s">
        <v>447</v>
      </c>
      <c r="L809" s="1" t="s">
        <v>68</v>
      </c>
      <c r="M809" s="1" t="s">
        <v>432</v>
      </c>
      <c r="N809" s="1" t="s">
        <v>478</v>
      </c>
      <c r="P809" s="1" t="s">
        <v>614</v>
      </c>
      <c r="R809" s="1" t="s">
        <v>513</v>
      </c>
      <c r="U809" s="1" t="s">
        <v>447</v>
      </c>
      <c r="Y809" s="1" t="s">
        <v>1030</v>
      </c>
      <c r="Z809" s="1" t="s">
        <v>108</v>
      </c>
    </row>
    <row r="810" spans="1:26" s="1" customFormat="1" ht="58" x14ac:dyDescent="0.35">
      <c r="A810" s="1" t="s">
        <v>146</v>
      </c>
      <c r="B810" s="1" t="str">
        <f>+VLOOKUP(BD_fire_disturbances[[#This Row],[Propiedad]],Tabla2[],2,0)</f>
        <v>Química</v>
      </c>
      <c r="C810" s="1" t="str">
        <f>+VLOOKUP(BD_fire_disturbances[[#This Row],[Evaluación post incendio]],Tabla5[],2,0)</f>
        <v>Efecto inmediato</v>
      </c>
      <c r="D810" s="6" t="s">
        <v>147</v>
      </c>
      <c r="E810" s="1" t="s">
        <v>1602</v>
      </c>
      <c r="F810" s="1" t="s">
        <v>1636</v>
      </c>
      <c r="G810" s="1" t="str">
        <f>+VLOOKUP(BD_fire_disturbances[[#This Row],[Cod_Koppen]],Tabla8[],2,0)</f>
        <v>Templado o mesotérmico</v>
      </c>
      <c r="H810" s="1" t="s">
        <v>1635</v>
      </c>
      <c r="I810" s="1" t="s">
        <v>447</v>
      </c>
      <c r="J810" s="1" t="s">
        <v>447</v>
      </c>
      <c r="L810" s="1" t="s">
        <v>68</v>
      </c>
      <c r="M810" s="1" t="s">
        <v>432</v>
      </c>
      <c r="N810" s="1" t="s">
        <v>478</v>
      </c>
      <c r="P810" s="1" t="s">
        <v>614</v>
      </c>
      <c r="R810" s="1" t="s">
        <v>513</v>
      </c>
      <c r="U810" s="1" t="s">
        <v>447</v>
      </c>
      <c r="Y810" s="1" t="s">
        <v>613</v>
      </c>
      <c r="Z810" s="1" t="s">
        <v>12</v>
      </c>
    </row>
    <row r="811" spans="1:26" s="1" customFormat="1" ht="58" x14ac:dyDescent="0.35">
      <c r="A811" s="1" t="s">
        <v>146</v>
      </c>
      <c r="B811" s="1" t="str">
        <f>+VLOOKUP(BD_fire_disturbances[[#This Row],[Propiedad]],Tabla2[],2,0)</f>
        <v>Química</v>
      </c>
      <c r="C811" s="1" t="str">
        <f>+VLOOKUP(BD_fire_disturbances[[#This Row],[Evaluación post incendio]],Tabla5[],2,0)</f>
        <v>Efecto inmediato</v>
      </c>
      <c r="D811" s="6" t="s">
        <v>978</v>
      </c>
      <c r="E811" s="1" t="s">
        <v>1602</v>
      </c>
      <c r="F811" s="1" t="s">
        <v>1636</v>
      </c>
      <c r="G811" s="1" t="str">
        <f>+VLOOKUP(BD_fire_disturbances[[#This Row],[Cod_Koppen]],Tabla8[],2,0)</f>
        <v>Templado o mesotérmico</v>
      </c>
      <c r="H811" s="1" t="s">
        <v>1635</v>
      </c>
      <c r="I811" s="1" t="s">
        <v>447</v>
      </c>
      <c r="J811" s="1" t="s">
        <v>447</v>
      </c>
      <c r="L811" s="1" t="s">
        <v>68</v>
      </c>
      <c r="M811" s="1" t="s">
        <v>432</v>
      </c>
      <c r="N811" s="1" t="s">
        <v>478</v>
      </c>
      <c r="P811" s="1" t="s">
        <v>979</v>
      </c>
      <c r="R811" s="1" t="s">
        <v>513</v>
      </c>
      <c r="U811" s="1" t="s">
        <v>447</v>
      </c>
      <c r="Y811" s="1" t="s">
        <v>1029</v>
      </c>
      <c r="Z811" s="1" t="s">
        <v>12</v>
      </c>
    </row>
    <row r="812" spans="1:26" s="1" customFormat="1" ht="58" x14ac:dyDescent="0.35">
      <c r="A812" s="1" t="s">
        <v>146</v>
      </c>
      <c r="B812" s="1" t="str">
        <f>+VLOOKUP(BD_fire_disturbances[[#This Row],[Propiedad]],Tabla2[],2,0)</f>
        <v>Química</v>
      </c>
      <c r="C812" s="1" t="str">
        <f>+VLOOKUP(BD_fire_disturbances[[#This Row],[Evaluación post incendio]],Tabla5[],2,0)</f>
        <v>Efecto inmediato</v>
      </c>
      <c r="D812" s="6" t="s">
        <v>147</v>
      </c>
      <c r="E812" s="1" t="s">
        <v>1602</v>
      </c>
      <c r="F812" s="1" t="s">
        <v>1636</v>
      </c>
      <c r="G812" s="1" t="str">
        <f>+VLOOKUP(BD_fire_disturbances[[#This Row],[Cod_Koppen]],Tabla8[],2,0)</f>
        <v>Templado o mesotérmico</v>
      </c>
      <c r="H812" s="1" t="s">
        <v>1635</v>
      </c>
      <c r="I812" s="1" t="s">
        <v>447</v>
      </c>
      <c r="J812" s="1" t="s">
        <v>447</v>
      </c>
      <c r="L812" s="1" t="s">
        <v>68</v>
      </c>
      <c r="M812" s="1" t="s">
        <v>432</v>
      </c>
      <c r="N812" s="1" t="s">
        <v>478</v>
      </c>
      <c r="P812" s="1" t="s">
        <v>614</v>
      </c>
      <c r="R812" s="1" t="s">
        <v>513</v>
      </c>
      <c r="U812" s="1" t="s">
        <v>447</v>
      </c>
      <c r="Y812" s="1" t="s">
        <v>52</v>
      </c>
      <c r="Z812" s="1" t="s">
        <v>108</v>
      </c>
    </row>
    <row r="813" spans="1:26" s="1" customFormat="1" ht="58" x14ac:dyDescent="0.35">
      <c r="A813" s="1" t="s">
        <v>146</v>
      </c>
      <c r="B813" s="1" t="str">
        <f>+VLOOKUP(BD_fire_disturbances[[#This Row],[Propiedad]],Tabla2[],2,0)</f>
        <v>Química</v>
      </c>
      <c r="C813" s="1" t="str">
        <f>+VLOOKUP(BD_fire_disturbances[[#This Row],[Evaluación post incendio]],Tabla5[],2,0)</f>
        <v>Efecto inmediato</v>
      </c>
      <c r="D813" s="6" t="s">
        <v>147</v>
      </c>
      <c r="E813" s="1" t="s">
        <v>1602</v>
      </c>
      <c r="F813" s="1" t="s">
        <v>1636</v>
      </c>
      <c r="G813" s="1" t="str">
        <f>+VLOOKUP(BD_fire_disturbances[[#This Row],[Cod_Koppen]],Tabla8[],2,0)</f>
        <v>Templado o mesotérmico</v>
      </c>
      <c r="H813" s="1" t="s">
        <v>1635</v>
      </c>
      <c r="I813" s="1" t="s">
        <v>447</v>
      </c>
      <c r="J813" s="1" t="s">
        <v>447</v>
      </c>
      <c r="L813" s="1" t="s">
        <v>68</v>
      </c>
      <c r="M813" s="1" t="s">
        <v>432</v>
      </c>
      <c r="N813" s="1" t="s">
        <v>478</v>
      </c>
      <c r="P813" s="1" t="s">
        <v>614</v>
      </c>
      <c r="R813" s="1" t="s">
        <v>513</v>
      </c>
      <c r="U813" s="1" t="s">
        <v>447</v>
      </c>
      <c r="Y813" s="1" t="s">
        <v>177</v>
      </c>
      <c r="Z813" s="1" t="s">
        <v>108</v>
      </c>
    </row>
    <row r="814" spans="1:26" s="1" customFormat="1" ht="72.5" x14ac:dyDescent="0.35">
      <c r="A814" s="9" t="s">
        <v>157</v>
      </c>
      <c r="B814" s="9" t="str">
        <f>+VLOOKUP(BD_fire_disturbances[[#This Row],[Propiedad]],Tabla2[],2,0)</f>
        <v>Química</v>
      </c>
      <c r="C814" s="9" t="str">
        <f>+VLOOKUP(BD_fire_disturbances[[#This Row],[Evaluación post incendio]],Tabla5[],2,0)</f>
        <v>No específico</v>
      </c>
      <c r="D814" s="32" t="s">
        <v>158</v>
      </c>
      <c r="E814" s="9" t="s">
        <v>1602</v>
      </c>
      <c r="F814" s="9" t="s">
        <v>885</v>
      </c>
      <c r="G814" s="9" t="str">
        <f>+VLOOKUP(BD_fire_disturbances[[#This Row],[Cod_Koppen]],Tabla8[],2,0)</f>
        <v>NA</v>
      </c>
      <c r="H814" s="9" t="s">
        <v>840</v>
      </c>
      <c r="I814" s="9" t="s">
        <v>447</v>
      </c>
      <c r="J814" s="9" t="s">
        <v>447</v>
      </c>
      <c r="K814" s="9"/>
      <c r="L814" s="9"/>
      <c r="M814" s="9"/>
      <c r="N814" s="9"/>
      <c r="O814" s="9"/>
      <c r="P814" s="9"/>
      <c r="Q814" s="9"/>
      <c r="R814" s="9" t="s">
        <v>447</v>
      </c>
      <c r="S814" s="9"/>
      <c r="T814" s="9"/>
      <c r="U814" s="9" t="s">
        <v>447</v>
      </c>
      <c r="V814" s="9"/>
      <c r="W814" s="9"/>
      <c r="X814" s="9"/>
      <c r="Y814" s="9" t="s">
        <v>292</v>
      </c>
      <c r="Z814" s="9" t="s">
        <v>12</v>
      </c>
    </row>
    <row r="815" spans="1:26" s="1" customFormat="1" ht="29" x14ac:dyDescent="0.35">
      <c r="A815" s="1" t="s">
        <v>261</v>
      </c>
      <c r="B815" s="1" t="str">
        <f>+VLOOKUP(BD_fire_disturbances[[#This Row],[Propiedad]],Tabla2[],2,0)</f>
        <v>Física</v>
      </c>
      <c r="C815" s="1" t="str">
        <f>+VLOOKUP(BD_fire_disturbances[[#This Row],[Evaluación post incendio]],Tabla5[],2,0)</f>
        <v>No específico</v>
      </c>
      <c r="D815" s="6" t="s">
        <v>262</v>
      </c>
      <c r="E815" s="1" t="s">
        <v>1602</v>
      </c>
      <c r="G815" s="1" t="str">
        <f>+VLOOKUP(BD_fire_disturbances[[#This Row],[Cod_Koppen]],Tabla8[],2,0)</f>
        <v>NA</v>
      </c>
      <c r="H815" s="1" t="s">
        <v>840</v>
      </c>
      <c r="I815" s="1" t="s">
        <v>447</v>
      </c>
      <c r="J815" s="1" t="s">
        <v>447</v>
      </c>
      <c r="P815" s="1" t="s">
        <v>1021</v>
      </c>
      <c r="Q815" s="1" t="s">
        <v>1022</v>
      </c>
      <c r="R815" s="1" t="s">
        <v>447</v>
      </c>
      <c r="U815" s="1" t="s">
        <v>447</v>
      </c>
      <c r="Y815" s="1" t="s">
        <v>1024</v>
      </c>
      <c r="Z815" s="1" t="s">
        <v>12</v>
      </c>
    </row>
    <row r="816" spans="1:26" s="1" customFormat="1" ht="29" x14ac:dyDescent="0.35">
      <c r="A816" s="1" t="s">
        <v>676</v>
      </c>
      <c r="B816" s="1" t="str">
        <f>+VLOOKUP(BD_fire_disturbances[[#This Row],[Propiedad]],Tabla2[],2,0)</f>
        <v>Biológica</v>
      </c>
      <c r="C816" s="1" t="str">
        <f>+VLOOKUP(BD_fire_disturbances[[#This Row],[Evaluación post incendio]],Tabla5[],2,0)</f>
        <v>Efecto inmediato</v>
      </c>
      <c r="D816" s="6" t="s">
        <v>980</v>
      </c>
      <c r="E816" s="1" t="s">
        <v>1604</v>
      </c>
      <c r="F816" s="1" t="s">
        <v>1589</v>
      </c>
      <c r="G816" s="1" t="str">
        <f>+VLOOKUP(BD_fire_disturbances[[#This Row],[Cod_Koppen]],Tabla8[],2,0)</f>
        <v>Templado o mesotérmico</v>
      </c>
      <c r="H816" s="1" t="s">
        <v>1333</v>
      </c>
      <c r="I816" s="1" t="s">
        <v>901</v>
      </c>
      <c r="J816" s="1" t="s">
        <v>181</v>
      </c>
      <c r="K816" s="1" t="s">
        <v>68</v>
      </c>
      <c r="N816" s="1" t="s">
        <v>354</v>
      </c>
      <c r="P816" s="1" t="s">
        <v>996</v>
      </c>
      <c r="R816" s="1" t="s">
        <v>513</v>
      </c>
      <c r="U816" s="1" t="s">
        <v>1067</v>
      </c>
      <c r="W816" s="1" t="s">
        <v>678</v>
      </c>
      <c r="X816" s="1" t="s">
        <v>677</v>
      </c>
      <c r="Y816" s="1" t="s">
        <v>633</v>
      </c>
      <c r="Z816" s="1" t="s">
        <v>12</v>
      </c>
    </row>
    <row r="817" spans="1:26" s="1" customFormat="1" ht="29" x14ac:dyDescent="0.35">
      <c r="A817" s="1" t="s">
        <v>676</v>
      </c>
      <c r="B817" s="1" t="str">
        <f>+VLOOKUP(BD_fire_disturbances[[#This Row],[Propiedad]],Tabla2[],2,0)</f>
        <v>Biológica</v>
      </c>
      <c r="C817" s="1" t="str">
        <f>+VLOOKUP(BD_fire_disturbances[[#This Row],[Evaluación post incendio]],Tabla5[],2,0)</f>
        <v>Efecto inmediato</v>
      </c>
      <c r="D817" s="6" t="s">
        <v>980</v>
      </c>
      <c r="E817" s="1" t="s">
        <v>1604</v>
      </c>
      <c r="F817" s="1" t="s">
        <v>1589</v>
      </c>
      <c r="G817" s="1" t="str">
        <f>+VLOOKUP(BD_fire_disturbances[[#This Row],[Cod_Koppen]],Tabla8[],2,0)</f>
        <v>Templado o mesotérmico</v>
      </c>
      <c r="H817" s="1" t="s">
        <v>1333</v>
      </c>
      <c r="I817" s="1" t="s">
        <v>901</v>
      </c>
      <c r="J817" s="1" t="s">
        <v>181</v>
      </c>
      <c r="K817" s="1" t="s">
        <v>68</v>
      </c>
      <c r="N817" s="1" t="s">
        <v>354</v>
      </c>
      <c r="P817" s="1" t="s">
        <v>996</v>
      </c>
      <c r="R817" s="1" t="s">
        <v>513</v>
      </c>
      <c r="U817" s="1" t="s">
        <v>1067</v>
      </c>
      <c r="W817" s="1" t="s">
        <v>678</v>
      </c>
      <c r="X817" s="1" t="s">
        <v>677</v>
      </c>
      <c r="Y817" s="1" t="s">
        <v>14</v>
      </c>
      <c r="Z817" s="1" t="s">
        <v>12</v>
      </c>
    </row>
    <row r="818" spans="1:26" s="1" customFormat="1" ht="29" x14ac:dyDescent="0.35">
      <c r="A818" s="1" t="s">
        <v>676</v>
      </c>
      <c r="B818" s="1" t="str">
        <f>+VLOOKUP(BD_fire_disturbances[[#This Row],[Propiedad]],Tabla2[],2,0)</f>
        <v>Biológica</v>
      </c>
      <c r="C818" s="1" t="str">
        <f>+VLOOKUP(BD_fire_disturbances[[#This Row],[Evaluación post incendio]],Tabla5[],2,0)</f>
        <v>Efecto inmediato</v>
      </c>
      <c r="D818" s="6" t="s">
        <v>980</v>
      </c>
      <c r="E818" s="1" t="s">
        <v>1604</v>
      </c>
      <c r="F818" s="1" t="s">
        <v>1589</v>
      </c>
      <c r="G818" s="1" t="str">
        <f>+VLOOKUP(BD_fire_disturbances[[#This Row],[Cod_Koppen]],Tabla8[],2,0)</f>
        <v>Templado o mesotérmico</v>
      </c>
      <c r="H818" s="1" t="s">
        <v>1333</v>
      </c>
      <c r="I818" s="1" t="s">
        <v>901</v>
      </c>
      <c r="J818" s="1" t="s">
        <v>181</v>
      </c>
      <c r="K818" s="1" t="s">
        <v>68</v>
      </c>
      <c r="N818" s="1" t="s">
        <v>354</v>
      </c>
      <c r="P818" s="1" t="s">
        <v>996</v>
      </c>
      <c r="R818" s="1" t="s">
        <v>513</v>
      </c>
      <c r="U818" s="1" t="s">
        <v>1067</v>
      </c>
      <c r="W818" s="1" t="s">
        <v>678</v>
      </c>
      <c r="X818" s="1" t="s">
        <v>677</v>
      </c>
      <c r="Y818" s="1" t="s">
        <v>628</v>
      </c>
      <c r="Z818" s="1" t="s">
        <v>430</v>
      </c>
    </row>
    <row r="819" spans="1:26" s="1" customFormat="1" ht="29" x14ac:dyDescent="0.35">
      <c r="A819" s="1" t="s">
        <v>676</v>
      </c>
      <c r="B819" s="1" t="str">
        <f>+VLOOKUP(BD_fire_disturbances[[#This Row],[Propiedad]],Tabla2[],2,0)</f>
        <v>Biológica</v>
      </c>
      <c r="C819" s="1" t="str">
        <f>+VLOOKUP(BD_fire_disturbances[[#This Row],[Evaluación post incendio]],Tabla5[],2,0)</f>
        <v>Efecto inmediato</v>
      </c>
      <c r="D819" s="6" t="s">
        <v>980</v>
      </c>
      <c r="E819" s="1" t="s">
        <v>1604</v>
      </c>
      <c r="F819" s="1" t="s">
        <v>1589</v>
      </c>
      <c r="G819" s="1" t="str">
        <f>+VLOOKUP(BD_fire_disturbances[[#This Row],[Cod_Koppen]],Tabla8[],2,0)</f>
        <v>Templado o mesotérmico</v>
      </c>
      <c r="H819" s="1" t="s">
        <v>1333</v>
      </c>
      <c r="I819" s="1" t="s">
        <v>901</v>
      </c>
      <c r="J819" s="1" t="s">
        <v>181</v>
      </c>
      <c r="K819" s="1" t="s">
        <v>68</v>
      </c>
      <c r="N819" s="1" t="s">
        <v>354</v>
      </c>
      <c r="P819" s="1" t="s">
        <v>996</v>
      </c>
      <c r="R819" s="1" t="s">
        <v>513</v>
      </c>
      <c r="U819" s="1" t="s">
        <v>1067</v>
      </c>
      <c r="W819" s="1" t="s">
        <v>678</v>
      </c>
      <c r="X819" s="1" t="s">
        <v>677</v>
      </c>
      <c r="Y819" s="1" t="s">
        <v>629</v>
      </c>
      <c r="Z819" s="1" t="s">
        <v>218</v>
      </c>
    </row>
    <row r="820" spans="1:26" s="1" customFormat="1" ht="43.5" x14ac:dyDescent="0.35">
      <c r="A820" s="1" t="s">
        <v>129</v>
      </c>
      <c r="B820" s="1" t="str">
        <f>+VLOOKUP(BD_fire_disturbances[[#This Row],[Propiedad]],Tabla2[],2,0)</f>
        <v>Química</v>
      </c>
      <c r="C820" s="1" t="str">
        <f>+VLOOKUP(BD_fire_disturbances[[#This Row],[Evaluación post incendio]],Tabla5[],2,0)</f>
        <v>Efecto inmediato</v>
      </c>
      <c r="D820" s="6" t="s">
        <v>1443</v>
      </c>
      <c r="E820" s="1" t="s">
        <v>1604</v>
      </c>
      <c r="F820" s="1" t="s">
        <v>1636</v>
      </c>
      <c r="G820" s="1" t="str">
        <f>+VLOOKUP(BD_fire_disturbances[[#This Row],[Cod_Koppen]],Tabla8[],2,0)</f>
        <v>Templado o mesotérmico</v>
      </c>
      <c r="H820" s="1" t="s">
        <v>1635</v>
      </c>
      <c r="I820" s="1" t="s">
        <v>901</v>
      </c>
      <c r="J820" s="1" t="s">
        <v>911</v>
      </c>
      <c r="K820" s="1" t="s">
        <v>397</v>
      </c>
      <c r="L820" s="1" t="s">
        <v>389</v>
      </c>
      <c r="M820" s="1" t="s">
        <v>200</v>
      </c>
      <c r="N820" s="1" t="s">
        <v>317</v>
      </c>
      <c r="P820" s="1" t="s">
        <v>396</v>
      </c>
      <c r="Q820" s="1" t="s">
        <v>395</v>
      </c>
      <c r="R820" s="1" t="s">
        <v>513</v>
      </c>
      <c r="T820" s="1" t="s">
        <v>447</v>
      </c>
      <c r="U820" s="1" t="s">
        <v>626</v>
      </c>
      <c r="V820" s="1" t="s">
        <v>1281</v>
      </c>
      <c r="W820" s="1" t="s">
        <v>377</v>
      </c>
      <c r="X820" s="1" t="s">
        <v>378</v>
      </c>
      <c r="Y820" s="1" t="s">
        <v>53</v>
      </c>
      <c r="Z820" s="1" t="s">
        <v>12</v>
      </c>
    </row>
    <row r="821" spans="1:26" s="1" customFormat="1" ht="43.5" x14ac:dyDescent="0.35">
      <c r="A821" s="1" t="s">
        <v>129</v>
      </c>
      <c r="B821" s="1" t="str">
        <f>+VLOOKUP(BD_fire_disturbances[[#This Row],[Propiedad]],Tabla2[],2,0)</f>
        <v>Química</v>
      </c>
      <c r="C821" s="1" t="str">
        <f>+VLOOKUP(BD_fire_disturbances[[#This Row],[Evaluación post incendio]],Tabla5[],2,0)</f>
        <v>Efecto inmediato</v>
      </c>
      <c r="D821" s="6" t="s">
        <v>1443</v>
      </c>
      <c r="E821" s="1" t="s">
        <v>1604</v>
      </c>
      <c r="F821" s="1" t="s">
        <v>1636</v>
      </c>
      <c r="G821" s="1" t="str">
        <f>+VLOOKUP(BD_fire_disturbances[[#This Row],[Cod_Koppen]],Tabla8[],2,0)</f>
        <v>Templado o mesotérmico</v>
      </c>
      <c r="H821" s="1" t="s">
        <v>1635</v>
      </c>
      <c r="I821" s="1" t="s">
        <v>901</v>
      </c>
      <c r="J821" s="1" t="s">
        <v>911</v>
      </c>
      <c r="K821" s="1" t="s">
        <v>397</v>
      </c>
      <c r="L821" s="1" t="s">
        <v>387</v>
      </c>
      <c r="M821" s="1" t="s">
        <v>432</v>
      </c>
      <c r="N821" s="1" t="s">
        <v>317</v>
      </c>
      <c r="P821" s="1" t="s">
        <v>396</v>
      </c>
      <c r="Q821" s="1" t="s">
        <v>395</v>
      </c>
      <c r="R821" s="1" t="s">
        <v>513</v>
      </c>
      <c r="T821" s="1" t="s">
        <v>447</v>
      </c>
      <c r="U821" s="1" t="s">
        <v>626</v>
      </c>
      <c r="V821" s="1" t="s">
        <v>1281</v>
      </c>
      <c r="W821" s="1" t="s">
        <v>377</v>
      </c>
      <c r="X821" s="1" t="s">
        <v>378</v>
      </c>
      <c r="Y821" s="1" t="s">
        <v>53</v>
      </c>
      <c r="Z821" s="1" t="s">
        <v>12</v>
      </c>
    </row>
    <row r="822" spans="1:26" s="1" customFormat="1" ht="43.5" x14ac:dyDescent="0.35">
      <c r="A822" s="1" t="s">
        <v>129</v>
      </c>
      <c r="B822" s="1" t="str">
        <f>+VLOOKUP(BD_fire_disturbances[[#This Row],[Propiedad]],Tabla2[],2,0)</f>
        <v>Química</v>
      </c>
      <c r="C822" s="1" t="str">
        <f>+VLOOKUP(BD_fire_disturbances[[#This Row],[Evaluación post incendio]],Tabla5[],2,0)</f>
        <v>Efecto inmediato</v>
      </c>
      <c r="D822" s="6" t="s">
        <v>1443</v>
      </c>
      <c r="E822" s="1" t="s">
        <v>1604</v>
      </c>
      <c r="F822" s="1" t="s">
        <v>1636</v>
      </c>
      <c r="G822" s="1" t="str">
        <f>+VLOOKUP(BD_fire_disturbances[[#This Row],[Cod_Koppen]],Tabla8[],2,0)</f>
        <v>Templado o mesotérmico</v>
      </c>
      <c r="H822" s="1" t="s">
        <v>1635</v>
      </c>
      <c r="I822" s="1" t="s">
        <v>901</v>
      </c>
      <c r="J822" s="1" t="s">
        <v>911</v>
      </c>
      <c r="K822" s="1" t="s">
        <v>397</v>
      </c>
      <c r="L822" s="1" t="s">
        <v>388</v>
      </c>
      <c r="M822" s="1" t="s">
        <v>176</v>
      </c>
      <c r="N822" s="1" t="s">
        <v>317</v>
      </c>
      <c r="P822" s="1" t="s">
        <v>396</v>
      </c>
      <c r="Q822" s="1" t="s">
        <v>395</v>
      </c>
      <c r="R822" s="1" t="s">
        <v>513</v>
      </c>
      <c r="T822" s="1" t="s">
        <v>447</v>
      </c>
      <c r="U822" s="1" t="s">
        <v>626</v>
      </c>
      <c r="V822" s="1" t="s">
        <v>1281</v>
      </c>
      <c r="W822" s="1" t="s">
        <v>377</v>
      </c>
      <c r="X822" s="1" t="s">
        <v>378</v>
      </c>
      <c r="Y822" s="1" t="s">
        <v>53</v>
      </c>
      <c r="Z822" s="1" t="s">
        <v>108</v>
      </c>
    </row>
    <row r="823" spans="1:26" s="1" customFormat="1" ht="43.5" x14ac:dyDescent="0.35">
      <c r="A823" s="1" t="s">
        <v>129</v>
      </c>
      <c r="B823" s="1" t="str">
        <f>+VLOOKUP(BD_fire_disturbances[[#This Row],[Propiedad]],Tabla2[],2,0)</f>
        <v>Química</v>
      </c>
      <c r="C823" s="1" t="str">
        <f>+VLOOKUP(BD_fire_disturbances[[#This Row],[Evaluación post incendio]],Tabla5[],2,0)</f>
        <v>Efecto inmediato</v>
      </c>
      <c r="D823" s="6" t="s">
        <v>1443</v>
      </c>
      <c r="E823" s="1" t="s">
        <v>1604</v>
      </c>
      <c r="F823" s="1" t="s">
        <v>1636</v>
      </c>
      <c r="G823" s="1" t="str">
        <f>+VLOOKUP(BD_fire_disturbances[[#This Row],[Cod_Koppen]],Tabla8[],2,0)</f>
        <v>Templado o mesotérmico</v>
      </c>
      <c r="H823" s="1" t="s">
        <v>1635</v>
      </c>
      <c r="I823" s="1" t="s">
        <v>901</v>
      </c>
      <c r="J823" s="1" t="s">
        <v>911</v>
      </c>
      <c r="K823" s="1" t="s">
        <v>397</v>
      </c>
      <c r="L823" s="1" t="s">
        <v>387</v>
      </c>
      <c r="M823" s="1" t="s">
        <v>432</v>
      </c>
      <c r="N823" s="1" t="s">
        <v>317</v>
      </c>
      <c r="P823" s="1" t="s">
        <v>396</v>
      </c>
      <c r="Q823" s="1" t="s">
        <v>395</v>
      </c>
      <c r="R823" s="1" t="s">
        <v>513</v>
      </c>
      <c r="T823" s="1" t="s">
        <v>447</v>
      </c>
      <c r="U823" s="1" t="s">
        <v>626</v>
      </c>
      <c r="V823" s="1" t="s">
        <v>1281</v>
      </c>
      <c r="W823" s="1" t="s">
        <v>377</v>
      </c>
      <c r="X823" s="1" t="s">
        <v>378</v>
      </c>
      <c r="Y823" s="1" t="s">
        <v>1026</v>
      </c>
      <c r="Z823" s="1" t="s">
        <v>12</v>
      </c>
    </row>
    <row r="824" spans="1:26" s="1" customFormat="1" ht="43.5" x14ac:dyDescent="0.35">
      <c r="A824" s="1" t="s">
        <v>129</v>
      </c>
      <c r="B824" s="1" t="str">
        <f>+VLOOKUP(BD_fire_disturbances[[#This Row],[Propiedad]],Tabla2[],2,0)</f>
        <v>Química</v>
      </c>
      <c r="C824" s="1" t="str">
        <f>+VLOOKUP(BD_fire_disturbances[[#This Row],[Evaluación post incendio]],Tabla5[],2,0)</f>
        <v>Efecto inmediato</v>
      </c>
      <c r="D824" s="6" t="s">
        <v>1443</v>
      </c>
      <c r="E824" s="1" t="s">
        <v>1604</v>
      </c>
      <c r="F824" s="1" t="s">
        <v>1636</v>
      </c>
      <c r="G824" s="1" t="str">
        <f>+VLOOKUP(BD_fire_disturbances[[#This Row],[Cod_Koppen]],Tabla8[],2,0)</f>
        <v>Templado o mesotérmico</v>
      </c>
      <c r="H824" s="1" t="s">
        <v>1635</v>
      </c>
      <c r="I824" s="1" t="s">
        <v>901</v>
      </c>
      <c r="J824" s="1" t="s">
        <v>911</v>
      </c>
      <c r="K824" s="1" t="s">
        <v>397</v>
      </c>
      <c r="L824" s="1" t="s">
        <v>388</v>
      </c>
      <c r="M824" s="1" t="s">
        <v>176</v>
      </c>
      <c r="N824" s="1" t="s">
        <v>317</v>
      </c>
      <c r="P824" s="1" t="s">
        <v>396</v>
      </c>
      <c r="Q824" s="1" t="s">
        <v>395</v>
      </c>
      <c r="R824" s="1" t="s">
        <v>513</v>
      </c>
      <c r="T824" s="1" t="s">
        <v>447</v>
      </c>
      <c r="U824" s="1" t="s">
        <v>626</v>
      </c>
      <c r="V824" s="1" t="s">
        <v>1281</v>
      </c>
      <c r="W824" s="1" t="s">
        <v>377</v>
      </c>
      <c r="X824" s="1" t="s">
        <v>378</v>
      </c>
      <c r="Y824" s="1" t="s">
        <v>1026</v>
      </c>
      <c r="Z824" s="1" t="s">
        <v>108</v>
      </c>
    </row>
    <row r="825" spans="1:26" s="1" customFormat="1" ht="43.5" x14ac:dyDescent="0.35">
      <c r="A825" s="1" t="s">
        <v>129</v>
      </c>
      <c r="B825" s="1" t="str">
        <f>+VLOOKUP(BD_fire_disturbances[[#This Row],[Propiedad]],Tabla2[],2,0)</f>
        <v>Química</v>
      </c>
      <c r="C825" s="1" t="str">
        <f>+VLOOKUP(BD_fire_disturbances[[#This Row],[Evaluación post incendio]],Tabla5[],2,0)</f>
        <v>Efecto inmediato</v>
      </c>
      <c r="D825" s="6" t="s">
        <v>1443</v>
      </c>
      <c r="E825" s="1" t="s">
        <v>1604</v>
      </c>
      <c r="F825" s="1" t="s">
        <v>1636</v>
      </c>
      <c r="G825" s="1" t="str">
        <f>+VLOOKUP(BD_fire_disturbances[[#This Row],[Cod_Koppen]],Tabla8[],2,0)</f>
        <v>Templado o mesotérmico</v>
      </c>
      <c r="H825" s="1" t="s">
        <v>1635</v>
      </c>
      <c r="I825" s="1" t="s">
        <v>901</v>
      </c>
      <c r="J825" s="1" t="s">
        <v>911</v>
      </c>
      <c r="K825" s="1" t="s">
        <v>397</v>
      </c>
      <c r="L825" s="1" t="s">
        <v>389</v>
      </c>
      <c r="M825" s="1" t="s">
        <v>200</v>
      </c>
      <c r="N825" s="1" t="s">
        <v>317</v>
      </c>
      <c r="P825" s="1" t="s">
        <v>396</v>
      </c>
      <c r="Q825" s="1" t="s">
        <v>395</v>
      </c>
      <c r="R825" s="1" t="s">
        <v>513</v>
      </c>
      <c r="T825" s="1" t="s">
        <v>447</v>
      </c>
      <c r="U825" s="1" t="s">
        <v>626</v>
      </c>
      <c r="V825" s="1" t="s">
        <v>1281</v>
      </c>
      <c r="W825" s="1" t="s">
        <v>377</v>
      </c>
      <c r="X825" s="1" t="s">
        <v>378</v>
      </c>
      <c r="Y825" s="1" t="s">
        <v>52</v>
      </c>
      <c r="Z825" s="1" t="s">
        <v>218</v>
      </c>
    </row>
    <row r="826" spans="1:26" s="1" customFormat="1" ht="43.5" x14ac:dyDescent="0.35">
      <c r="A826" s="1" t="s">
        <v>129</v>
      </c>
      <c r="B826" s="1" t="str">
        <f>+VLOOKUP(BD_fire_disturbances[[#This Row],[Propiedad]],Tabla2[],2,0)</f>
        <v>Química</v>
      </c>
      <c r="C826" s="1" t="str">
        <f>+VLOOKUP(BD_fire_disturbances[[#This Row],[Evaluación post incendio]],Tabla5[],2,0)</f>
        <v>Efecto inmediato</v>
      </c>
      <c r="D826" s="6" t="s">
        <v>1443</v>
      </c>
      <c r="E826" s="1" t="s">
        <v>1604</v>
      </c>
      <c r="F826" s="1" t="s">
        <v>1636</v>
      </c>
      <c r="G826" s="1" t="str">
        <f>+VLOOKUP(BD_fire_disturbances[[#This Row],[Cod_Koppen]],Tabla8[],2,0)</f>
        <v>Templado o mesotérmico</v>
      </c>
      <c r="H826" s="1" t="s">
        <v>1635</v>
      </c>
      <c r="I826" s="1" t="s">
        <v>901</v>
      </c>
      <c r="J826" s="1" t="s">
        <v>911</v>
      </c>
      <c r="K826" s="1" t="s">
        <v>397</v>
      </c>
      <c r="L826" s="1" t="s">
        <v>387</v>
      </c>
      <c r="M826" s="1" t="s">
        <v>432</v>
      </c>
      <c r="N826" s="1" t="s">
        <v>317</v>
      </c>
      <c r="P826" s="1" t="s">
        <v>396</v>
      </c>
      <c r="Q826" s="1" t="s">
        <v>395</v>
      </c>
      <c r="R826" s="1" t="s">
        <v>513</v>
      </c>
      <c r="T826" s="1" t="s">
        <v>447</v>
      </c>
      <c r="U826" s="1" t="s">
        <v>626</v>
      </c>
      <c r="V826" s="1" t="s">
        <v>1281</v>
      </c>
      <c r="W826" s="1" t="s">
        <v>377</v>
      </c>
      <c r="X826" s="1" t="s">
        <v>378</v>
      </c>
      <c r="Y826" s="1" t="s">
        <v>52</v>
      </c>
      <c r="Z826" s="1" t="s">
        <v>218</v>
      </c>
    </row>
    <row r="827" spans="1:26" s="1" customFormat="1" ht="43.5" x14ac:dyDescent="0.35">
      <c r="A827" s="1" t="s">
        <v>129</v>
      </c>
      <c r="B827" s="1" t="str">
        <f>+VLOOKUP(BD_fire_disturbances[[#This Row],[Propiedad]],Tabla2[],2,0)</f>
        <v>Química</v>
      </c>
      <c r="C827" s="1" t="str">
        <f>+VLOOKUP(BD_fire_disturbances[[#This Row],[Evaluación post incendio]],Tabla5[],2,0)</f>
        <v>Efecto inmediato</v>
      </c>
      <c r="D827" s="6" t="s">
        <v>1443</v>
      </c>
      <c r="E827" s="1" t="s">
        <v>1604</v>
      </c>
      <c r="F827" s="1" t="s">
        <v>1636</v>
      </c>
      <c r="G827" s="1" t="str">
        <f>+VLOOKUP(BD_fire_disturbances[[#This Row],[Cod_Koppen]],Tabla8[],2,0)</f>
        <v>Templado o mesotérmico</v>
      </c>
      <c r="H827" s="1" t="s">
        <v>1635</v>
      </c>
      <c r="I827" s="1" t="s">
        <v>901</v>
      </c>
      <c r="J827" s="1" t="s">
        <v>911</v>
      </c>
      <c r="K827" s="1" t="s">
        <v>397</v>
      </c>
      <c r="L827" s="1" t="s">
        <v>388</v>
      </c>
      <c r="M827" s="1" t="s">
        <v>176</v>
      </c>
      <c r="N827" s="1" t="s">
        <v>317</v>
      </c>
      <c r="P827" s="1" t="s">
        <v>396</v>
      </c>
      <c r="Q827" s="1" t="s">
        <v>395</v>
      </c>
      <c r="R827" s="1" t="s">
        <v>513</v>
      </c>
      <c r="T827" s="1" t="s">
        <v>447</v>
      </c>
      <c r="U827" s="1" t="s">
        <v>626</v>
      </c>
      <c r="V827" s="1" t="s">
        <v>1281</v>
      </c>
      <c r="W827" s="1" t="s">
        <v>377</v>
      </c>
      <c r="X827" s="1" t="s">
        <v>378</v>
      </c>
      <c r="Y827" s="1" t="s">
        <v>52</v>
      </c>
      <c r="Z827" s="1" t="s">
        <v>108</v>
      </c>
    </row>
    <row r="828" spans="1:26" s="1" customFormat="1" ht="43.5" x14ac:dyDescent="0.35">
      <c r="A828" s="1" t="s">
        <v>129</v>
      </c>
      <c r="B828" s="1" t="str">
        <f>+VLOOKUP(BD_fire_disturbances[[#This Row],[Propiedad]],Tabla2[],2,0)</f>
        <v>Química</v>
      </c>
      <c r="C828" s="1" t="str">
        <f>+VLOOKUP(BD_fire_disturbances[[#This Row],[Evaluación post incendio]],Tabla5[],2,0)</f>
        <v>Efecto inmediato</v>
      </c>
      <c r="D828" s="6" t="s">
        <v>1443</v>
      </c>
      <c r="E828" s="1" t="s">
        <v>1604</v>
      </c>
      <c r="F828" s="1" t="s">
        <v>1636</v>
      </c>
      <c r="G828" s="1" t="str">
        <f>+VLOOKUP(BD_fire_disturbances[[#This Row],[Cod_Koppen]],Tabla8[],2,0)</f>
        <v>Templado o mesotérmico</v>
      </c>
      <c r="H828" s="1" t="s">
        <v>1635</v>
      </c>
      <c r="I828" s="1" t="s">
        <v>901</v>
      </c>
      <c r="J828" s="1" t="s">
        <v>911</v>
      </c>
      <c r="K828" s="1" t="s">
        <v>397</v>
      </c>
      <c r="L828" s="1" t="s">
        <v>389</v>
      </c>
      <c r="M828" s="1" t="s">
        <v>200</v>
      </c>
      <c r="N828" s="1" t="s">
        <v>317</v>
      </c>
      <c r="P828" s="1" t="s">
        <v>396</v>
      </c>
      <c r="Q828" s="1" t="s">
        <v>395</v>
      </c>
      <c r="R828" s="1" t="s">
        <v>513</v>
      </c>
      <c r="T828" s="1" t="s">
        <v>447</v>
      </c>
      <c r="U828" s="1" t="s">
        <v>626</v>
      </c>
      <c r="V828" s="1" t="s">
        <v>1281</v>
      </c>
      <c r="W828" s="1" t="s">
        <v>377</v>
      </c>
      <c r="X828" s="1" t="s">
        <v>378</v>
      </c>
      <c r="Y828" s="1" t="s">
        <v>21</v>
      </c>
      <c r="Z828" s="1" t="s">
        <v>12</v>
      </c>
    </row>
    <row r="829" spans="1:26" s="1" customFormat="1" ht="43.5" x14ac:dyDescent="0.35">
      <c r="A829" s="1" t="s">
        <v>129</v>
      </c>
      <c r="B829" s="1" t="str">
        <f>+VLOOKUP(BD_fire_disturbances[[#This Row],[Propiedad]],Tabla2[],2,0)</f>
        <v>Química</v>
      </c>
      <c r="C829" s="1" t="str">
        <f>+VLOOKUP(BD_fire_disturbances[[#This Row],[Evaluación post incendio]],Tabla5[],2,0)</f>
        <v>Efecto inmediato</v>
      </c>
      <c r="D829" s="6" t="s">
        <v>1443</v>
      </c>
      <c r="E829" s="1" t="s">
        <v>1604</v>
      </c>
      <c r="F829" s="1" t="s">
        <v>1636</v>
      </c>
      <c r="G829" s="1" t="str">
        <f>+VLOOKUP(BD_fire_disturbances[[#This Row],[Cod_Koppen]],Tabla8[],2,0)</f>
        <v>Templado o mesotérmico</v>
      </c>
      <c r="H829" s="1" t="s">
        <v>1635</v>
      </c>
      <c r="I829" s="1" t="s">
        <v>901</v>
      </c>
      <c r="J829" s="1" t="s">
        <v>911</v>
      </c>
      <c r="K829" s="1" t="s">
        <v>397</v>
      </c>
      <c r="L829" s="1" t="s">
        <v>387</v>
      </c>
      <c r="M829" s="1" t="s">
        <v>432</v>
      </c>
      <c r="N829" s="1" t="s">
        <v>317</v>
      </c>
      <c r="P829" s="1" t="s">
        <v>396</v>
      </c>
      <c r="Q829" s="1" t="s">
        <v>395</v>
      </c>
      <c r="R829" s="1" t="s">
        <v>513</v>
      </c>
      <c r="T829" s="1" t="s">
        <v>447</v>
      </c>
      <c r="U829" s="1" t="s">
        <v>626</v>
      </c>
      <c r="V829" s="1" t="s">
        <v>1281</v>
      </c>
      <c r="W829" s="1" t="s">
        <v>377</v>
      </c>
      <c r="X829" s="1" t="s">
        <v>378</v>
      </c>
      <c r="Y829" s="1" t="s">
        <v>21</v>
      </c>
      <c r="Z829" s="1" t="s">
        <v>12</v>
      </c>
    </row>
    <row r="830" spans="1:26" s="1" customFormat="1" ht="43.5" x14ac:dyDescent="0.35">
      <c r="A830" s="1" t="s">
        <v>129</v>
      </c>
      <c r="B830" s="1" t="str">
        <f>+VLOOKUP(BD_fire_disturbances[[#This Row],[Propiedad]],Tabla2[],2,0)</f>
        <v>Química</v>
      </c>
      <c r="C830" s="1" t="str">
        <f>+VLOOKUP(BD_fire_disturbances[[#This Row],[Evaluación post incendio]],Tabla5[],2,0)</f>
        <v>Efecto inmediato</v>
      </c>
      <c r="D830" s="6" t="s">
        <v>1443</v>
      </c>
      <c r="E830" s="1" t="s">
        <v>1604</v>
      </c>
      <c r="F830" s="1" t="s">
        <v>1636</v>
      </c>
      <c r="G830" s="1" t="str">
        <f>+VLOOKUP(BD_fire_disturbances[[#This Row],[Cod_Koppen]],Tabla8[],2,0)</f>
        <v>Templado o mesotérmico</v>
      </c>
      <c r="H830" s="1" t="s">
        <v>1635</v>
      </c>
      <c r="I830" s="1" t="s">
        <v>901</v>
      </c>
      <c r="J830" s="1" t="s">
        <v>911</v>
      </c>
      <c r="K830" s="1" t="s">
        <v>397</v>
      </c>
      <c r="L830" s="1" t="s">
        <v>388</v>
      </c>
      <c r="M830" s="1" t="s">
        <v>176</v>
      </c>
      <c r="N830" s="1" t="s">
        <v>317</v>
      </c>
      <c r="P830" s="1" t="s">
        <v>396</v>
      </c>
      <c r="Q830" s="1" t="s">
        <v>395</v>
      </c>
      <c r="R830" s="1" t="s">
        <v>513</v>
      </c>
      <c r="T830" s="1" t="s">
        <v>447</v>
      </c>
      <c r="U830" s="1" t="s">
        <v>626</v>
      </c>
      <c r="V830" s="1" t="s">
        <v>1281</v>
      </c>
      <c r="W830" s="1" t="s">
        <v>377</v>
      </c>
      <c r="X830" s="1" t="s">
        <v>378</v>
      </c>
      <c r="Y830" s="1" t="s">
        <v>21</v>
      </c>
      <c r="Z830" s="1" t="s">
        <v>108</v>
      </c>
    </row>
    <row r="831" spans="1:26" s="1" customFormat="1" ht="43.5" x14ac:dyDescent="0.35">
      <c r="A831" s="1" t="s">
        <v>129</v>
      </c>
      <c r="B831" s="1" t="str">
        <f>+VLOOKUP(BD_fire_disturbances[[#This Row],[Propiedad]],Tabla2[],2,0)</f>
        <v>Química</v>
      </c>
      <c r="C831" s="1" t="str">
        <f>+VLOOKUP(BD_fire_disturbances[[#This Row],[Evaluación post incendio]],Tabla5[],2,0)</f>
        <v>Efecto inmediato</v>
      </c>
      <c r="D831" s="6" t="s">
        <v>1443</v>
      </c>
      <c r="E831" s="1" t="s">
        <v>1604</v>
      </c>
      <c r="F831" s="1" t="s">
        <v>1636</v>
      </c>
      <c r="G831" s="1" t="str">
        <f>+VLOOKUP(BD_fire_disturbances[[#This Row],[Cod_Koppen]],Tabla8[],2,0)</f>
        <v>Templado o mesotérmico</v>
      </c>
      <c r="H831" s="1" t="s">
        <v>1635</v>
      </c>
      <c r="I831" s="1" t="s">
        <v>901</v>
      </c>
      <c r="J831" s="1" t="s">
        <v>911</v>
      </c>
      <c r="K831" s="1" t="s">
        <v>397</v>
      </c>
      <c r="L831" s="1" t="s">
        <v>389</v>
      </c>
      <c r="M831" s="1" t="s">
        <v>200</v>
      </c>
      <c r="N831" s="1" t="s">
        <v>317</v>
      </c>
      <c r="P831" s="1" t="s">
        <v>396</v>
      </c>
      <c r="Q831" s="1" t="s">
        <v>395</v>
      </c>
      <c r="R831" s="1" t="s">
        <v>513</v>
      </c>
      <c r="T831" s="1" t="s">
        <v>447</v>
      </c>
      <c r="U831" s="1" t="s">
        <v>626</v>
      </c>
      <c r="V831" s="1" t="s">
        <v>1281</v>
      </c>
      <c r="W831" s="1" t="s">
        <v>377</v>
      </c>
      <c r="X831" s="1" t="s">
        <v>378</v>
      </c>
      <c r="Y831" s="1" t="s">
        <v>42</v>
      </c>
      <c r="Z831" s="1" t="s">
        <v>12</v>
      </c>
    </row>
    <row r="832" spans="1:26" s="1" customFormat="1" ht="43.5" x14ac:dyDescent="0.35">
      <c r="A832" s="1" t="s">
        <v>129</v>
      </c>
      <c r="B832" s="1" t="str">
        <f>+VLOOKUP(BD_fire_disturbances[[#This Row],[Propiedad]],Tabla2[],2,0)</f>
        <v>Química</v>
      </c>
      <c r="C832" s="1" t="str">
        <f>+VLOOKUP(BD_fire_disturbances[[#This Row],[Evaluación post incendio]],Tabla5[],2,0)</f>
        <v>Efecto inmediato</v>
      </c>
      <c r="D832" s="6" t="s">
        <v>1443</v>
      </c>
      <c r="E832" s="1" t="s">
        <v>1604</v>
      </c>
      <c r="F832" s="1" t="s">
        <v>1636</v>
      </c>
      <c r="G832" s="1" t="str">
        <f>+VLOOKUP(BD_fire_disturbances[[#This Row],[Cod_Koppen]],Tabla8[],2,0)</f>
        <v>Templado o mesotérmico</v>
      </c>
      <c r="H832" s="1" t="s">
        <v>1635</v>
      </c>
      <c r="I832" s="1" t="s">
        <v>901</v>
      </c>
      <c r="J832" s="1" t="s">
        <v>911</v>
      </c>
      <c r="K832" s="1" t="s">
        <v>397</v>
      </c>
      <c r="L832" s="1" t="s">
        <v>387</v>
      </c>
      <c r="M832" s="1" t="s">
        <v>432</v>
      </c>
      <c r="N832" s="1" t="s">
        <v>317</v>
      </c>
      <c r="P832" s="1" t="s">
        <v>396</v>
      </c>
      <c r="Q832" s="1" t="s">
        <v>395</v>
      </c>
      <c r="R832" s="1" t="s">
        <v>513</v>
      </c>
      <c r="T832" s="1" t="s">
        <v>447</v>
      </c>
      <c r="U832" s="1" t="s">
        <v>626</v>
      </c>
      <c r="V832" s="1" t="s">
        <v>1281</v>
      </c>
      <c r="W832" s="1" t="s">
        <v>377</v>
      </c>
      <c r="X832" s="1" t="s">
        <v>378</v>
      </c>
      <c r="Y832" s="1" t="s">
        <v>42</v>
      </c>
      <c r="Z832" s="1" t="s">
        <v>12</v>
      </c>
    </row>
    <row r="833" spans="1:26" s="1" customFormat="1" ht="43.5" x14ac:dyDescent="0.35">
      <c r="A833" s="1" t="s">
        <v>129</v>
      </c>
      <c r="B833" s="1" t="str">
        <f>+VLOOKUP(BD_fire_disturbances[[#This Row],[Propiedad]],Tabla2[],2,0)</f>
        <v>Química</v>
      </c>
      <c r="C833" s="1" t="str">
        <f>+VLOOKUP(BD_fire_disturbances[[#This Row],[Evaluación post incendio]],Tabla5[],2,0)</f>
        <v>Efecto inmediato</v>
      </c>
      <c r="D833" s="6" t="s">
        <v>1443</v>
      </c>
      <c r="E833" s="1" t="s">
        <v>1604</v>
      </c>
      <c r="F833" s="1" t="s">
        <v>1636</v>
      </c>
      <c r="G833" s="1" t="str">
        <f>+VLOOKUP(BD_fire_disturbances[[#This Row],[Cod_Koppen]],Tabla8[],2,0)</f>
        <v>Templado o mesotérmico</v>
      </c>
      <c r="H833" s="1" t="s">
        <v>1635</v>
      </c>
      <c r="I833" s="1" t="s">
        <v>901</v>
      </c>
      <c r="J833" s="1" t="s">
        <v>911</v>
      </c>
      <c r="K833" s="1" t="s">
        <v>397</v>
      </c>
      <c r="L833" s="1" t="s">
        <v>388</v>
      </c>
      <c r="M833" s="1" t="s">
        <v>176</v>
      </c>
      <c r="N833" s="1" t="s">
        <v>317</v>
      </c>
      <c r="P833" s="1" t="s">
        <v>396</v>
      </c>
      <c r="Q833" s="1" t="s">
        <v>395</v>
      </c>
      <c r="R833" s="1" t="s">
        <v>513</v>
      </c>
      <c r="T833" s="1" t="s">
        <v>447</v>
      </c>
      <c r="U833" s="1" t="s">
        <v>626</v>
      </c>
      <c r="V833" s="1" t="s">
        <v>1281</v>
      </c>
      <c r="W833" s="1" t="s">
        <v>377</v>
      </c>
      <c r="X833" s="1" t="s">
        <v>378</v>
      </c>
      <c r="Y833" s="1" t="s">
        <v>42</v>
      </c>
      <c r="Z833" s="1" t="s">
        <v>108</v>
      </c>
    </row>
    <row r="834" spans="1:26" s="1" customFormat="1" ht="43.5" x14ac:dyDescent="0.35">
      <c r="A834" s="1" t="s">
        <v>129</v>
      </c>
      <c r="B834" s="1" t="str">
        <f>+VLOOKUP(BD_fire_disturbances[[#This Row],[Propiedad]],Tabla2[],2,0)</f>
        <v>Física</v>
      </c>
      <c r="C834" s="1" t="str">
        <f>+VLOOKUP(BD_fire_disturbances[[#This Row],[Evaluación post incendio]],Tabla5[],2,0)</f>
        <v>Efecto inmediato</v>
      </c>
      <c r="D834" s="6" t="s">
        <v>1443</v>
      </c>
      <c r="E834" s="1" t="s">
        <v>1604</v>
      </c>
      <c r="F834" s="1" t="s">
        <v>1636</v>
      </c>
      <c r="G834" s="1" t="str">
        <f>+VLOOKUP(BD_fire_disturbances[[#This Row],[Cod_Koppen]],Tabla8[],2,0)</f>
        <v>Templado o mesotérmico</v>
      </c>
      <c r="H834" s="1" t="s">
        <v>1635</v>
      </c>
      <c r="I834" s="1" t="s">
        <v>901</v>
      </c>
      <c r="J834" s="1" t="s">
        <v>911</v>
      </c>
      <c r="K834" s="1" t="s">
        <v>397</v>
      </c>
      <c r="L834" s="1" t="s">
        <v>387</v>
      </c>
      <c r="M834" s="1" t="s">
        <v>432</v>
      </c>
      <c r="N834" s="1" t="s">
        <v>317</v>
      </c>
      <c r="P834" s="1" t="s">
        <v>396</v>
      </c>
      <c r="Q834" s="1" t="s">
        <v>395</v>
      </c>
      <c r="R834" s="1" t="s">
        <v>513</v>
      </c>
      <c r="T834" s="1" t="s">
        <v>447</v>
      </c>
      <c r="U834" s="1" t="s">
        <v>626</v>
      </c>
      <c r="V834" s="1" t="s">
        <v>1281</v>
      </c>
      <c r="W834" s="1" t="s">
        <v>377</v>
      </c>
      <c r="X834" s="1" t="s">
        <v>378</v>
      </c>
      <c r="Y834" s="1" t="s">
        <v>1024</v>
      </c>
      <c r="Z834" s="1" t="s">
        <v>12</v>
      </c>
    </row>
    <row r="835" spans="1:26" s="1" customFormat="1" ht="43.5" x14ac:dyDescent="0.35">
      <c r="A835" s="1" t="s">
        <v>129</v>
      </c>
      <c r="B835" s="1" t="str">
        <f>+VLOOKUP(BD_fire_disturbances[[#This Row],[Propiedad]],Tabla2[],2,0)</f>
        <v>Física</v>
      </c>
      <c r="C835" s="1" t="str">
        <f>+VLOOKUP(BD_fire_disturbances[[#This Row],[Evaluación post incendio]],Tabla5[],2,0)</f>
        <v>Efecto inmediato</v>
      </c>
      <c r="D835" s="6" t="s">
        <v>1443</v>
      </c>
      <c r="E835" s="1" t="s">
        <v>1604</v>
      </c>
      <c r="F835" s="1" t="s">
        <v>1636</v>
      </c>
      <c r="G835" s="1" t="str">
        <f>+VLOOKUP(BD_fire_disturbances[[#This Row],[Cod_Koppen]],Tabla8[],2,0)</f>
        <v>Templado o mesotérmico</v>
      </c>
      <c r="H835" s="1" t="s">
        <v>1635</v>
      </c>
      <c r="I835" s="1" t="s">
        <v>901</v>
      </c>
      <c r="J835" s="1" t="s">
        <v>911</v>
      </c>
      <c r="K835" s="1" t="s">
        <v>397</v>
      </c>
      <c r="L835" s="1" t="s">
        <v>388</v>
      </c>
      <c r="M835" s="1" t="s">
        <v>176</v>
      </c>
      <c r="N835" s="1" t="s">
        <v>317</v>
      </c>
      <c r="P835" s="1" t="s">
        <v>396</v>
      </c>
      <c r="Q835" s="1" t="s">
        <v>395</v>
      </c>
      <c r="R835" s="1" t="s">
        <v>513</v>
      </c>
      <c r="T835" s="1" t="s">
        <v>447</v>
      </c>
      <c r="U835" s="1" t="s">
        <v>626</v>
      </c>
      <c r="V835" s="1" t="s">
        <v>1281</v>
      </c>
      <c r="W835" s="1" t="s">
        <v>377</v>
      </c>
      <c r="X835" s="1" t="s">
        <v>378</v>
      </c>
      <c r="Y835" s="1" t="s">
        <v>1024</v>
      </c>
      <c r="Z835" s="1" t="s">
        <v>108</v>
      </c>
    </row>
    <row r="836" spans="1:26" s="1" customFormat="1" ht="43.5" x14ac:dyDescent="0.35">
      <c r="A836" s="1" t="s">
        <v>129</v>
      </c>
      <c r="B836" s="1" t="str">
        <f>+VLOOKUP(BD_fire_disturbances[[#This Row],[Propiedad]],Tabla2[],2,0)</f>
        <v>Física</v>
      </c>
      <c r="C836" s="1" t="str">
        <f>+VLOOKUP(BD_fire_disturbances[[#This Row],[Evaluación post incendio]],Tabla5[],2,0)</f>
        <v>Efecto inmediato</v>
      </c>
      <c r="D836" s="6" t="s">
        <v>1443</v>
      </c>
      <c r="E836" s="1" t="s">
        <v>1604</v>
      </c>
      <c r="F836" s="1" t="s">
        <v>1636</v>
      </c>
      <c r="G836" s="1" t="str">
        <f>+VLOOKUP(BD_fire_disturbances[[#This Row],[Cod_Koppen]],Tabla8[],2,0)</f>
        <v>Templado o mesotérmico</v>
      </c>
      <c r="H836" s="1" t="s">
        <v>1635</v>
      </c>
      <c r="I836" s="1" t="s">
        <v>901</v>
      </c>
      <c r="J836" s="1" t="s">
        <v>911</v>
      </c>
      <c r="K836" s="1" t="s">
        <v>397</v>
      </c>
      <c r="L836" s="1" t="s">
        <v>387</v>
      </c>
      <c r="M836" s="1" t="s">
        <v>432</v>
      </c>
      <c r="N836" s="1" t="s">
        <v>317</v>
      </c>
      <c r="P836" s="1" t="s">
        <v>396</v>
      </c>
      <c r="Q836" s="1" t="s">
        <v>395</v>
      </c>
      <c r="R836" s="1" t="s">
        <v>513</v>
      </c>
      <c r="T836" s="1" t="s">
        <v>447</v>
      </c>
      <c r="U836" s="1" t="s">
        <v>626</v>
      </c>
      <c r="V836" s="1" t="s">
        <v>1281</v>
      </c>
      <c r="W836" s="1" t="s">
        <v>377</v>
      </c>
      <c r="X836" s="1" t="s">
        <v>378</v>
      </c>
      <c r="Y836" s="1" t="s">
        <v>391</v>
      </c>
      <c r="Z836" s="1" t="s">
        <v>218</v>
      </c>
    </row>
    <row r="837" spans="1:26" s="1" customFormat="1" ht="43.5" x14ac:dyDescent="0.35">
      <c r="A837" s="1" t="s">
        <v>129</v>
      </c>
      <c r="B837" s="1" t="str">
        <f>+VLOOKUP(BD_fire_disturbances[[#This Row],[Propiedad]],Tabla2[],2,0)</f>
        <v>Física</v>
      </c>
      <c r="C837" s="1" t="str">
        <f>+VLOOKUP(BD_fire_disturbances[[#This Row],[Evaluación post incendio]],Tabla5[],2,0)</f>
        <v>Efecto inmediato</v>
      </c>
      <c r="D837" s="6" t="s">
        <v>1443</v>
      </c>
      <c r="E837" s="1" t="s">
        <v>1604</v>
      </c>
      <c r="F837" s="1" t="s">
        <v>1636</v>
      </c>
      <c r="G837" s="1" t="str">
        <f>+VLOOKUP(BD_fire_disturbances[[#This Row],[Cod_Koppen]],Tabla8[],2,0)</f>
        <v>Templado o mesotérmico</v>
      </c>
      <c r="H837" s="1" t="s">
        <v>1635</v>
      </c>
      <c r="I837" s="1" t="s">
        <v>901</v>
      </c>
      <c r="J837" s="1" t="s">
        <v>911</v>
      </c>
      <c r="K837" s="1" t="s">
        <v>397</v>
      </c>
      <c r="L837" s="1" t="s">
        <v>388</v>
      </c>
      <c r="M837" s="1" t="s">
        <v>176</v>
      </c>
      <c r="N837" s="1" t="s">
        <v>317</v>
      </c>
      <c r="P837" s="1" t="s">
        <v>396</v>
      </c>
      <c r="Q837" s="1" t="s">
        <v>395</v>
      </c>
      <c r="R837" s="1" t="s">
        <v>513</v>
      </c>
      <c r="T837" s="1" t="s">
        <v>447</v>
      </c>
      <c r="U837" s="1" t="s">
        <v>626</v>
      </c>
      <c r="V837" s="1" t="s">
        <v>1281</v>
      </c>
      <c r="W837" s="1" t="s">
        <v>377</v>
      </c>
      <c r="X837" s="1" t="s">
        <v>378</v>
      </c>
      <c r="Y837" s="1" t="s">
        <v>391</v>
      </c>
      <c r="Z837" s="1" t="s">
        <v>108</v>
      </c>
    </row>
    <row r="838" spans="1:26" s="1" customFormat="1" ht="43.5" x14ac:dyDescent="0.35">
      <c r="A838" s="1" t="s">
        <v>131</v>
      </c>
      <c r="B838" s="1" t="str">
        <f>+VLOOKUP(BD_fire_disturbances[[#This Row],[Propiedad]],Tabla2[],2,0)</f>
        <v>Biológica</v>
      </c>
      <c r="C838" s="1" t="str">
        <f>+VLOOKUP(BD_fire_disturbances[[#This Row],[Evaluación post incendio]],Tabla5[],2,0)</f>
        <v>Efecto inmediato</v>
      </c>
      <c r="D838" s="6" t="s">
        <v>1453</v>
      </c>
      <c r="E838" s="1" t="s">
        <v>1604</v>
      </c>
      <c r="F838" s="1" t="s">
        <v>1636</v>
      </c>
      <c r="G838" s="1" t="str">
        <f>+VLOOKUP(BD_fire_disturbances[[#This Row],[Cod_Koppen]],Tabla8[],2,0)</f>
        <v>Templado o mesotérmico</v>
      </c>
      <c r="H838" s="1" t="s">
        <v>1635</v>
      </c>
      <c r="I838" s="1" t="s">
        <v>901</v>
      </c>
      <c r="J838" s="1" t="s">
        <v>911</v>
      </c>
      <c r="K838" s="1" t="s">
        <v>397</v>
      </c>
      <c r="L838" s="1" t="s">
        <v>389</v>
      </c>
      <c r="M838" s="1" t="s">
        <v>200</v>
      </c>
      <c r="N838" s="1" t="s">
        <v>317</v>
      </c>
      <c r="P838" s="1" t="s">
        <v>398</v>
      </c>
      <c r="Q838" s="1" t="s">
        <v>402</v>
      </c>
      <c r="R838" s="1" t="s">
        <v>513</v>
      </c>
      <c r="T838" s="1" t="s">
        <v>447</v>
      </c>
      <c r="U838" s="1" t="s">
        <v>626</v>
      </c>
      <c r="V838" s="1" t="s">
        <v>1281</v>
      </c>
      <c r="W838" s="1" t="s">
        <v>377</v>
      </c>
      <c r="X838" s="1" t="s">
        <v>378</v>
      </c>
      <c r="Y838" s="1" t="s">
        <v>17</v>
      </c>
      <c r="Z838" s="1" t="s">
        <v>430</v>
      </c>
    </row>
    <row r="839" spans="1:26" s="1" customFormat="1" ht="43.5" x14ac:dyDescent="0.35">
      <c r="A839" s="1" t="s">
        <v>131</v>
      </c>
      <c r="B839" s="1" t="str">
        <f>+VLOOKUP(BD_fire_disturbances[[#This Row],[Propiedad]],Tabla2[],2,0)</f>
        <v>Biológica</v>
      </c>
      <c r="C839" s="1" t="str">
        <f>+VLOOKUP(BD_fire_disturbances[[#This Row],[Evaluación post incendio]],Tabla5[],2,0)</f>
        <v>Efecto inmediato</v>
      </c>
      <c r="D839" s="6" t="s">
        <v>1454</v>
      </c>
      <c r="E839" s="1" t="s">
        <v>1604</v>
      </c>
      <c r="F839" s="1" t="s">
        <v>1636</v>
      </c>
      <c r="G839" s="1" t="str">
        <f>+VLOOKUP(BD_fire_disturbances[[#This Row],[Cod_Koppen]],Tabla8[],2,0)</f>
        <v>Templado o mesotérmico</v>
      </c>
      <c r="H839" s="1" t="s">
        <v>1635</v>
      </c>
      <c r="I839" s="1" t="s">
        <v>901</v>
      </c>
      <c r="J839" s="1" t="s">
        <v>911</v>
      </c>
      <c r="K839" s="1" t="s">
        <v>397</v>
      </c>
      <c r="L839" s="1" t="s">
        <v>388</v>
      </c>
      <c r="M839" s="1" t="s">
        <v>176</v>
      </c>
      <c r="N839" s="1" t="s">
        <v>317</v>
      </c>
      <c r="P839" s="1" t="s">
        <v>398</v>
      </c>
      <c r="Q839" s="1" t="s">
        <v>402</v>
      </c>
      <c r="R839" s="1" t="s">
        <v>513</v>
      </c>
      <c r="T839" s="1" t="s">
        <v>447</v>
      </c>
      <c r="U839" s="1" t="s">
        <v>626</v>
      </c>
      <c r="V839" s="1" t="s">
        <v>1281</v>
      </c>
      <c r="W839" s="1" t="s">
        <v>377</v>
      </c>
      <c r="X839" s="1" t="s">
        <v>378</v>
      </c>
      <c r="Y839" s="1" t="s">
        <v>17</v>
      </c>
      <c r="Z839" s="1" t="s">
        <v>430</v>
      </c>
    </row>
    <row r="840" spans="1:26" s="1" customFormat="1" ht="43.5" x14ac:dyDescent="0.35">
      <c r="A840" s="1" t="s">
        <v>131</v>
      </c>
      <c r="B840" s="1" t="str">
        <f>+VLOOKUP(BD_fire_disturbances[[#This Row],[Propiedad]],Tabla2[],2,0)</f>
        <v>Biológica</v>
      </c>
      <c r="C840" s="1" t="str">
        <f>+VLOOKUP(BD_fire_disturbances[[#This Row],[Evaluación post incendio]],Tabla5[],2,0)</f>
        <v>Efecto inmediato</v>
      </c>
      <c r="D840" s="6" t="s">
        <v>1455</v>
      </c>
      <c r="E840" s="1" t="s">
        <v>1604</v>
      </c>
      <c r="F840" s="1" t="s">
        <v>1636</v>
      </c>
      <c r="G840" s="1" t="str">
        <f>+VLOOKUP(BD_fire_disturbances[[#This Row],[Cod_Koppen]],Tabla8[],2,0)</f>
        <v>Templado o mesotérmico</v>
      </c>
      <c r="H840" s="1" t="s">
        <v>1635</v>
      </c>
      <c r="I840" s="1" t="s">
        <v>901</v>
      </c>
      <c r="J840" s="1" t="s">
        <v>911</v>
      </c>
      <c r="K840" s="1" t="s">
        <v>397</v>
      </c>
      <c r="L840" s="1" t="s">
        <v>387</v>
      </c>
      <c r="M840" s="1" t="s">
        <v>432</v>
      </c>
      <c r="N840" s="1" t="s">
        <v>317</v>
      </c>
      <c r="P840" s="1" t="s">
        <v>398</v>
      </c>
      <c r="Q840" s="1" t="s">
        <v>402</v>
      </c>
      <c r="R840" s="1" t="s">
        <v>513</v>
      </c>
      <c r="T840" s="1" t="s">
        <v>447</v>
      </c>
      <c r="U840" s="1" t="s">
        <v>626</v>
      </c>
      <c r="V840" s="1" t="s">
        <v>1281</v>
      </c>
      <c r="W840" s="1" t="s">
        <v>377</v>
      </c>
      <c r="X840" s="1" t="s">
        <v>378</v>
      </c>
      <c r="Y840" s="1" t="s">
        <v>17</v>
      </c>
      <c r="Z840" s="1" t="s">
        <v>430</v>
      </c>
    </row>
    <row r="841" spans="1:26" s="9" customFormat="1" ht="43.5" x14ac:dyDescent="0.35">
      <c r="A841" s="1" t="s">
        <v>131</v>
      </c>
      <c r="B841" s="1" t="str">
        <f>+VLOOKUP(BD_fire_disturbances[[#This Row],[Propiedad]],Tabla2[],2,0)</f>
        <v>Biológica</v>
      </c>
      <c r="C841" s="1" t="str">
        <f>+VLOOKUP(BD_fire_disturbances[[#This Row],[Evaluación post incendio]],Tabla5[],2,0)</f>
        <v>Efecto inmediato</v>
      </c>
      <c r="D841" s="6" t="s">
        <v>1456</v>
      </c>
      <c r="E841" s="1" t="s">
        <v>1604</v>
      </c>
      <c r="F841" s="1" t="s">
        <v>1636</v>
      </c>
      <c r="G841" s="1" t="str">
        <f>+VLOOKUP(BD_fire_disturbances[[#This Row],[Cod_Koppen]],Tabla8[],2,0)</f>
        <v>Templado o mesotérmico</v>
      </c>
      <c r="H841" s="1" t="s">
        <v>1635</v>
      </c>
      <c r="I841" s="1" t="s">
        <v>901</v>
      </c>
      <c r="J841" s="1" t="s">
        <v>911</v>
      </c>
      <c r="K841" s="1" t="s">
        <v>397</v>
      </c>
      <c r="L841" s="1" t="s">
        <v>389</v>
      </c>
      <c r="M841" s="1" t="s">
        <v>200</v>
      </c>
      <c r="N841" s="1" t="s">
        <v>317</v>
      </c>
      <c r="O841" s="1"/>
      <c r="P841" s="1" t="s">
        <v>398</v>
      </c>
      <c r="Q841" s="1" t="s">
        <v>402</v>
      </c>
      <c r="R841" s="1" t="s">
        <v>513</v>
      </c>
      <c r="S841" s="1"/>
      <c r="T841" s="1" t="s">
        <v>447</v>
      </c>
      <c r="U841" s="1" t="s">
        <v>626</v>
      </c>
      <c r="V841" s="1" t="s">
        <v>1281</v>
      </c>
      <c r="W841" s="1" t="s">
        <v>377</v>
      </c>
      <c r="X841" s="1" t="s">
        <v>378</v>
      </c>
      <c r="Y841" s="1" t="s">
        <v>17</v>
      </c>
      <c r="Z841" s="1" t="s">
        <v>430</v>
      </c>
    </row>
    <row r="842" spans="1:26" s="1" customFormat="1" ht="43.5" x14ac:dyDescent="0.35">
      <c r="A842" s="1" t="s">
        <v>131</v>
      </c>
      <c r="B842" s="1" t="str">
        <f>+VLOOKUP(BD_fire_disturbances[[#This Row],[Propiedad]],Tabla2[],2,0)</f>
        <v>Biológica</v>
      </c>
      <c r="C842" s="1" t="str">
        <f>+VLOOKUP(BD_fire_disturbances[[#This Row],[Evaluación post incendio]],Tabla5[],2,0)</f>
        <v>Efecto inmediato</v>
      </c>
      <c r="D842" s="6" t="s">
        <v>1457</v>
      </c>
      <c r="E842" s="1" t="s">
        <v>1604</v>
      </c>
      <c r="F842" s="1" t="s">
        <v>1636</v>
      </c>
      <c r="G842" s="1" t="str">
        <f>+VLOOKUP(BD_fire_disturbances[[#This Row],[Cod_Koppen]],Tabla8[],2,0)</f>
        <v>Templado o mesotérmico</v>
      </c>
      <c r="H842" s="1" t="s">
        <v>1635</v>
      </c>
      <c r="I842" s="1" t="s">
        <v>901</v>
      </c>
      <c r="J842" s="1" t="s">
        <v>911</v>
      </c>
      <c r="K842" s="1" t="s">
        <v>397</v>
      </c>
      <c r="L842" s="1" t="s">
        <v>388</v>
      </c>
      <c r="M842" s="1" t="s">
        <v>176</v>
      </c>
      <c r="N842" s="1" t="s">
        <v>317</v>
      </c>
      <c r="P842" s="1" t="s">
        <v>398</v>
      </c>
      <c r="Q842" s="1" t="s">
        <v>402</v>
      </c>
      <c r="R842" s="1" t="s">
        <v>513</v>
      </c>
      <c r="T842" s="1" t="s">
        <v>447</v>
      </c>
      <c r="U842" s="1" t="s">
        <v>626</v>
      </c>
      <c r="V842" s="1" t="s">
        <v>1281</v>
      </c>
      <c r="W842" s="1" t="s">
        <v>377</v>
      </c>
      <c r="X842" s="1" t="s">
        <v>378</v>
      </c>
      <c r="Y842" s="1" t="s">
        <v>17</v>
      </c>
      <c r="Z842" s="1" t="s">
        <v>430</v>
      </c>
    </row>
    <row r="843" spans="1:26" s="1" customFormat="1" ht="43.5" x14ac:dyDescent="0.35">
      <c r="A843" s="1" t="s">
        <v>131</v>
      </c>
      <c r="B843" s="1" t="str">
        <f>+VLOOKUP(BD_fire_disturbances[[#This Row],[Propiedad]],Tabla2[],2,0)</f>
        <v>Biológica</v>
      </c>
      <c r="C843" s="1" t="str">
        <f>+VLOOKUP(BD_fire_disturbances[[#This Row],[Evaluación post incendio]],Tabla5[],2,0)</f>
        <v>Efecto inmediato</v>
      </c>
      <c r="D843" s="6" t="s">
        <v>1458</v>
      </c>
      <c r="E843" s="1" t="s">
        <v>1604</v>
      </c>
      <c r="F843" s="1" t="s">
        <v>1636</v>
      </c>
      <c r="G843" s="1" t="str">
        <f>+VLOOKUP(BD_fire_disturbances[[#This Row],[Cod_Koppen]],Tabla8[],2,0)</f>
        <v>Templado o mesotérmico</v>
      </c>
      <c r="H843" s="1" t="s">
        <v>1635</v>
      </c>
      <c r="I843" s="1" t="s">
        <v>901</v>
      </c>
      <c r="J843" s="1" t="s">
        <v>911</v>
      </c>
      <c r="K843" s="1" t="s">
        <v>397</v>
      </c>
      <c r="L843" s="1" t="s">
        <v>387</v>
      </c>
      <c r="M843" s="1" t="s">
        <v>432</v>
      </c>
      <c r="N843" s="1" t="s">
        <v>317</v>
      </c>
      <c r="P843" s="1" t="s">
        <v>398</v>
      </c>
      <c r="Q843" s="1" t="s">
        <v>402</v>
      </c>
      <c r="R843" s="1" t="s">
        <v>513</v>
      </c>
      <c r="T843" s="1" t="s">
        <v>447</v>
      </c>
      <c r="U843" s="1" t="s">
        <v>626</v>
      </c>
      <c r="V843" s="1" t="s">
        <v>1281</v>
      </c>
      <c r="W843" s="1" t="s">
        <v>377</v>
      </c>
      <c r="X843" s="1" t="s">
        <v>378</v>
      </c>
      <c r="Y843" s="1" t="s">
        <v>17</v>
      </c>
      <c r="Z843" s="1" t="s">
        <v>430</v>
      </c>
    </row>
    <row r="844" spans="1:26" s="1" customFormat="1" ht="43.5" x14ac:dyDescent="0.35">
      <c r="A844" s="1" t="s">
        <v>131</v>
      </c>
      <c r="B844" s="1" t="str">
        <f>+VLOOKUP(BD_fire_disturbances[[#This Row],[Propiedad]],Tabla2[],2,0)</f>
        <v>Biológica</v>
      </c>
      <c r="C844" s="1" t="str">
        <f>+VLOOKUP(BD_fire_disturbances[[#This Row],[Evaluación post incendio]],Tabla5[],2,0)</f>
        <v>Efecto inmediato</v>
      </c>
      <c r="D844" s="6" t="s">
        <v>1459</v>
      </c>
      <c r="E844" s="1" t="s">
        <v>1604</v>
      </c>
      <c r="F844" s="1" t="s">
        <v>1636</v>
      </c>
      <c r="G844" s="1" t="str">
        <f>+VLOOKUP(BD_fire_disturbances[[#This Row],[Cod_Koppen]],Tabla8[],2,0)</f>
        <v>Templado o mesotérmico</v>
      </c>
      <c r="H844" s="1" t="s">
        <v>1635</v>
      </c>
      <c r="I844" s="1" t="s">
        <v>901</v>
      </c>
      <c r="J844" s="1" t="s">
        <v>911</v>
      </c>
      <c r="K844" s="1" t="s">
        <v>397</v>
      </c>
      <c r="L844" s="1" t="s">
        <v>389</v>
      </c>
      <c r="M844" s="1" t="s">
        <v>200</v>
      </c>
      <c r="N844" s="1" t="s">
        <v>317</v>
      </c>
      <c r="P844" s="1" t="s">
        <v>398</v>
      </c>
      <c r="Q844" s="1" t="s">
        <v>402</v>
      </c>
      <c r="R844" s="1" t="s">
        <v>513</v>
      </c>
      <c r="T844" s="1" t="s">
        <v>447</v>
      </c>
      <c r="U844" s="1" t="s">
        <v>626</v>
      </c>
      <c r="V844" s="1" t="s">
        <v>1281</v>
      </c>
      <c r="W844" s="1" t="s">
        <v>377</v>
      </c>
      <c r="X844" s="1" t="s">
        <v>378</v>
      </c>
      <c r="Y844" s="1" t="s">
        <v>17</v>
      </c>
      <c r="Z844" s="1" t="s">
        <v>430</v>
      </c>
    </row>
    <row r="845" spans="1:26" s="1" customFormat="1" ht="43.5" x14ac:dyDescent="0.35">
      <c r="A845" s="1" t="s">
        <v>131</v>
      </c>
      <c r="B845" s="1" t="str">
        <f>+VLOOKUP(BD_fire_disturbances[[#This Row],[Propiedad]],Tabla2[],2,0)</f>
        <v>Biológica</v>
      </c>
      <c r="C845" s="1" t="str">
        <f>+VLOOKUP(BD_fire_disturbances[[#This Row],[Evaluación post incendio]],Tabla5[],2,0)</f>
        <v>Efecto inmediato</v>
      </c>
      <c r="D845" s="6" t="s">
        <v>1460</v>
      </c>
      <c r="E845" s="1" t="s">
        <v>1604</v>
      </c>
      <c r="F845" s="1" t="s">
        <v>1636</v>
      </c>
      <c r="G845" s="1" t="str">
        <f>+VLOOKUP(BD_fire_disturbances[[#This Row],[Cod_Koppen]],Tabla8[],2,0)</f>
        <v>Templado o mesotérmico</v>
      </c>
      <c r="H845" s="1" t="s">
        <v>1635</v>
      </c>
      <c r="I845" s="1" t="s">
        <v>901</v>
      </c>
      <c r="J845" s="1" t="s">
        <v>911</v>
      </c>
      <c r="K845" s="1" t="s">
        <v>397</v>
      </c>
      <c r="L845" s="1" t="s">
        <v>388</v>
      </c>
      <c r="M845" s="1" t="s">
        <v>176</v>
      </c>
      <c r="N845" s="1" t="s">
        <v>317</v>
      </c>
      <c r="P845" s="1" t="s">
        <v>398</v>
      </c>
      <c r="Q845" s="1" t="s">
        <v>402</v>
      </c>
      <c r="R845" s="1" t="s">
        <v>513</v>
      </c>
      <c r="T845" s="1" t="s">
        <v>447</v>
      </c>
      <c r="U845" s="1" t="s">
        <v>626</v>
      </c>
      <c r="V845" s="1" t="s">
        <v>1281</v>
      </c>
      <c r="W845" s="1" t="s">
        <v>377</v>
      </c>
      <c r="X845" s="1" t="s">
        <v>378</v>
      </c>
      <c r="Y845" s="1" t="s">
        <v>17</v>
      </c>
      <c r="Z845" s="1" t="s">
        <v>430</v>
      </c>
    </row>
    <row r="846" spans="1:26" s="1" customFormat="1" ht="43.5" x14ac:dyDescent="0.35">
      <c r="A846" s="1" t="s">
        <v>131</v>
      </c>
      <c r="B846" s="1" t="str">
        <f>+VLOOKUP(BD_fire_disturbances[[#This Row],[Propiedad]],Tabla2[],2,0)</f>
        <v>Biológica</v>
      </c>
      <c r="C846" s="1" t="str">
        <f>+VLOOKUP(BD_fire_disturbances[[#This Row],[Evaluación post incendio]],Tabla5[],2,0)</f>
        <v>Efecto inmediato</v>
      </c>
      <c r="D846" s="6" t="s">
        <v>1461</v>
      </c>
      <c r="E846" s="1" t="s">
        <v>1604</v>
      </c>
      <c r="F846" s="1" t="s">
        <v>1636</v>
      </c>
      <c r="G846" s="1" t="str">
        <f>+VLOOKUP(BD_fire_disturbances[[#This Row],[Cod_Koppen]],Tabla8[],2,0)</f>
        <v>Templado o mesotérmico</v>
      </c>
      <c r="H846" s="1" t="s">
        <v>1635</v>
      </c>
      <c r="I846" s="1" t="s">
        <v>901</v>
      </c>
      <c r="J846" s="1" t="s">
        <v>911</v>
      </c>
      <c r="K846" s="1" t="s">
        <v>397</v>
      </c>
      <c r="L846" s="1" t="s">
        <v>387</v>
      </c>
      <c r="M846" s="1" t="s">
        <v>432</v>
      </c>
      <c r="N846" s="1" t="s">
        <v>317</v>
      </c>
      <c r="P846" s="1" t="s">
        <v>398</v>
      </c>
      <c r="Q846" s="1" t="s">
        <v>402</v>
      </c>
      <c r="R846" s="1" t="s">
        <v>513</v>
      </c>
      <c r="T846" s="1" t="s">
        <v>447</v>
      </c>
      <c r="U846" s="1" t="s">
        <v>626</v>
      </c>
      <c r="V846" s="1" t="s">
        <v>1281</v>
      </c>
      <c r="W846" s="1" t="s">
        <v>377</v>
      </c>
      <c r="X846" s="1" t="s">
        <v>378</v>
      </c>
      <c r="Y846" s="1" t="s">
        <v>17</v>
      </c>
      <c r="Z846" s="1" t="s">
        <v>430</v>
      </c>
    </row>
    <row r="847" spans="1:26" s="1" customFormat="1" ht="43.5" x14ac:dyDescent="0.35">
      <c r="A847" s="1" t="s">
        <v>666</v>
      </c>
      <c r="B847" s="1" t="str">
        <f>+VLOOKUP(BD_fire_disturbances[[#This Row],[Propiedad]],Tabla2[],2,0)</f>
        <v>Biológica</v>
      </c>
      <c r="C847" s="1" t="str">
        <f>+VLOOKUP(BD_fire_disturbances[[#This Row],[Evaluación post incendio]],Tabla5[],2,0)</f>
        <v>Efecto a corto plazo</v>
      </c>
      <c r="D847" s="6" t="s">
        <v>668</v>
      </c>
      <c r="E847" s="1" t="s">
        <v>1604</v>
      </c>
      <c r="F847" s="1" t="s">
        <v>1605</v>
      </c>
      <c r="G847" s="1" t="str">
        <f>+VLOOKUP(BD_fire_disturbances[[#This Row],[Cod_Koppen]],Tabla8[],2,0)</f>
        <v>Seco (árido y semiárido)</v>
      </c>
      <c r="H847" s="1" t="s">
        <v>1607</v>
      </c>
      <c r="I847" s="1" t="s">
        <v>900</v>
      </c>
      <c r="J847" s="1" t="s">
        <v>63</v>
      </c>
      <c r="K847" s="1" t="s">
        <v>68</v>
      </c>
      <c r="L847" s="1" t="s">
        <v>672</v>
      </c>
      <c r="M847" s="1" t="s">
        <v>176</v>
      </c>
      <c r="N847" s="1" t="s">
        <v>673</v>
      </c>
      <c r="P847" s="1" t="s">
        <v>1036</v>
      </c>
      <c r="Q847" s="1" t="s">
        <v>1044</v>
      </c>
      <c r="R847" s="1" t="s">
        <v>842</v>
      </c>
      <c r="T847" s="1" t="s">
        <v>1037</v>
      </c>
      <c r="U847" s="1" t="s">
        <v>1038</v>
      </c>
      <c r="V847" s="1" t="s">
        <v>1039</v>
      </c>
      <c r="W847" s="1" t="s">
        <v>670</v>
      </c>
      <c r="X847" s="1" t="s">
        <v>669</v>
      </c>
      <c r="Y847" s="1" t="s">
        <v>633</v>
      </c>
      <c r="Z847" s="1" t="s">
        <v>12</v>
      </c>
    </row>
    <row r="848" spans="1:26" s="1" customFormat="1" ht="43.5" x14ac:dyDescent="0.35">
      <c r="A848" s="1" t="s">
        <v>666</v>
      </c>
      <c r="B848" s="1" t="str">
        <f>+VLOOKUP(BD_fire_disturbances[[#This Row],[Propiedad]],Tabla2[],2,0)</f>
        <v>Biológica</v>
      </c>
      <c r="C848" s="1" t="str">
        <f>+VLOOKUP(BD_fire_disturbances[[#This Row],[Evaluación post incendio]],Tabla5[],2,0)</f>
        <v>Efecto a corto plazo</v>
      </c>
      <c r="D848" s="6" t="s">
        <v>668</v>
      </c>
      <c r="E848" s="1" t="s">
        <v>1604</v>
      </c>
      <c r="F848" s="1" t="s">
        <v>1605</v>
      </c>
      <c r="G848" s="1" t="str">
        <f>+VLOOKUP(BD_fire_disturbances[[#This Row],[Cod_Koppen]],Tabla8[],2,0)</f>
        <v>Seco (árido y semiárido)</v>
      </c>
      <c r="H848" s="1" t="s">
        <v>1607</v>
      </c>
      <c r="I848" s="1" t="s">
        <v>900</v>
      </c>
      <c r="J848" s="1" t="s">
        <v>63</v>
      </c>
      <c r="K848" s="1" t="s">
        <v>68</v>
      </c>
      <c r="L848" s="1" t="s">
        <v>672</v>
      </c>
      <c r="M848" s="1" t="s">
        <v>176</v>
      </c>
      <c r="N848" s="1" t="s">
        <v>673</v>
      </c>
      <c r="P848" s="1" t="s">
        <v>1036</v>
      </c>
      <c r="Q848" s="1" t="s">
        <v>1044</v>
      </c>
      <c r="R848" s="1" t="s">
        <v>842</v>
      </c>
      <c r="T848" s="1" t="s">
        <v>1037</v>
      </c>
      <c r="U848" s="1" t="s">
        <v>1038</v>
      </c>
      <c r="V848" s="1" t="s">
        <v>1039</v>
      </c>
      <c r="W848" s="1" t="s">
        <v>670</v>
      </c>
      <c r="X848" s="1" t="s">
        <v>669</v>
      </c>
      <c r="Y848" s="1" t="s">
        <v>14</v>
      </c>
      <c r="Z848" s="1" t="s">
        <v>12</v>
      </c>
    </row>
    <row r="849" spans="1:26" s="1" customFormat="1" ht="43.5" x14ac:dyDescent="0.35">
      <c r="A849" s="1" t="s">
        <v>666</v>
      </c>
      <c r="B849" s="1" t="str">
        <f>+VLOOKUP(BD_fire_disturbances[[#This Row],[Propiedad]],Tabla2[],2,0)</f>
        <v>Biológica</v>
      </c>
      <c r="C849" s="1" t="str">
        <f>+VLOOKUP(BD_fire_disturbances[[#This Row],[Evaluación post incendio]],Tabla5[],2,0)</f>
        <v>Efecto a corto plazo</v>
      </c>
      <c r="D849" s="6" t="s">
        <v>668</v>
      </c>
      <c r="E849" s="1" t="s">
        <v>1604</v>
      </c>
      <c r="F849" s="1" t="s">
        <v>1605</v>
      </c>
      <c r="G849" s="1" t="str">
        <f>+VLOOKUP(BD_fire_disturbances[[#This Row],[Cod_Koppen]],Tabla8[],2,0)</f>
        <v>Seco (árido y semiárido)</v>
      </c>
      <c r="H849" s="1" t="s">
        <v>1607</v>
      </c>
      <c r="I849" s="1" t="s">
        <v>900</v>
      </c>
      <c r="J849" s="1" t="s">
        <v>63</v>
      </c>
      <c r="K849" s="1" t="s">
        <v>68</v>
      </c>
      <c r="L849" s="1" t="s">
        <v>672</v>
      </c>
      <c r="M849" s="1" t="s">
        <v>176</v>
      </c>
      <c r="N849" s="1" t="s">
        <v>673</v>
      </c>
      <c r="P849" s="1" t="s">
        <v>1036</v>
      </c>
      <c r="Q849" s="1" t="s">
        <v>1044</v>
      </c>
      <c r="R849" s="1" t="s">
        <v>842</v>
      </c>
      <c r="T849" s="1" t="s">
        <v>1037</v>
      </c>
      <c r="U849" s="1" t="s">
        <v>1038</v>
      </c>
      <c r="V849" s="1" t="s">
        <v>1039</v>
      </c>
      <c r="W849" s="1" t="s">
        <v>670</v>
      </c>
      <c r="X849" s="1" t="s">
        <v>669</v>
      </c>
      <c r="Y849" s="1" t="s">
        <v>14</v>
      </c>
      <c r="Z849" s="1" t="s">
        <v>108</v>
      </c>
    </row>
    <row r="850" spans="1:26" s="1" customFormat="1" ht="43.5" x14ac:dyDescent="0.35">
      <c r="A850" s="1" t="s">
        <v>666</v>
      </c>
      <c r="B850" s="1" t="str">
        <f>+VLOOKUP(BD_fire_disturbances[[#This Row],[Propiedad]],Tabla2[],2,0)</f>
        <v>Biológica</v>
      </c>
      <c r="C850" s="1" t="str">
        <f>+VLOOKUP(BD_fire_disturbances[[#This Row],[Evaluación post incendio]],Tabla5[],2,0)</f>
        <v>Efecto a corto plazo</v>
      </c>
      <c r="D850" s="6" t="s">
        <v>668</v>
      </c>
      <c r="E850" s="1" t="s">
        <v>1604</v>
      </c>
      <c r="F850" s="1" t="s">
        <v>1605</v>
      </c>
      <c r="G850" s="1" t="str">
        <f>+VLOOKUP(BD_fire_disturbances[[#This Row],[Cod_Koppen]],Tabla8[],2,0)</f>
        <v>Seco (árido y semiárido)</v>
      </c>
      <c r="H850" s="1" t="s">
        <v>1607</v>
      </c>
      <c r="I850" s="1" t="s">
        <v>900</v>
      </c>
      <c r="J850" s="1" t="s">
        <v>63</v>
      </c>
      <c r="K850" s="1" t="s">
        <v>68</v>
      </c>
      <c r="L850" s="1" t="s">
        <v>672</v>
      </c>
      <c r="M850" s="1" t="s">
        <v>176</v>
      </c>
      <c r="N850" s="1" t="s">
        <v>673</v>
      </c>
      <c r="P850" s="1" t="s">
        <v>1036</v>
      </c>
      <c r="Q850" s="1" t="s">
        <v>1044</v>
      </c>
      <c r="R850" s="1" t="s">
        <v>842</v>
      </c>
      <c r="T850" s="1" t="s">
        <v>1037</v>
      </c>
      <c r="U850" s="1" t="s">
        <v>1038</v>
      </c>
      <c r="V850" s="1" t="s">
        <v>1039</v>
      </c>
      <c r="W850" s="1" t="s">
        <v>670</v>
      </c>
      <c r="X850" s="1" t="s">
        <v>669</v>
      </c>
      <c r="Y850" s="1" t="s">
        <v>628</v>
      </c>
      <c r="Z850" s="1" t="s">
        <v>12</v>
      </c>
    </row>
    <row r="851" spans="1:26" s="1" customFormat="1" ht="43.5" x14ac:dyDescent="0.35">
      <c r="A851" s="1" t="s">
        <v>666</v>
      </c>
      <c r="B851" s="1" t="str">
        <f>+VLOOKUP(BD_fire_disturbances[[#This Row],[Propiedad]],Tabla2[],2,0)</f>
        <v>Biológica</v>
      </c>
      <c r="C851" s="1" t="str">
        <f>+VLOOKUP(BD_fire_disturbances[[#This Row],[Evaluación post incendio]],Tabla5[],2,0)</f>
        <v>Efecto a corto plazo</v>
      </c>
      <c r="D851" s="6" t="s">
        <v>668</v>
      </c>
      <c r="E851" s="1" t="s">
        <v>1604</v>
      </c>
      <c r="F851" s="1" t="s">
        <v>1605</v>
      </c>
      <c r="G851" s="1" t="str">
        <f>+VLOOKUP(BD_fire_disturbances[[#This Row],[Cod_Koppen]],Tabla8[],2,0)</f>
        <v>Seco (árido y semiárido)</v>
      </c>
      <c r="H851" s="1" t="s">
        <v>1607</v>
      </c>
      <c r="I851" s="1" t="s">
        <v>900</v>
      </c>
      <c r="J851" s="1" t="s">
        <v>63</v>
      </c>
      <c r="K851" s="1" t="s">
        <v>68</v>
      </c>
      <c r="L851" s="1" t="s">
        <v>672</v>
      </c>
      <c r="M851" s="1" t="s">
        <v>176</v>
      </c>
      <c r="N851" s="1" t="s">
        <v>673</v>
      </c>
      <c r="P851" s="1" t="s">
        <v>1036</v>
      </c>
      <c r="Q851" s="1" t="s">
        <v>1044</v>
      </c>
      <c r="R851" s="1" t="s">
        <v>842</v>
      </c>
      <c r="T851" s="1" t="s">
        <v>1037</v>
      </c>
      <c r="U851" s="1" t="s">
        <v>1038</v>
      </c>
      <c r="V851" s="1" t="s">
        <v>1039</v>
      </c>
      <c r="W851" s="1" t="s">
        <v>670</v>
      </c>
      <c r="X851" s="1" t="s">
        <v>669</v>
      </c>
      <c r="Y851" s="1" t="s">
        <v>629</v>
      </c>
      <c r="Z851" s="1" t="s">
        <v>218</v>
      </c>
    </row>
    <row r="852" spans="1:26" s="1" customFormat="1" ht="43.5" x14ac:dyDescent="0.35">
      <c r="A852" s="1" t="s">
        <v>666</v>
      </c>
      <c r="B852" s="1" t="str">
        <f>+VLOOKUP(BD_fire_disturbances[[#This Row],[Propiedad]],Tabla2[],2,0)</f>
        <v>Biológica</v>
      </c>
      <c r="C852" s="1" t="str">
        <f>+VLOOKUP(BD_fire_disturbances[[#This Row],[Evaluación post incendio]],Tabla5[],2,0)</f>
        <v>Efecto a corto plazo</v>
      </c>
      <c r="D852" s="6" t="s">
        <v>668</v>
      </c>
      <c r="E852" s="1" t="s">
        <v>1604</v>
      </c>
      <c r="F852" s="1" t="s">
        <v>1589</v>
      </c>
      <c r="G852" s="1" t="str">
        <f>+VLOOKUP(BD_fire_disturbances[[#This Row],[Cod_Koppen]],Tabla8[],2,0)</f>
        <v>Templado o mesotérmico</v>
      </c>
      <c r="H852" s="1" t="s">
        <v>1333</v>
      </c>
      <c r="I852" s="1" t="s">
        <v>900</v>
      </c>
      <c r="J852" s="1" t="s">
        <v>63</v>
      </c>
      <c r="K852" s="1" t="s">
        <v>68</v>
      </c>
      <c r="L852" s="1" t="s">
        <v>671</v>
      </c>
      <c r="M852" s="1" t="s">
        <v>176</v>
      </c>
      <c r="N852" s="1" t="s">
        <v>673</v>
      </c>
      <c r="P852" s="1" t="s">
        <v>1036</v>
      </c>
      <c r="Q852" s="1" t="s">
        <v>1044</v>
      </c>
      <c r="R852" s="1" t="s">
        <v>842</v>
      </c>
      <c r="T852" s="1" t="s">
        <v>1040</v>
      </c>
      <c r="U852" s="1" t="s">
        <v>1038</v>
      </c>
      <c r="V852" s="1" t="s">
        <v>1039</v>
      </c>
      <c r="W852" s="1" t="s">
        <v>678</v>
      </c>
      <c r="X852" s="1" t="s">
        <v>677</v>
      </c>
      <c r="Y852" s="1" t="s">
        <v>633</v>
      </c>
      <c r="Z852" s="1" t="s">
        <v>12</v>
      </c>
    </row>
    <row r="853" spans="1:26" s="1" customFormat="1" ht="43.5" x14ac:dyDescent="0.35">
      <c r="A853" s="1" t="s">
        <v>666</v>
      </c>
      <c r="B853" s="1" t="str">
        <f>+VLOOKUP(BD_fire_disturbances[[#This Row],[Propiedad]],Tabla2[],2,0)</f>
        <v>Biológica</v>
      </c>
      <c r="C853" s="1" t="str">
        <f>+VLOOKUP(BD_fire_disturbances[[#This Row],[Evaluación post incendio]],Tabla5[],2,0)</f>
        <v>Efecto a corto plazo</v>
      </c>
      <c r="D853" s="6" t="s">
        <v>668</v>
      </c>
      <c r="E853" s="1" t="s">
        <v>1604</v>
      </c>
      <c r="F853" s="1" t="s">
        <v>1589</v>
      </c>
      <c r="G853" s="1" t="str">
        <f>+VLOOKUP(BD_fire_disturbances[[#This Row],[Cod_Koppen]],Tabla8[],2,0)</f>
        <v>Templado o mesotérmico</v>
      </c>
      <c r="H853" s="1" t="s">
        <v>1333</v>
      </c>
      <c r="I853" s="1" t="s">
        <v>900</v>
      </c>
      <c r="J853" s="1" t="s">
        <v>63</v>
      </c>
      <c r="K853" s="1" t="s">
        <v>68</v>
      </c>
      <c r="L853" s="1" t="s">
        <v>1043</v>
      </c>
      <c r="M853" s="1" t="s">
        <v>176</v>
      </c>
      <c r="N853" s="1" t="s">
        <v>673</v>
      </c>
      <c r="P853" s="1" t="s">
        <v>1036</v>
      </c>
      <c r="Q853" s="1" t="s">
        <v>1044</v>
      </c>
      <c r="R853" s="1" t="s">
        <v>842</v>
      </c>
      <c r="U853" s="1" t="s">
        <v>447</v>
      </c>
      <c r="W853" s="1" t="s">
        <v>678</v>
      </c>
      <c r="X853" s="1" t="s">
        <v>677</v>
      </c>
      <c r="Y853" s="1" t="s">
        <v>14</v>
      </c>
      <c r="Z853" s="1" t="s">
        <v>108</v>
      </c>
    </row>
    <row r="854" spans="1:26" s="1" customFormat="1" ht="43.5" x14ac:dyDescent="0.35">
      <c r="A854" s="1" t="s">
        <v>666</v>
      </c>
      <c r="B854" s="1" t="str">
        <f>+VLOOKUP(BD_fire_disturbances[[#This Row],[Propiedad]],Tabla2[],2,0)</f>
        <v>Biológica</v>
      </c>
      <c r="C854" s="1" t="str">
        <f>+VLOOKUP(BD_fire_disturbances[[#This Row],[Evaluación post incendio]],Tabla5[],2,0)</f>
        <v>Efecto a corto plazo</v>
      </c>
      <c r="D854" s="6" t="s">
        <v>668</v>
      </c>
      <c r="E854" s="1" t="s">
        <v>1604</v>
      </c>
      <c r="F854" s="1" t="s">
        <v>1589</v>
      </c>
      <c r="G854" s="1" t="str">
        <f>+VLOOKUP(BD_fire_disturbances[[#This Row],[Cod_Koppen]],Tabla8[],2,0)</f>
        <v>Templado o mesotérmico</v>
      </c>
      <c r="H854" s="1" t="s">
        <v>1333</v>
      </c>
      <c r="I854" s="1" t="s">
        <v>900</v>
      </c>
      <c r="J854" s="1" t="s">
        <v>63</v>
      </c>
      <c r="K854" s="1" t="s">
        <v>68</v>
      </c>
      <c r="L854" s="1" t="s">
        <v>1041</v>
      </c>
      <c r="M854" s="1" t="s">
        <v>176</v>
      </c>
      <c r="N854" s="1" t="s">
        <v>673</v>
      </c>
      <c r="P854" s="1" t="s">
        <v>1036</v>
      </c>
      <c r="Q854" s="1" t="s">
        <v>1044</v>
      </c>
      <c r="R854" s="1" t="s">
        <v>842</v>
      </c>
      <c r="T854" s="1" t="s">
        <v>1040</v>
      </c>
      <c r="U854" s="1" t="s">
        <v>1038</v>
      </c>
      <c r="V854" s="1" t="s">
        <v>1039</v>
      </c>
      <c r="W854" s="1" t="s">
        <v>678</v>
      </c>
      <c r="X854" s="1" t="s">
        <v>677</v>
      </c>
      <c r="Y854" s="1" t="s">
        <v>628</v>
      </c>
      <c r="Z854" s="1" t="s">
        <v>108</v>
      </c>
    </row>
    <row r="855" spans="1:26" s="1" customFormat="1" ht="43.5" x14ac:dyDescent="0.35">
      <c r="A855" s="1" t="s">
        <v>666</v>
      </c>
      <c r="B855" s="1" t="str">
        <f>+VLOOKUP(BD_fire_disturbances[[#This Row],[Propiedad]],Tabla2[],2,0)</f>
        <v>Biológica</v>
      </c>
      <c r="C855" s="1" t="str">
        <f>+VLOOKUP(BD_fire_disturbances[[#This Row],[Evaluación post incendio]],Tabla5[],2,0)</f>
        <v>Efecto a corto plazo</v>
      </c>
      <c r="D855" s="6" t="s">
        <v>668</v>
      </c>
      <c r="E855" s="1" t="s">
        <v>1604</v>
      </c>
      <c r="F855" s="1" t="s">
        <v>1589</v>
      </c>
      <c r="G855" s="1" t="str">
        <f>+VLOOKUP(BD_fire_disturbances[[#This Row],[Cod_Koppen]],Tabla8[],2,0)</f>
        <v>Templado o mesotérmico</v>
      </c>
      <c r="H855" s="1" t="s">
        <v>1333</v>
      </c>
      <c r="I855" s="1" t="s">
        <v>900</v>
      </c>
      <c r="J855" s="1" t="s">
        <v>63</v>
      </c>
      <c r="K855" s="1" t="s">
        <v>68</v>
      </c>
      <c r="L855" s="1" t="s">
        <v>1042</v>
      </c>
      <c r="M855" s="1" t="s">
        <v>176</v>
      </c>
      <c r="N855" s="1" t="s">
        <v>673</v>
      </c>
      <c r="P855" s="1" t="s">
        <v>1036</v>
      </c>
      <c r="Q855" s="1" t="s">
        <v>1044</v>
      </c>
      <c r="R855" s="1" t="s">
        <v>842</v>
      </c>
      <c r="T855" s="1" t="s">
        <v>1040</v>
      </c>
      <c r="U855" s="1" t="s">
        <v>1038</v>
      </c>
      <c r="V855" s="1" t="s">
        <v>1039</v>
      </c>
      <c r="W855" s="1" t="s">
        <v>678</v>
      </c>
      <c r="X855" s="1" t="s">
        <v>677</v>
      </c>
      <c r="Y855" s="1" t="s">
        <v>629</v>
      </c>
      <c r="Z855" s="1" t="s">
        <v>108</v>
      </c>
    </row>
    <row r="856" spans="1:26" s="1" customFormat="1" ht="43.5" x14ac:dyDescent="0.35">
      <c r="A856" s="9" t="s">
        <v>179</v>
      </c>
      <c r="B856" s="9" t="str">
        <f>+VLOOKUP(BD_fire_disturbances[[#This Row],[Propiedad]],Tabla2[],2,0)</f>
        <v>Biológica</v>
      </c>
      <c r="C856" s="9" t="str">
        <f>+VLOOKUP(BD_fire_disturbances[[#This Row],[Evaluación post incendio]],Tabla5[],2,0)</f>
        <v>Efecto a corto plazo</v>
      </c>
      <c r="D856" s="6" t="s">
        <v>180</v>
      </c>
      <c r="E856" s="9" t="s">
        <v>62</v>
      </c>
      <c r="F856" s="9" t="s">
        <v>1609</v>
      </c>
      <c r="G856" s="9" t="str">
        <f>+VLOOKUP(BD_fire_disturbances[[#This Row],[Cod_Koppen]],Tabla8[],2,0)</f>
        <v>Continental o microtérmico</v>
      </c>
      <c r="H856" s="9" t="s">
        <v>1336</v>
      </c>
      <c r="I856" s="9" t="s">
        <v>900</v>
      </c>
      <c r="J856" s="9" t="s">
        <v>181</v>
      </c>
      <c r="K856" s="9" t="s">
        <v>68</v>
      </c>
      <c r="L856" s="9" t="s">
        <v>1302</v>
      </c>
      <c r="M856" s="9" t="s">
        <v>176</v>
      </c>
      <c r="N856" s="9" t="s">
        <v>308</v>
      </c>
      <c r="O856" s="9"/>
      <c r="P856" s="9" t="s">
        <v>1299</v>
      </c>
      <c r="Q856" s="9"/>
      <c r="R856" s="9" t="s">
        <v>842</v>
      </c>
      <c r="S856" s="9"/>
      <c r="T856" s="9" t="s">
        <v>1300</v>
      </c>
      <c r="U856" s="9" t="s">
        <v>447</v>
      </c>
      <c r="V856" s="9"/>
      <c r="W856" s="9" t="s">
        <v>1301</v>
      </c>
      <c r="X856" s="9"/>
      <c r="Y856" s="9" t="s">
        <v>1025</v>
      </c>
      <c r="Z856" s="9" t="s">
        <v>108</v>
      </c>
    </row>
    <row r="857" spans="1:26" s="1" customFormat="1" ht="43.5" x14ac:dyDescent="0.35">
      <c r="A857" s="9" t="s">
        <v>179</v>
      </c>
      <c r="B857" s="9" t="str">
        <f>+VLOOKUP(BD_fire_disturbances[[#This Row],[Propiedad]],Tabla2[],2,0)</f>
        <v>Biológica</v>
      </c>
      <c r="C857" s="9" t="str">
        <f>+VLOOKUP(BD_fire_disturbances[[#This Row],[Evaluación post incendio]],Tabla5[],2,0)</f>
        <v>Efecto a corto plazo</v>
      </c>
      <c r="D857" s="6" t="s">
        <v>180</v>
      </c>
      <c r="E857" s="9" t="s">
        <v>62</v>
      </c>
      <c r="F857" s="9" t="s">
        <v>1609</v>
      </c>
      <c r="G857" s="9" t="str">
        <f>+VLOOKUP(BD_fire_disturbances[[#This Row],[Cod_Koppen]],Tabla8[],2,0)</f>
        <v>Continental o microtérmico</v>
      </c>
      <c r="H857" s="9" t="s">
        <v>1336</v>
      </c>
      <c r="I857" s="9" t="s">
        <v>900</v>
      </c>
      <c r="J857" s="9" t="s">
        <v>181</v>
      </c>
      <c r="K857" s="9" t="s">
        <v>68</v>
      </c>
      <c r="L857" s="9" t="s">
        <v>1302</v>
      </c>
      <c r="M857" s="9" t="s">
        <v>176</v>
      </c>
      <c r="N857" s="9" t="s">
        <v>308</v>
      </c>
      <c r="O857" s="9"/>
      <c r="P857" s="9" t="s">
        <v>1299</v>
      </c>
      <c r="Q857" s="9"/>
      <c r="R857" s="9" t="s">
        <v>842</v>
      </c>
      <c r="S857" s="9"/>
      <c r="T857" s="9" t="s">
        <v>1300</v>
      </c>
      <c r="U857" s="9" t="s">
        <v>447</v>
      </c>
      <c r="V857" s="9"/>
      <c r="W857" s="9" t="s">
        <v>1301</v>
      </c>
      <c r="X857" s="9"/>
      <c r="Y857" s="9" t="s">
        <v>28</v>
      </c>
      <c r="Z857" s="9" t="s">
        <v>108</v>
      </c>
    </row>
    <row r="858" spans="1:26" s="1" customFormat="1" ht="43.5" x14ac:dyDescent="0.35">
      <c r="A858" s="9" t="s">
        <v>179</v>
      </c>
      <c r="B858" s="9" t="str">
        <f>+VLOOKUP(BD_fire_disturbances[[#This Row],[Propiedad]],Tabla2[],2,0)</f>
        <v>Biológica</v>
      </c>
      <c r="C858" s="9" t="str">
        <f>+VLOOKUP(BD_fire_disturbances[[#This Row],[Evaluación post incendio]],Tabla5[],2,0)</f>
        <v>Efecto a medio plazo</v>
      </c>
      <c r="D858" s="6" t="s">
        <v>180</v>
      </c>
      <c r="E858" s="9" t="s">
        <v>62</v>
      </c>
      <c r="F858" s="9" t="s">
        <v>1609</v>
      </c>
      <c r="G858" s="9" t="str">
        <f>+VLOOKUP(BD_fire_disturbances[[#This Row],[Cod_Koppen]],Tabla8[],2,0)</f>
        <v>Continental o microtérmico</v>
      </c>
      <c r="H858" s="9" t="s">
        <v>1336</v>
      </c>
      <c r="I858" s="9" t="s">
        <v>900</v>
      </c>
      <c r="J858" s="9" t="s">
        <v>181</v>
      </c>
      <c r="K858" s="9" t="s">
        <v>68</v>
      </c>
      <c r="L858" s="9" t="s">
        <v>1302</v>
      </c>
      <c r="M858" s="9" t="s">
        <v>176</v>
      </c>
      <c r="N858" s="9" t="s">
        <v>308</v>
      </c>
      <c r="O858" s="9"/>
      <c r="P858" s="9" t="s">
        <v>1299</v>
      </c>
      <c r="Q858" s="9"/>
      <c r="R858" s="9" t="s">
        <v>1143</v>
      </c>
      <c r="S858" s="9"/>
      <c r="T858" s="9" t="s">
        <v>1300</v>
      </c>
      <c r="U858" s="9" t="s">
        <v>447</v>
      </c>
      <c r="V858" s="9"/>
      <c r="W858" s="9" t="s">
        <v>1301</v>
      </c>
      <c r="X858" s="9"/>
      <c r="Y858" s="9" t="s">
        <v>1069</v>
      </c>
      <c r="Z858" s="9" t="s">
        <v>218</v>
      </c>
    </row>
    <row r="859" spans="1:26" s="1" customFormat="1" ht="43.5" x14ac:dyDescent="0.35">
      <c r="A859" s="9" t="s">
        <v>179</v>
      </c>
      <c r="B859" s="9" t="str">
        <f>+VLOOKUP(BD_fire_disturbances[[#This Row],[Propiedad]],Tabla2[],2,0)</f>
        <v>Biológica</v>
      </c>
      <c r="C859" s="9" t="str">
        <f>+VLOOKUP(BD_fire_disturbances[[#This Row],[Evaluación post incendio]],Tabla5[],2,0)</f>
        <v>Efecto a corto plazo</v>
      </c>
      <c r="D859" s="6" t="s">
        <v>180</v>
      </c>
      <c r="E859" s="9" t="s">
        <v>62</v>
      </c>
      <c r="F859" s="9" t="s">
        <v>1609</v>
      </c>
      <c r="G859" s="9" t="str">
        <f>+VLOOKUP(BD_fire_disturbances[[#This Row],[Cod_Koppen]],Tabla8[],2,0)</f>
        <v>Continental o microtérmico</v>
      </c>
      <c r="H859" s="9" t="s">
        <v>1336</v>
      </c>
      <c r="I859" s="9" t="s">
        <v>900</v>
      </c>
      <c r="J859" s="9" t="s">
        <v>181</v>
      </c>
      <c r="K859" s="9" t="s">
        <v>68</v>
      </c>
      <c r="L859" s="9" t="s">
        <v>1302</v>
      </c>
      <c r="M859" s="9" t="s">
        <v>176</v>
      </c>
      <c r="N859" s="9" t="s">
        <v>308</v>
      </c>
      <c r="O859" s="9"/>
      <c r="P859" s="9" t="s">
        <v>1299</v>
      </c>
      <c r="Q859" s="9"/>
      <c r="R859" s="9" t="s">
        <v>842</v>
      </c>
      <c r="S859" s="9"/>
      <c r="T859" s="9" t="s">
        <v>1300</v>
      </c>
      <c r="U859" s="9" t="s">
        <v>447</v>
      </c>
      <c r="V859" s="9"/>
      <c r="W859" s="9" t="s">
        <v>1301</v>
      </c>
      <c r="X859" s="9"/>
      <c r="Y859" s="9" t="s">
        <v>639</v>
      </c>
      <c r="Z859" s="9" t="s">
        <v>218</v>
      </c>
    </row>
    <row r="860" spans="1:26" s="1" customFormat="1" ht="43.5" x14ac:dyDescent="0.35">
      <c r="A860" s="1" t="s">
        <v>179</v>
      </c>
      <c r="B860" s="1" t="str">
        <f>+VLOOKUP(BD_fire_disturbances[[#This Row],[Propiedad]],Tabla2[],2,0)</f>
        <v>Biológica</v>
      </c>
      <c r="C860" s="1" t="str">
        <f>+VLOOKUP(BD_fire_disturbances[[#This Row],[Evaluación post incendio]],Tabla5[],2,0)</f>
        <v>Efecto a medio plazo</v>
      </c>
      <c r="D860" s="6" t="s">
        <v>180</v>
      </c>
      <c r="E860" s="1" t="s">
        <v>62</v>
      </c>
      <c r="F860" s="9" t="s">
        <v>1609</v>
      </c>
      <c r="G860" s="9" t="str">
        <f>+VLOOKUP(BD_fire_disturbances[[#This Row],[Cod_Koppen]],Tabla8[],2,0)</f>
        <v>Continental o microtérmico</v>
      </c>
      <c r="H860" s="9" t="s">
        <v>1336</v>
      </c>
      <c r="I860" s="1" t="s">
        <v>900</v>
      </c>
      <c r="J860" s="1" t="s">
        <v>181</v>
      </c>
      <c r="K860" s="1" t="s">
        <v>68</v>
      </c>
      <c r="L860" s="1" t="s">
        <v>1302</v>
      </c>
      <c r="M860" s="1" t="s">
        <v>176</v>
      </c>
      <c r="N860" s="1" t="s">
        <v>308</v>
      </c>
      <c r="P860" s="1" t="s">
        <v>1299</v>
      </c>
      <c r="R860" s="1" t="s">
        <v>1143</v>
      </c>
      <c r="T860" s="1" t="s">
        <v>1300</v>
      </c>
      <c r="W860" s="1" t="s">
        <v>1301</v>
      </c>
      <c r="Y860" s="1" t="s">
        <v>639</v>
      </c>
      <c r="Z860" s="1" t="s">
        <v>218</v>
      </c>
    </row>
    <row r="861" spans="1:26" s="1" customFormat="1" ht="43.5" x14ac:dyDescent="0.35">
      <c r="A861" s="9" t="s">
        <v>179</v>
      </c>
      <c r="B861" s="9" t="str">
        <f>+VLOOKUP(BD_fire_disturbances[[#This Row],[Propiedad]],Tabla2[],2,0)</f>
        <v>Química</v>
      </c>
      <c r="C861" s="9" t="str">
        <f>+VLOOKUP(BD_fire_disturbances[[#This Row],[Evaluación post incendio]],Tabla5[],2,0)</f>
        <v>Efecto a corto plazo</v>
      </c>
      <c r="D861" s="6" t="s">
        <v>180</v>
      </c>
      <c r="E861" s="9" t="s">
        <v>62</v>
      </c>
      <c r="F861" s="9" t="s">
        <v>1609</v>
      </c>
      <c r="G861" s="9" t="str">
        <f>+VLOOKUP(BD_fire_disturbances[[#This Row],[Cod_Koppen]],Tabla8[],2,0)</f>
        <v>Continental o microtérmico</v>
      </c>
      <c r="H861" s="9" t="s">
        <v>1336</v>
      </c>
      <c r="I861" s="9" t="s">
        <v>900</v>
      </c>
      <c r="J861" s="9" t="s">
        <v>181</v>
      </c>
      <c r="K861" s="9" t="s">
        <v>68</v>
      </c>
      <c r="L861" s="9" t="s">
        <v>1302</v>
      </c>
      <c r="M861" s="9" t="s">
        <v>176</v>
      </c>
      <c r="N861" s="9" t="s">
        <v>308</v>
      </c>
      <c r="O861" s="9"/>
      <c r="P861" s="9" t="s">
        <v>1299</v>
      </c>
      <c r="Q861" s="9"/>
      <c r="R861" s="9" t="s">
        <v>842</v>
      </c>
      <c r="S861" s="9"/>
      <c r="T861" s="9" t="s">
        <v>1300</v>
      </c>
      <c r="U861" s="9" t="s">
        <v>447</v>
      </c>
      <c r="V861" s="9"/>
      <c r="W861" s="9" t="s">
        <v>1301</v>
      </c>
      <c r="X861" s="9"/>
      <c r="Y861" s="9" t="s">
        <v>53</v>
      </c>
      <c r="Z861" s="9" t="s">
        <v>108</v>
      </c>
    </row>
    <row r="862" spans="1:26" s="1" customFormat="1" ht="43.5" x14ac:dyDescent="0.35">
      <c r="A862" s="9" t="s">
        <v>179</v>
      </c>
      <c r="B862" s="9" t="str">
        <f>+VLOOKUP(BD_fire_disturbances[[#This Row],[Propiedad]],Tabla2[],2,0)</f>
        <v>Química</v>
      </c>
      <c r="C862" s="9" t="str">
        <f>+VLOOKUP(BD_fire_disturbances[[#This Row],[Evaluación post incendio]],Tabla5[],2,0)</f>
        <v>Efecto a medio plazo</v>
      </c>
      <c r="D862" s="6" t="s">
        <v>180</v>
      </c>
      <c r="E862" s="9" t="s">
        <v>62</v>
      </c>
      <c r="F862" s="9" t="s">
        <v>1609</v>
      </c>
      <c r="G862" s="9" t="str">
        <f>+VLOOKUP(BD_fire_disturbances[[#This Row],[Cod_Koppen]],Tabla8[],2,0)</f>
        <v>Continental o microtérmico</v>
      </c>
      <c r="H862" s="9" t="s">
        <v>1336</v>
      </c>
      <c r="I862" s="9" t="s">
        <v>900</v>
      </c>
      <c r="J862" s="9" t="s">
        <v>181</v>
      </c>
      <c r="K862" s="9" t="s">
        <v>68</v>
      </c>
      <c r="L862" s="9" t="s">
        <v>1302</v>
      </c>
      <c r="M862" s="9" t="s">
        <v>176</v>
      </c>
      <c r="N862" s="9" t="s">
        <v>308</v>
      </c>
      <c r="O862" s="9"/>
      <c r="P862" s="9" t="s">
        <v>1299</v>
      </c>
      <c r="Q862" s="9"/>
      <c r="R862" s="9" t="s">
        <v>1143</v>
      </c>
      <c r="S862" s="9"/>
      <c r="T862" s="9" t="s">
        <v>1300</v>
      </c>
      <c r="U862" s="9" t="s">
        <v>447</v>
      </c>
      <c r="V862" s="9"/>
      <c r="W862" s="9" t="s">
        <v>1301</v>
      </c>
      <c r="X862" s="9"/>
      <c r="Y862" s="9" t="s">
        <v>121</v>
      </c>
      <c r="Z862" s="9" t="s">
        <v>218</v>
      </c>
    </row>
    <row r="863" spans="1:26" s="1" customFormat="1" ht="43.5" x14ac:dyDescent="0.35">
      <c r="A863" s="9" t="s">
        <v>179</v>
      </c>
      <c r="B863" s="9" t="str">
        <f>+VLOOKUP(BD_fire_disturbances[[#This Row],[Propiedad]],Tabla2[],2,0)</f>
        <v>Química</v>
      </c>
      <c r="C863" s="9" t="str">
        <f>+VLOOKUP(BD_fire_disturbances[[#This Row],[Evaluación post incendio]],Tabla5[],2,0)</f>
        <v>Efecto a corto plazo</v>
      </c>
      <c r="D863" s="6" t="s">
        <v>180</v>
      </c>
      <c r="E863" s="9" t="s">
        <v>62</v>
      </c>
      <c r="F863" s="9" t="s">
        <v>1609</v>
      </c>
      <c r="G863" s="9" t="str">
        <f>+VLOOKUP(BD_fire_disturbances[[#This Row],[Cod_Koppen]],Tabla8[],2,0)</f>
        <v>Continental o microtérmico</v>
      </c>
      <c r="H863" s="9" t="s">
        <v>1336</v>
      </c>
      <c r="I863" s="9" t="s">
        <v>900</v>
      </c>
      <c r="J863" s="9" t="s">
        <v>181</v>
      </c>
      <c r="K863" s="9" t="s">
        <v>68</v>
      </c>
      <c r="L863" s="9" t="s">
        <v>1302</v>
      </c>
      <c r="M863" s="9" t="s">
        <v>176</v>
      </c>
      <c r="N863" s="9" t="s">
        <v>308</v>
      </c>
      <c r="O863" s="9"/>
      <c r="P863" s="9" t="s">
        <v>1299</v>
      </c>
      <c r="Q863" s="9"/>
      <c r="R863" s="9" t="s">
        <v>842</v>
      </c>
      <c r="S863" s="9"/>
      <c r="T863" s="9" t="s">
        <v>1300</v>
      </c>
      <c r="U863" s="9" t="s">
        <v>447</v>
      </c>
      <c r="V863" s="9"/>
      <c r="W863" s="9" t="s">
        <v>1301</v>
      </c>
      <c r="X863" s="9"/>
      <c r="Y863" s="9" t="s">
        <v>121</v>
      </c>
      <c r="Z863" s="9" t="s">
        <v>218</v>
      </c>
    </row>
    <row r="864" spans="1:26" s="1" customFormat="1" ht="43.5" x14ac:dyDescent="0.35">
      <c r="A864" s="9" t="s">
        <v>179</v>
      </c>
      <c r="B864" s="9" t="str">
        <f>+VLOOKUP(BD_fire_disturbances[[#This Row],[Propiedad]],Tabla2[],2,0)</f>
        <v>Química</v>
      </c>
      <c r="C864" s="9" t="str">
        <f>+VLOOKUP(BD_fire_disturbances[[#This Row],[Evaluación post incendio]],Tabla5[],2,0)</f>
        <v>Efecto a medio plazo</v>
      </c>
      <c r="D864" s="6" t="s">
        <v>180</v>
      </c>
      <c r="E864" s="9" t="s">
        <v>62</v>
      </c>
      <c r="F864" s="9" t="s">
        <v>1609</v>
      </c>
      <c r="G864" s="9" t="str">
        <f>+VLOOKUP(BD_fire_disturbances[[#This Row],[Cod_Koppen]],Tabla8[],2,0)</f>
        <v>Continental o microtérmico</v>
      </c>
      <c r="H864" s="9" t="s">
        <v>1336</v>
      </c>
      <c r="I864" s="9" t="s">
        <v>900</v>
      </c>
      <c r="J864" s="9" t="s">
        <v>181</v>
      </c>
      <c r="K864" s="9" t="s">
        <v>68</v>
      </c>
      <c r="L864" s="9" t="s">
        <v>1302</v>
      </c>
      <c r="M864" s="9" t="s">
        <v>176</v>
      </c>
      <c r="N864" s="9" t="s">
        <v>308</v>
      </c>
      <c r="O864" s="9"/>
      <c r="P864" s="9" t="s">
        <v>1299</v>
      </c>
      <c r="Q864" s="9"/>
      <c r="R864" s="9" t="s">
        <v>1143</v>
      </c>
      <c r="S864" s="9"/>
      <c r="T864" s="9" t="s">
        <v>1300</v>
      </c>
      <c r="U864" s="9" t="s">
        <v>447</v>
      </c>
      <c r="V864" s="9"/>
      <c r="W864" s="9" t="s">
        <v>1301</v>
      </c>
      <c r="X864" s="9"/>
      <c r="Y864" s="9" t="s">
        <v>707</v>
      </c>
      <c r="Z864" s="9" t="s">
        <v>218</v>
      </c>
    </row>
    <row r="865" spans="1:26" s="1" customFormat="1" ht="43.5" x14ac:dyDescent="0.35">
      <c r="A865" s="9" t="s">
        <v>179</v>
      </c>
      <c r="B865" s="9" t="str">
        <f>+VLOOKUP(BD_fire_disturbances[[#This Row],[Propiedad]],Tabla2[],2,0)</f>
        <v>Química</v>
      </c>
      <c r="C865" s="9" t="str">
        <f>+VLOOKUP(BD_fire_disturbances[[#This Row],[Evaluación post incendio]],Tabla5[],2,0)</f>
        <v>Efecto a medio plazo</v>
      </c>
      <c r="D865" s="6" t="s">
        <v>180</v>
      </c>
      <c r="E865" s="9" t="s">
        <v>62</v>
      </c>
      <c r="F865" s="9" t="s">
        <v>1609</v>
      </c>
      <c r="G865" s="9" t="str">
        <f>+VLOOKUP(BD_fire_disturbances[[#This Row],[Cod_Koppen]],Tabla8[],2,0)</f>
        <v>Continental o microtérmico</v>
      </c>
      <c r="H865" s="9" t="s">
        <v>1336</v>
      </c>
      <c r="I865" s="9" t="s">
        <v>900</v>
      </c>
      <c r="J865" s="9" t="s">
        <v>181</v>
      </c>
      <c r="K865" s="9" t="s">
        <v>68</v>
      </c>
      <c r="L865" s="9" t="s">
        <v>1302</v>
      </c>
      <c r="M865" s="9" t="s">
        <v>176</v>
      </c>
      <c r="N865" s="9" t="s">
        <v>308</v>
      </c>
      <c r="O865" s="9"/>
      <c r="P865" s="9" t="s">
        <v>1299</v>
      </c>
      <c r="Q865" s="9"/>
      <c r="R865" s="9" t="s">
        <v>1143</v>
      </c>
      <c r="S865" s="9"/>
      <c r="T865" s="9" t="s">
        <v>1300</v>
      </c>
      <c r="U865" s="9" t="s">
        <v>447</v>
      </c>
      <c r="V865" s="9"/>
      <c r="W865" s="9" t="s">
        <v>1301</v>
      </c>
      <c r="X865" s="9"/>
      <c r="Y865" s="9" t="s">
        <v>707</v>
      </c>
      <c r="Z865" s="9" t="s">
        <v>218</v>
      </c>
    </row>
    <row r="866" spans="1:26" s="1" customFormat="1" ht="43.5" x14ac:dyDescent="0.35">
      <c r="A866" s="9" t="s">
        <v>179</v>
      </c>
      <c r="B866" s="9" t="str">
        <f>+VLOOKUP(BD_fire_disturbances[[#This Row],[Propiedad]],Tabla2[],2,0)</f>
        <v>Química</v>
      </c>
      <c r="C866" s="9" t="str">
        <f>+VLOOKUP(BD_fire_disturbances[[#This Row],[Evaluación post incendio]],Tabla5[],2,0)</f>
        <v>Efecto a corto plazo</v>
      </c>
      <c r="D866" s="6" t="s">
        <v>180</v>
      </c>
      <c r="E866" s="9" t="s">
        <v>62</v>
      </c>
      <c r="F866" s="9" t="s">
        <v>1609</v>
      </c>
      <c r="G866" s="9" t="str">
        <f>+VLOOKUP(BD_fire_disturbances[[#This Row],[Cod_Koppen]],Tabla8[],2,0)</f>
        <v>Continental o microtérmico</v>
      </c>
      <c r="H866" s="9" t="s">
        <v>1336</v>
      </c>
      <c r="I866" s="9" t="s">
        <v>900</v>
      </c>
      <c r="J866" s="9" t="s">
        <v>181</v>
      </c>
      <c r="K866" s="9" t="s">
        <v>68</v>
      </c>
      <c r="L866" s="9" t="s">
        <v>1302</v>
      </c>
      <c r="M866" s="9" t="s">
        <v>176</v>
      </c>
      <c r="N866" s="9" t="s">
        <v>308</v>
      </c>
      <c r="O866" s="9"/>
      <c r="P866" s="9" t="s">
        <v>1299</v>
      </c>
      <c r="Q866" s="9"/>
      <c r="R866" s="9" t="s">
        <v>842</v>
      </c>
      <c r="S866" s="9"/>
      <c r="T866" s="9" t="s">
        <v>1300</v>
      </c>
      <c r="U866" s="9" t="s">
        <v>447</v>
      </c>
      <c r="V866" s="9"/>
      <c r="W866" s="9" t="s">
        <v>1301</v>
      </c>
      <c r="X866" s="9"/>
      <c r="Y866" s="9" t="s">
        <v>43</v>
      </c>
      <c r="Z866" s="9" t="s">
        <v>218</v>
      </c>
    </row>
    <row r="867" spans="1:26" s="1" customFormat="1" ht="43.5" x14ac:dyDescent="0.35">
      <c r="A867" s="9" t="s">
        <v>179</v>
      </c>
      <c r="B867" s="9" t="str">
        <f>+VLOOKUP(BD_fire_disturbances[[#This Row],[Propiedad]],Tabla2[],2,0)</f>
        <v>Química</v>
      </c>
      <c r="C867" s="9" t="str">
        <f>+VLOOKUP(BD_fire_disturbances[[#This Row],[Evaluación post incendio]],Tabla5[],2,0)</f>
        <v>Efecto a medio plazo</v>
      </c>
      <c r="D867" s="6" t="s">
        <v>180</v>
      </c>
      <c r="E867" s="9" t="s">
        <v>62</v>
      </c>
      <c r="F867" s="9" t="s">
        <v>1609</v>
      </c>
      <c r="G867" s="9" t="str">
        <f>+VLOOKUP(BD_fire_disturbances[[#This Row],[Cod_Koppen]],Tabla8[],2,0)</f>
        <v>Continental o microtérmico</v>
      </c>
      <c r="H867" s="9" t="s">
        <v>1336</v>
      </c>
      <c r="I867" s="9" t="s">
        <v>900</v>
      </c>
      <c r="J867" s="9" t="s">
        <v>181</v>
      </c>
      <c r="K867" s="9" t="s">
        <v>68</v>
      </c>
      <c r="L867" s="9" t="s">
        <v>1302</v>
      </c>
      <c r="M867" s="9" t="s">
        <v>176</v>
      </c>
      <c r="N867" s="9" t="s">
        <v>308</v>
      </c>
      <c r="O867" s="9"/>
      <c r="P867" s="9" t="s">
        <v>1299</v>
      </c>
      <c r="Q867" s="9"/>
      <c r="R867" s="9" t="s">
        <v>1143</v>
      </c>
      <c r="S867" s="9"/>
      <c r="T867" s="9" t="s">
        <v>1300</v>
      </c>
      <c r="U867" s="9" t="s">
        <v>447</v>
      </c>
      <c r="V867" s="9"/>
      <c r="W867" s="9" t="s">
        <v>1301</v>
      </c>
      <c r="X867" s="9"/>
      <c r="Y867" s="9" t="s">
        <v>43</v>
      </c>
      <c r="Z867" s="9" t="s">
        <v>108</v>
      </c>
    </row>
    <row r="868" spans="1:26" s="1" customFormat="1" ht="43.5" x14ac:dyDescent="0.35">
      <c r="A868" s="9" t="s">
        <v>179</v>
      </c>
      <c r="B868" s="9" t="str">
        <f>+VLOOKUP(BD_fire_disturbances[[#This Row],[Propiedad]],Tabla2[],2,0)</f>
        <v>Química</v>
      </c>
      <c r="C868" s="9" t="str">
        <f>+VLOOKUP(BD_fire_disturbances[[#This Row],[Evaluación post incendio]],Tabla5[],2,0)</f>
        <v>Efecto a corto plazo</v>
      </c>
      <c r="D868" s="6" t="s">
        <v>180</v>
      </c>
      <c r="E868" s="9" t="s">
        <v>62</v>
      </c>
      <c r="F868" s="9" t="s">
        <v>1609</v>
      </c>
      <c r="G868" s="9" t="str">
        <f>+VLOOKUP(BD_fire_disturbances[[#This Row],[Cod_Koppen]],Tabla8[],2,0)</f>
        <v>Continental o microtérmico</v>
      </c>
      <c r="H868" s="9" t="s">
        <v>1336</v>
      </c>
      <c r="I868" s="9" t="s">
        <v>900</v>
      </c>
      <c r="J868" s="9" t="s">
        <v>181</v>
      </c>
      <c r="K868" s="9" t="s">
        <v>68</v>
      </c>
      <c r="L868" s="9" t="s">
        <v>1302</v>
      </c>
      <c r="M868" s="9" t="s">
        <v>176</v>
      </c>
      <c r="N868" s="9" t="s">
        <v>308</v>
      </c>
      <c r="O868" s="9"/>
      <c r="P868" s="9" t="s">
        <v>1299</v>
      </c>
      <c r="Q868" s="9"/>
      <c r="R868" s="9" t="s">
        <v>842</v>
      </c>
      <c r="S868" s="9"/>
      <c r="T868" s="9" t="s">
        <v>1300</v>
      </c>
      <c r="U868" s="9" t="s">
        <v>447</v>
      </c>
      <c r="V868" s="9"/>
      <c r="W868" s="9" t="s">
        <v>1301</v>
      </c>
      <c r="X868" s="9"/>
      <c r="Y868" s="9" t="s">
        <v>122</v>
      </c>
      <c r="Z868" s="9" t="s">
        <v>218</v>
      </c>
    </row>
    <row r="869" spans="1:26" s="1" customFormat="1" ht="43.5" x14ac:dyDescent="0.35">
      <c r="A869" s="9" t="s">
        <v>179</v>
      </c>
      <c r="B869" s="9" t="str">
        <f>+VLOOKUP(BD_fire_disturbances[[#This Row],[Propiedad]],Tabla2[],2,0)</f>
        <v>Química</v>
      </c>
      <c r="C869" s="9" t="str">
        <f>+VLOOKUP(BD_fire_disturbances[[#This Row],[Evaluación post incendio]],Tabla5[],2,0)</f>
        <v>Efecto a medio plazo</v>
      </c>
      <c r="D869" s="6" t="s">
        <v>180</v>
      </c>
      <c r="E869" s="9" t="s">
        <v>62</v>
      </c>
      <c r="F869" s="9" t="s">
        <v>1609</v>
      </c>
      <c r="G869" s="9" t="str">
        <f>+VLOOKUP(BD_fire_disturbances[[#This Row],[Cod_Koppen]],Tabla8[],2,0)</f>
        <v>Continental o microtérmico</v>
      </c>
      <c r="H869" s="9" t="s">
        <v>1336</v>
      </c>
      <c r="I869" s="9" t="s">
        <v>900</v>
      </c>
      <c r="J869" s="9" t="s">
        <v>181</v>
      </c>
      <c r="K869" s="9" t="s">
        <v>68</v>
      </c>
      <c r="L869" s="9" t="s">
        <v>1302</v>
      </c>
      <c r="M869" s="9" t="s">
        <v>176</v>
      </c>
      <c r="N869" s="9" t="s">
        <v>308</v>
      </c>
      <c r="O869" s="9"/>
      <c r="P869" s="9" t="s">
        <v>1299</v>
      </c>
      <c r="Q869" s="9"/>
      <c r="R869" s="9" t="s">
        <v>1143</v>
      </c>
      <c r="S869" s="9"/>
      <c r="T869" s="9" t="s">
        <v>1300</v>
      </c>
      <c r="U869" s="9" t="s">
        <v>447</v>
      </c>
      <c r="V869" s="9"/>
      <c r="W869" s="9" t="s">
        <v>1301</v>
      </c>
      <c r="X869" s="9"/>
      <c r="Y869" s="9" t="s">
        <v>122</v>
      </c>
      <c r="Z869" s="9" t="s">
        <v>218</v>
      </c>
    </row>
    <row r="870" spans="1:26" s="1" customFormat="1" ht="43.5" x14ac:dyDescent="0.35">
      <c r="A870" s="9" t="s">
        <v>179</v>
      </c>
      <c r="B870" s="9" t="str">
        <f>+VLOOKUP(BD_fire_disturbances[[#This Row],[Propiedad]],Tabla2[],2,0)</f>
        <v>Biológica</v>
      </c>
      <c r="C870" s="9" t="str">
        <f>+VLOOKUP(BD_fire_disturbances[[#This Row],[Evaluación post incendio]],Tabla5[],2,0)</f>
        <v>Efecto a corto plazo</v>
      </c>
      <c r="D870" s="6" t="s">
        <v>180</v>
      </c>
      <c r="E870" s="9" t="s">
        <v>62</v>
      </c>
      <c r="F870" s="9" t="s">
        <v>1609</v>
      </c>
      <c r="G870" s="9" t="str">
        <f>+VLOOKUP(BD_fire_disturbances[[#This Row],[Cod_Koppen]],Tabla8[],2,0)</f>
        <v>Continental o microtérmico</v>
      </c>
      <c r="H870" s="9" t="s">
        <v>1336</v>
      </c>
      <c r="I870" s="9" t="s">
        <v>900</v>
      </c>
      <c r="J870" s="9" t="s">
        <v>181</v>
      </c>
      <c r="K870" s="9" t="s">
        <v>68</v>
      </c>
      <c r="L870" s="9" t="s">
        <v>1302</v>
      </c>
      <c r="M870" s="9" t="s">
        <v>176</v>
      </c>
      <c r="N870" s="9" t="s">
        <v>308</v>
      </c>
      <c r="O870" s="9"/>
      <c r="P870" s="9" t="s">
        <v>1299</v>
      </c>
      <c r="Q870" s="9"/>
      <c r="R870" s="9" t="s">
        <v>842</v>
      </c>
      <c r="S870" s="9"/>
      <c r="T870" s="9" t="s">
        <v>1300</v>
      </c>
      <c r="U870" s="9" t="s">
        <v>447</v>
      </c>
      <c r="V870" s="9"/>
      <c r="W870" s="9" t="s">
        <v>1301</v>
      </c>
      <c r="X870" s="9"/>
      <c r="Y870" s="9" t="s">
        <v>526</v>
      </c>
      <c r="Z870" s="9" t="s">
        <v>108</v>
      </c>
    </row>
    <row r="871" spans="1:26" s="1" customFormat="1" ht="43.5" x14ac:dyDescent="0.35">
      <c r="A871" s="9" t="s">
        <v>179</v>
      </c>
      <c r="B871" s="9" t="str">
        <f>+VLOOKUP(BD_fire_disturbances[[#This Row],[Propiedad]],Tabla2[],2,0)</f>
        <v>Química</v>
      </c>
      <c r="C871" s="9" t="str">
        <f>+VLOOKUP(BD_fire_disturbances[[#This Row],[Evaluación post incendio]],Tabla5[],2,0)</f>
        <v>Efecto a corto plazo</v>
      </c>
      <c r="D871" s="6" t="s">
        <v>180</v>
      </c>
      <c r="E871" s="9" t="s">
        <v>62</v>
      </c>
      <c r="F871" s="9" t="s">
        <v>1609</v>
      </c>
      <c r="G871" s="9" t="str">
        <f>+VLOOKUP(BD_fire_disturbances[[#This Row],[Cod_Koppen]],Tabla8[],2,0)</f>
        <v>Continental o microtérmico</v>
      </c>
      <c r="H871" s="9" t="s">
        <v>1336</v>
      </c>
      <c r="I871" s="9" t="s">
        <v>900</v>
      </c>
      <c r="J871" s="9" t="s">
        <v>181</v>
      </c>
      <c r="K871" s="9" t="s">
        <v>68</v>
      </c>
      <c r="L871" s="9" t="s">
        <v>1302</v>
      </c>
      <c r="M871" s="9" t="s">
        <v>176</v>
      </c>
      <c r="N871" s="9" t="s">
        <v>308</v>
      </c>
      <c r="O871" s="9"/>
      <c r="P871" s="9" t="s">
        <v>1299</v>
      </c>
      <c r="Q871" s="9"/>
      <c r="R871" s="9" t="s">
        <v>842</v>
      </c>
      <c r="S871" s="9"/>
      <c r="T871" s="9" t="s">
        <v>1300</v>
      </c>
      <c r="U871" s="9" t="s">
        <v>447</v>
      </c>
      <c r="V871" s="9"/>
      <c r="W871" s="9" t="s">
        <v>1301</v>
      </c>
      <c r="X871" s="9"/>
      <c r="Y871" s="9" t="s">
        <v>118</v>
      </c>
      <c r="Z871" s="9" t="s">
        <v>218</v>
      </c>
    </row>
    <row r="872" spans="1:26" s="1" customFormat="1" ht="43.5" x14ac:dyDescent="0.35">
      <c r="A872" s="9" t="s">
        <v>179</v>
      </c>
      <c r="B872" s="9" t="str">
        <f>+VLOOKUP(BD_fire_disturbances[[#This Row],[Propiedad]],Tabla2[],2,0)</f>
        <v>Química</v>
      </c>
      <c r="C872" s="9" t="str">
        <f>+VLOOKUP(BD_fire_disturbances[[#This Row],[Evaluación post incendio]],Tabla5[],2,0)</f>
        <v>Efecto a medio plazo</v>
      </c>
      <c r="D872" s="6" t="s">
        <v>180</v>
      </c>
      <c r="E872" s="9" t="s">
        <v>62</v>
      </c>
      <c r="F872" s="9" t="s">
        <v>1609</v>
      </c>
      <c r="G872" s="9" t="str">
        <f>+VLOOKUP(BD_fire_disturbances[[#This Row],[Cod_Koppen]],Tabla8[],2,0)</f>
        <v>Continental o microtérmico</v>
      </c>
      <c r="H872" s="9" t="s">
        <v>1336</v>
      </c>
      <c r="I872" s="9" t="s">
        <v>900</v>
      </c>
      <c r="J872" s="9" t="s">
        <v>181</v>
      </c>
      <c r="K872" s="9" t="s">
        <v>68</v>
      </c>
      <c r="L872" s="9" t="s">
        <v>1302</v>
      </c>
      <c r="M872" s="9" t="s">
        <v>176</v>
      </c>
      <c r="N872" s="9" t="s">
        <v>308</v>
      </c>
      <c r="O872" s="9"/>
      <c r="P872" s="9" t="s">
        <v>1299</v>
      </c>
      <c r="Q872" s="9"/>
      <c r="R872" s="9" t="s">
        <v>1143</v>
      </c>
      <c r="S872" s="9"/>
      <c r="T872" s="9" t="s">
        <v>1300</v>
      </c>
      <c r="U872" s="9" t="s">
        <v>447</v>
      </c>
      <c r="V872" s="9"/>
      <c r="W872" s="9" t="s">
        <v>1301</v>
      </c>
      <c r="X872" s="9"/>
      <c r="Y872" s="9" t="s">
        <v>118</v>
      </c>
      <c r="Z872" s="9" t="s">
        <v>218</v>
      </c>
    </row>
    <row r="873" spans="1:26" s="1" customFormat="1" ht="43.5" x14ac:dyDescent="0.35">
      <c r="A873" s="9" t="s">
        <v>179</v>
      </c>
      <c r="B873" s="9" t="str">
        <f>+VLOOKUP(BD_fire_disturbances[[#This Row],[Propiedad]],Tabla2[],2,0)</f>
        <v>Química</v>
      </c>
      <c r="C873" s="9" t="str">
        <f>+VLOOKUP(BD_fire_disturbances[[#This Row],[Evaluación post incendio]],Tabla5[],2,0)</f>
        <v>Efecto a corto plazo</v>
      </c>
      <c r="D873" s="6" t="s">
        <v>180</v>
      </c>
      <c r="E873" s="9" t="s">
        <v>62</v>
      </c>
      <c r="F873" s="9" t="s">
        <v>1609</v>
      </c>
      <c r="G873" s="9" t="str">
        <f>+VLOOKUP(BD_fire_disturbances[[#This Row],[Cod_Koppen]],Tabla8[],2,0)</f>
        <v>Continental o microtérmico</v>
      </c>
      <c r="H873" s="9" t="s">
        <v>1336</v>
      </c>
      <c r="I873" s="9" t="s">
        <v>900</v>
      </c>
      <c r="J873" s="9" t="s">
        <v>181</v>
      </c>
      <c r="K873" s="9" t="s">
        <v>68</v>
      </c>
      <c r="L873" s="9" t="s">
        <v>1302</v>
      </c>
      <c r="M873" s="9" t="s">
        <v>176</v>
      </c>
      <c r="N873" s="9" t="s">
        <v>308</v>
      </c>
      <c r="O873" s="9"/>
      <c r="P873" s="9" t="s">
        <v>1299</v>
      </c>
      <c r="Q873" s="9"/>
      <c r="R873" s="9" t="s">
        <v>842</v>
      </c>
      <c r="S873" s="9"/>
      <c r="T873" s="9" t="s">
        <v>1300</v>
      </c>
      <c r="U873" s="9" t="s">
        <v>447</v>
      </c>
      <c r="V873" s="9"/>
      <c r="W873" s="9" t="s">
        <v>1301</v>
      </c>
      <c r="X873" s="9"/>
      <c r="Y873" s="9" t="s">
        <v>1030</v>
      </c>
      <c r="Z873" s="9" t="s">
        <v>108</v>
      </c>
    </row>
    <row r="874" spans="1:26" s="1" customFormat="1" ht="43.5" x14ac:dyDescent="0.35">
      <c r="A874" s="9" t="s">
        <v>179</v>
      </c>
      <c r="B874" s="9" t="str">
        <f>+VLOOKUP(BD_fire_disturbances[[#This Row],[Propiedad]],Tabla2[],2,0)</f>
        <v>Química</v>
      </c>
      <c r="C874" s="9" t="str">
        <f>+VLOOKUP(BD_fire_disturbances[[#This Row],[Evaluación post incendio]],Tabla5[],2,0)</f>
        <v>Efecto a medio plazo</v>
      </c>
      <c r="D874" s="6" t="s">
        <v>180</v>
      </c>
      <c r="E874" s="9" t="s">
        <v>62</v>
      </c>
      <c r="F874" s="9" t="s">
        <v>1609</v>
      </c>
      <c r="G874" s="9" t="str">
        <f>+VLOOKUP(BD_fire_disturbances[[#This Row],[Cod_Koppen]],Tabla8[],2,0)</f>
        <v>Continental o microtérmico</v>
      </c>
      <c r="H874" s="9" t="s">
        <v>1336</v>
      </c>
      <c r="I874" s="9" t="s">
        <v>900</v>
      </c>
      <c r="J874" s="9" t="s">
        <v>181</v>
      </c>
      <c r="K874" s="9" t="s">
        <v>68</v>
      </c>
      <c r="L874" s="9" t="s">
        <v>1302</v>
      </c>
      <c r="M874" s="9" t="s">
        <v>176</v>
      </c>
      <c r="N874" s="9" t="s">
        <v>308</v>
      </c>
      <c r="O874" s="9"/>
      <c r="P874" s="9" t="s">
        <v>1299</v>
      </c>
      <c r="Q874" s="9"/>
      <c r="R874" s="9" t="s">
        <v>1143</v>
      </c>
      <c r="S874" s="9"/>
      <c r="T874" s="9" t="s">
        <v>1300</v>
      </c>
      <c r="U874" s="9" t="s">
        <v>447</v>
      </c>
      <c r="V874" s="9"/>
      <c r="W874" s="9" t="s">
        <v>1301</v>
      </c>
      <c r="X874" s="9"/>
      <c r="Y874" s="9" t="s">
        <v>1030</v>
      </c>
      <c r="Z874" s="9" t="s">
        <v>108</v>
      </c>
    </row>
    <row r="875" spans="1:26" s="1" customFormat="1" ht="43.5" x14ac:dyDescent="0.35">
      <c r="A875" s="9" t="s">
        <v>179</v>
      </c>
      <c r="B875" s="9" t="str">
        <f>+VLOOKUP(BD_fire_disturbances[[#This Row],[Propiedad]],Tabla2[],2,0)</f>
        <v>Química</v>
      </c>
      <c r="C875" s="9" t="str">
        <f>+VLOOKUP(BD_fire_disturbances[[#This Row],[Evaluación post incendio]],Tabla5[],2,0)</f>
        <v>Efecto a corto plazo</v>
      </c>
      <c r="D875" s="6" t="s">
        <v>180</v>
      </c>
      <c r="E875" s="9" t="s">
        <v>62</v>
      </c>
      <c r="F875" s="9" t="s">
        <v>1609</v>
      </c>
      <c r="G875" s="9" t="str">
        <f>+VLOOKUP(BD_fire_disturbances[[#This Row],[Cod_Koppen]],Tabla8[],2,0)</f>
        <v>Continental o microtérmico</v>
      </c>
      <c r="H875" s="9" t="s">
        <v>1336</v>
      </c>
      <c r="I875" s="9" t="s">
        <v>900</v>
      </c>
      <c r="J875" s="9" t="s">
        <v>181</v>
      </c>
      <c r="K875" s="9" t="s">
        <v>68</v>
      </c>
      <c r="L875" s="9" t="s">
        <v>1302</v>
      </c>
      <c r="M875" s="9" t="s">
        <v>176</v>
      </c>
      <c r="N875" s="9" t="s">
        <v>308</v>
      </c>
      <c r="O875" s="9"/>
      <c r="P875" s="9" t="s">
        <v>1299</v>
      </c>
      <c r="Q875" s="9"/>
      <c r="R875" s="9" t="s">
        <v>842</v>
      </c>
      <c r="S875" s="9"/>
      <c r="T875" s="9" t="s">
        <v>1300</v>
      </c>
      <c r="U875" s="9" t="s">
        <v>447</v>
      </c>
      <c r="V875" s="9"/>
      <c r="W875" s="9" t="s">
        <v>1301</v>
      </c>
      <c r="X875" s="9"/>
      <c r="Y875" s="9" t="s">
        <v>1029</v>
      </c>
      <c r="Z875" s="9" t="s">
        <v>218</v>
      </c>
    </row>
    <row r="876" spans="1:26" s="1" customFormat="1" ht="43.5" x14ac:dyDescent="0.35">
      <c r="A876" s="9" t="s">
        <v>179</v>
      </c>
      <c r="B876" s="9" t="str">
        <f>+VLOOKUP(BD_fire_disturbances[[#This Row],[Propiedad]],Tabla2[],2,0)</f>
        <v>Química</v>
      </c>
      <c r="C876" s="9" t="str">
        <f>+VLOOKUP(BD_fire_disturbances[[#This Row],[Evaluación post incendio]],Tabla5[],2,0)</f>
        <v>Efecto a medio plazo</v>
      </c>
      <c r="D876" s="6" t="s">
        <v>180</v>
      </c>
      <c r="E876" s="9" t="s">
        <v>62</v>
      </c>
      <c r="F876" s="9" t="s">
        <v>1609</v>
      </c>
      <c r="G876" s="9" t="str">
        <f>+VLOOKUP(BD_fire_disturbances[[#This Row],[Cod_Koppen]],Tabla8[],2,0)</f>
        <v>Continental o microtérmico</v>
      </c>
      <c r="H876" s="9" t="s">
        <v>1336</v>
      </c>
      <c r="I876" s="9" t="s">
        <v>900</v>
      </c>
      <c r="J876" s="9" t="s">
        <v>181</v>
      </c>
      <c r="K876" s="9" t="s">
        <v>68</v>
      </c>
      <c r="L876" s="9" t="s">
        <v>1302</v>
      </c>
      <c r="M876" s="9" t="s">
        <v>176</v>
      </c>
      <c r="N876" s="9" t="s">
        <v>308</v>
      </c>
      <c r="O876" s="9"/>
      <c r="P876" s="9" t="s">
        <v>1299</v>
      </c>
      <c r="Q876" s="9"/>
      <c r="R876" s="9" t="s">
        <v>1143</v>
      </c>
      <c r="S876" s="9"/>
      <c r="T876" s="9" t="s">
        <v>1300</v>
      </c>
      <c r="U876" s="9" t="s">
        <v>447</v>
      </c>
      <c r="V876" s="9"/>
      <c r="W876" s="9" t="s">
        <v>1301</v>
      </c>
      <c r="X876" s="9"/>
      <c r="Y876" s="9" t="s">
        <v>1029</v>
      </c>
      <c r="Z876" s="9" t="s">
        <v>218</v>
      </c>
    </row>
    <row r="877" spans="1:26" s="1" customFormat="1" ht="43.5" x14ac:dyDescent="0.35">
      <c r="A877" s="9" t="s">
        <v>179</v>
      </c>
      <c r="B877" s="9" t="str">
        <f>+VLOOKUP(BD_fire_disturbances[[#This Row],[Propiedad]],Tabla2[],2,0)</f>
        <v>Química</v>
      </c>
      <c r="C877" s="9" t="str">
        <f>+VLOOKUP(BD_fire_disturbances[[#This Row],[Evaluación post incendio]],Tabla5[],2,0)</f>
        <v>Efecto a corto plazo</v>
      </c>
      <c r="D877" s="6" t="s">
        <v>180</v>
      </c>
      <c r="E877" s="9" t="s">
        <v>62</v>
      </c>
      <c r="F877" s="9" t="s">
        <v>1609</v>
      </c>
      <c r="G877" s="9" t="str">
        <f>+VLOOKUP(BD_fire_disturbances[[#This Row],[Cod_Koppen]],Tabla8[],2,0)</f>
        <v>Continental o microtérmico</v>
      </c>
      <c r="H877" s="9" t="s">
        <v>1336</v>
      </c>
      <c r="I877" s="9" t="s">
        <v>900</v>
      </c>
      <c r="J877" s="9" t="s">
        <v>181</v>
      </c>
      <c r="K877" s="9" t="s">
        <v>68</v>
      </c>
      <c r="L877" s="9" t="s">
        <v>1302</v>
      </c>
      <c r="M877" s="9" t="s">
        <v>176</v>
      </c>
      <c r="N877" s="9" t="s">
        <v>308</v>
      </c>
      <c r="O877" s="9"/>
      <c r="P877" s="9" t="s">
        <v>1299</v>
      </c>
      <c r="Q877" s="9"/>
      <c r="R877" s="9" t="s">
        <v>842</v>
      </c>
      <c r="S877" s="9"/>
      <c r="T877" s="9" t="s">
        <v>1300</v>
      </c>
      <c r="U877" s="9" t="s">
        <v>447</v>
      </c>
      <c r="V877" s="9"/>
      <c r="W877" s="9" t="s">
        <v>1301</v>
      </c>
      <c r="X877" s="9"/>
      <c r="Y877" s="9" t="s">
        <v>52</v>
      </c>
      <c r="Z877" s="9" t="s">
        <v>218</v>
      </c>
    </row>
    <row r="878" spans="1:26" s="1" customFormat="1" ht="43.5" x14ac:dyDescent="0.35">
      <c r="A878" s="9" t="s">
        <v>179</v>
      </c>
      <c r="B878" s="9" t="str">
        <f>+VLOOKUP(BD_fire_disturbances[[#This Row],[Propiedad]],Tabla2[],2,0)</f>
        <v>Química</v>
      </c>
      <c r="C878" s="9" t="str">
        <f>+VLOOKUP(BD_fire_disturbances[[#This Row],[Evaluación post incendio]],Tabla5[],2,0)</f>
        <v>Efecto a medio plazo</v>
      </c>
      <c r="D878" s="6" t="s">
        <v>180</v>
      </c>
      <c r="E878" s="9" t="s">
        <v>62</v>
      </c>
      <c r="F878" s="9" t="s">
        <v>1609</v>
      </c>
      <c r="G878" s="9" t="str">
        <f>+VLOOKUP(BD_fire_disturbances[[#This Row],[Cod_Koppen]],Tabla8[],2,0)</f>
        <v>Continental o microtérmico</v>
      </c>
      <c r="H878" s="9" t="s">
        <v>1336</v>
      </c>
      <c r="I878" s="9" t="s">
        <v>900</v>
      </c>
      <c r="J878" s="9" t="s">
        <v>181</v>
      </c>
      <c r="K878" s="9" t="s">
        <v>68</v>
      </c>
      <c r="L878" s="9" t="s">
        <v>1302</v>
      </c>
      <c r="M878" s="9" t="s">
        <v>176</v>
      </c>
      <c r="N878" s="9" t="s">
        <v>308</v>
      </c>
      <c r="O878" s="9"/>
      <c r="P878" s="9" t="s">
        <v>1299</v>
      </c>
      <c r="Q878" s="9"/>
      <c r="R878" s="9" t="s">
        <v>1143</v>
      </c>
      <c r="S878" s="9"/>
      <c r="T878" s="9" t="s">
        <v>1300</v>
      </c>
      <c r="U878" s="9" t="s">
        <v>447</v>
      </c>
      <c r="V878" s="9"/>
      <c r="W878" s="9" t="s">
        <v>1301</v>
      </c>
      <c r="X878" s="9"/>
      <c r="Y878" s="9" t="s">
        <v>52</v>
      </c>
      <c r="Z878" s="9" t="s">
        <v>218</v>
      </c>
    </row>
    <row r="879" spans="1:26" s="1" customFormat="1" ht="43.5" x14ac:dyDescent="0.35">
      <c r="A879" s="9" t="s">
        <v>179</v>
      </c>
      <c r="B879" s="9" t="str">
        <f>+VLOOKUP(BD_fire_disturbances[[#This Row],[Propiedad]],Tabla2[],2,0)</f>
        <v>Química</v>
      </c>
      <c r="C879" s="9" t="str">
        <f>+VLOOKUP(BD_fire_disturbances[[#This Row],[Evaluación post incendio]],Tabla5[],2,0)</f>
        <v>Efecto a corto plazo</v>
      </c>
      <c r="D879" s="6" t="s">
        <v>180</v>
      </c>
      <c r="E879" s="9" t="s">
        <v>62</v>
      </c>
      <c r="F879" s="9" t="s">
        <v>1609</v>
      </c>
      <c r="G879" s="9" t="str">
        <f>+VLOOKUP(BD_fire_disturbances[[#This Row],[Cod_Koppen]],Tabla8[],2,0)</f>
        <v>Continental o microtérmico</v>
      </c>
      <c r="H879" s="9" t="s">
        <v>1336</v>
      </c>
      <c r="I879" s="9" t="s">
        <v>900</v>
      </c>
      <c r="J879" s="9" t="s">
        <v>181</v>
      </c>
      <c r="K879" s="9" t="s">
        <v>68</v>
      </c>
      <c r="L879" s="9" t="s">
        <v>1302</v>
      </c>
      <c r="M879" s="9" t="s">
        <v>176</v>
      </c>
      <c r="N879" s="9" t="s">
        <v>308</v>
      </c>
      <c r="O879" s="9"/>
      <c r="P879" s="9" t="s">
        <v>1299</v>
      </c>
      <c r="Q879" s="9"/>
      <c r="R879" s="9" t="s">
        <v>842</v>
      </c>
      <c r="S879" s="9"/>
      <c r="T879" s="9" t="s">
        <v>1300</v>
      </c>
      <c r="U879" s="9" t="s">
        <v>447</v>
      </c>
      <c r="V879" s="9"/>
      <c r="W879" s="9" t="s">
        <v>1301</v>
      </c>
      <c r="X879" s="9"/>
      <c r="Y879" s="9" t="s">
        <v>42</v>
      </c>
      <c r="Z879" s="9" t="s">
        <v>218</v>
      </c>
    </row>
    <row r="880" spans="1:26" s="1" customFormat="1" ht="43.5" x14ac:dyDescent="0.35">
      <c r="A880" s="9" t="s">
        <v>179</v>
      </c>
      <c r="B880" s="9" t="str">
        <f>+VLOOKUP(BD_fire_disturbances[[#This Row],[Propiedad]],Tabla2[],2,0)</f>
        <v>Química</v>
      </c>
      <c r="C880" s="9" t="str">
        <f>+VLOOKUP(BD_fire_disturbances[[#This Row],[Evaluación post incendio]],Tabla5[],2,0)</f>
        <v>Efecto a medio plazo</v>
      </c>
      <c r="D880" s="6" t="s">
        <v>180</v>
      </c>
      <c r="E880" s="9" t="s">
        <v>62</v>
      </c>
      <c r="F880" s="9" t="s">
        <v>1609</v>
      </c>
      <c r="G880" s="9" t="str">
        <f>+VLOOKUP(BD_fire_disturbances[[#This Row],[Cod_Koppen]],Tabla8[],2,0)</f>
        <v>Continental o microtérmico</v>
      </c>
      <c r="H880" s="9" t="s">
        <v>1336</v>
      </c>
      <c r="I880" s="9" t="s">
        <v>900</v>
      </c>
      <c r="J880" s="9" t="s">
        <v>181</v>
      </c>
      <c r="K880" s="9" t="s">
        <v>68</v>
      </c>
      <c r="L880" s="9" t="s">
        <v>1302</v>
      </c>
      <c r="M880" s="9" t="s">
        <v>176</v>
      </c>
      <c r="N880" s="9" t="s">
        <v>308</v>
      </c>
      <c r="O880" s="9"/>
      <c r="P880" s="9" t="s">
        <v>1299</v>
      </c>
      <c r="Q880" s="9"/>
      <c r="R880" s="9" t="s">
        <v>1143</v>
      </c>
      <c r="S880" s="9"/>
      <c r="T880" s="9" t="s">
        <v>1300</v>
      </c>
      <c r="U880" s="9" t="s">
        <v>447</v>
      </c>
      <c r="V880" s="9"/>
      <c r="W880" s="9" t="s">
        <v>1301</v>
      </c>
      <c r="X880" s="9"/>
      <c r="Y880" s="9" t="s">
        <v>42</v>
      </c>
      <c r="Z880" s="9" t="s">
        <v>218</v>
      </c>
    </row>
    <row r="881" spans="1:26" s="1" customFormat="1" ht="43.5" x14ac:dyDescent="0.35">
      <c r="A881" s="9" t="s">
        <v>179</v>
      </c>
      <c r="B881" s="9" t="str">
        <f>+VLOOKUP(BD_fire_disturbances[[#This Row],[Propiedad]],Tabla2[],2,0)</f>
        <v>Física</v>
      </c>
      <c r="C881" s="9" t="str">
        <f>+VLOOKUP(BD_fire_disturbances[[#This Row],[Evaluación post incendio]],Tabla5[],2,0)</f>
        <v>Efecto a corto plazo</v>
      </c>
      <c r="D881" s="6" t="s">
        <v>180</v>
      </c>
      <c r="E881" s="9" t="s">
        <v>62</v>
      </c>
      <c r="F881" s="9" t="s">
        <v>1609</v>
      </c>
      <c r="G881" s="9" t="str">
        <f>+VLOOKUP(BD_fire_disturbances[[#This Row],[Cod_Koppen]],Tabla8[],2,0)</f>
        <v>Continental o microtérmico</v>
      </c>
      <c r="H881" s="9" t="s">
        <v>1336</v>
      </c>
      <c r="I881" s="9" t="s">
        <v>900</v>
      </c>
      <c r="J881" s="9" t="s">
        <v>181</v>
      </c>
      <c r="K881" s="9" t="s">
        <v>68</v>
      </c>
      <c r="L881" s="9" t="s">
        <v>1302</v>
      </c>
      <c r="M881" s="9" t="s">
        <v>176</v>
      </c>
      <c r="N881" s="9" t="s">
        <v>308</v>
      </c>
      <c r="O881" s="9"/>
      <c r="P881" s="9" t="s">
        <v>1299</v>
      </c>
      <c r="Q881" s="9"/>
      <c r="R881" s="9" t="s">
        <v>842</v>
      </c>
      <c r="S881" s="9"/>
      <c r="T881" s="9" t="s">
        <v>1300</v>
      </c>
      <c r="U881" s="9" t="s">
        <v>447</v>
      </c>
      <c r="V881" s="9"/>
      <c r="W881" s="9" t="s">
        <v>1301</v>
      </c>
      <c r="X881" s="9"/>
      <c r="Y881" s="9" t="s">
        <v>1024</v>
      </c>
      <c r="Z881" s="9" t="s">
        <v>108</v>
      </c>
    </row>
    <row r="882" spans="1:26" s="1" customFormat="1" ht="43.5" x14ac:dyDescent="0.35">
      <c r="A882" s="9" t="s">
        <v>179</v>
      </c>
      <c r="B882" s="9" t="str">
        <f>+VLOOKUP(BD_fire_disturbances[[#This Row],[Propiedad]],Tabla2[],2,0)</f>
        <v>Física</v>
      </c>
      <c r="C882" s="9" t="str">
        <f>+VLOOKUP(BD_fire_disturbances[[#This Row],[Evaluación post incendio]],Tabla5[],2,0)</f>
        <v>Efecto a corto plazo</v>
      </c>
      <c r="D882" s="6" t="s">
        <v>180</v>
      </c>
      <c r="E882" s="9" t="s">
        <v>62</v>
      </c>
      <c r="F882" s="9" t="s">
        <v>1609</v>
      </c>
      <c r="G882" s="9" t="str">
        <f>+VLOOKUP(BD_fire_disturbances[[#This Row],[Cod_Koppen]],Tabla8[],2,0)</f>
        <v>Continental o microtérmico</v>
      </c>
      <c r="H882" s="9" t="s">
        <v>1336</v>
      </c>
      <c r="I882" s="9" t="s">
        <v>900</v>
      </c>
      <c r="J882" s="9" t="s">
        <v>181</v>
      </c>
      <c r="K882" s="9" t="s">
        <v>68</v>
      </c>
      <c r="L882" s="9" t="s">
        <v>1302</v>
      </c>
      <c r="M882" s="9" t="s">
        <v>176</v>
      </c>
      <c r="N882" s="9" t="s">
        <v>308</v>
      </c>
      <c r="O882" s="9"/>
      <c r="P882" s="9" t="s">
        <v>1299</v>
      </c>
      <c r="Q882" s="9"/>
      <c r="R882" s="9" t="s">
        <v>842</v>
      </c>
      <c r="S882" s="9"/>
      <c r="T882" s="9" t="s">
        <v>1300</v>
      </c>
      <c r="U882" s="9" t="s">
        <v>447</v>
      </c>
      <c r="V882" s="9"/>
      <c r="W882" s="9" t="s">
        <v>1301</v>
      </c>
      <c r="X882" s="9"/>
      <c r="Y882" s="9" t="s">
        <v>161</v>
      </c>
      <c r="Z882" s="9" t="s">
        <v>108</v>
      </c>
    </row>
    <row r="883" spans="1:26" s="1" customFormat="1" ht="29" x14ac:dyDescent="0.35">
      <c r="A883" s="9" t="s">
        <v>263</v>
      </c>
      <c r="B883" s="9" t="str">
        <f>+VLOOKUP(BD_fire_disturbances[[#This Row],[Propiedad]],Tabla2[],2,0)</f>
        <v>Física</v>
      </c>
      <c r="C883" s="9" t="str">
        <f>+VLOOKUP(BD_fire_disturbances[[#This Row],[Evaluación post incendio]],Tabla5[],2,0)</f>
        <v>Efecto a largo plazo</v>
      </c>
      <c r="D883" s="32" t="s">
        <v>1739</v>
      </c>
      <c r="E883" s="9" t="s">
        <v>62</v>
      </c>
      <c r="F883" s="9" t="s">
        <v>1589</v>
      </c>
      <c r="G883" s="9" t="str">
        <f>+VLOOKUP(BD_fire_disturbances[[#This Row],[Cod_Koppen]],Tabla8[],2,0)</f>
        <v>Templado o mesotérmico</v>
      </c>
      <c r="H883" s="9" t="s">
        <v>1735</v>
      </c>
      <c r="I883" s="9" t="s">
        <v>900</v>
      </c>
      <c r="J883" s="9" t="s">
        <v>63</v>
      </c>
      <c r="K883" s="9" t="s">
        <v>68</v>
      </c>
      <c r="L883" s="9" t="s">
        <v>68</v>
      </c>
      <c r="M883" s="9" t="s">
        <v>432</v>
      </c>
      <c r="N883" s="9" t="s">
        <v>478</v>
      </c>
      <c r="O883" s="9"/>
      <c r="P883" s="9" t="s">
        <v>1740</v>
      </c>
      <c r="Q883" s="9"/>
      <c r="R883" s="9" t="s">
        <v>1741</v>
      </c>
      <c r="S883" s="9"/>
      <c r="T883" s="9"/>
      <c r="U883" s="9" t="s">
        <v>1742</v>
      </c>
      <c r="V883" s="9"/>
      <c r="W883" s="9"/>
      <c r="X883" s="9"/>
      <c r="Y883" s="9" t="s">
        <v>160</v>
      </c>
      <c r="Z883" s="9" t="s">
        <v>108</v>
      </c>
    </row>
    <row r="884" spans="1:26" s="1" customFormat="1" ht="29" x14ac:dyDescent="0.35">
      <c r="A884" s="9" t="s">
        <v>263</v>
      </c>
      <c r="B884" s="9" t="str">
        <f>+VLOOKUP(BD_fire_disturbances[[#This Row],[Propiedad]],Tabla2[],2,0)</f>
        <v>Biológica</v>
      </c>
      <c r="C884" s="9" t="str">
        <f>+VLOOKUP(BD_fire_disturbances[[#This Row],[Evaluación post incendio]],Tabla5[],2,0)</f>
        <v>Efecto a largo plazo</v>
      </c>
      <c r="D884" s="32" t="s">
        <v>1739</v>
      </c>
      <c r="E884" s="9" t="s">
        <v>62</v>
      </c>
      <c r="F884" s="9" t="s">
        <v>1589</v>
      </c>
      <c r="G884" s="9" t="str">
        <f>+VLOOKUP(BD_fire_disturbances[[#This Row],[Cod_Koppen]],Tabla8[],2,0)</f>
        <v>Templado o mesotérmico</v>
      </c>
      <c r="H884" s="9" t="s">
        <v>1735</v>
      </c>
      <c r="I884" s="9" t="s">
        <v>900</v>
      </c>
      <c r="J884" s="9" t="s">
        <v>63</v>
      </c>
      <c r="K884" s="9" t="s">
        <v>68</v>
      </c>
      <c r="L884" s="9" t="s">
        <v>68</v>
      </c>
      <c r="M884" s="9" t="s">
        <v>432</v>
      </c>
      <c r="N884" s="9" t="s">
        <v>478</v>
      </c>
      <c r="O884" s="9"/>
      <c r="P884" s="9" t="s">
        <v>1740</v>
      </c>
      <c r="Q884" s="9"/>
      <c r="R884" s="9" t="s">
        <v>1741</v>
      </c>
      <c r="S884" s="9"/>
      <c r="T884" s="9"/>
      <c r="U884" s="9" t="s">
        <v>1742</v>
      </c>
      <c r="V884" s="9"/>
      <c r="W884" s="9"/>
      <c r="X884" s="9"/>
      <c r="Y884" s="9" t="s">
        <v>15</v>
      </c>
      <c r="Z884" s="9" t="s">
        <v>12</v>
      </c>
    </row>
    <row r="885" spans="1:26" s="1" customFormat="1" ht="43.5" x14ac:dyDescent="0.35">
      <c r="A885" s="33" t="s">
        <v>179</v>
      </c>
      <c r="B885" s="33" t="str">
        <f>+VLOOKUP(BD_fire_disturbances[[#This Row],[Propiedad]],Tabla2[],2,0)</f>
        <v>Química</v>
      </c>
      <c r="C885" s="33" t="str">
        <f>+VLOOKUP(BD_fire_disturbances[[#This Row],[Evaluación post incendio]],Tabla5[],2,0)</f>
        <v>Efecto a corto plazo</v>
      </c>
      <c r="D885" s="34" t="s">
        <v>180</v>
      </c>
      <c r="E885" s="33" t="s">
        <v>62</v>
      </c>
      <c r="F885" s="33" t="s">
        <v>1609</v>
      </c>
      <c r="G885" s="33" t="str">
        <f>+VLOOKUP(BD_fire_disturbances[[#This Row],[Cod_Koppen]],Tabla8[],2,0)</f>
        <v>Continental o microtérmico</v>
      </c>
      <c r="H885" s="33" t="s">
        <v>1336</v>
      </c>
      <c r="I885" s="33" t="s">
        <v>900</v>
      </c>
      <c r="J885" s="33" t="s">
        <v>181</v>
      </c>
      <c r="K885" s="33" t="s">
        <v>68</v>
      </c>
      <c r="L885" s="33" t="s">
        <v>1302</v>
      </c>
      <c r="M885" s="33" t="s">
        <v>176</v>
      </c>
      <c r="N885" s="33" t="s">
        <v>308</v>
      </c>
      <c r="P885" s="33" t="s">
        <v>1743</v>
      </c>
      <c r="R885" s="1" t="s">
        <v>842</v>
      </c>
      <c r="Y885" s="1" t="s">
        <v>52</v>
      </c>
      <c r="Z885" s="1" t="s">
        <v>35</v>
      </c>
    </row>
    <row r="886" spans="1:26" s="1" customFormat="1" ht="43.5" x14ac:dyDescent="0.35">
      <c r="A886" s="33" t="s">
        <v>179</v>
      </c>
      <c r="B886" s="33" t="str">
        <f>+VLOOKUP(BD_fire_disturbances[[#This Row],[Propiedad]],Tabla2[],2,0)</f>
        <v>Química</v>
      </c>
      <c r="C886" s="33" t="str">
        <f>+VLOOKUP(BD_fire_disturbances[[#This Row],[Evaluación post incendio]],Tabla5[],2,0)</f>
        <v>Efecto a corto plazo</v>
      </c>
      <c r="D886" s="34" t="s">
        <v>180</v>
      </c>
      <c r="E886" s="33" t="s">
        <v>62</v>
      </c>
      <c r="F886" s="33" t="s">
        <v>1609</v>
      </c>
      <c r="G886" s="33" t="str">
        <f>+VLOOKUP(BD_fire_disturbances[[#This Row],[Cod_Koppen]],Tabla8[],2,0)</f>
        <v>Continental o microtérmico</v>
      </c>
      <c r="H886" s="33" t="s">
        <v>1336</v>
      </c>
      <c r="I886" s="33" t="s">
        <v>900</v>
      </c>
      <c r="J886" s="33" t="s">
        <v>181</v>
      </c>
      <c r="K886" s="33" t="s">
        <v>68</v>
      </c>
      <c r="L886" s="33" t="s">
        <v>1745</v>
      </c>
      <c r="M886" s="33" t="s">
        <v>176</v>
      </c>
      <c r="N886" s="33" t="s">
        <v>308</v>
      </c>
      <c r="P886" s="33" t="s">
        <v>1743</v>
      </c>
      <c r="R886" s="1" t="s">
        <v>842</v>
      </c>
      <c r="Y886" s="1" t="s">
        <v>121</v>
      </c>
      <c r="Z886" s="1" t="s">
        <v>35</v>
      </c>
    </row>
    <row r="887" spans="1:26" s="1" customFormat="1" ht="43.5" x14ac:dyDescent="0.35">
      <c r="A887" s="33" t="s">
        <v>179</v>
      </c>
      <c r="B887" s="33" t="str">
        <f>+VLOOKUP(BD_fire_disturbances[[#This Row],[Propiedad]],Tabla2[],2,0)</f>
        <v>Química</v>
      </c>
      <c r="C887" s="33" t="str">
        <f>+VLOOKUP(BD_fire_disturbances[[#This Row],[Evaluación post incendio]],Tabla5[],2,0)</f>
        <v>Efecto a corto plazo</v>
      </c>
      <c r="D887" s="34" t="s">
        <v>180</v>
      </c>
      <c r="E887" s="33" t="s">
        <v>62</v>
      </c>
      <c r="F887" s="33" t="s">
        <v>1609</v>
      </c>
      <c r="G887" s="33" t="str">
        <f>+VLOOKUP(BD_fire_disturbances[[#This Row],[Cod_Koppen]],Tabla8[],2,0)</f>
        <v>Continental o microtérmico</v>
      </c>
      <c r="H887" s="33" t="s">
        <v>1336</v>
      </c>
      <c r="I887" s="33" t="s">
        <v>900</v>
      </c>
      <c r="J887" s="33" t="s">
        <v>181</v>
      </c>
      <c r="K887" s="33" t="s">
        <v>68</v>
      </c>
      <c r="L887" s="33" t="s">
        <v>1746</v>
      </c>
      <c r="M887" s="33" t="s">
        <v>176</v>
      </c>
      <c r="N887" s="33" t="s">
        <v>308</v>
      </c>
      <c r="P887" s="33" t="s">
        <v>1743</v>
      </c>
      <c r="R887" s="1" t="s">
        <v>842</v>
      </c>
      <c r="Y887" s="1" t="s">
        <v>122</v>
      </c>
      <c r="Z887" s="1" t="s">
        <v>35</v>
      </c>
    </row>
    <row r="888" spans="1:26" s="1" customFormat="1" ht="43.5" x14ac:dyDescent="0.35">
      <c r="A888" s="33" t="s">
        <v>179</v>
      </c>
      <c r="B888" s="33" t="str">
        <f>+VLOOKUP(BD_fire_disturbances[[#This Row],[Propiedad]],Tabla2[],2,0)</f>
        <v>Química</v>
      </c>
      <c r="C888" s="33" t="str">
        <f>+VLOOKUP(BD_fire_disturbances[[#This Row],[Evaluación post incendio]],Tabla5[],2,0)</f>
        <v>Efecto a corto plazo</v>
      </c>
      <c r="D888" s="34" t="s">
        <v>180</v>
      </c>
      <c r="E888" s="33" t="s">
        <v>62</v>
      </c>
      <c r="F888" s="33" t="s">
        <v>1609</v>
      </c>
      <c r="G888" s="33" t="str">
        <f>+VLOOKUP(BD_fire_disturbances[[#This Row],[Cod_Koppen]],Tabla8[],2,0)</f>
        <v>Continental o microtérmico</v>
      </c>
      <c r="H888" s="33" t="s">
        <v>1336</v>
      </c>
      <c r="I888" s="33" t="s">
        <v>900</v>
      </c>
      <c r="J888" s="33" t="s">
        <v>181</v>
      </c>
      <c r="K888" s="33" t="s">
        <v>68</v>
      </c>
      <c r="L888" s="33" t="s">
        <v>1747</v>
      </c>
      <c r="M888" s="33" t="s">
        <v>176</v>
      </c>
      <c r="N888" s="33" t="s">
        <v>308</v>
      </c>
      <c r="P888" s="33" t="s">
        <v>1743</v>
      </c>
      <c r="R888" s="1" t="s">
        <v>842</v>
      </c>
      <c r="Y888" s="1" t="s">
        <v>43</v>
      </c>
      <c r="Z888" s="1" t="s">
        <v>35</v>
      </c>
    </row>
    <row r="889" spans="1:26" s="1" customFormat="1" ht="43.5" x14ac:dyDescent="0.35">
      <c r="A889" s="33" t="s">
        <v>179</v>
      </c>
      <c r="B889" s="33" t="str">
        <f>+VLOOKUP(BD_fire_disturbances[[#This Row],[Propiedad]],Tabla2[],2,0)</f>
        <v>Química</v>
      </c>
      <c r="C889" s="33" t="str">
        <f>+VLOOKUP(BD_fire_disturbances[[#This Row],[Evaluación post incendio]],Tabla5[],2,0)</f>
        <v>Efecto a corto plazo</v>
      </c>
      <c r="D889" s="34" t="s">
        <v>180</v>
      </c>
      <c r="E889" s="33" t="s">
        <v>62</v>
      </c>
      <c r="F889" s="33" t="s">
        <v>1609</v>
      </c>
      <c r="G889" s="33" t="str">
        <f>+VLOOKUP(BD_fire_disturbances[[#This Row],[Cod_Koppen]],Tabla8[],2,0)</f>
        <v>Continental o microtérmico</v>
      </c>
      <c r="H889" s="33" t="s">
        <v>1336</v>
      </c>
      <c r="I889" s="33" t="s">
        <v>900</v>
      </c>
      <c r="J889" s="33" t="s">
        <v>181</v>
      </c>
      <c r="K889" s="33" t="s">
        <v>68</v>
      </c>
      <c r="L889" s="33" t="s">
        <v>1748</v>
      </c>
      <c r="M889" s="33" t="s">
        <v>176</v>
      </c>
      <c r="N889" s="33" t="s">
        <v>308</v>
      </c>
      <c r="P889" s="33" t="s">
        <v>1743</v>
      </c>
      <c r="R889" s="1" t="s">
        <v>842</v>
      </c>
      <c r="Y889" s="1" t="s">
        <v>118</v>
      </c>
      <c r="Z889" s="1" t="s">
        <v>35</v>
      </c>
    </row>
    <row r="890" spans="1:26" s="1" customFormat="1" ht="43.5" x14ac:dyDescent="0.35">
      <c r="A890" s="33" t="s">
        <v>179</v>
      </c>
      <c r="B890" s="33" t="str">
        <f>+VLOOKUP(BD_fire_disturbances[[#This Row],[Propiedad]],Tabla2[],2,0)</f>
        <v>Química</v>
      </c>
      <c r="C890" s="33" t="str">
        <f>+VLOOKUP(BD_fire_disturbances[[#This Row],[Evaluación post incendio]],Tabla5[],2,0)</f>
        <v>Efecto a corto plazo</v>
      </c>
      <c r="D890" s="34" t="s">
        <v>180</v>
      </c>
      <c r="E890" s="33" t="s">
        <v>62</v>
      </c>
      <c r="F890" s="33" t="s">
        <v>1609</v>
      </c>
      <c r="G890" s="33" t="str">
        <f>+VLOOKUP(BD_fire_disturbances[[#This Row],[Cod_Koppen]],Tabla8[],2,0)</f>
        <v>Continental o microtérmico</v>
      </c>
      <c r="H890" s="33" t="s">
        <v>1336</v>
      </c>
      <c r="I890" s="33" t="s">
        <v>900</v>
      </c>
      <c r="J890" s="33" t="s">
        <v>181</v>
      </c>
      <c r="K890" s="33" t="s">
        <v>68</v>
      </c>
      <c r="L890" s="33" t="s">
        <v>1749</v>
      </c>
      <c r="M890" s="33" t="s">
        <v>176</v>
      </c>
      <c r="N890" s="33" t="s">
        <v>308</v>
      </c>
      <c r="P890" s="33" t="s">
        <v>1743</v>
      </c>
      <c r="R890" s="1" t="s">
        <v>842</v>
      </c>
      <c r="Y890" s="1" t="s">
        <v>1029</v>
      </c>
      <c r="Z890" s="1" t="s">
        <v>35</v>
      </c>
    </row>
    <row r="891" spans="1:26" s="1" customFormat="1" ht="43.5" x14ac:dyDescent="0.35">
      <c r="A891" s="33" t="s">
        <v>179</v>
      </c>
      <c r="B891" s="33" t="str">
        <f>+VLOOKUP(BD_fire_disturbances[[#This Row],[Propiedad]],Tabla2[],2,0)</f>
        <v>Química</v>
      </c>
      <c r="C891" s="33" t="str">
        <f>+VLOOKUP(BD_fire_disturbances[[#This Row],[Evaluación post incendio]],Tabla5[],2,0)</f>
        <v>Efecto a corto plazo</v>
      </c>
      <c r="D891" s="34" t="s">
        <v>180</v>
      </c>
      <c r="E891" s="33" t="s">
        <v>62</v>
      </c>
      <c r="F891" s="33" t="s">
        <v>1609</v>
      </c>
      <c r="G891" s="33" t="str">
        <f>+VLOOKUP(BD_fire_disturbances[[#This Row],[Cod_Koppen]],Tabla8[],2,0)</f>
        <v>Continental o microtérmico</v>
      </c>
      <c r="H891" s="33" t="s">
        <v>1336</v>
      </c>
      <c r="I891" s="33" t="s">
        <v>900</v>
      </c>
      <c r="J891" s="33" t="s">
        <v>181</v>
      </c>
      <c r="K891" s="33" t="s">
        <v>68</v>
      </c>
      <c r="L891" s="33" t="s">
        <v>1750</v>
      </c>
      <c r="M891" s="33" t="s">
        <v>176</v>
      </c>
      <c r="N891" s="33" t="s">
        <v>308</v>
      </c>
      <c r="P891" s="33" t="s">
        <v>1743</v>
      </c>
      <c r="R891" s="1" t="s">
        <v>842</v>
      </c>
      <c r="Y891" s="1" t="s">
        <v>42</v>
      </c>
      <c r="Z891" s="1" t="s">
        <v>35</v>
      </c>
    </row>
    <row r="892" spans="1:26" s="1" customFormat="1" ht="43.5" x14ac:dyDescent="0.35">
      <c r="A892" s="33" t="s">
        <v>179</v>
      </c>
      <c r="B892" s="33" t="str">
        <f>+VLOOKUP(BD_fire_disturbances[[#This Row],[Propiedad]],Tabla2[],2,0)</f>
        <v>Biológica</v>
      </c>
      <c r="C892" s="33" t="str">
        <f>+VLOOKUP(BD_fire_disturbances[[#This Row],[Evaluación post incendio]],Tabla5[],2,0)</f>
        <v>Efecto a corto plazo</v>
      </c>
      <c r="D892" s="34" t="s">
        <v>180</v>
      </c>
      <c r="E892" s="33" t="s">
        <v>62</v>
      </c>
      <c r="F892" s="33" t="s">
        <v>1609</v>
      </c>
      <c r="G892" s="33" t="str">
        <f>+VLOOKUP(BD_fire_disturbances[[#This Row],[Cod_Koppen]],Tabla8[],2,0)</f>
        <v>Continental o microtérmico</v>
      </c>
      <c r="H892" s="33" t="s">
        <v>1336</v>
      </c>
      <c r="I892" s="33" t="s">
        <v>900</v>
      </c>
      <c r="J892" s="33" t="s">
        <v>181</v>
      </c>
      <c r="K892" s="33" t="s">
        <v>68</v>
      </c>
      <c r="L892" s="33" t="s">
        <v>1751</v>
      </c>
      <c r="M892" s="33" t="s">
        <v>176</v>
      </c>
      <c r="N892" s="33" t="s">
        <v>308</v>
      </c>
      <c r="P892" s="33" t="s">
        <v>1743</v>
      </c>
      <c r="R892" s="1" t="s">
        <v>842</v>
      </c>
      <c r="Y892" s="1" t="s">
        <v>639</v>
      </c>
      <c r="Z892" s="1" t="s">
        <v>35</v>
      </c>
    </row>
    <row r="893" spans="1:26" s="1" customFormat="1" ht="43.5" x14ac:dyDescent="0.35">
      <c r="A893" s="33" t="s">
        <v>179</v>
      </c>
      <c r="B893" s="33" t="str">
        <f>+VLOOKUP(BD_fire_disturbances[[#This Row],[Propiedad]],Tabla2[],2,0)</f>
        <v>Biológica</v>
      </c>
      <c r="C893" s="33" t="str">
        <f>+VLOOKUP(BD_fire_disturbances[[#This Row],[Evaluación post incendio]],Tabla5[],2,0)</f>
        <v>Efecto a corto plazo</v>
      </c>
      <c r="D893" s="34" t="s">
        <v>180</v>
      </c>
      <c r="E893" s="33" t="s">
        <v>62</v>
      </c>
      <c r="F893" s="33" t="s">
        <v>1609</v>
      </c>
      <c r="G893" s="33" t="str">
        <f>+VLOOKUP(BD_fire_disturbances[[#This Row],[Cod_Koppen]],Tabla8[],2,0)</f>
        <v>Continental o microtérmico</v>
      </c>
      <c r="H893" s="33" t="s">
        <v>1336</v>
      </c>
      <c r="I893" s="33" t="s">
        <v>900</v>
      </c>
      <c r="J893" s="33" t="s">
        <v>181</v>
      </c>
      <c r="K893" s="33" t="s">
        <v>68</v>
      </c>
      <c r="L893" s="33" t="s">
        <v>1752</v>
      </c>
      <c r="M893" s="33" t="s">
        <v>176</v>
      </c>
      <c r="N893" s="33" t="s">
        <v>308</v>
      </c>
      <c r="P893" s="33" t="s">
        <v>1743</v>
      </c>
      <c r="R893" s="1" t="s">
        <v>842</v>
      </c>
      <c r="Y893" s="1" t="s">
        <v>1069</v>
      </c>
      <c r="Z893" s="1" t="s">
        <v>35</v>
      </c>
    </row>
    <row r="894" spans="1:26" s="1" customFormat="1" ht="43.5" x14ac:dyDescent="0.35">
      <c r="A894" s="33" t="s">
        <v>179</v>
      </c>
      <c r="B894" s="33" t="str">
        <f>+VLOOKUP(BD_fire_disturbances[[#This Row],[Propiedad]],Tabla2[],2,0)</f>
        <v>Física</v>
      </c>
      <c r="C894" s="33" t="str">
        <f>+VLOOKUP(BD_fire_disturbances[[#This Row],[Evaluación post incendio]],Tabla5[],2,0)</f>
        <v>Efecto a corto plazo</v>
      </c>
      <c r="D894" s="34" t="s">
        <v>180</v>
      </c>
      <c r="E894" s="33" t="s">
        <v>62</v>
      </c>
      <c r="F894" s="33" t="s">
        <v>1609</v>
      </c>
      <c r="G894" s="33" t="str">
        <f>+VLOOKUP(BD_fire_disturbances[[#This Row],[Cod_Koppen]],Tabla8[],2,0)</f>
        <v>Continental o microtérmico</v>
      </c>
      <c r="H894" s="33" t="s">
        <v>1336</v>
      </c>
      <c r="I894" s="33" t="s">
        <v>900</v>
      </c>
      <c r="J894" s="33" t="s">
        <v>181</v>
      </c>
      <c r="K894" s="33" t="s">
        <v>68</v>
      </c>
      <c r="L894" s="33" t="s">
        <v>1753</v>
      </c>
      <c r="M894" s="33" t="s">
        <v>176</v>
      </c>
      <c r="N894" s="33" t="s">
        <v>308</v>
      </c>
      <c r="P894" s="33" t="s">
        <v>1743</v>
      </c>
      <c r="R894" s="1" t="s">
        <v>842</v>
      </c>
      <c r="Y894" s="1" t="s">
        <v>1024</v>
      </c>
      <c r="Z894" s="1" t="s">
        <v>108</v>
      </c>
    </row>
    <row r="895" spans="1:26" s="1" customFormat="1" ht="43.5" x14ac:dyDescent="0.35">
      <c r="A895" s="33" t="s">
        <v>179</v>
      </c>
      <c r="B895" s="33" t="str">
        <f>+VLOOKUP(BD_fire_disturbances[[#This Row],[Propiedad]],Tabla2[],2,0)</f>
        <v>Física</v>
      </c>
      <c r="C895" s="33" t="str">
        <f>+VLOOKUP(BD_fire_disturbances[[#This Row],[Evaluación post incendio]],Tabla5[],2,0)</f>
        <v>Efecto a corto plazo</v>
      </c>
      <c r="D895" s="34" t="s">
        <v>180</v>
      </c>
      <c r="E895" s="33" t="s">
        <v>62</v>
      </c>
      <c r="F895" s="33" t="s">
        <v>1609</v>
      </c>
      <c r="G895" s="33" t="str">
        <f>+VLOOKUP(BD_fire_disturbances[[#This Row],[Cod_Koppen]],Tabla8[],2,0)</f>
        <v>Continental o microtérmico</v>
      </c>
      <c r="H895" s="33" t="s">
        <v>1336</v>
      </c>
      <c r="I895" s="33" t="s">
        <v>900</v>
      </c>
      <c r="J895" s="33" t="s">
        <v>181</v>
      </c>
      <c r="K895" s="33" t="s">
        <v>68</v>
      </c>
      <c r="L895" s="33" t="s">
        <v>1754</v>
      </c>
      <c r="M895" s="33" t="s">
        <v>176</v>
      </c>
      <c r="N895" s="33" t="s">
        <v>308</v>
      </c>
      <c r="P895" s="33" t="s">
        <v>1743</v>
      </c>
      <c r="R895" s="1" t="s">
        <v>842</v>
      </c>
      <c r="Y895" s="1" t="s">
        <v>1181</v>
      </c>
      <c r="Z895" s="1" t="s">
        <v>108</v>
      </c>
    </row>
    <row r="896" spans="1:26" s="1" customFormat="1" ht="43.5" x14ac:dyDescent="0.35">
      <c r="A896" s="1" t="s">
        <v>129</v>
      </c>
      <c r="B896" s="1" t="str">
        <f>+VLOOKUP(BD_fire_disturbances[[#This Row],[Propiedad]],Tabla2[],2,0)</f>
        <v>Química</v>
      </c>
      <c r="C896" s="1" t="str">
        <f>+VLOOKUP(BD_fire_disturbances[[#This Row],[Evaluación post incendio]],Tabla5[],2,0)</f>
        <v>Efecto inmediato</v>
      </c>
      <c r="D896" s="6" t="s">
        <v>1443</v>
      </c>
      <c r="E896" s="1" t="s">
        <v>1604</v>
      </c>
      <c r="F896" s="1" t="s">
        <v>1636</v>
      </c>
      <c r="G896" s="1" t="str">
        <f>+VLOOKUP(BD_fire_disturbances[[#This Row],[Cod_Koppen]],Tabla8[],2,0)</f>
        <v>Templado o mesotérmico</v>
      </c>
      <c r="H896" s="1" t="s">
        <v>1635</v>
      </c>
      <c r="I896" s="1" t="s">
        <v>877</v>
      </c>
      <c r="J896" s="1" t="s">
        <v>181</v>
      </c>
      <c r="K896" s="1" t="s">
        <v>397</v>
      </c>
      <c r="L896" s="1" t="s">
        <v>389</v>
      </c>
      <c r="M896" s="1" t="s">
        <v>200</v>
      </c>
      <c r="N896" s="1" t="s">
        <v>317</v>
      </c>
      <c r="P896" s="1" t="s">
        <v>396</v>
      </c>
      <c r="Q896" s="1" t="s">
        <v>395</v>
      </c>
      <c r="R896" s="1" t="s">
        <v>513</v>
      </c>
      <c r="T896" s="1" t="s">
        <v>447</v>
      </c>
      <c r="U896" s="1" t="s">
        <v>626</v>
      </c>
      <c r="V896" s="1" t="s">
        <v>1282</v>
      </c>
      <c r="W896" s="1" t="s">
        <v>379</v>
      </c>
      <c r="X896" s="1" t="s">
        <v>380</v>
      </c>
      <c r="Y896" s="1" t="s">
        <v>53</v>
      </c>
      <c r="Z896" s="1" t="s">
        <v>12</v>
      </c>
    </row>
    <row r="897" spans="1:26" s="1" customFormat="1" ht="43.5" x14ac:dyDescent="0.35">
      <c r="A897" s="1" t="s">
        <v>129</v>
      </c>
      <c r="B897" s="1" t="str">
        <f>+VLOOKUP(BD_fire_disturbances[[#This Row],[Propiedad]],Tabla2[],2,0)</f>
        <v>Química</v>
      </c>
      <c r="C897" s="1" t="str">
        <f>+VLOOKUP(BD_fire_disturbances[[#This Row],[Evaluación post incendio]],Tabla5[],2,0)</f>
        <v>Efecto inmediato</v>
      </c>
      <c r="D897" s="6" t="s">
        <v>1443</v>
      </c>
      <c r="E897" s="1" t="s">
        <v>1604</v>
      </c>
      <c r="F897" s="1" t="s">
        <v>1636</v>
      </c>
      <c r="G897" s="1" t="str">
        <f>+VLOOKUP(BD_fire_disturbances[[#This Row],[Cod_Koppen]],Tabla8[],2,0)</f>
        <v>Templado o mesotérmico</v>
      </c>
      <c r="H897" s="1" t="s">
        <v>1635</v>
      </c>
      <c r="I897" s="1" t="s">
        <v>877</v>
      </c>
      <c r="J897" s="1" t="s">
        <v>181</v>
      </c>
      <c r="K897" s="1" t="s">
        <v>397</v>
      </c>
      <c r="L897" s="1" t="s">
        <v>388</v>
      </c>
      <c r="M897" s="1" t="s">
        <v>176</v>
      </c>
      <c r="N897" s="1" t="s">
        <v>317</v>
      </c>
      <c r="P897" s="1" t="s">
        <v>396</v>
      </c>
      <c r="Q897" s="1" t="s">
        <v>395</v>
      </c>
      <c r="R897" s="1" t="s">
        <v>513</v>
      </c>
      <c r="T897" s="1" t="s">
        <v>447</v>
      </c>
      <c r="U897" s="1" t="s">
        <v>626</v>
      </c>
      <c r="V897" s="1" t="s">
        <v>1282</v>
      </c>
      <c r="W897" s="1" t="s">
        <v>379</v>
      </c>
      <c r="X897" s="1" t="s">
        <v>380</v>
      </c>
      <c r="Y897" s="1" t="s">
        <v>53</v>
      </c>
      <c r="Z897" s="1" t="s">
        <v>12</v>
      </c>
    </row>
    <row r="898" spans="1:26" s="1" customFormat="1" ht="43.5" x14ac:dyDescent="0.35">
      <c r="A898" s="1" t="s">
        <v>129</v>
      </c>
      <c r="B898" s="1" t="str">
        <f>+VLOOKUP(BD_fire_disturbances[[#This Row],[Propiedad]],Tabla2[],2,0)</f>
        <v>Química</v>
      </c>
      <c r="C898" s="1" t="str">
        <f>+VLOOKUP(BD_fire_disturbances[[#This Row],[Evaluación post incendio]],Tabla5[],2,0)</f>
        <v>Efecto inmediato</v>
      </c>
      <c r="D898" s="6" t="s">
        <v>1443</v>
      </c>
      <c r="E898" s="1" t="s">
        <v>1604</v>
      </c>
      <c r="F898" s="1" t="s">
        <v>1636</v>
      </c>
      <c r="G898" s="1" t="str">
        <f>+VLOOKUP(BD_fire_disturbances[[#This Row],[Cod_Koppen]],Tabla8[],2,0)</f>
        <v>Templado o mesotérmico</v>
      </c>
      <c r="H898" s="1" t="s">
        <v>1635</v>
      </c>
      <c r="I898" s="1" t="s">
        <v>877</v>
      </c>
      <c r="J898" s="1" t="s">
        <v>181</v>
      </c>
      <c r="K898" s="1" t="s">
        <v>397</v>
      </c>
      <c r="L898" s="1" t="s">
        <v>387</v>
      </c>
      <c r="M898" s="1" t="s">
        <v>432</v>
      </c>
      <c r="N898" s="1" t="s">
        <v>317</v>
      </c>
      <c r="P898" s="1" t="s">
        <v>396</v>
      </c>
      <c r="Q898" s="1" t="s">
        <v>395</v>
      </c>
      <c r="R898" s="1" t="s">
        <v>513</v>
      </c>
      <c r="T898" s="1" t="s">
        <v>447</v>
      </c>
      <c r="U898" s="1" t="s">
        <v>626</v>
      </c>
      <c r="V898" s="1" t="s">
        <v>1282</v>
      </c>
      <c r="W898" s="1" t="s">
        <v>379</v>
      </c>
      <c r="X898" s="1" t="s">
        <v>380</v>
      </c>
      <c r="Y898" s="1" t="s">
        <v>53</v>
      </c>
      <c r="Z898" s="1" t="s">
        <v>12</v>
      </c>
    </row>
    <row r="899" spans="1:26" s="1" customFormat="1" ht="43.5" x14ac:dyDescent="0.35">
      <c r="A899" s="1" t="s">
        <v>129</v>
      </c>
      <c r="B899" s="1" t="str">
        <f>+VLOOKUP(BD_fire_disturbances[[#This Row],[Propiedad]],Tabla2[],2,0)</f>
        <v>Química</v>
      </c>
      <c r="C899" s="1" t="str">
        <f>+VLOOKUP(BD_fire_disturbances[[#This Row],[Evaluación post incendio]],Tabla5[],2,0)</f>
        <v>Efecto inmediato</v>
      </c>
      <c r="D899" s="6" t="s">
        <v>1443</v>
      </c>
      <c r="E899" s="1" t="s">
        <v>1604</v>
      </c>
      <c r="F899" s="1" t="s">
        <v>1636</v>
      </c>
      <c r="G899" s="1" t="str">
        <f>+VLOOKUP(BD_fire_disturbances[[#This Row],[Cod_Koppen]],Tabla8[],2,0)</f>
        <v>Templado o mesotérmico</v>
      </c>
      <c r="H899" s="1" t="s">
        <v>1635</v>
      </c>
      <c r="I899" s="1" t="s">
        <v>877</v>
      </c>
      <c r="J899" s="1" t="s">
        <v>181</v>
      </c>
      <c r="K899" s="1" t="s">
        <v>397</v>
      </c>
      <c r="L899" s="1" t="s">
        <v>387</v>
      </c>
      <c r="M899" s="1" t="s">
        <v>432</v>
      </c>
      <c r="N899" s="1" t="s">
        <v>317</v>
      </c>
      <c r="P899" s="1" t="s">
        <v>396</v>
      </c>
      <c r="Q899" s="1" t="s">
        <v>395</v>
      </c>
      <c r="R899" s="1" t="s">
        <v>513</v>
      </c>
      <c r="T899" s="1" t="s">
        <v>447</v>
      </c>
      <c r="U899" s="1" t="s">
        <v>626</v>
      </c>
      <c r="V899" s="1" t="s">
        <v>1282</v>
      </c>
      <c r="W899" s="1" t="s">
        <v>379</v>
      </c>
      <c r="X899" s="1" t="s">
        <v>380</v>
      </c>
      <c r="Y899" s="1" t="s">
        <v>53</v>
      </c>
      <c r="Z899" s="1" t="s">
        <v>12</v>
      </c>
    </row>
    <row r="900" spans="1:26" s="1" customFormat="1" ht="43.5" x14ac:dyDescent="0.35">
      <c r="A900" s="1" t="s">
        <v>129</v>
      </c>
      <c r="B900" s="1" t="str">
        <f>+VLOOKUP(BD_fire_disturbances[[#This Row],[Propiedad]],Tabla2[],2,0)</f>
        <v>Química</v>
      </c>
      <c r="C900" s="1" t="str">
        <f>+VLOOKUP(BD_fire_disturbances[[#This Row],[Evaluación post incendio]],Tabla5[],2,0)</f>
        <v>Efecto inmediato</v>
      </c>
      <c r="D900" s="6" t="s">
        <v>1443</v>
      </c>
      <c r="E900" s="1" t="s">
        <v>1604</v>
      </c>
      <c r="F900" s="1" t="s">
        <v>1636</v>
      </c>
      <c r="G900" s="1" t="str">
        <f>+VLOOKUP(BD_fire_disturbances[[#This Row],[Cod_Koppen]],Tabla8[],2,0)</f>
        <v>Templado o mesotérmico</v>
      </c>
      <c r="H900" s="1" t="s">
        <v>1635</v>
      </c>
      <c r="I900" s="1" t="s">
        <v>877</v>
      </c>
      <c r="J900" s="1" t="s">
        <v>181</v>
      </c>
      <c r="K900" s="1" t="s">
        <v>397</v>
      </c>
      <c r="L900" s="1" t="s">
        <v>387</v>
      </c>
      <c r="M900" s="1" t="s">
        <v>432</v>
      </c>
      <c r="N900" s="1" t="s">
        <v>317</v>
      </c>
      <c r="P900" s="1" t="s">
        <v>396</v>
      </c>
      <c r="Q900" s="1" t="s">
        <v>395</v>
      </c>
      <c r="R900" s="1" t="s">
        <v>513</v>
      </c>
      <c r="T900" s="1" t="s">
        <v>447</v>
      </c>
      <c r="U900" s="1" t="s">
        <v>626</v>
      </c>
      <c r="V900" s="1" t="s">
        <v>1282</v>
      </c>
      <c r="W900" s="1" t="s">
        <v>379</v>
      </c>
      <c r="X900" s="1" t="s">
        <v>380</v>
      </c>
      <c r="Y900" s="1" t="s">
        <v>53</v>
      </c>
      <c r="Z900" s="1" t="s">
        <v>12</v>
      </c>
    </row>
    <row r="901" spans="1:26" s="1" customFormat="1" ht="43.5" x14ac:dyDescent="0.35">
      <c r="A901" s="1" t="s">
        <v>129</v>
      </c>
      <c r="B901" s="1" t="str">
        <f>+VLOOKUP(BD_fire_disturbances[[#This Row],[Propiedad]],Tabla2[],2,0)</f>
        <v>Química</v>
      </c>
      <c r="C901" s="1" t="str">
        <f>+VLOOKUP(BD_fire_disturbances[[#This Row],[Evaluación post incendio]],Tabla5[],2,0)</f>
        <v>Efecto inmediato</v>
      </c>
      <c r="D901" s="6" t="s">
        <v>1443</v>
      </c>
      <c r="E901" s="1" t="s">
        <v>1604</v>
      </c>
      <c r="F901" s="1" t="s">
        <v>1636</v>
      </c>
      <c r="G901" s="1" t="str">
        <f>+VLOOKUP(BD_fire_disturbances[[#This Row],[Cod_Koppen]],Tabla8[],2,0)</f>
        <v>Templado o mesotérmico</v>
      </c>
      <c r="H901" s="1" t="s">
        <v>1635</v>
      </c>
      <c r="I901" s="1" t="s">
        <v>877</v>
      </c>
      <c r="J901" s="1" t="s">
        <v>181</v>
      </c>
      <c r="K901" s="1" t="s">
        <v>397</v>
      </c>
      <c r="L901" s="1" t="s">
        <v>387</v>
      </c>
      <c r="M901" s="1" t="s">
        <v>432</v>
      </c>
      <c r="N901" s="1" t="s">
        <v>317</v>
      </c>
      <c r="P901" s="1" t="s">
        <v>396</v>
      </c>
      <c r="Q901" s="1" t="s">
        <v>395</v>
      </c>
      <c r="R901" s="1" t="s">
        <v>513</v>
      </c>
      <c r="T901" s="1" t="s">
        <v>447</v>
      </c>
      <c r="U901" s="1" t="s">
        <v>626</v>
      </c>
      <c r="V901" s="1" t="s">
        <v>1282</v>
      </c>
      <c r="W901" s="1" t="s">
        <v>379</v>
      </c>
      <c r="X901" s="1" t="s">
        <v>380</v>
      </c>
      <c r="Y901" s="1" t="s">
        <v>1026</v>
      </c>
      <c r="Z901" s="1" t="s">
        <v>12</v>
      </c>
    </row>
    <row r="902" spans="1:26" s="1" customFormat="1" ht="43.5" x14ac:dyDescent="0.35">
      <c r="A902" s="1" t="s">
        <v>129</v>
      </c>
      <c r="B902" s="1" t="str">
        <f>+VLOOKUP(BD_fire_disturbances[[#This Row],[Propiedad]],Tabla2[],2,0)</f>
        <v>Química</v>
      </c>
      <c r="C902" s="1" t="str">
        <f>+VLOOKUP(BD_fire_disturbances[[#This Row],[Evaluación post incendio]],Tabla5[],2,0)</f>
        <v>Efecto inmediato</v>
      </c>
      <c r="D902" s="6" t="s">
        <v>1443</v>
      </c>
      <c r="E902" s="1" t="s">
        <v>1604</v>
      </c>
      <c r="F902" s="1" t="s">
        <v>1636</v>
      </c>
      <c r="G902" s="1" t="str">
        <f>+VLOOKUP(BD_fire_disturbances[[#This Row],[Cod_Koppen]],Tabla8[],2,0)</f>
        <v>Templado o mesotérmico</v>
      </c>
      <c r="H902" s="1" t="s">
        <v>1635</v>
      </c>
      <c r="I902" s="1" t="s">
        <v>877</v>
      </c>
      <c r="J902" s="1" t="s">
        <v>181</v>
      </c>
      <c r="K902" s="1" t="s">
        <v>397</v>
      </c>
      <c r="L902" s="1" t="s">
        <v>387</v>
      </c>
      <c r="M902" s="1" t="s">
        <v>432</v>
      </c>
      <c r="N902" s="1" t="s">
        <v>317</v>
      </c>
      <c r="P902" s="1" t="s">
        <v>396</v>
      </c>
      <c r="Q902" s="1" t="s">
        <v>395</v>
      </c>
      <c r="R902" s="1" t="s">
        <v>513</v>
      </c>
      <c r="T902" s="1" t="s">
        <v>447</v>
      </c>
      <c r="U902" s="1" t="s">
        <v>626</v>
      </c>
      <c r="V902" s="1" t="s">
        <v>1282</v>
      </c>
      <c r="W902" s="1" t="s">
        <v>379</v>
      </c>
      <c r="X902" s="1" t="s">
        <v>380</v>
      </c>
      <c r="Y902" s="1" t="s">
        <v>1026</v>
      </c>
      <c r="Z902" s="1" t="s">
        <v>12</v>
      </c>
    </row>
    <row r="903" spans="1:26" s="1" customFormat="1" ht="43.5" x14ac:dyDescent="0.35">
      <c r="A903" s="1" t="s">
        <v>129</v>
      </c>
      <c r="B903" s="1" t="str">
        <f>+VLOOKUP(BD_fire_disturbances[[#This Row],[Propiedad]],Tabla2[],2,0)</f>
        <v>Química</v>
      </c>
      <c r="C903" s="1" t="str">
        <f>+VLOOKUP(BD_fire_disturbances[[#This Row],[Evaluación post incendio]],Tabla5[],2,0)</f>
        <v>Efecto inmediato</v>
      </c>
      <c r="D903" s="6" t="s">
        <v>1443</v>
      </c>
      <c r="E903" s="1" t="s">
        <v>1604</v>
      </c>
      <c r="F903" s="1" t="s">
        <v>1636</v>
      </c>
      <c r="G903" s="1" t="str">
        <f>+VLOOKUP(BD_fire_disturbances[[#This Row],[Cod_Koppen]],Tabla8[],2,0)</f>
        <v>Templado o mesotérmico</v>
      </c>
      <c r="H903" s="1" t="s">
        <v>1635</v>
      </c>
      <c r="I903" s="1" t="s">
        <v>877</v>
      </c>
      <c r="J903" s="1" t="s">
        <v>181</v>
      </c>
      <c r="K903" s="1" t="s">
        <v>397</v>
      </c>
      <c r="L903" s="1" t="s">
        <v>387</v>
      </c>
      <c r="M903" s="1" t="s">
        <v>432</v>
      </c>
      <c r="N903" s="1" t="s">
        <v>317</v>
      </c>
      <c r="P903" s="1" t="s">
        <v>396</v>
      </c>
      <c r="Q903" s="1" t="s">
        <v>395</v>
      </c>
      <c r="R903" s="1" t="s">
        <v>513</v>
      </c>
      <c r="T903" s="1" t="s">
        <v>447</v>
      </c>
      <c r="U903" s="1" t="s">
        <v>626</v>
      </c>
      <c r="V903" s="1" t="s">
        <v>1282</v>
      </c>
      <c r="W903" s="1" t="s">
        <v>379</v>
      </c>
      <c r="X903" s="1" t="s">
        <v>380</v>
      </c>
      <c r="Y903" s="1" t="s">
        <v>1026</v>
      </c>
      <c r="Z903" s="1" t="s">
        <v>12</v>
      </c>
    </row>
    <row r="904" spans="1:26" s="1" customFormat="1" ht="43.5" x14ac:dyDescent="0.35">
      <c r="A904" s="1" t="s">
        <v>129</v>
      </c>
      <c r="B904" s="1" t="str">
        <f>+VLOOKUP(BD_fire_disturbances[[#This Row],[Propiedad]],Tabla2[],2,0)</f>
        <v>Química</v>
      </c>
      <c r="C904" s="1" t="str">
        <f>+VLOOKUP(BD_fire_disturbances[[#This Row],[Evaluación post incendio]],Tabla5[],2,0)</f>
        <v>Efecto inmediato</v>
      </c>
      <c r="D904" s="6" t="s">
        <v>1443</v>
      </c>
      <c r="E904" s="1" t="s">
        <v>1604</v>
      </c>
      <c r="F904" s="1" t="s">
        <v>1636</v>
      </c>
      <c r="G904" s="1" t="str">
        <f>+VLOOKUP(BD_fire_disturbances[[#This Row],[Cod_Koppen]],Tabla8[],2,0)</f>
        <v>Templado o mesotérmico</v>
      </c>
      <c r="H904" s="1" t="s">
        <v>1635</v>
      </c>
      <c r="I904" s="1" t="s">
        <v>877</v>
      </c>
      <c r="J904" s="1" t="s">
        <v>181</v>
      </c>
      <c r="K904" s="1" t="s">
        <v>397</v>
      </c>
      <c r="L904" s="1" t="s">
        <v>388</v>
      </c>
      <c r="M904" s="1" t="s">
        <v>176</v>
      </c>
      <c r="N904" s="1" t="s">
        <v>317</v>
      </c>
      <c r="P904" s="1" t="s">
        <v>396</v>
      </c>
      <c r="Q904" s="1" t="s">
        <v>395</v>
      </c>
      <c r="R904" s="1" t="s">
        <v>513</v>
      </c>
      <c r="T904" s="1" t="s">
        <v>447</v>
      </c>
      <c r="U904" s="1" t="s">
        <v>626</v>
      </c>
      <c r="V904" s="1" t="s">
        <v>1282</v>
      </c>
      <c r="W904" s="1" t="s">
        <v>379</v>
      </c>
      <c r="X904" s="1" t="s">
        <v>380</v>
      </c>
      <c r="Y904" s="1" t="s">
        <v>1026</v>
      </c>
      <c r="Z904" s="1" t="s">
        <v>108</v>
      </c>
    </row>
    <row r="905" spans="1:26" s="1" customFormat="1" ht="43.5" x14ac:dyDescent="0.35">
      <c r="A905" s="1" t="s">
        <v>129</v>
      </c>
      <c r="B905" s="1" t="str">
        <f>+VLOOKUP(BD_fire_disturbances[[#This Row],[Propiedad]],Tabla2[],2,0)</f>
        <v>Química</v>
      </c>
      <c r="C905" s="1" t="str">
        <f>+VLOOKUP(BD_fire_disturbances[[#This Row],[Evaluación post incendio]],Tabla5[],2,0)</f>
        <v>Efecto inmediato</v>
      </c>
      <c r="D905" s="6" t="s">
        <v>1443</v>
      </c>
      <c r="E905" s="1" t="s">
        <v>1604</v>
      </c>
      <c r="F905" s="1" t="s">
        <v>1636</v>
      </c>
      <c r="G905" s="1" t="str">
        <f>+VLOOKUP(BD_fire_disturbances[[#This Row],[Cod_Koppen]],Tabla8[],2,0)</f>
        <v>Templado o mesotérmico</v>
      </c>
      <c r="H905" s="1" t="s">
        <v>1635</v>
      </c>
      <c r="I905" s="1" t="s">
        <v>877</v>
      </c>
      <c r="J905" s="1" t="s">
        <v>181</v>
      </c>
      <c r="K905" s="1" t="s">
        <v>397</v>
      </c>
      <c r="L905" s="1" t="s">
        <v>389</v>
      </c>
      <c r="M905" s="1" t="s">
        <v>200</v>
      </c>
      <c r="N905" s="1" t="s">
        <v>317</v>
      </c>
      <c r="P905" s="1" t="s">
        <v>396</v>
      </c>
      <c r="Q905" s="1" t="s">
        <v>395</v>
      </c>
      <c r="R905" s="1" t="s">
        <v>513</v>
      </c>
      <c r="T905" s="1" t="s">
        <v>447</v>
      </c>
      <c r="U905" s="1" t="s">
        <v>626</v>
      </c>
      <c r="V905" s="1" t="s">
        <v>1281</v>
      </c>
      <c r="W905" s="1" t="s">
        <v>377</v>
      </c>
      <c r="X905" s="1" t="s">
        <v>378</v>
      </c>
      <c r="Y905" s="1" t="s">
        <v>52</v>
      </c>
      <c r="Z905" s="1" t="s">
        <v>218</v>
      </c>
    </row>
    <row r="906" spans="1:26" s="1" customFormat="1" ht="43.5" x14ac:dyDescent="0.35">
      <c r="A906" s="1" t="s">
        <v>129</v>
      </c>
      <c r="B906" s="1" t="str">
        <f>+VLOOKUP(BD_fire_disturbances[[#This Row],[Propiedad]],Tabla2[],2,0)</f>
        <v>Química</v>
      </c>
      <c r="C906" s="1" t="str">
        <f>+VLOOKUP(BD_fire_disturbances[[#This Row],[Evaluación post incendio]],Tabla5[],2,0)</f>
        <v>Efecto inmediato</v>
      </c>
      <c r="D906" s="6" t="s">
        <v>1443</v>
      </c>
      <c r="E906" s="1" t="s">
        <v>1604</v>
      </c>
      <c r="F906" s="1" t="s">
        <v>1636</v>
      </c>
      <c r="G906" s="1" t="str">
        <f>+VLOOKUP(BD_fire_disturbances[[#This Row],[Cod_Koppen]],Tabla8[],2,0)</f>
        <v>Templado o mesotérmico</v>
      </c>
      <c r="H906" s="1" t="s">
        <v>1635</v>
      </c>
      <c r="I906" s="1" t="s">
        <v>877</v>
      </c>
      <c r="J906" s="1" t="s">
        <v>181</v>
      </c>
      <c r="K906" s="1" t="s">
        <v>397</v>
      </c>
      <c r="L906" s="1" t="s">
        <v>387</v>
      </c>
      <c r="M906" s="1" t="s">
        <v>432</v>
      </c>
      <c r="N906" s="1" t="s">
        <v>317</v>
      </c>
      <c r="P906" s="1" t="s">
        <v>396</v>
      </c>
      <c r="Q906" s="1" t="s">
        <v>395</v>
      </c>
      <c r="R906" s="1" t="s">
        <v>513</v>
      </c>
      <c r="T906" s="1" t="s">
        <v>447</v>
      </c>
      <c r="U906" s="1" t="s">
        <v>626</v>
      </c>
      <c r="V906" s="1" t="s">
        <v>1282</v>
      </c>
      <c r="W906" s="1" t="s">
        <v>379</v>
      </c>
      <c r="X906" s="1" t="s">
        <v>380</v>
      </c>
      <c r="Y906" s="1" t="s">
        <v>52</v>
      </c>
      <c r="Z906" s="1" t="s">
        <v>218</v>
      </c>
    </row>
    <row r="907" spans="1:26" s="1" customFormat="1" ht="43.5" x14ac:dyDescent="0.35">
      <c r="A907" s="1" t="s">
        <v>129</v>
      </c>
      <c r="B907" s="1" t="str">
        <f>+VLOOKUP(BD_fire_disturbances[[#This Row],[Propiedad]],Tabla2[],2,0)</f>
        <v>Química</v>
      </c>
      <c r="C907" s="1" t="str">
        <f>+VLOOKUP(BD_fire_disturbances[[#This Row],[Evaluación post incendio]],Tabla5[],2,0)</f>
        <v>Efecto inmediato</v>
      </c>
      <c r="D907" s="6" t="s">
        <v>1443</v>
      </c>
      <c r="E907" s="1" t="s">
        <v>1604</v>
      </c>
      <c r="F907" s="1" t="s">
        <v>1636</v>
      </c>
      <c r="G907" s="1" t="str">
        <f>+VLOOKUP(BD_fire_disturbances[[#This Row],[Cod_Koppen]],Tabla8[],2,0)</f>
        <v>Templado o mesotérmico</v>
      </c>
      <c r="H907" s="1" t="s">
        <v>1635</v>
      </c>
      <c r="I907" s="1" t="s">
        <v>877</v>
      </c>
      <c r="J907" s="1" t="s">
        <v>181</v>
      </c>
      <c r="K907" s="1" t="s">
        <v>397</v>
      </c>
      <c r="L907" s="1" t="s">
        <v>388</v>
      </c>
      <c r="M907" s="1" t="s">
        <v>176</v>
      </c>
      <c r="N907" s="1" t="s">
        <v>317</v>
      </c>
      <c r="P907" s="1" t="s">
        <v>396</v>
      </c>
      <c r="Q907" s="1" t="s">
        <v>395</v>
      </c>
      <c r="R907" s="1" t="s">
        <v>513</v>
      </c>
      <c r="T907" s="1" t="s">
        <v>447</v>
      </c>
      <c r="U907" s="1" t="s">
        <v>626</v>
      </c>
      <c r="V907" s="1" t="s">
        <v>1282</v>
      </c>
      <c r="W907" s="1" t="s">
        <v>379</v>
      </c>
      <c r="X907" s="1" t="s">
        <v>380</v>
      </c>
      <c r="Y907" s="1" t="s">
        <v>52</v>
      </c>
      <c r="Z907" s="1" t="s">
        <v>108</v>
      </c>
    </row>
    <row r="908" spans="1:26" s="1" customFormat="1" ht="43.5" x14ac:dyDescent="0.35">
      <c r="A908" s="1" t="s">
        <v>129</v>
      </c>
      <c r="B908" s="1" t="str">
        <f>+VLOOKUP(BD_fire_disturbances[[#This Row],[Propiedad]],Tabla2[],2,0)</f>
        <v>Química</v>
      </c>
      <c r="C908" s="1" t="str">
        <f>+VLOOKUP(BD_fire_disturbances[[#This Row],[Evaluación post incendio]],Tabla5[],2,0)</f>
        <v>Efecto inmediato</v>
      </c>
      <c r="D908" s="6" t="s">
        <v>1443</v>
      </c>
      <c r="E908" s="1" t="s">
        <v>1604</v>
      </c>
      <c r="F908" s="1" t="s">
        <v>1636</v>
      </c>
      <c r="G908" s="1" t="str">
        <f>+VLOOKUP(BD_fire_disturbances[[#This Row],[Cod_Koppen]],Tabla8[],2,0)</f>
        <v>Templado o mesotérmico</v>
      </c>
      <c r="H908" s="1" t="s">
        <v>1635</v>
      </c>
      <c r="I908" s="1" t="s">
        <v>877</v>
      </c>
      <c r="J908" s="1" t="s">
        <v>181</v>
      </c>
      <c r="K908" s="1" t="s">
        <v>397</v>
      </c>
      <c r="L908" s="1" t="s">
        <v>389</v>
      </c>
      <c r="M908" s="1" t="s">
        <v>200</v>
      </c>
      <c r="N908" s="1" t="s">
        <v>317</v>
      </c>
      <c r="P908" s="1" t="s">
        <v>396</v>
      </c>
      <c r="Q908" s="1" t="s">
        <v>395</v>
      </c>
      <c r="R908" s="1" t="s">
        <v>513</v>
      </c>
      <c r="T908" s="1" t="s">
        <v>447</v>
      </c>
      <c r="U908" s="1" t="s">
        <v>626</v>
      </c>
      <c r="V908" s="1" t="s">
        <v>1282</v>
      </c>
      <c r="W908" s="1" t="s">
        <v>379</v>
      </c>
      <c r="X908" s="1" t="s">
        <v>380</v>
      </c>
      <c r="Y908" s="1" t="s">
        <v>21</v>
      </c>
      <c r="Z908" s="1" t="s">
        <v>12</v>
      </c>
    </row>
    <row r="909" spans="1:26" s="1" customFormat="1" ht="43.5" x14ac:dyDescent="0.35">
      <c r="A909" s="1" t="s">
        <v>129</v>
      </c>
      <c r="B909" s="1" t="str">
        <f>+VLOOKUP(BD_fire_disturbances[[#This Row],[Propiedad]],Tabla2[],2,0)</f>
        <v>Química</v>
      </c>
      <c r="C909" s="1" t="str">
        <f>+VLOOKUP(BD_fire_disturbances[[#This Row],[Evaluación post incendio]],Tabla5[],2,0)</f>
        <v>Efecto inmediato</v>
      </c>
      <c r="D909" s="6" t="s">
        <v>1443</v>
      </c>
      <c r="E909" s="1" t="s">
        <v>1604</v>
      </c>
      <c r="F909" s="1" t="s">
        <v>1636</v>
      </c>
      <c r="G909" s="1" t="str">
        <f>+VLOOKUP(BD_fire_disturbances[[#This Row],[Cod_Koppen]],Tabla8[],2,0)</f>
        <v>Templado o mesotérmico</v>
      </c>
      <c r="H909" s="1" t="s">
        <v>1635</v>
      </c>
      <c r="I909" s="1" t="s">
        <v>877</v>
      </c>
      <c r="J909" s="1" t="s">
        <v>181</v>
      </c>
      <c r="K909" s="1" t="s">
        <v>397</v>
      </c>
      <c r="L909" s="1" t="s">
        <v>387</v>
      </c>
      <c r="M909" s="1" t="s">
        <v>432</v>
      </c>
      <c r="N909" s="1" t="s">
        <v>317</v>
      </c>
      <c r="P909" s="1" t="s">
        <v>396</v>
      </c>
      <c r="Q909" s="1" t="s">
        <v>395</v>
      </c>
      <c r="R909" s="1" t="s">
        <v>513</v>
      </c>
      <c r="T909" s="1" t="s">
        <v>447</v>
      </c>
      <c r="U909" s="1" t="s">
        <v>626</v>
      </c>
      <c r="V909" s="1" t="s">
        <v>1282</v>
      </c>
      <c r="W909" s="1" t="s">
        <v>379</v>
      </c>
      <c r="X909" s="1" t="s">
        <v>380</v>
      </c>
      <c r="Y909" s="1" t="s">
        <v>21</v>
      </c>
      <c r="Z909" s="1" t="s">
        <v>12</v>
      </c>
    </row>
    <row r="910" spans="1:26" s="1" customFormat="1" ht="43.5" x14ac:dyDescent="0.35">
      <c r="A910" s="1" t="s">
        <v>129</v>
      </c>
      <c r="B910" s="1" t="str">
        <f>+VLOOKUP(BD_fire_disturbances[[#This Row],[Propiedad]],Tabla2[],2,0)</f>
        <v>Química</v>
      </c>
      <c r="C910" s="1" t="str">
        <f>+VLOOKUP(BD_fire_disturbances[[#This Row],[Evaluación post incendio]],Tabla5[],2,0)</f>
        <v>Efecto inmediato</v>
      </c>
      <c r="D910" s="6" t="s">
        <v>1443</v>
      </c>
      <c r="E910" s="1" t="s">
        <v>1604</v>
      </c>
      <c r="F910" s="1" t="s">
        <v>1636</v>
      </c>
      <c r="G910" s="1" t="str">
        <f>+VLOOKUP(BD_fire_disturbances[[#This Row],[Cod_Koppen]],Tabla8[],2,0)</f>
        <v>Templado o mesotérmico</v>
      </c>
      <c r="H910" s="1" t="s">
        <v>1635</v>
      </c>
      <c r="I910" s="1" t="s">
        <v>877</v>
      </c>
      <c r="J910" s="1" t="s">
        <v>181</v>
      </c>
      <c r="K910" s="1" t="s">
        <v>397</v>
      </c>
      <c r="L910" s="1" t="s">
        <v>388</v>
      </c>
      <c r="M910" s="1" t="s">
        <v>176</v>
      </c>
      <c r="N910" s="1" t="s">
        <v>317</v>
      </c>
      <c r="P910" s="1" t="s">
        <v>396</v>
      </c>
      <c r="Q910" s="1" t="s">
        <v>395</v>
      </c>
      <c r="R910" s="1" t="s">
        <v>513</v>
      </c>
      <c r="T910" s="1" t="s">
        <v>447</v>
      </c>
      <c r="U910" s="1" t="s">
        <v>626</v>
      </c>
      <c r="V910" s="1" t="s">
        <v>1282</v>
      </c>
      <c r="W910" s="1" t="s">
        <v>379</v>
      </c>
      <c r="X910" s="1" t="s">
        <v>380</v>
      </c>
      <c r="Y910" s="1" t="s">
        <v>21</v>
      </c>
      <c r="Z910" s="1" t="s">
        <v>12</v>
      </c>
    </row>
    <row r="911" spans="1:26" s="1" customFormat="1" ht="43.5" x14ac:dyDescent="0.35">
      <c r="A911" s="1" t="s">
        <v>129</v>
      </c>
      <c r="B911" s="1" t="str">
        <f>+VLOOKUP(BD_fire_disturbances[[#This Row],[Propiedad]],Tabla2[],2,0)</f>
        <v>Química</v>
      </c>
      <c r="C911" s="1" t="str">
        <f>+VLOOKUP(BD_fire_disturbances[[#This Row],[Evaluación post incendio]],Tabla5[],2,0)</f>
        <v>Efecto inmediato</v>
      </c>
      <c r="D911" s="6" t="s">
        <v>1443</v>
      </c>
      <c r="E911" s="1" t="s">
        <v>1604</v>
      </c>
      <c r="F911" s="1" t="s">
        <v>1636</v>
      </c>
      <c r="G911" s="1" t="str">
        <f>+VLOOKUP(BD_fire_disturbances[[#This Row],[Cod_Koppen]],Tabla8[],2,0)</f>
        <v>Templado o mesotérmico</v>
      </c>
      <c r="H911" s="1" t="s">
        <v>1635</v>
      </c>
      <c r="I911" s="1" t="s">
        <v>877</v>
      </c>
      <c r="J911" s="1" t="s">
        <v>181</v>
      </c>
      <c r="K911" s="1" t="s">
        <v>397</v>
      </c>
      <c r="L911" s="1" t="s">
        <v>389</v>
      </c>
      <c r="M911" s="1" t="s">
        <v>200</v>
      </c>
      <c r="N911" s="1" t="s">
        <v>317</v>
      </c>
      <c r="P911" s="1" t="s">
        <v>396</v>
      </c>
      <c r="Q911" s="1" t="s">
        <v>395</v>
      </c>
      <c r="R911" s="1" t="s">
        <v>513</v>
      </c>
      <c r="T911" s="1" t="s">
        <v>447</v>
      </c>
      <c r="U911" s="1" t="s">
        <v>626</v>
      </c>
      <c r="V911" s="1" t="s">
        <v>1282</v>
      </c>
      <c r="W911" s="1" t="s">
        <v>379</v>
      </c>
      <c r="X911" s="1" t="s">
        <v>380</v>
      </c>
      <c r="Y911" s="1" t="s">
        <v>42</v>
      </c>
      <c r="Z911" s="1" t="s">
        <v>12</v>
      </c>
    </row>
    <row r="912" spans="1:26" s="1" customFormat="1" ht="43.5" x14ac:dyDescent="0.35">
      <c r="A912" s="1" t="s">
        <v>129</v>
      </c>
      <c r="B912" s="1" t="str">
        <f>+VLOOKUP(BD_fire_disturbances[[#This Row],[Propiedad]],Tabla2[],2,0)</f>
        <v>Física</v>
      </c>
      <c r="C912" s="1" t="str">
        <f>+VLOOKUP(BD_fire_disturbances[[#This Row],[Evaluación post incendio]],Tabla5[],2,0)</f>
        <v>Efecto inmediato</v>
      </c>
      <c r="D912" s="6" t="s">
        <v>1443</v>
      </c>
      <c r="E912" s="1" t="s">
        <v>1604</v>
      </c>
      <c r="F912" s="1" t="s">
        <v>1636</v>
      </c>
      <c r="G912" s="1" t="str">
        <f>+VLOOKUP(BD_fire_disturbances[[#This Row],[Cod_Koppen]],Tabla8[],2,0)</f>
        <v>Templado o mesotérmico</v>
      </c>
      <c r="H912" s="1" t="s">
        <v>1635</v>
      </c>
      <c r="I912" s="1" t="s">
        <v>877</v>
      </c>
      <c r="J912" s="1" t="s">
        <v>181</v>
      </c>
      <c r="K912" s="1" t="s">
        <v>397</v>
      </c>
      <c r="L912" s="1" t="s">
        <v>387</v>
      </c>
      <c r="M912" s="1" t="s">
        <v>432</v>
      </c>
      <c r="N912" s="1" t="s">
        <v>317</v>
      </c>
      <c r="P912" s="1" t="s">
        <v>396</v>
      </c>
      <c r="Q912" s="1" t="s">
        <v>395</v>
      </c>
      <c r="R912" s="1" t="s">
        <v>513</v>
      </c>
      <c r="T912" s="1" t="s">
        <v>447</v>
      </c>
      <c r="U912" s="1" t="s">
        <v>626</v>
      </c>
      <c r="V912" s="1" t="s">
        <v>1282</v>
      </c>
      <c r="W912" s="1" t="s">
        <v>379</v>
      </c>
      <c r="X912" s="1" t="s">
        <v>380</v>
      </c>
      <c r="Y912" s="1" t="s">
        <v>1024</v>
      </c>
      <c r="Z912" s="1" t="s">
        <v>12</v>
      </c>
    </row>
    <row r="913" spans="1:26" s="1" customFormat="1" ht="43.5" x14ac:dyDescent="0.35">
      <c r="A913" s="1" t="s">
        <v>129</v>
      </c>
      <c r="B913" s="1" t="str">
        <f>+VLOOKUP(BD_fire_disturbances[[#This Row],[Propiedad]],Tabla2[],2,0)</f>
        <v>Física</v>
      </c>
      <c r="C913" s="1" t="str">
        <f>+VLOOKUP(BD_fire_disturbances[[#This Row],[Evaluación post incendio]],Tabla5[],2,0)</f>
        <v>Efecto inmediato</v>
      </c>
      <c r="D913" s="6" t="s">
        <v>1443</v>
      </c>
      <c r="E913" s="1" t="s">
        <v>1604</v>
      </c>
      <c r="F913" s="1" t="s">
        <v>1636</v>
      </c>
      <c r="G913" s="1" t="str">
        <f>+VLOOKUP(BD_fire_disturbances[[#This Row],[Cod_Koppen]],Tabla8[],2,0)</f>
        <v>Templado o mesotérmico</v>
      </c>
      <c r="H913" s="1" t="s">
        <v>1635</v>
      </c>
      <c r="I913" s="1" t="s">
        <v>877</v>
      </c>
      <c r="J913" s="1" t="s">
        <v>181</v>
      </c>
      <c r="K913" s="1" t="s">
        <v>397</v>
      </c>
      <c r="L913" s="1" t="s">
        <v>388</v>
      </c>
      <c r="M913" s="1" t="s">
        <v>176</v>
      </c>
      <c r="N913" s="1" t="s">
        <v>317</v>
      </c>
      <c r="P913" s="1" t="s">
        <v>396</v>
      </c>
      <c r="Q913" s="1" t="s">
        <v>395</v>
      </c>
      <c r="R913" s="1" t="s">
        <v>513</v>
      </c>
      <c r="T913" s="1" t="s">
        <v>447</v>
      </c>
      <c r="U913" s="1" t="s">
        <v>626</v>
      </c>
      <c r="V913" s="1" t="s">
        <v>1282</v>
      </c>
      <c r="W913" s="1" t="s">
        <v>379</v>
      </c>
      <c r="X913" s="1" t="s">
        <v>380</v>
      </c>
      <c r="Y913" s="1" t="s">
        <v>1024</v>
      </c>
      <c r="Z913" s="1" t="s">
        <v>108</v>
      </c>
    </row>
    <row r="914" spans="1:26" s="1" customFormat="1" ht="43.5" x14ac:dyDescent="0.35">
      <c r="A914" s="1" t="s">
        <v>129</v>
      </c>
      <c r="B914" s="1" t="str">
        <f>+VLOOKUP(BD_fire_disturbances[[#This Row],[Propiedad]],Tabla2[],2,0)</f>
        <v>Física</v>
      </c>
      <c r="C914" s="1" t="str">
        <f>+VLOOKUP(BD_fire_disturbances[[#This Row],[Evaluación post incendio]],Tabla5[],2,0)</f>
        <v>Efecto inmediato</v>
      </c>
      <c r="D914" s="6" t="s">
        <v>1443</v>
      </c>
      <c r="E914" s="1" t="s">
        <v>1604</v>
      </c>
      <c r="F914" s="1" t="s">
        <v>1636</v>
      </c>
      <c r="G914" s="1" t="str">
        <f>+VLOOKUP(BD_fire_disturbances[[#This Row],[Cod_Koppen]],Tabla8[],2,0)</f>
        <v>Templado o mesotérmico</v>
      </c>
      <c r="H914" s="1" t="s">
        <v>1635</v>
      </c>
      <c r="I914" s="1" t="s">
        <v>877</v>
      </c>
      <c r="J914" s="1" t="s">
        <v>181</v>
      </c>
      <c r="K914" s="1" t="s">
        <v>397</v>
      </c>
      <c r="L914" s="1" t="s">
        <v>387</v>
      </c>
      <c r="M914" s="1" t="s">
        <v>432</v>
      </c>
      <c r="N914" s="1" t="s">
        <v>317</v>
      </c>
      <c r="P914" s="1" t="s">
        <v>396</v>
      </c>
      <c r="Q914" s="1" t="s">
        <v>395</v>
      </c>
      <c r="R914" s="1" t="s">
        <v>513</v>
      </c>
      <c r="T914" s="1" t="s">
        <v>447</v>
      </c>
      <c r="U914" s="1" t="s">
        <v>626</v>
      </c>
      <c r="V914" s="1" t="s">
        <v>1282</v>
      </c>
      <c r="W914" s="1" t="s">
        <v>379</v>
      </c>
      <c r="X914" s="1" t="s">
        <v>380</v>
      </c>
      <c r="Y914" s="1" t="s">
        <v>391</v>
      </c>
      <c r="Z914" s="1" t="s">
        <v>218</v>
      </c>
    </row>
    <row r="915" spans="1:26" s="1" customFormat="1" ht="43.5" x14ac:dyDescent="0.35">
      <c r="A915" s="1" t="s">
        <v>129</v>
      </c>
      <c r="B915" s="1" t="str">
        <f>+VLOOKUP(BD_fire_disturbances[[#This Row],[Propiedad]],Tabla2[],2,0)</f>
        <v>Física</v>
      </c>
      <c r="C915" s="1" t="str">
        <f>+VLOOKUP(BD_fire_disturbances[[#This Row],[Evaluación post incendio]],Tabla5[],2,0)</f>
        <v>Efecto inmediato</v>
      </c>
      <c r="D915" s="6" t="s">
        <v>1443</v>
      </c>
      <c r="E915" s="1" t="s">
        <v>1604</v>
      </c>
      <c r="F915" s="1" t="s">
        <v>1636</v>
      </c>
      <c r="G915" s="1" t="str">
        <f>+VLOOKUP(BD_fire_disturbances[[#This Row],[Cod_Koppen]],Tabla8[],2,0)</f>
        <v>Templado o mesotérmico</v>
      </c>
      <c r="H915" s="1" t="s">
        <v>1635</v>
      </c>
      <c r="I915" s="1" t="s">
        <v>877</v>
      </c>
      <c r="J915" s="1" t="s">
        <v>181</v>
      </c>
      <c r="K915" s="1" t="s">
        <v>397</v>
      </c>
      <c r="L915" s="1" t="s">
        <v>388</v>
      </c>
      <c r="M915" s="1" t="s">
        <v>176</v>
      </c>
      <c r="N915" s="1" t="s">
        <v>317</v>
      </c>
      <c r="P915" s="1" t="s">
        <v>396</v>
      </c>
      <c r="Q915" s="1" t="s">
        <v>395</v>
      </c>
      <c r="R915" s="1" t="s">
        <v>513</v>
      </c>
      <c r="T915" s="1" t="s">
        <v>447</v>
      </c>
      <c r="U915" s="1" t="s">
        <v>626</v>
      </c>
      <c r="V915" s="1" t="s">
        <v>1282</v>
      </c>
      <c r="W915" s="1" t="s">
        <v>379</v>
      </c>
      <c r="X915" s="1" t="s">
        <v>380</v>
      </c>
      <c r="Y915" s="1" t="s">
        <v>391</v>
      </c>
      <c r="Z915" s="1" t="s">
        <v>108</v>
      </c>
    </row>
    <row r="916" spans="1:26" s="1" customFormat="1" ht="43.5" x14ac:dyDescent="0.35">
      <c r="A916" s="1" t="s">
        <v>129</v>
      </c>
      <c r="B916" s="1" t="str">
        <f>+VLOOKUP(BD_fire_disturbances[[#This Row],[Propiedad]],Tabla2[],2,0)</f>
        <v>Física</v>
      </c>
      <c r="C916" s="1" t="str">
        <f>+VLOOKUP(BD_fire_disturbances[[#This Row],[Evaluación post incendio]],Tabla5[],2,0)</f>
        <v>Efecto inmediato</v>
      </c>
      <c r="D916" s="6" t="s">
        <v>1443</v>
      </c>
      <c r="E916" s="1" t="s">
        <v>1604</v>
      </c>
      <c r="F916" s="1" t="s">
        <v>1636</v>
      </c>
      <c r="G916" s="1" t="str">
        <f>+VLOOKUP(BD_fire_disturbances[[#This Row],[Cod_Koppen]],Tabla8[],2,0)</f>
        <v>Templado o mesotérmico</v>
      </c>
      <c r="H916" s="1" t="s">
        <v>1635</v>
      </c>
      <c r="I916" s="1" t="s">
        <v>877</v>
      </c>
      <c r="J916" s="1" t="s">
        <v>181</v>
      </c>
      <c r="K916" s="1" t="s">
        <v>397</v>
      </c>
      <c r="L916" s="1" t="s">
        <v>388</v>
      </c>
      <c r="M916" s="1" t="s">
        <v>176</v>
      </c>
      <c r="N916" s="1" t="s">
        <v>317</v>
      </c>
      <c r="P916" s="1" t="s">
        <v>396</v>
      </c>
      <c r="Q916" s="1" t="s">
        <v>395</v>
      </c>
      <c r="R916" s="1" t="s">
        <v>513</v>
      </c>
      <c r="T916" s="1" t="s">
        <v>447</v>
      </c>
      <c r="U916" s="1" t="s">
        <v>626</v>
      </c>
      <c r="V916" s="1" t="s">
        <v>1282</v>
      </c>
      <c r="W916" s="1" t="s">
        <v>379</v>
      </c>
      <c r="X916" s="1" t="s">
        <v>380</v>
      </c>
      <c r="Y916" s="1" t="s">
        <v>391</v>
      </c>
      <c r="Z916" s="1" t="s">
        <v>108</v>
      </c>
    </row>
    <row r="917" spans="1:26" s="1" customFormat="1" ht="43.5" x14ac:dyDescent="0.35">
      <c r="A917" s="1" t="s">
        <v>131</v>
      </c>
      <c r="B917" s="1" t="str">
        <f>+VLOOKUP(BD_fire_disturbances[[#This Row],[Propiedad]],Tabla2[],2,0)</f>
        <v>Biológica</v>
      </c>
      <c r="C917" s="1" t="str">
        <f>+VLOOKUP(BD_fire_disturbances[[#This Row],[Evaluación post incendio]],Tabla5[],2,0)</f>
        <v>Efecto inmediato</v>
      </c>
      <c r="D917" s="6" t="s">
        <v>1462</v>
      </c>
      <c r="E917" s="1" t="s">
        <v>1604</v>
      </c>
      <c r="F917" s="1" t="s">
        <v>1636</v>
      </c>
      <c r="G917" s="1" t="str">
        <f>+VLOOKUP(BD_fire_disturbances[[#This Row],[Cod_Koppen]],Tabla8[],2,0)</f>
        <v>Templado o mesotérmico</v>
      </c>
      <c r="H917" s="1" t="s">
        <v>1635</v>
      </c>
      <c r="I917" s="1" t="s">
        <v>877</v>
      </c>
      <c r="J917" s="1" t="s">
        <v>181</v>
      </c>
      <c r="K917" s="1" t="s">
        <v>397</v>
      </c>
      <c r="L917" s="1" t="s">
        <v>389</v>
      </c>
      <c r="M917" s="1" t="s">
        <v>200</v>
      </c>
      <c r="N917" s="1" t="s">
        <v>317</v>
      </c>
      <c r="P917" s="1" t="s">
        <v>398</v>
      </c>
      <c r="Q917" s="1" t="s">
        <v>402</v>
      </c>
      <c r="R917" s="1" t="s">
        <v>513</v>
      </c>
      <c r="T917" s="1" t="s">
        <v>447</v>
      </c>
      <c r="U917" s="1" t="s">
        <v>626</v>
      </c>
      <c r="V917" s="1" t="s">
        <v>1282</v>
      </c>
      <c r="W917" s="1" t="s">
        <v>379</v>
      </c>
      <c r="X917" s="1" t="s">
        <v>380</v>
      </c>
      <c r="Y917" s="1" t="s">
        <v>17</v>
      </c>
      <c r="Z917" s="1" t="s">
        <v>430</v>
      </c>
    </row>
    <row r="918" spans="1:26" s="1" customFormat="1" ht="43.5" x14ac:dyDescent="0.35">
      <c r="A918" s="1" t="s">
        <v>131</v>
      </c>
      <c r="B918" s="1" t="str">
        <f>+VLOOKUP(BD_fire_disturbances[[#This Row],[Propiedad]],Tabla2[],2,0)</f>
        <v>Biológica</v>
      </c>
      <c r="C918" s="1" t="str">
        <f>+VLOOKUP(BD_fire_disturbances[[#This Row],[Evaluación post incendio]],Tabla5[],2,0)</f>
        <v>Efecto inmediato</v>
      </c>
      <c r="D918" s="6" t="s">
        <v>1463</v>
      </c>
      <c r="E918" s="1" t="s">
        <v>1604</v>
      </c>
      <c r="F918" s="1" t="s">
        <v>1636</v>
      </c>
      <c r="G918" s="1" t="str">
        <f>+VLOOKUP(BD_fire_disturbances[[#This Row],[Cod_Koppen]],Tabla8[],2,0)</f>
        <v>Templado o mesotérmico</v>
      </c>
      <c r="H918" s="1" t="s">
        <v>1635</v>
      </c>
      <c r="I918" s="1" t="s">
        <v>877</v>
      </c>
      <c r="J918" s="1" t="s">
        <v>181</v>
      </c>
      <c r="K918" s="1" t="s">
        <v>397</v>
      </c>
      <c r="L918" s="1" t="s">
        <v>388</v>
      </c>
      <c r="M918" s="1" t="s">
        <v>176</v>
      </c>
      <c r="N918" s="1" t="s">
        <v>317</v>
      </c>
      <c r="P918" s="1" t="s">
        <v>398</v>
      </c>
      <c r="Q918" s="1" t="s">
        <v>402</v>
      </c>
      <c r="R918" s="1" t="s">
        <v>513</v>
      </c>
      <c r="T918" s="1" t="s">
        <v>447</v>
      </c>
      <c r="U918" s="1" t="s">
        <v>626</v>
      </c>
      <c r="V918" s="1" t="s">
        <v>1282</v>
      </c>
      <c r="W918" s="1" t="s">
        <v>379</v>
      </c>
      <c r="X918" s="1" t="s">
        <v>380</v>
      </c>
      <c r="Y918" s="1" t="s">
        <v>17</v>
      </c>
      <c r="Z918" s="1" t="s">
        <v>430</v>
      </c>
    </row>
    <row r="919" spans="1:26" s="1" customFormat="1" ht="43.5" x14ac:dyDescent="0.35">
      <c r="A919" s="1" t="s">
        <v>131</v>
      </c>
      <c r="B919" s="1" t="str">
        <f>+VLOOKUP(BD_fire_disturbances[[#This Row],[Propiedad]],Tabla2[],2,0)</f>
        <v>Biológica</v>
      </c>
      <c r="C919" s="1" t="str">
        <f>+VLOOKUP(BD_fire_disturbances[[#This Row],[Evaluación post incendio]],Tabla5[],2,0)</f>
        <v>Efecto inmediato</v>
      </c>
      <c r="D919" s="6" t="s">
        <v>1464</v>
      </c>
      <c r="E919" s="1" t="s">
        <v>1604</v>
      </c>
      <c r="F919" s="1" t="s">
        <v>1636</v>
      </c>
      <c r="G919" s="1" t="str">
        <f>+VLOOKUP(BD_fire_disturbances[[#This Row],[Cod_Koppen]],Tabla8[],2,0)</f>
        <v>Templado o mesotérmico</v>
      </c>
      <c r="H919" s="1" t="s">
        <v>1635</v>
      </c>
      <c r="I919" s="1" t="s">
        <v>877</v>
      </c>
      <c r="J919" s="1" t="s">
        <v>181</v>
      </c>
      <c r="K919" s="1" t="s">
        <v>397</v>
      </c>
      <c r="L919" s="1" t="s">
        <v>387</v>
      </c>
      <c r="M919" s="1" t="s">
        <v>432</v>
      </c>
      <c r="N919" s="1" t="s">
        <v>317</v>
      </c>
      <c r="P919" s="1" t="s">
        <v>398</v>
      </c>
      <c r="Q919" s="1" t="s">
        <v>402</v>
      </c>
      <c r="R919" s="1" t="s">
        <v>513</v>
      </c>
      <c r="T919" s="1" t="s">
        <v>447</v>
      </c>
      <c r="U919" s="1" t="s">
        <v>626</v>
      </c>
      <c r="V919" s="1" t="s">
        <v>1282</v>
      </c>
      <c r="W919" s="1" t="s">
        <v>379</v>
      </c>
      <c r="X919" s="1" t="s">
        <v>380</v>
      </c>
      <c r="Y919" s="1" t="s">
        <v>17</v>
      </c>
      <c r="Z919" s="1" t="s">
        <v>430</v>
      </c>
    </row>
    <row r="920" spans="1:26" s="1" customFormat="1" ht="43.5" x14ac:dyDescent="0.35">
      <c r="A920" s="1" t="s">
        <v>131</v>
      </c>
      <c r="B920" s="1" t="str">
        <f>+VLOOKUP(BD_fire_disturbances[[#This Row],[Propiedad]],Tabla2[],2,0)</f>
        <v>Biológica</v>
      </c>
      <c r="C920" s="1" t="str">
        <f>+VLOOKUP(BD_fire_disturbances[[#This Row],[Evaluación post incendio]],Tabla5[],2,0)</f>
        <v>Efecto inmediato</v>
      </c>
      <c r="D920" s="6" t="s">
        <v>1465</v>
      </c>
      <c r="E920" s="1" t="s">
        <v>1604</v>
      </c>
      <c r="F920" s="1" t="s">
        <v>1636</v>
      </c>
      <c r="G920" s="1" t="str">
        <f>+VLOOKUP(BD_fire_disturbances[[#This Row],[Cod_Koppen]],Tabla8[],2,0)</f>
        <v>Templado o mesotérmico</v>
      </c>
      <c r="H920" s="1" t="s">
        <v>1635</v>
      </c>
      <c r="I920" s="1" t="s">
        <v>877</v>
      </c>
      <c r="J920" s="1" t="s">
        <v>181</v>
      </c>
      <c r="K920" s="1" t="s">
        <v>397</v>
      </c>
      <c r="L920" s="1" t="s">
        <v>389</v>
      </c>
      <c r="M920" s="1" t="s">
        <v>200</v>
      </c>
      <c r="N920" s="1" t="s">
        <v>317</v>
      </c>
      <c r="P920" s="1" t="s">
        <v>398</v>
      </c>
      <c r="Q920" s="1" t="s">
        <v>402</v>
      </c>
      <c r="R920" s="1" t="s">
        <v>513</v>
      </c>
      <c r="T920" s="1" t="s">
        <v>447</v>
      </c>
      <c r="U920" s="1" t="s">
        <v>626</v>
      </c>
      <c r="V920" s="1" t="s">
        <v>1282</v>
      </c>
      <c r="W920" s="1" t="s">
        <v>379</v>
      </c>
      <c r="X920" s="1" t="s">
        <v>380</v>
      </c>
      <c r="Y920" s="1" t="s">
        <v>17</v>
      </c>
      <c r="Z920" s="1" t="s">
        <v>430</v>
      </c>
    </row>
    <row r="921" spans="1:26" s="9" customFormat="1" ht="43.5" x14ac:dyDescent="0.35">
      <c r="A921" s="1" t="s">
        <v>131</v>
      </c>
      <c r="B921" s="1" t="str">
        <f>+VLOOKUP(BD_fire_disturbances[[#This Row],[Propiedad]],Tabla2[],2,0)</f>
        <v>Biológica</v>
      </c>
      <c r="C921" s="1" t="str">
        <f>+VLOOKUP(BD_fire_disturbances[[#This Row],[Evaluación post incendio]],Tabla5[],2,0)</f>
        <v>Efecto inmediato</v>
      </c>
      <c r="D921" s="6" t="s">
        <v>1466</v>
      </c>
      <c r="E921" s="1" t="s">
        <v>1604</v>
      </c>
      <c r="F921" s="1" t="s">
        <v>1636</v>
      </c>
      <c r="G921" s="1" t="str">
        <f>+VLOOKUP(BD_fire_disturbances[[#This Row],[Cod_Koppen]],Tabla8[],2,0)</f>
        <v>Templado o mesotérmico</v>
      </c>
      <c r="H921" s="1" t="s">
        <v>1635</v>
      </c>
      <c r="I921" s="1" t="s">
        <v>877</v>
      </c>
      <c r="J921" s="1" t="s">
        <v>181</v>
      </c>
      <c r="K921" s="1" t="s">
        <v>397</v>
      </c>
      <c r="L921" s="1" t="s">
        <v>388</v>
      </c>
      <c r="M921" s="1" t="s">
        <v>176</v>
      </c>
      <c r="N921" s="1" t="s">
        <v>317</v>
      </c>
      <c r="O921" s="1"/>
      <c r="P921" s="1" t="s">
        <v>398</v>
      </c>
      <c r="Q921" s="1" t="s">
        <v>402</v>
      </c>
      <c r="R921" s="1" t="s">
        <v>513</v>
      </c>
      <c r="S921" s="1"/>
      <c r="T921" s="1" t="s">
        <v>447</v>
      </c>
      <c r="U921" s="1" t="s">
        <v>626</v>
      </c>
      <c r="V921" s="1" t="s">
        <v>1282</v>
      </c>
      <c r="W921" s="1" t="s">
        <v>379</v>
      </c>
      <c r="X921" s="1" t="s">
        <v>380</v>
      </c>
      <c r="Y921" s="1" t="s">
        <v>17</v>
      </c>
      <c r="Z921" s="1" t="s">
        <v>430</v>
      </c>
    </row>
    <row r="922" spans="1:26" s="1" customFormat="1" ht="43.5" x14ac:dyDescent="0.35">
      <c r="A922" s="1" t="s">
        <v>131</v>
      </c>
      <c r="B922" s="1" t="str">
        <f>+VLOOKUP(BD_fire_disturbances[[#This Row],[Propiedad]],Tabla2[],2,0)</f>
        <v>Biológica</v>
      </c>
      <c r="C922" s="1" t="str">
        <f>+VLOOKUP(BD_fire_disturbances[[#This Row],[Evaluación post incendio]],Tabla5[],2,0)</f>
        <v>Efecto inmediato</v>
      </c>
      <c r="D922" s="6" t="s">
        <v>1467</v>
      </c>
      <c r="E922" s="1" t="s">
        <v>1604</v>
      </c>
      <c r="F922" s="1" t="s">
        <v>1636</v>
      </c>
      <c r="G922" s="1" t="str">
        <f>+VLOOKUP(BD_fire_disturbances[[#This Row],[Cod_Koppen]],Tabla8[],2,0)</f>
        <v>Templado o mesotérmico</v>
      </c>
      <c r="H922" s="1" t="s">
        <v>1635</v>
      </c>
      <c r="I922" s="1" t="s">
        <v>877</v>
      </c>
      <c r="J922" s="1" t="s">
        <v>181</v>
      </c>
      <c r="K922" s="1" t="s">
        <v>397</v>
      </c>
      <c r="L922" s="1" t="s">
        <v>387</v>
      </c>
      <c r="M922" s="1" t="s">
        <v>432</v>
      </c>
      <c r="N922" s="1" t="s">
        <v>317</v>
      </c>
      <c r="P922" s="1" t="s">
        <v>398</v>
      </c>
      <c r="Q922" s="1" t="s">
        <v>402</v>
      </c>
      <c r="R922" s="1" t="s">
        <v>513</v>
      </c>
      <c r="T922" s="1" t="s">
        <v>447</v>
      </c>
      <c r="U922" s="1" t="s">
        <v>626</v>
      </c>
      <c r="V922" s="1" t="s">
        <v>1282</v>
      </c>
      <c r="W922" s="1" t="s">
        <v>379</v>
      </c>
      <c r="X922" s="1" t="s">
        <v>380</v>
      </c>
      <c r="Y922" s="1" t="s">
        <v>17</v>
      </c>
      <c r="Z922" s="1" t="s">
        <v>430</v>
      </c>
    </row>
    <row r="923" spans="1:26" s="1" customFormat="1" ht="43.5" x14ac:dyDescent="0.35">
      <c r="A923" s="1" t="s">
        <v>131</v>
      </c>
      <c r="B923" s="1" t="str">
        <f>+VLOOKUP(BD_fire_disturbances[[#This Row],[Propiedad]],Tabla2[],2,0)</f>
        <v>Biológica</v>
      </c>
      <c r="C923" s="1" t="str">
        <f>+VLOOKUP(BD_fire_disturbances[[#This Row],[Evaluación post incendio]],Tabla5[],2,0)</f>
        <v>Efecto inmediato</v>
      </c>
      <c r="D923" s="6" t="s">
        <v>1468</v>
      </c>
      <c r="E923" s="1" t="s">
        <v>1604</v>
      </c>
      <c r="F923" s="1" t="s">
        <v>1636</v>
      </c>
      <c r="G923" s="1" t="str">
        <f>+VLOOKUP(BD_fire_disturbances[[#This Row],[Cod_Koppen]],Tabla8[],2,0)</f>
        <v>Templado o mesotérmico</v>
      </c>
      <c r="H923" s="1" t="s">
        <v>1635</v>
      </c>
      <c r="I923" s="1" t="s">
        <v>877</v>
      </c>
      <c r="J923" s="1" t="s">
        <v>181</v>
      </c>
      <c r="K923" s="1" t="s">
        <v>397</v>
      </c>
      <c r="L923" s="1" t="s">
        <v>389</v>
      </c>
      <c r="M923" s="1" t="s">
        <v>200</v>
      </c>
      <c r="N923" s="1" t="s">
        <v>317</v>
      </c>
      <c r="P923" s="1" t="s">
        <v>398</v>
      </c>
      <c r="Q923" s="1" t="s">
        <v>402</v>
      </c>
      <c r="R923" s="1" t="s">
        <v>513</v>
      </c>
      <c r="T923" s="1" t="s">
        <v>447</v>
      </c>
      <c r="U923" s="1" t="s">
        <v>626</v>
      </c>
      <c r="V923" s="1" t="s">
        <v>1282</v>
      </c>
      <c r="W923" s="1" t="s">
        <v>379</v>
      </c>
      <c r="X923" s="1" t="s">
        <v>380</v>
      </c>
      <c r="Y923" s="1" t="s">
        <v>17</v>
      </c>
      <c r="Z923" s="1" t="s">
        <v>430</v>
      </c>
    </row>
    <row r="924" spans="1:26" s="1" customFormat="1" ht="43.5" x14ac:dyDescent="0.35">
      <c r="A924" s="1" t="s">
        <v>131</v>
      </c>
      <c r="B924" s="1" t="str">
        <f>+VLOOKUP(BD_fire_disturbances[[#This Row],[Propiedad]],Tabla2[],2,0)</f>
        <v>Biológica</v>
      </c>
      <c r="C924" s="1" t="str">
        <f>+VLOOKUP(BD_fire_disturbances[[#This Row],[Evaluación post incendio]],Tabla5[],2,0)</f>
        <v>Efecto inmediato</v>
      </c>
      <c r="D924" s="6" t="s">
        <v>1469</v>
      </c>
      <c r="E924" s="1" t="s">
        <v>1604</v>
      </c>
      <c r="F924" s="1" t="s">
        <v>1636</v>
      </c>
      <c r="G924" s="1" t="str">
        <f>+VLOOKUP(BD_fire_disturbances[[#This Row],[Cod_Koppen]],Tabla8[],2,0)</f>
        <v>Templado o mesotérmico</v>
      </c>
      <c r="H924" s="1" t="s">
        <v>1635</v>
      </c>
      <c r="I924" s="1" t="s">
        <v>877</v>
      </c>
      <c r="J924" s="1" t="s">
        <v>181</v>
      </c>
      <c r="K924" s="1" t="s">
        <v>397</v>
      </c>
      <c r="L924" s="1" t="s">
        <v>388</v>
      </c>
      <c r="M924" s="1" t="s">
        <v>176</v>
      </c>
      <c r="N924" s="1" t="s">
        <v>317</v>
      </c>
      <c r="P924" s="1" t="s">
        <v>398</v>
      </c>
      <c r="Q924" s="1" t="s">
        <v>402</v>
      </c>
      <c r="R924" s="1" t="s">
        <v>513</v>
      </c>
      <c r="T924" s="1" t="s">
        <v>447</v>
      </c>
      <c r="U924" s="1" t="s">
        <v>626</v>
      </c>
      <c r="V924" s="1" t="s">
        <v>1282</v>
      </c>
      <c r="W924" s="1" t="s">
        <v>379</v>
      </c>
      <c r="X924" s="1" t="s">
        <v>380</v>
      </c>
      <c r="Y924" s="1" t="s">
        <v>17</v>
      </c>
      <c r="Z924" s="1" t="s">
        <v>430</v>
      </c>
    </row>
    <row r="925" spans="1:26" s="1" customFormat="1" ht="43.5" x14ac:dyDescent="0.35">
      <c r="A925" s="1" t="s">
        <v>131</v>
      </c>
      <c r="B925" s="1" t="str">
        <f>+VLOOKUP(BD_fire_disturbances[[#This Row],[Propiedad]],Tabla2[],2,0)</f>
        <v>Biológica</v>
      </c>
      <c r="C925" s="1" t="str">
        <f>+VLOOKUP(BD_fire_disturbances[[#This Row],[Evaluación post incendio]],Tabla5[],2,0)</f>
        <v>Efecto inmediato</v>
      </c>
      <c r="D925" s="6" t="s">
        <v>1470</v>
      </c>
      <c r="E925" s="1" t="s">
        <v>1604</v>
      </c>
      <c r="F925" s="1" t="s">
        <v>1636</v>
      </c>
      <c r="G925" s="1" t="str">
        <f>+VLOOKUP(BD_fire_disturbances[[#This Row],[Cod_Koppen]],Tabla8[],2,0)</f>
        <v>Templado o mesotérmico</v>
      </c>
      <c r="H925" s="1" t="s">
        <v>1635</v>
      </c>
      <c r="I925" s="1" t="s">
        <v>877</v>
      </c>
      <c r="J925" s="1" t="s">
        <v>181</v>
      </c>
      <c r="K925" s="1" t="s">
        <v>397</v>
      </c>
      <c r="L925" s="1" t="s">
        <v>387</v>
      </c>
      <c r="M925" s="1" t="s">
        <v>432</v>
      </c>
      <c r="N925" s="1" t="s">
        <v>317</v>
      </c>
      <c r="P925" s="1" t="s">
        <v>398</v>
      </c>
      <c r="Q925" s="1" t="s">
        <v>402</v>
      </c>
      <c r="R925" s="1" t="s">
        <v>513</v>
      </c>
      <c r="T925" s="1" t="s">
        <v>447</v>
      </c>
      <c r="U925" s="1" t="s">
        <v>626</v>
      </c>
      <c r="V925" s="1" t="s">
        <v>1282</v>
      </c>
      <c r="W925" s="1" t="s">
        <v>379</v>
      </c>
      <c r="X925" s="1" t="s">
        <v>380</v>
      </c>
      <c r="Y925" s="1" t="s">
        <v>17</v>
      </c>
      <c r="Z925" s="1" t="s">
        <v>430</v>
      </c>
    </row>
    <row r="926" spans="1:26" s="1" customFormat="1" ht="43.5" x14ac:dyDescent="0.35">
      <c r="A926" s="1" t="s">
        <v>215</v>
      </c>
      <c r="B926" s="1" t="str">
        <f>+VLOOKUP(BD_fire_disturbances[[#This Row],[Propiedad]],Tabla2[],2,0)</f>
        <v>Química</v>
      </c>
      <c r="C926" s="1" t="str">
        <f>+VLOOKUP(BD_fire_disturbances[[#This Row],[Evaluación post incendio]],Tabla5[],2,0)</f>
        <v>No específico</v>
      </c>
      <c r="D926" s="6" t="s">
        <v>856</v>
      </c>
      <c r="E926" s="1" t="s">
        <v>62</v>
      </c>
      <c r="F926" s="1" t="s">
        <v>1608</v>
      </c>
      <c r="G926" s="1" t="str">
        <f>+VLOOKUP(BD_fire_disturbances[[#This Row],[Cod_Koppen]],Tabla8[],2,0)</f>
        <v>Templado o mesotérmico</v>
      </c>
      <c r="H926" s="1" t="s">
        <v>1334</v>
      </c>
      <c r="I926" s="1" t="s">
        <v>902</v>
      </c>
      <c r="J926" s="1" t="s">
        <v>63</v>
      </c>
      <c r="K926" s="1" t="s">
        <v>68</v>
      </c>
      <c r="M926" s="1" t="s">
        <v>432</v>
      </c>
      <c r="P926" s="1" t="s">
        <v>857</v>
      </c>
      <c r="R926" s="1" t="s">
        <v>447</v>
      </c>
      <c r="T926" s="1" t="s">
        <v>858</v>
      </c>
      <c r="U926" s="1" t="s">
        <v>447</v>
      </c>
      <c r="Y926" s="1" t="s">
        <v>121</v>
      </c>
      <c r="Z926" s="1" t="s">
        <v>108</v>
      </c>
    </row>
    <row r="927" spans="1:26" s="1" customFormat="1" ht="43.5" x14ac:dyDescent="0.35">
      <c r="A927" s="1" t="s">
        <v>215</v>
      </c>
      <c r="B927" s="1" t="str">
        <f>+VLOOKUP(BD_fire_disturbances[[#This Row],[Propiedad]],Tabla2[],2,0)</f>
        <v>Química</v>
      </c>
      <c r="C927" s="1" t="str">
        <f>+VLOOKUP(BD_fire_disturbances[[#This Row],[Evaluación post incendio]],Tabla5[],2,0)</f>
        <v>No específico</v>
      </c>
      <c r="D927" s="6" t="s">
        <v>856</v>
      </c>
      <c r="E927" s="1" t="s">
        <v>62</v>
      </c>
      <c r="F927" s="1" t="s">
        <v>1608</v>
      </c>
      <c r="G927" s="1" t="str">
        <f>+VLOOKUP(BD_fire_disturbances[[#This Row],[Cod_Koppen]],Tabla8[],2,0)</f>
        <v>Templado o mesotérmico</v>
      </c>
      <c r="H927" s="1" t="s">
        <v>1334</v>
      </c>
      <c r="I927" s="1" t="s">
        <v>902</v>
      </c>
      <c r="J927" s="1" t="s">
        <v>63</v>
      </c>
      <c r="K927" s="1" t="s">
        <v>68</v>
      </c>
      <c r="M927" s="1" t="s">
        <v>432</v>
      </c>
      <c r="P927" s="1" t="s">
        <v>857</v>
      </c>
      <c r="R927" s="1" t="s">
        <v>447</v>
      </c>
      <c r="T927" s="1" t="s">
        <v>858</v>
      </c>
      <c r="U927" s="1" t="s">
        <v>447</v>
      </c>
      <c r="Y927" s="1" t="s">
        <v>43</v>
      </c>
      <c r="Z927" s="1" t="s">
        <v>108</v>
      </c>
    </row>
    <row r="928" spans="1:26" s="1" customFormat="1" ht="43.5" x14ac:dyDescent="0.35">
      <c r="A928" s="1" t="s">
        <v>215</v>
      </c>
      <c r="B928" s="1" t="str">
        <f>+VLOOKUP(BD_fire_disturbances[[#This Row],[Propiedad]],Tabla2[],2,0)</f>
        <v>Química</v>
      </c>
      <c r="C928" s="1" t="str">
        <f>+VLOOKUP(BD_fire_disturbances[[#This Row],[Evaluación post incendio]],Tabla5[],2,0)</f>
        <v>No específico</v>
      </c>
      <c r="D928" s="6" t="s">
        <v>856</v>
      </c>
      <c r="E928" s="1" t="s">
        <v>62</v>
      </c>
      <c r="F928" s="1" t="s">
        <v>1608</v>
      </c>
      <c r="G928" s="1" t="str">
        <f>+VLOOKUP(BD_fire_disturbances[[#This Row],[Cod_Koppen]],Tabla8[],2,0)</f>
        <v>Templado o mesotérmico</v>
      </c>
      <c r="H928" s="1" t="s">
        <v>1334</v>
      </c>
      <c r="I928" s="1" t="s">
        <v>902</v>
      </c>
      <c r="J928" s="1" t="s">
        <v>63</v>
      </c>
      <c r="K928" s="1" t="s">
        <v>68</v>
      </c>
      <c r="M928" s="1" t="s">
        <v>432</v>
      </c>
      <c r="P928" s="1" t="s">
        <v>857</v>
      </c>
      <c r="R928" s="1" t="s">
        <v>447</v>
      </c>
      <c r="T928" s="1" t="s">
        <v>858</v>
      </c>
      <c r="U928" s="1" t="s">
        <v>447</v>
      </c>
      <c r="Y928" s="1" t="s">
        <v>122</v>
      </c>
      <c r="Z928" s="1" t="s">
        <v>108</v>
      </c>
    </row>
    <row r="929" spans="1:26" s="1" customFormat="1" ht="43.5" x14ac:dyDescent="0.35">
      <c r="A929" s="1" t="s">
        <v>215</v>
      </c>
      <c r="B929" s="1" t="str">
        <f>+VLOOKUP(BD_fire_disturbances[[#This Row],[Propiedad]],Tabla2[],2,0)</f>
        <v>Química</v>
      </c>
      <c r="C929" s="1" t="str">
        <f>+VLOOKUP(BD_fire_disturbances[[#This Row],[Evaluación post incendio]],Tabla5[],2,0)</f>
        <v>No específico</v>
      </c>
      <c r="D929" s="6" t="s">
        <v>856</v>
      </c>
      <c r="E929" s="1" t="s">
        <v>62</v>
      </c>
      <c r="F929" s="1" t="s">
        <v>1608</v>
      </c>
      <c r="G929" s="1" t="str">
        <f>+VLOOKUP(BD_fire_disturbances[[#This Row],[Cod_Koppen]],Tabla8[],2,0)</f>
        <v>Templado o mesotérmico</v>
      </c>
      <c r="H929" s="1" t="s">
        <v>1334</v>
      </c>
      <c r="I929" s="1" t="s">
        <v>902</v>
      </c>
      <c r="J929" s="1" t="s">
        <v>63</v>
      </c>
      <c r="K929" s="1" t="s">
        <v>68</v>
      </c>
      <c r="M929" s="1" t="s">
        <v>432</v>
      </c>
      <c r="P929" s="1" t="s">
        <v>857</v>
      </c>
      <c r="R929" s="1" t="s">
        <v>447</v>
      </c>
      <c r="T929" s="1" t="s">
        <v>858</v>
      </c>
      <c r="U929" s="1" t="s">
        <v>447</v>
      </c>
      <c r="Y929" s="1" t="s">
        <v>52</v>
      </c>
      <c r="Z929" s="1" t="s">
        <v>218</v>
      </c>
    </row>
    <row r="930" spans="1:26" s="1" customFormat="1" ht="43.5" x14ac:dyDescent="0.35">
      <c r="A930" s="1" t="s">
        <v>215</v>
      </c>
      <c r="B930" s="1" t="str">
        <f>+VLOOKUP(BD_fire_disturbances[[#This Row],[Propiedad]],Tabla2[],2,0)</f>
        <v>Química</v>
      </c>
      <c r="C930" s="1" t="str">
        <f>+VLOOKUP(BD_fire_disturbances[[#This Row],[Evaluación post incendio]],Tabla5[],2,0)</f>
        <v>No específico</v>
      </c>
      <c r="D930" s="6" t="s">
        <v>856</v>
      </c>
      <c r="E930" s="1" t="s">
        <v>62</v>
      </c>
      <c r="F930" s="1" t="s">
        <v>1608</v>
      </c>
      <c r="G930" s="1" t="str">
        <f>+VLOOKUP(BD_fire_disturbances[[#This Row],[Cod_Koppen]],Tabla8[],2,0)</f>
        <v>Templado o mesotérmico</v>
      </c>
      <c r="H930" s="1" t="s">
        <v>1334</v>
      </c>
      <c r="I930" s="1" t="s">
        <v>902</v>
      </c>
      <c r="J930" s="1" t="s">
        <v>63</v>
      </c>
      <c r="K930" s="1" t="s">
        <v>68</v>
      </c>
      <c r="M930" s="1" t="s">
        <v>432</v>
      </c>
      <c r="P930" s="1" t="s">
        <v>857</v>
      </c>
      <c r="R930" s="1" t="s">
        <v>447</v>
      </c>
      <c r="T930" s="1" t="s">
        <v>858</v>
      </c>
      <c r="U930" s="1" t="s">
        <v>447</v>
      </c>
      <c r="Y930" s="1" t="s">
        <v>21</v>
      </c>
      <c r="Z930" s="1" t="s">
        <v>108</v>
      </c>
    </row>
    <row r="931" spans="1:26" s="1" customFormat="1" ht="43.5" x14ac:dyDescent="0.35">
      <c r="A931" s="1" t="s">
        <v>215</v>
      </c>
      <c r="B931" s="1" t="str">
        <f>+VLOOKUP(BD_fire_disturbances[[#This Row],[Propiedad]],Tabla2[],2,0)</f>
        <v>Química</v>
      </c>
      <c r="C931" s="1" t="str">
        <f>+VLOOKUP(BD_fire_disturbances[[#This Row],[Evaluación post incendio]],Tabla5[],2,0)</f>
        <v>No específico</v>
      </c>
      <c r="D931" s="6" t="s">
        <v>856</v>
      </c>
      <c r="E931" s="1" t="s">
        <v>62</v>
      </c>
      <c r="F931" s="1" t="s">
        <v>1608</v>
      </c>
      <c r="G931" s="1" t="str">
        <f>+VLOOKUP(BD_fire_disturbances[[#This Row],[Cod_Koppen]],Tabla8[],2,0)</f>
        <v>Templado o mesotérmico</v>
      </c>
      <c r="H931" s="1" t="s">
        <v>1334</v>
      </c>
      <c r="I931" s="1" t="s">
        <v>902</v>
      </c>
      <c r="J931" s="1" t="s">
        <v>63</v>
      </c>
      <c r="K931" s="1" t="s">
        <v>68</v>
      </c>
      <c r="M931" s="1" t="s">
        <v>432</v>
      </c>
      <c r="P931" s="1" t="s">
        <v>857</v>
      </c>
      <c r="R931" s="1" t="s">
        <v>447</v>
      </c>
      <c r="T931" s="1" t="s">
        <v>858</v>
      </c>
      <c r="U931" s="1" t="s">
        <v>447</v>
      </c>
      <c r="Y931" s="1" t="s">
        <v>42</v>
      </c>
      <c r="Z931" s="1" t="s">
        <v>108</v>
      </c>
    </row>
    <row r="932" spans="1:26" s="1" customFormat="1" ht="43.5" x14ac:dyDescent="0.35">
      <c r="A932" s="1" t="s">
        <v>215</v>
      </c>
      <c r="B932" s="1" t="str">
        <f>+VLOOKUP(BD_fire_disturbances[[#This Row],[Propiedad]],Tabla2[],2,0)</f>
        <v>Física</v>
      </c>
      <c r="C932" s="1" t="str">
        <f>+VLOOKUP(BD_fire_disturbances[[#This Row],[Evaluación post incendio]],Tabla5[],2,0)</f>
        <v>No específico</v>
      </c>
      <c r="D932" s="6" t="s">
        <v>856</v>
      </c>
      <c r="E932" s="1" t="s">
        <v>62</v>
      </c>
      <c r="F932" s="1" t="s">
        <v>1608</v>
      </c>
      <c r="G932" s="1" t="str">
        <f>+VLOOKUP(BD_fire_disturbances[[#This Row],[Cod_Koppen]],Tabla8[],2,0)</f>
        <v>Templado o mesotérmico</v>
      </c>
      <c r="H932" s="1" t="s">
        <v>1334</v>
      </c>
      <c r="I932" s="1" t="s">
        <v>902</v>
      </c>
      <c r="J932" s="1" t="s">
        <v>63</v>
      </c>
      <c r="K932" s="1" t="s">
        <v>68</v>
      </c>
      <c r="M932" s="1" t="s">
        <v>432</v>
      </c>
      <c r="P932" s="1" t="s">
        <v>857</v>
      </c>
      <c r="R932" s="1" t="s">
        <v>447</v>
      </c>
      <c r="T932" s="1" t="s">
        <v>858</v>
      </c>
      <c r="U932" s="1" t="s">
        <v>447</v>
      </c>
      <c r="Y932" s="1" t="s">
        <v>160</v>
      </c>
      <c r="Z932" s="1" t="s">
        <v>108</v>
      </c>
    </row>
    <row r="933" spans="1:26" s="1" customFormat="1" ht="58" x14ac:dyDescent="0.35">
      <c r="A933" s="1" t="s">
        <v>436</v>
      </c>
      <c r="B933" s="1" t="str">
        <f>+VLOOKUP(BD_fire_disturbances[[#This Row],[Propiedad]],Tabla2[],2,0)</f>
        <v>Biológica</v>
      </c>
      <c r="C933" s="1" t="str">
        <f>+VLOOKUP(BD_fire_disturbances[[#This Row],[Evaluación post incendio]],Tabla5[],2,0)</f>
        <v>Efecto inmediato</v>
      </c>
      <c r="D933" s="6" t="s">
        <v>440</v>
      </c>
      <c r="E933" s="1" t="s">
        <v>446</v>
      </c>
      <c r="F933" s="1" t="s">
        <v>1693</v>
      </c>
      <c r="G933" s="1" t="str">
        <f>+VLOOKUP(BD_fire_disturbances[[#This Row],[Cod_Koppen]],Tabla8[],2,0)</f>
        <v>Templado o mesotérmico</v>
      </c>
      <c r="H933" s="1" t="s">
        <v>1692</v>
      </c>
      <c r="I933" s="1" t="s">
        <v>876</v>
      </c>
      <c r="J933" s="1" t="s">
        <v>181</v>
      </c>
      <c r="K933" s="1" t="s">
        <v>16</v>
      </c>
      <c r="L933" s="1" t="s">
        <v>24</v>
      </c>
      <c r="M933" s="1" t="s">
        <v>24</v>
      </c>
      <c r="N933" s="1" t="s">
        <v>354</v>
      </c>
      <c r="P933" s="1" t="s">
        <v>438</v>
      </c>
      <c r="Q933" s="1" t="s">
        <v>442</v>
      </c>
      <c r="R933" s="1" t="s">
        <v>513</v>
      </c>
      <c r="T933" s="1" t="s">
        <v>441</v>
      </c>
      <c r="U933" s="1" t="s">
        <v>447</v>
      </c>
      <c r="W933" s="1" t="s">
        <v>447</v>
      </c>
      <c r="X933" s="1" t="s">
        <v>447</v>
      </c>
      <c r="Y933" s="1" t="s">
        <v>439</v>
      </c>
      <c r="Z933" s="1" t="s">
        <v>12</v>
      </c>
    </row>
    <row r="934" spans="1:26" s="1" customFormat="1" ht="58" x14ac:dyDescent="0.35">
      <c r="A934" s="1" t="s">
        <v>436</v>
      </c>
      <c r="B934" s="1" t="str">
        <f>+VLOOKUP(BD_fire_disturbances[[#This Row],[Propiedad]],Tabla2[],2,0)</f>
        <v>Química</v>
      </c>
      <c r="C934" s="1" t="str">
        <f>+VLOOKUP(BD_fire_disturbances[[#This Row],[Evaluación post incendio]],Tabla5[],2,0)</f>
        <v>Efecto inmediato</v>
      </c>
      <c r="D934" s="6" t="s">
        <v>444</v>
      </c>
      <c r="E934" s="1" t="s">
        <v>446</v>
      </c>
      <c r="F934" s="1" t="s">
        <v>1693</v>
      </c>
      <c r="G934" s="1" t="str">
        <f>+VLOOKUP(BD_fire_disturbances[[#This Row],[Cod_Koppen]],Tabla8[],2,0)</f>
        <v>Templado o mesotérmico</v>
      </c>
      <c r="H934" s="1" t="s">
        <v>1692</v>
      </c>
      <c r="I934" s="1" t="s">
        <v>876</v>
      </c>
      <c r="J934" s="1" t="s">
        <v>181</v>
      </c>
      <c r="K934" s="1" t="s">
        <v>16</v>
      </c>
      <c r="L934" s="1" t="s">
        <v>24</v>
      </c>
      <c r="M934" s="1" t="s">
        <v>24</v>
      </c>
      <c r="N934" s="1" t="s">
        <v>354</v>
      </c>
      <c r="P934" s="1" t="s">
        <v>438</v>
      </c>
      <c r="Q934" s="1" t="s">
        <v>442</v>
      </c>
      <c r="R934" s="1" t="s">
        <v>513</v>
      </c>
      <c r="T934" s="1" t="s">
        <v>441</v>
      </c>
      <c r="U934" s="1" t="s">
        <v>447</v>
      </c>
      <c r="W934" s="1" t="s">
        <v>447</v>
      </c>
      <c r="X934" s="1" t="s">
        <v>447</v>
      </c>
      <c r="Y934" s="1" t="s">
        <v>34</v>
      </c>
      <c r="Z934" s="1" t="s">
        <v>12</v>
      </c>
    </row>
    <row r="935" spans="1:26" s="1" customFormat="1" ht="58" x14ac:dyDescent="0.35">
      <c r="A935" s="1" t="s">
        <v>436</v>
      </c>
      <c r="B935" s="1" t="str">
        <f>+VLOOKUP(BD_fire_disturbances[[#This Row],[Propiedad]],Tabla2[],2,0)</f>
        <v>Química</v>
      </c>
      <c r="C935" s="1" t="str">
        <f>+VLOOKUP(BD_fire_disturbances[[#This Row],[Evaluación post incendio]],Tabla5[],2,0)</f>
        <v>Efecto inmediato</v>
      </c>
      <c r="D935" s="6" t="s">
        <v>445</v>
      </c>
      <c r="E935" s="1" t="s">
        <v>446</v>
      </c>
      <c r="F935" s="1" t="s">
        <v>1693</v>
      </c>
      <c r="G935" s="1" t="str">
        <f>+VLOOKUP(BD_fire_disturbances[[#This Row],[Cod_Koppen]],Tabla8[],2,0)</f>
        <v>Templado o mesotérmico</v>
      </c>
      <c r="H935" s="1" t="s">
        <v>1692</v>
      </c>
      <c r="I935" s="1" t="s">
        <v>876</v>
      </c>
      <c r="J935" s="1" t="s">
        <v>181</v>
      </c>
      <c r="K935" s="1" t="s">
        <v>16</v>
      </c>
      <c r="L935" s="1" t="s">
        <v>24</v>
      </c>
      <c r="M935" s="1" t="s">
        <v>24</v>
      </c>
      <c r="N935" s="1" t="s">
        <v>354</v>
      </c>
      <c r="P935" s="1" t="s">
        <v>438</v>
      </c>
      <c r="Q935" s="1" t="s">
        <v>442</v>
      </c>
      <c r="R935" s="1" t="s">
        <v>513</v>
      </c>
      <c r="T935" s="1" t="s">
        <v>441</v>
      </c>
      <c r="U935" s="1" t="s">
        <v>447</v>
      </c>
      <c r="W935" s="1" t="s">
        <v>447</v>
      </c>
      <c r="X935" s="1" t="s">
        <v>447</v>
      </c>
      <c r="Y935" s="1" t="s">
        <v>43</v>
      </c>
      <c r="Z935" s="1" t="s">
        <v>218</v>
      </c>
    </row>
    <row r="936" spans="1:26" s="1" customFormat="1" ht="58" x14ac:dyDescent="0.35">
      <c r="A936" s="1" t="s">
        <v>436</v>
      </c>
      <c r="B936" s="1" t="str">
        <f>+VLOOKUP(BD_fire_disturbances[[#This Row],[Propiedad]],Tabla2[],2,0)</f>
        <v>Química</v>
      </c>
      <c r="C936" s="1" t="str">
        <f>+VLOOKUP(BD_fire_disturbances[[#This Row],[Evaluación post incendio]],Tabla5[],2,0)</f>
        <v>Efecto inmediato</v>
      </c>
      <c r="D936" s="6" t="s">
        <v>443</v>
      </c>
      <c r="E936" s="1" t="s">
        <v>446</v>
      </c>
      <c r="F936" s="1" t="s">
        <v>1693</v>
      </c>
      <c r="G936" s="1" t="str">
        <f>+VLOOKUP(BD_fire_disturbances[[#This Row],[Cod_Koppen]],Tabla8[],2,0)</f>
        <v>Templado o mesotérmico</v>
      </c>
      <c r="H936" s="1" t="s">
        <v>1692</v>
      </c>
      <c r="I936" s="1" t="s">
        <v>876</v>
      </c>
      <c r="J936" s="1" t="s">
        <v>181</v>
      </c>
      <c r="K936" s="1" t="s">
        <v>16</v>
      </c>
      <c r="L936" s="1" t="s">
        <v>24</v>
      </c>
      <c r="M936" s="1" t="s">
        <v>24</v>
      </c>
      <c r="N936" s="1" t="s">
        <v>354</v>
      </c>
      <c r="P936" s="1" t="s">
        <v>438</v>
      </c>
      <c r="Q936" s="1" t="s">
        <v>442</v>
      </c>
      <c r="R936" s="1" t="s">
        <v>513</v>
      </c>
      <c r="T936" s="1" t="s">
        <v>441</v>
      </c>
      <c r="U936" s="1" t="s">
        <v>447</v>
      </c>
      <c r="W936" s="1" t="s">
        <v>447</v>
      </c>
      <c r="X936" s="1" t="s">
        <v>447</v>
      </c>
      <c r="Y936" s="1" t="s">
        <v>42</v>
      </c>
      <c r="Z936" s="1" t="s">
        <v>12</v>
      </c>
    </row>
    <row r="937" spans="1:26" s="1" customFormat="1" ht="58" x14ac:dyDescent="0.35">
      <c r="A937" s="1" t="s">
        <v>436</v>
      </c>
      <c r="B937" s="1" t="str">
        <f>+VLOOKUP(BD_fire_disturbances[[#This Row],[Propiedad]],Tabla2[],2,0)</f>
        <v>Física</v>
      </c>
      <c r="C937" s="1" t="str">
        <f>+VLOOKUP(BD_fire_disturbances[[#This Row],[Evaluación post incendio]],Tabla5[],2,0)</f>
        <v>Efecto inmediato</v>
      </c>
      <c r="D937" s="6" t="s">
        <v>437</v>
      </c>
      <c r="E937" s="1" t="s">
        <v>446</v>
      </c>
      <c r="F937" s="1" t="s">
        <v>1693</v>
      </c>
      <c r="G937" s="1" t="str">
        <f>+VLOOKUP(BD_fire_disturbances[[#This Row],[Cod_Koppen]],Tabla8[],2,0)</f>
        <v>Templado o mesotérmico</v>
      </c>
      <c r="H937" s="1" t="s">
        <v>1692</v>
      </c>
      <c r="I937" s="1" t="s">
        <v>876</v>
      </c>
      <c r="J937" s="1" t="s">
        <v>181</v>
      </c>
      <c r="K937" s="1" t="s">
        <v>16</v>
      </c>
      <c r="L937" s="1" t="s">
        <v>24</v>
      </c>
      <c r="M937" s="1" t="s">
        <v>24</v>
      </c>
      <c r="N937" s="1" t="s">
        <v>354</v>
      </c>
      <c r="P937" s="1" t="s">
        <v>438</v>
      </c>
      <c r="Q937" s="1" t="s">
        <v>442</v>
      </c>
      <c r="R937" s="1" t="s">
        <v>513</v>
      </c>
      <c r="T937" s="1" t="s">
        <v>441</v>
      </c>
      <c r="U937" s="1" t="s">
        <v>447</v>
      </c>
      <c r="W937" s="1" t="s">
        <v>447</v>
      </c>
      <c r="X937" s="1" t="s">
        <v>447</v>
      </c>
      <c r="Y937" s="1" t="s">
        <v>160</v>
      </c>
      <c r="Z937" s="1" t="s">
        <v>218</v>
      </c>
    </row>
    <row r="938" spans="1:26" s="1" customFormat="1" ht="43.5" x14ac:dyDescent="0.35">
      <c r="A938" s="9" t="s">
        <v>1387</v>
      </c>
      <c r="B938" s="9" t="str">
        <f>+VLOOKUP(BD_fire_disturbances[[#This Row],[Propiedad]],Tabla2[],2,0)</f>
        <v>Biológica</v>
      </c>
      <c r="C938" s="9" t="str">
        <f>+VLOOKUP(BD_fire_disturbances[[#This Row],[Evaluación post incendio]],Tabla5[],2,0)</f>
        <v>Efecto a corto plazo</v>
      </c>
      <c r="D938" s="6" t="s">
        <v>1695</v>
      </c>
      <c r="E938" s="9" t="s">
        <v>1595</v>
      </c>
      <c r="F938" s="1" t="s">
        <v>1694</v>
      </c>
      <c r="G938" s="1" t="str">
        <f>+VLOOKUP(BD_fire_disturbances[[#This Row],[Cod_Koppen]],Tabla8[],2,0)</f>
        <v>Templado o mesotérmico</v>
      </c>
      <c r="H938" s="1" t="s">
        <v>1678</v>
      </c>
      <c r="I938" s="9" t="s">
        <v>876</v>
      </c>
      <c r="J938" s="9" t="s">
        <v>181</v>
      </c>
      <c r="K938" s="9" t="s">
        <v>50</v>
      </c>
      <c r="L938" s="9" t="s">
        <v>57</v>
      </c>
      <c r="M938" s="9" t="s">
        <v>200</v>
      </c>
      <c r="N938" s="9" t="s">
        <v>317</v>
      </c>
      <c r="O938" s="9"/>
      <c r="P938" s="9" t="s">
        <v>508</v>
      </c>
      <c r="Q938" s="9" t="s">
        <v>509</v>
      </c>
      <c r="R938" s="9" t="s">
        <v>841</v>
      </c>
      <c r="S938" s="9"/>
      <c r="T938" s="9" t="s">
        <v>447</v>
      </c>
      <c r="U938" s="9" t="s">
        <v>512</v>
      </c>
      <c r="V938" s="9"/>
      <c r="W938" s="9" t="s">
        <v>510</v>
      </c>
      <c r="X938" s="9" t="s">
        <v>511</v>
      </c>
      <c r="Y938" s="9" t="s">
        <v>17</v>
      </c>
      <c r="Z938" s="9" t="s">
        <v>430</v>
      </c>
    </row>
    <row r="939" spans="1:26" s="1" customFormat="1" ht="43.5" x14ac:dyDescent="0.35">
      <c r="A939" s="9" t="s">
        <v>1387</v>
      </c>
      <c r="B939" s="9" t="str">
        <f>+VLOOKUP(BD_fire_disturbances[[#This Row],[Propiedad]],Tabla2[],2,0)</f>
        <v>Biológica</v>
      </c>
      <c r="C939" s="9" t="str">
        <f>+VLOOKUP(BD_fire_disturbances[[#This Row],[Evaluación post incendio]],Tabla5[],2,0)</f>
        <v>Efecto a corto plazo</v>
      </c>
      <c r="D939" s="6" t="s">
        <v>1696</v>
      </c>
      <c r="E939" s="9" t="s">
        <v>1595</v>
      </c>
      <c r="F939" s="1" t="s">
        <v>1694</v>
      </c>
      <c r="G939" s="1" t="str">
        <f>+VLOOKUP(BD_fire_disturbances[[#This Row],[Cod_Koppen]],Tabla8[],2,0)</f>
        <v>Templado o mesotérmico</v>
      </c>
      <c r="H939" s="1" t="s">
        <v>1678</v>
      </c>
      <c r="I939" s="9" t="s">
        <v>876</v>
      </c>
      <c r="J939" s="9" t="s">
        <v>266</v>
      </c>
      <c r="K939" s="9" t="s">
        <v>50</v>
      </c>
      <c r="L939" s="9" t="s">
        <v>57</v>
      </c>
      <c r="M939" s="9" t="s">
        <v>200</v>
      </c>
      <c r="N939" s="9" t="s">
        <v>514</v>
      </c>
      <c r="O939" s="9"/>
      <c r="P939" s="9" t="s">
        <v>508</v>
      </c>
      <c r="Q939" s="9" t="s">
        <v>509</v>
      </c>
      <c r="R939" s="9" t="s">
        <v>843</v>
      </c>
      <c r="S939" s="9"/>
      <c r="T939" s="9" t="s">
        <v>447</v>
      </c>
      <c r="U939" s="9" t="s">
        <v>512</v>
      </c>
      <c r="V939" s="9"/>
      <c r="W939" s="9" t="s">
        <v>510</v>
      </c>
      <c r="X939" s="9" t="s">
        <v>511</v>
      </c>
      <c r="Y939" s="9" t="s">
        <v>17</v>
      </c>
      <c r="Z939" s="9" t="s">
        <v>430</v>
      </c>
    </row>
    <row r="940" spans="1:26" s="1" customFormat="1" ht="43.5" x14ac:dyDescent="0.35">
      <c r="A940" s="9" t="s">
        <v>1387</v>
      </c>
      <c r="B940" s="9" t="str">
        <f>+VLOOKUP(BD_fire_disturbances[[#This Row],[Propiedad]],Tabla2[],2,0)</f>
        <v>Química</v>
      </c>
      <c r="C940" s="9" t="str">
        <f>+VLOOKUP(BD_fire_disturbances[[#This Row],[Evaluación post incendio]],Tabla5[],2,0)</f>
        <v>Efecto a corto plazo</v>
      </c>
      <c r="D940" s="6" t="s">
        <v>1697</v>
      </c>
      <c r="E940" s="9" t="s">
        <v>1595</v>
      </c>
      <c r="F940" s="1" t="s">
        <v>1694</v>
      </c>
      <c r="G940" s="1" t="str">
        <f>+VLOOKUP(BD_fire_disturbances[[#This Row],[Cod_Koppen]],Tabla8[],2,0)</f>
        <v>Templado o mesotérmico</v>
      </c>
      <c r="H940" s="1" t="s">
        <v>1678</v>
      </c>
      <c r="I940" s="9" t="s">
        <v>876</v>
      </c>
      <c r="J940" s="9" t="s">
        <v>266</v>
      </c>
      <c r="K940" s="9" t="s">
        <v>50</v>
      </c>
      <c r="L940" s="9" t="s">
        <v>57</v>
      </c>
      <c r="M940" s="9" t="s">
        <v>200</v>
      </c>
      <c r="N940" s="9" t="s">
        <v>514</v>
      </c>
      <c r="O940" s="9"/>
      <c r="P940" s="9" t="s">
        <v>508</v>
      </c>
      <c r="Q940" s="9" t="s">
        <v>509</v>
      </c>
      <c r="R940" s="9" t="s">
        <v>843</v>
      </c>
      <c r="S940" s="9"/>
      <c r="T940" s="9" t="s">
        <v>447</v>
      </c>
      <c r="U940" s="9" t="s">
        <v>512</v>
      </c>
      <c r="V940" s="9"/>
      <c r="W940" s="9" t="s">
        <v>510</v>
      </c>
      <c r="X940" s="9" t="s">
        <v>511</v>
      </c>
      <c r="Y940" s="9" t="s">
        <v>52</v>
      </c>
      <c r="Z940" s="9" t="s">
        <v>218</v>
      </c>
    </row>
    <row r="941" spans="1:26" s="1" customFormat="1" ht="43.5" x14ac:dyDescent="0.35">
      <c r="A941" s="9" t="s">
        <v>1387</v>
      </c>
      <c r="B941" s="9" t="str">
        <f>+VLOOKUP(BD_fire_disturbances[[#This Row],[Propiedad]],Tabla2[],2,0)</f>
        <v>Química</v>
      </c>
      <c r="C941" s="9" t="str">
        <f>+VLOOKUP(BD_fire_disturbances[[#This Row],[Evaluación post incendio]],Tabla5[],2,0)</f>
        <v>Efecto a corto plazo</v>
      </c>
      <c r="D941" s="6" t="s">
        <v>1698</v>
      </c>
      <c r="E941" s="9" t="s">
        <v>1595</v>
      </c>
      <c r="F941" s="1" t="s">
        <v>1694</v>
      </c>
      <c r="G941" s="1" t="str">
        <f>+VLOOKUP(BD_fire_disturbances[[#This Row],[Cod_Koppen]],Tabla8[],2,0)</f>
        <v>Templado o mesotérmico</v>
      </c>
      <c r="H941" s="1" t="s">
        <v>1678</v>
      </c>
      <c r="I941" s="9" t="s">
        <v>876</v>
      </c>
      <c r="J941" s="9" t="s">
        <v>181</v>
      </c>
      <c r="K941" s="9" t="s">
        <v>50</v>
      </c>
      <c r="L941" s="9" t="s">
        <v>57</v>
      </c>
      <c r="M941" s="9" t="s">
        <v>200</v>
      </c>
      <c r="N941" s="9" t="s">
        <v>317</v>
      </c>
      <c r="O941" s="9"/>
      <c r="P941" s="9" t="s">
        <v>508</v>
      </c>
      <c r="Q941" s="9" t="s">
        <v>509</v>
      </c>
      <c r="R941" s="9" t="s">
        <v>841</v>
      </c>
      <c r="S941" s="9"/>
      <c r="T941" s="9" t="s">
        <v>447</v>
      </c>
      <c r="U941" s="9" t="s">
        <v>512</v>
      </c>
      <c r="V941" s="9"/>
      <c r="W941" s="9" t="s">
        <v>510</v>
      </c>
      <c r="X941" s="9" t="s">
        <v>511</v>
      </c>
      <c r="Y941" s="9" t="s">
        <v>52</v>
      </c>
      <c r="Z941" s="9" t="s">
        <v>108</v>
      </c>
    </row>
    <row r="942" spans="1:26" s="1" customFormat="1" ht="43.5" x14ac:dyDescent="0.35">
      <c r="A942" s="9" t="s">
        <v>1387</v>
      </c>
      <c r="B942" s="9" t="str">
        <f>+VLOOKUP(BD_fire_disturbances[[#This Row],[Propiedad]],Tabla2[],2,0)</f>
        <v>Química</v>
      </c>
      <c r="C942" s="9" t="str">
        <f>+VLOOKUP(BD_fire_disturbances[[#This Row],[Evaluación post incendio]],Tabla5[],2,0)</f>
        <v>Efecto a corto plazo</v>
      </c>
      <c r="D942" s="6" t="s">
        <v>1699</v>
      </c>
      <c r="E942" s="9" t="s">
        <v>1595</v>
      </c>
      <c r="F942" s="1" t="s">
        <v>1694</v>
      </c>
      <c r="G942" s="1" t="str">
        <f>+VLOOKUP(BD_fire_disturbances[[#This Row],[Cod_Koppen]],Tabla8[],2,0)</f>
        <v>Templado o mesotérmico</v>
      </c>
      <c r="H942" s="1" t="s">
        <v>1678</v>
      </c>
      <c r="I942" s="9" t="s">
        <v>876</v>
      </c>
      <c r="J942" s="9" t="s">
        <v>181</v>
      </c>
      <c r="K942" s="9" t="s">
        <v>50</v>
      </c>
      <c r="L942" s="9" t="s">
        <v>57</v>
      </c>
      <c r="M942" s="9" t="s">
        <v>200</v>
      </c>
      <c r="N942" s="9" t="s">
        <v>317</v>
      </c>
      <c r="O942" s="9"/>
      <c r="P942" s="9" t="s">
        <v>508</v>
      </c>
      <c r="Q942" s="9" t="s">
        <v>509</v>
      </c>
      <c r="R942" s="9" t="s">
        <v>841</v>
      </c>
      <c r="S942" s="9"/>
      <c r="T942" s="9" t="s">
        <v>447</v>
      </c>
      <c r="U942" s="9" t="s">
        <v>512</v>
      </c>
      <c r="V942" s="9"/>
      <c r="W942" s="9" t="s">
        <v>510</v>
      </c>
      <c r="X942" s="9" t="s">
        <v>511</v>
      </c>
      <c r="Y942" s="9" t="s">
        <v>21</v>
      </c>
      <c r="Z942" s="9" t="s">
        <v>108</v>
      </c>
    </row>
    <row r="943" spans="1:26" s="1" customFormat="1" ht="43.5" x14ac:dyDescent="0.35">
      <c r="A943" s="9" t="s">
        <v>1387</v>
      </c>
      <c r="B943" s="9" t="str">
        <f>+VLOOKUP(BD_fire_disturbances[[#This Row],[Propiedad]],Tabla2[],2,0)</f>
        <v>Química</v>
      </c>
      <c r="C943" s="9" t="str">
        <f>+VLOOKUP(BD_fire_disturbances[[#This Row],[Evaluación post incendio]],Tabla5[],2,0)</f>
        <v>Efecto a corto plazo</v>
      </c>
      <c r="D943" s="6" t="s">
        <v>1700</v>
      </c>
      <c r="E943" s="9" t="s">
        <v>1595</v>
      </c>
      <c r="F943" s="1" t="s">
        <v>1694</v>
      </c>
      <c r="G943" s="1" t="str">
        <f>+VLOOKUP(BD_fire_disturbances[[#This Row],[Cod_Koppen]],Tabla8[],2,0)</f>
        <v>Templado o mesotérmico</v>
      </c>
      <c r="H943" s="1" t="s">
        <v>1678</v>
      </c>
      <c r="I943" s="9" t="s">
        <v>876</v>
      </c>
      <c r="J943" s="9" t="s">
        <v>266</v>
      </c>
      <c r="K943" s="9" t="s">
        <v>50</v>
      </c>
      <c r="L943" s="9" t="s">
        <v>57</v>
      </c>
      <c r="M943" s="9" t="s">
        <v>200</v>
      </c>
      <c r="N943" s="9" t="s">
        <v>514</v>
      </c>
      <c r="O943" s="9"/>
      <c r="P943" s="9" t="s">
        <v>508</v>
      </c>
      <c r="Q943" s="9" t="s">
        <v>509</v>
      </c>
      <c r="R943" s="9" t="s">
        <v>843</v>
      </c>
      <c r="S943" s="9"/>
      <c r="T943" s="9" t="s">
        <v>447</v>
      </c>
      <c r="U943" s="9" t="s">
        <v>512</v>
      </c>
      <c r="V943" s="9"/>
      <c r="W943" s="9" t="s">
        <v>510</v>
      </c>
      <c r="X943" s="9" t="s">
        <v>511</v>
      </c>
      <c r="Y943" s="9" t="s">
        <v>21</v>
      </c>
      <c r="Z943" s="9" t="s">
        <v>108</v>
      </c>
    </row>
    <row r="944" spans="1:26" s="1" customFormat="1" ht="43.5" x14ac:dyDescent="0.35">
      <c r="A944" s="1" t="s">
        <v>1410</v>
      </c>
      <c r="B944" s="1" t="str">
        <f>+VLOOKUP(BD_fire_disturbances[[#This Row],[Propiedad]],Tabla2[],2,0)</f>
        <v>Química</v>
      </c>
      <c r="C944" s="1" t="str">
        <f>+VLOOKUP(BD_fire_disturbances[[#This Row],[Evaluación post incendio]],Tabla5[],2,0)</f>
        <v>Efecto a corto plazo</v>
      </c>
      <c r="D944" s="6" t="s">
        <v>206</v>
      </c>
      <c r="E944" s="1" t="s">
        <v>76</v>
      </c>
      <c r="F944" s="1" t="s">
        <v>1636</v>
      </c>
      <c r="G944" s="1" t="str">
        <f>+VLOOKUP(BD_fire_disturbances[[#This Row],[Cod_Koppen]],Tabla8[],2,0)</f>
        <v>Templado o mesotérmico</v>
      </c>
      <c r="H944" s="1" t="s">
        <v>1635</v>
      </c>
      <c r="I944" s="1" t="s">
        <v>876</v>
      </c>
      <c r="J944" s="1" t="s">
        <v>63</v>
      </c>
      <c r="K944" s="1" t="s">
        <v>41</v>
      </c>
      <c r="M944" s="1" t="s">
        <v>432</v>
      </c>
      <c r="N944" s="1" t="s">
        <v>317</v>
      </c>
      <c r="P944" s="1" t="s">
        <v>1171</v>
      </c>
      <c r="Q944" s="1" t="s">
        <v>1174</v>
      </c>
      <c r="R944" s="1" t="s">
        <v>842</v>
      </c>
      <c r="U944" s="1" t="s">
        <v>1142</v>
      </c>
      <c r="W944" s="1" t="s">
        <v>1172</v>
      </c>
      <c r="Y944" s="1" t="s">
        <v>34</v>
      </c>
      <c r="Z944" s="1" t="s">
        <v>218</v>
      </c>
    </row>
    <row r="945" spans="1:26" s="1" customFormat="1" ht="43.5" x14ac:dyDescent="0.35">
      <c r="A945" s="1" t="s">
        <v>1410</v>
      </c>
      <c r="B945" s="1" t="str">
        <f>+VLOOKUP(BD_fire_disturbances[[#This Row],[Propiedad]],Tabla2[],2,0)</f>
        <v>Química</v>
      </c>
      <c r="C945" s="1" t="str">
        <f>+VLOOKUP(BD_fire_disturbances[[#This Row],[Evaluación post incendio]],Tabla5[],2,0)</f>
        <v>Efecto a corto plazo</v>
      </c>
      <c r="D945" s="6" t="s">
        <v>206</v>
      </c>
      <c r="E945" s="1" t="s">
        <v>76</v>
      </c>
      <c r="F945" s="1" t="s">
        <v>1636</v>
      </c>
      <c r="G945" s="1" t="str">
        <f>+VLOOKUP(BD_fire_disturbances[[#This Row],[Cod_Koppen]],Tabla8[],2,0)</f>
        <v>Templado o mesotérmico</v>
      </c>
      <c r="H945" s="1" t="s">
        <v>1635</v>
      </c>
      <c r="I945" s="1" t="s">
        <v>876</v>
      </c>
      <c r="J945" s="1" t="s">
        <v>63</v>
      </c>
      <c r="K945" s="1" t="s">
        <v>41</v>
      </c>
      <c r="M945" s="1" t="s">
        <v>432</v>
      </c>
      <c r="N945" s="1" t="s">
        <v>317</v>
      </c>
      <c r="P945" s="1" t="s">
        <v>1171</v>
      </c>
      <c r="Q945" s="1" t="s">
        <v>1174</v>
      </c>
      <c r="R945" s="1" t="s">
        <v>842</v>
      </c>
      <c r="U945" s="1" t="s">
        <v>1142</v>
      </c>
      <c r="W945" s="1" t="s">
        <v>1172</v>
      </c>
      <c r="Y945" s="1" t="s">
        <v>707</v>
      </c>
      <c r="Z945" s="1" t="s">
        <v>108</v>
      </c>
    </row>
    <row r="946" spans="1:26" s="1" customFormat="1" ht="43.5" x14ac:dyDescent="0.35">
      <c r="A946" s="1" t="s">
        <v>1410</v>
      </c>
      <c r="B946" s="1" t="str">
        <f>+VLOOKUP(BD_fire_disturbances[[#This Row],[Propiedad]],Tabla2[],2,0)</f>
        <v>Química</v>
      </c>
      <c r="C946" s="1" t="str">
        <f>+VLOOKUP(BD_fire_disturbances[[#This Row],[Evaluación post incendio]],Tabla5[],2,0)</f>
        <v>Efecto a medio plazo</v>
      </c>
      <c r="D946" s="6" t="s">
        <v>206</v>
      </c>
      <c r="E946" s="1" t="s">
        <v>76</v>
      </c>
      <c r="F946" s="1" t="s">
        <v>1636</v>
      </c>
      <c r="G946" s="1" t="str">
        <f>+VLOOKUP(BD_fire_disturbances[[#This Row],[Cod_Koppen]],Tabla8[],2,0)</f>
        <v>Templado o mesotérmico</v>
      </c>
      <c r="H946" s="1" t="s">
        <v>1635</v>
      </c>
      <c r="I946" s="1" t="s">
        <v>876</v>
      </c>
      <c r="J946" s="1" t="s">
        <v>63</v>
      </c>
      <c r="K946" s="1" t="s">
        <v>41</v>
      </c>
      <c r="M946" s="1" t="s">
        <v>432</v>
      </c>
      <c r="N946" s="1" t="s">
        <v>317</v>
      </c>
      <c r="P946" s="1" t="s">
        <v>1171</v>
      </c>
      <c r="Q946" s="1" t="s">
        <v>1174</v>
      </c>
      <c r="R946" s="1" t="s">
        <v>1143</v>
      </c>
      <c r="U946" s="1" t="s">
        <v>1142</v>
      </c>
      <c r="W946" s="1" t="s">
        <v>1172</v>
      </c>
      <c r="Y946" s="1" t="s">
        <v>707</v>
      </c>
      <c r="Z946" s="1" t="s">
        <v>108</v>
      </c>
    </row>
    <row r="947" spans="1:26" s="1" customFormat="1" ht="43.5" x14ac:dyDescent="0.35">
      <c r="A947" s="1" t="s">
        <v>1410</v>
      </c>
      <c r="B947" s="1" t="str">
        <f>+VLOOKUP(BD_fire_disturbances[[#This Row],[Propiedad]],Tabla2[],2,0)</f>
        <v>Química</v>
      </c>
      <c r="C947" s="1" t="str">
        <f>+VLOOKUP(BD_fire_disturbances[[#This Row],[Evaluación post incendio]],Tabla5[],2,0)</f>
        <v>Efecto a corto plazo</v>
      </c>
      <c r="D947" s="6" t="s">
        <v>206</v>
      </c>
      <c r="E947" s="1" t="s">
        <v>76</v>
      </c>
      <c r="F947" s="1" t="s">
        <v>1636</v>
      </c>
      <c r="G947" s="1" t="str">
        <f>+VLOOKUP(BD_fire_disturbances[[#This Row],[Cod_Koppen]],Tabla8[],2,0)</f>
        <v>Templado o mesotérmico</v>
      </c>
      <c r="H947" s="1" t="s">
        <v>1635</v>
      </c>
      <c r="I947" s="1" t="s">
        <v>876</v>
      </c>
      <c r="J947" s="1" t="s">
        <v>63</v>
      </c>
      <c r="K947" s="1" t="s">
        <v>41</v>
      </c>
      <c r="M947" s="1" t="s">
        <v>432</v>
      </c>
      <c r="N947" s="1" t="s">
        <v>317</v>
      </c>
      <c r="P947" s="1" t="s">
        <v>1171</v>
      </c>
      <c r="Q947" s="1" t="s">
        <v>1174</v>
      </c>
      <c r="R947" s="1" t="s">
        <v>842</v>
      </c>
      <c r="U947" s="1" t="s">
        <v>1142</v>
      </c>
      <c r="W947" s="1" t="s">
        <v>1172</v>
      </c>
      <c r="Y947" s="1" t="s">
        <v>52</v>
      </c>
      <c r="Z947" s="1" t="s">
        <v>108</v>
      </c>
    </row>
    <row r="948" spans="1:26" s="1" customFormat="1" ht="43.5" x14ac:dyDescent="0.35">
      <c r="A948" s="1" t="s">
        <v>1410</v>
      </c>
      <c r="B948" s="1" t="str">
        <f>+VLOOKUP(BD_fire_disturbances[[#This Row],[Propiedad]],Tabla2[],2,0)</f>
        <v>Química</v>
      </c>
      <c r="C948" s="1" t="str">
        <f>+VLOOKUP(BD_fire_disturbances[[#This Row],[Evaluación post incendio]],Tabla5[],2,0)</f>
        <v>Efecto a medio plazo</v>
      </c>
      <c r="D948" s="6" t="s">
        <v>206</v>
      </c>
      <c r="E948" s="1" t="s">
        <v>76</v>
      </c>
      <c r="F948" s="1" t="s">
        <v>1636</v>
      </c>
      <c r="G948" s="1" t="str">
        <f>+VLOOKUP(BD_fire_disturbances[[#This Row],[Cod_Koppen]],Tabla8[],2,0)</f>
        <v>Templado o mesotérmico</v>
      </c>
      <c r="H948" s="1" t="s">
        <v>1635</v>
      </c>
      <c r="I948" s="1" t="s">
        <v>876</v>
      </c>
      <c r="J948" s="1" t="s">
        <v>63</v>
      </c>
      <c r="K948" s="1" t="s">
        <v>41</v>
      </c>
      <c r="M948" s="1" t="s">
        <v>432</v>
      </c>
      <c r="N948" s="1" t="s">
        <v>317</v>
      </c>
      <c r="P948" s="1" t="s">
        <v>1171</v>
      </c>
      <c r="Q948" s="1" t="s">
        <v>1174</v>
      </c>
      <c r="R948" s="1" t="s">
        <v>1143</v>
      </c>
      <c r="U948" s="1" t="s">
        <v>1142</v>
      </c>
      <c r="W948" s="1" t="s">
        <v>1172</v>
      </c>
      <c r="Y948" s="1" t="s">
        <v>52</v>
      </c>
      <c r="Z948" s="1" t="s">
        <v>108</v>
      </c>
    </row>
    <row r="949" spans="1:26" s="1" customFormat="1" ht="43.5" x14ac:dyDescent="0.35">
      <c r="A949" s="1" t="s">
        <v>1410</v>
      </c>
      <c r="B949" s="1" t="str">
        <f>+VLOOKUP(BD_fire_disturbances[[#This Row],[Propiedad]],Tabla2[],2,0)</f>
        <v>Química</v>
      </c>
      <c r="C949" s="1" t="str">
        <f>+VLOOKUP(BD_fire_disturbances[[#This Row],[Evaluación post incendio]],Tabla5[],2,0)</f>
        <v>Efecto a corto plazo</v>
      </c>
      <c r="D949" s="6" t="s">
        <v>206</v>
      </c>
      <c r="E949" s="1" t="s">
        <v>76</v>
      </c>
      <c r="F949" s="1" t="s">
        <v>1636</v>
      </c>
      <c r="G949" s="1" t="str">
        <f>+VLOOKUP(BD_fire_disturbances[[#This Row],[Cod_Koppen]],Tabla8[],2,0)</f>
        <v>Templado o mesotérmico</v>
      </c>
      <c r="H949" s="1" t="s">
        <v>1635</v>
      </c>
      <c r="I949" s="1" t="s">
        <v>876</v>
      </c>
      <c r="J949" s="1" t="s">
        <v>63</v>
      </c>
      <c r="K949" s="1" t="s">
        <v>41</v>
      </c>
      <c r="M949" s="1" t="s">
        <v>432</v>
      </c>
      <c r="N949" s="1" t="s">
        <v>317</v>
      </c>
      <c r="P949" s="1" t="s">
        <v>1171</v>
      </c>
      <c r="Q949" s="1" t="s">
        <v>1174</v>
      </c>
      <c r="R949" s="1" t="s">
        <v>842</v>
      </c>
      <c r="U949" s="1" t="s">
        <v>1142</v>
      </c>
      <c r="W949" s="1" t="s">
        <v>1172</v>
      </c>
      <c r="Y949" s="1" t="s">
        <v>42</v>
      </c>
      <c r="Z949" s="1" t="s">
        <v>218</v>
      </c>
    </row>
    <row r="950" spans="1:26" s="1" customFormat="1" ht="58" x14ac:dyDescent="0.35">
      <c r="A950" s="1" t="s">
        <v>1386</v>
      </c>
      <c r="B950" s="1" t="str">
        <f>+VLOOKUP(BD_fire_disturbances[[#This Row],[Propiedad]],Tabla2[],2,0)</f>
        <v>Química</v>
      </c>
      <c r="C950" s="1" t="str">
        <f>+VLOOKUP(BD_fire_disturbances[[#This Row],[Evaluación post incendio]],Tabla5[],2,0)</f>
        <v>Efecto inmediato</v>
      </c>
      <c r="D950" s="6" t="s">
        <v>343</v>
      </c>
      <c r="E950" s="1" t="s">
        <v>1602</v>
      </c>
      <c r="F950" s="1" t="s">
        <v>1694</v>
      </c>
      <c r="G950" s="1" t="str">
        <f>+VLOOKUP(BD_fire_disturbances[[#This Row],[Cod_Koppen]],Tabla8[],2,0)</f>
        <v>Templado o mesotérmico</v>
      </c>
      <c r="H950" s="1" t="s">
        <v>1678</v>
      </c>
      <c r="I950" s="1" t="s">
        <v>876</v>
      </c>
      <c r="J950" s="1" t="s">
        <v>63</v>
      </c>
      <c r="K950" s="1" t="s">
        <v>68</v>
      </c>
      <c r="L950" s="1" t="s">
        <v>126</v>
      </c>
      <c r="M950" s="1" t="s">
        <v>176</v>
      </c>
      <c r="N950" s="1" t="s">
        <v>317</v>
      </c>
      <c r="P950" s="1" t="s">
        <v>328</v>
      </c>
      <c r="Q950" s="1" t="s">
        <v>329</v>
      </c>
      <c r="R950" s="1" t="s">
        <v>513</v>
      </c>
      <c r="T950" s="1" t="s">
        <v>334</v>
      </c>
      <c r="U950" s="1" t="s">
        <v>447</v>
      </c>
      <c r="V950" s="1" t="s">
        <v>344</v>
      </c>
      <c r="W950" s="1" t="s">
        <v>330</v>
      </c>
      <c r="X950" s="1" t="s">
        <v>331</v>
      </c>
      <c r="Y950" s="1" t="s">
        <v>34</v>
      </c>
      <c r="Z950" s="1" t="s">
        <v>218</v>
      </c>
    </row>
    <row r="951" spans="1:26" s="1" customFormat="1" ht="58" x14ac:dyDescent="0.35">
      <c r="A951" s="1" t="s">
        <v>1386</v>
      </c>
      <c r="B951" s="1" t="str">
        <f>+VLOOKUP(BD_fire_disturbances[[#This Row],[Propiedad]],Tabla2[],2,0)</f>
        <v>Química</v>
      </c>
      <c r="C951" s="1" t="str">
        <f>+VLOOKUP(BD_fire_disturbances[[#This Row],[Evaluación post incendio]],Tabla5[],2,0)</f>
        <v>Efecto inmediato</v>
      </c>
      <c r="D951" s="6" t="s">
        <v>342</v>
      </c>
      <c r="E951" s="1" t="s">
        <v>1602</v>
      </c>
      <c r="F951" s="1" t="s">
        <v>1694</v>
      </c>
      <c r="G951" s="1" t="str">
        <f>+VLOOKUP(BD_fire_disturbances[[#This Row],[Cod_Koppen]],Tabla8[],2,0)</f>
        <v>Templado o mesotérmico</v>
      </c>
      <c r="H951" s="1" t="s">
        <v>1678</v>
      </c>
      <c r="I951" s="1" t="s">
        <v>876</v>
      </c>
      <c r="J951" s="1" t="s">
        <v>63</v>
      </c>
      <c r="K951" s="1" t="s">
        <v>68</v>
      </c>
      <c r="L951" s="1" t="s">
        <v>126</v>
      </c>
      <c r="M951" s="1" t="s">
        <v>176</v>
      </c>
      <c r="N951" s="1" t="s">
        <v>317</v>
      </c>
      <c r="P951" s="1" t="s">
        <v>328</v>
      </c>
      <c r="Q951" s="1" t="s">
        <v>329</v>
      </c>
      <c r="R951" s="1" t="s">
        <v>513</v>
      </c>
      <c r="T951" s="1" t="s">
        <v>334</v>
      </c>
      <c r="U951" s="1" t="s">
        <v>447</v>
      </c>
      <c r="V951" s="1" t="s">
        <v>344</v>
      </c>
      <c r="W951" s="1" t="s">
        <v>330</v>
      </c>
      <c r="X951" s="1" t="s">
        <v>331</v>
      </c>
      <c r="Y951" s="1" t="s">
        <v>121</v>
      </c>
      <c r="Z951" s="1" t="s">
        <v>218</v>
      </c>
    </row>
    <row r="952" spans="1:26" s="1" customFormat="1" ht="58" x14ac:dyDescent="0.35">
      <c r="A952" s="1" t="s">
        <v>1386</v>
      </c>
      <c r="B952" s="1" t="str">
        <f>+VLOOKUP(BD_fire_disturbances[[#This Row],[Propiedad]],Tabla2[],2,0)</f>
        <v>Química</v>
      </c>
      <c r="C952" s="1" t="str">
        <f>+VLOOKUP(BD_fire_disturbances[[#This Row],[Evaluación post incendio]],Tabla5[],2,0)</f>
        <v>Efecto a largo plazo</v>
      </c>
      <c r="D952" s="6" t="s">
        <v>341</v>
      </c>
      <c r="E952" s="1" t="s">
        <v>1602</v>
      </c>
      <c r="F952" s="1" t="s">
        <v>1694</v>
      </c>
      <c r="G952" s="1" t="str">
        <f>+VLOOKUP(BD_fire_disturbances[[#This Row],[Cod_Koppen]],Tabla8[],2,0)</f>
        <v>Templado o mesotérmico</v>
      </c>
      <c r="H952" s="1" t="s">
        <v>1678</v>
      </c>
      <c r="I952" s="1" t="s">
        <v>876</v>
      </c>
      <c r="J952" s="1" t="s">
        <v>63</v>
      </c>
      <c r="K952" s="1" t="s">
        <v>68</v>
      </c>
      <c r="L952" s="1" t="s">
        <v>126</v>
      </c>
      <c r="M952" s="1" t="s">
        <v>176</v>
      </c>
      <c r="N952" s="1" t="s">
        <v>317</v>
      </c>
      <c r="P952" s="1" t="s">
        <v>328</v>
      </c>
      <c r="Q952" s="1" t="s">
        <v>329</v>
      </c>
      <c r="R952" s="1" t="s">
        <v>854</v>
      </c>
      <c r="T952" s="1" t="s">
        <v>334</v>
      </c>
      <c r="U952" s="1" t="s">
        <v>447</v>
      </c>
      <c r="V952" s="1" t="s">
        <v>344</v>
      </c>
      <c r="W952" s="1" t="s">
        <v>330</v>
      </c>
      <c r="X952" s="1" t="s">
        <v>331</v>
      </c>
      <c r="Y952" s="1" t="s">
        <v>707</v>
      </c>
      <c r="Z952" s="1" t="s">
        <v>218</v>
      </c>
    </row>
    <row r="953" spans="1:26" s="1" customFormat="1" ht="58" x14ac:dyDescent="0.35">
      <c r="A953" s="1" t="s">
        <v>1386</v>
      </c>
      <c r="B953" s="1" t="str">
        <f>+VLOOKUP(BD_fire_disturbances[[#This Row],[Propiedad]],Tabla2[],2,0)</f>
        <v>Química</v>
      </c>
      <c r="C953" s="1" t="str">
        <f>+VLOOKUP(BD_fire_disturbances[[#This Row],[Evaluación post incendio]],Tabla5[],2,0)</f>
        <v>Efecto inmediato</v>
      </c>
      <c r="D953" s="6" t="s">
        <v>340</v>
      </c>
      <c r="E953" s="1" t="s">
        <v>1602</v>
      </c>
      <c r="F953" s="1" t="s">
        <v>1694</v>
      </c>
      <c r="G953" s="1" t="str">
        <f>+VLOOKUP(BD_fire_disturbances[[#This Row],[Cod_Koppen]],Tabla8[],2,0)</f>
        <v>Templado o mesotérmico</v>
      </c>
      <c r="H953" s="1" t="s">
        <v>1678</v>
      </c>
      <c r="I953" s="1" t="s">
        <v>876</v>
      </c>
      <c r="J953" s="1" t="s">
        <v>63</v>
      </c>
      <c r="K953" s="1" t="s">
        <v>68</v>
      </c>
      <c r="L953" s="1" t="s">
        <v>126</v>
      </c>
      <c r="M953" s="1" t="s">
        <v>176</v>
      </c>
      <c r="N953" s="1" t="s">
        <v>317</v>
      </c>
      <c r="P953" s="1" t="s">
        <v>328</v>
      </c>
      <c r="Q953" s="1" t="s">
        <v>329</v>
      </c>
      <c r="R953" s="1" t="s">
        <v>513</v>
      </c>
      <c r="T953" s="1" t="s">
        <v>334</v>
      </c>
      <c r="U953" s="1" t="s">
        <v>447</v>
      </c>
      <c r="V953" s="1" t="s">
        <v>344</v>
      </c>
      <c r="W953" s="1" t="s">
        <v>330</v>
      </c>
      <c r="X953" s="1" t="s">
        <v>331</v>
      </c>
      <c r="Y953" s="1" t="s">
        <v>707</v>
      </c>
      <c r="Z953" s="1" t="s">
        <v>218</v>
      </c>
    </row>
    <row r="954" spans="1:26" s="1" customFormat="1" ht="58" x14ac:dyDescent="0.35">
      <c r="A954" s="1" t="s">
        <v>1386</v>
      </c>
      <c r="B954" s="1" t="str">
        <f>+VLOOKUP(BD_fire_disturbances[[#This Row],[Propiedad]],Tabla2[],2,0)</f>
        <v>Química</v>
      </c>
      <c r="C954" s="1" t="str">
        <f>+VLOOKUP(BD_fire_disturbances[[#This Row],[Evaluación post incendio]],Tabla5[],2,0)</f>
        <v>Efecto a corto plazo</v>
      </c>
      <c r="D954" s="6" t="s">
        <v>125</v>
      </c>
      <c r="E954" s="1" t="s">
        <v>1602</v>
      </c>
      <c r="F954" s="1" t="s">
        <v>1694</v>
      </c>
      <c r="G954" s="1" t="str">
        <f>+VLOOKUP(BD_fire_disturbances[[#This Row],[Cod_Koppen]],Tabla8[],2,0)</f>
        <v>Templado o mesotérmico</v>
      </c>
      <c r="H954" s="1" t="s">
        <v>1678</v>
      </c>
      <c r="I954" s="1" t="s">
        <v>876</v>
      </c>
      <c r="J954" s="1" t="s">
        <v>63</v>
      </c>
      <c r="K954" s="1" t="s">
        <v>68</v>
      </c>
      <c r="L954" s="1" t="s">
        <v>126</v>
      </c>
      <c r="M954" s="1" t="s">
        <v>176</v>
      </c>
      <c r="N954" s="1" t="s">
        <v>317</v>
      </c>
      <c r="P954" s="1" t="s">
        <v>328</v>
      </c>
      <c r="Q954" s="1" t="s">
        <v>329</v>
      </c>
      <c r="R954" s="1" t="s">
        <v>842</v>
      </c>
      <c r="T954" s="1" t="s">
        <v>334</v>
      </c>
      <c r="U954" s="1" t="s">
        <v>447</v>
      </c>
      <c r="V954" s="1" t="s">
        <v>344</v>
      </c>
      <c r="W954" s="1" t="s">
        <v>330</v>
      </c>
      <c r="X954" s="1" t="s">
        <v>331</v>
      </c>
      <c r="Y954" s="1" t="s">
        <v>707</v>
      </c>
      <c r="Z954" s="1" t="s">
        <v>12</v>
      </c>
    </row>
    <row r="955" spans="1:26" s="1" customFormat="1" ht="58" x14ac:dyDescent="0.35">
      <c r="A955" s="1" t="s">
        <v>1386</v>
      </c>
      <c r="B955" s="1" t="str">
        <f>+VLOOKUP(BD_fire_disturbances[[#This Row],[Propiedad]],Tabla2[],2,0)</f>
        <v>Química</v>
      </c>
      <c r="C955" s="1" t="str">
        <f>+VLOOKUP(BD_fire_disturbances[[#This Row],[Evaluación post incendio]],Tabla5[],2,0)</f>
        <v>Efecto inmediato</v>
      </c>
      <c r="D955" s="6" t="s">
        <v>336</v>
      </c>
      <c r="E955" s="1" t="s">
        <v>1602</v>
      </c>
      <c r="F955" s="1" t="s">
        <v>1694</v>
      </c>
      <c r="G955" s="1" t="str">
        <f>+VLOOKUP(BD_fire_disturbances[[#This Row],[Cod_Koppen]],Tabla8[],2,0)</f>
        <v>Templado o mesotérmico</v>
      </c>
      <c r="H955" s="1" t="s">
        <v>1678</v>
      </c>
      <c r="I955" s="1" t="s">
        <v>876</v>
      </c>
      <c r="J955" s="1" t="s">
        <v>63</v>
      </c>
      <c r="K955" s="1" t="s">
        <v>68</v>
      </c>
      <c r="L955" s="1" t="s">
        <v>126</v>
      </c>
      <c r="M955" s="1" t="s">
        <v>176</v>
      </c>
      <c r="N955" s="1" t="s">
        <v>317</v>
      </c>
      <c r="P955" s="1" t="s">
        <v>328</v>
      </c>
      <c r="Q955" s="1" t="s">
        <v>329</v>
      </c>
      <c r="R955" s="1" t="s">
        <v>513</v>
      </c>
      <c r="T955" s="1" t="s">
        <v>334</v>
      </c>
      <c r="U955" s="1" t="s">
        <v>447</v>
      </c>
      <c r="V955" s="1" t="s">
        <v>344</v>
      </c>
      <c r="W955" s="1" t="s">
        <v>330</v>
      </c>
      <c r="X955" s="1" t="s">
        <v>331</v>
      </c>
      <c r="Y955" s="1" t="s">
        <v>707</v>
      </c>
      <c r="Z955" s="1" t="s">
        <v>108</v>
      </c>
    </row>
    <row r="956" spans="1:26" s="1" customFormat="1" ht="58" x14ac:dyDescent="0.35">
      <c r="A956" s="1" t="s">
        <v>1386</v>
      </c>
      <c r="B956" s="1" t="str">
        <f>+VLOOKUP(BD_fire_disturbances[[#This Row],[Propiedad]],Tabla2[],2,0)</f>
        <v>Química</v>
      </c>
      <c r="C956" s="1" t="str">
        <f>+VLOOKUP(BD_fire_disturbances[[#This Row],[Evaluación post incendio]],Tabla5[],2,0)</f>
        <v>Efecto inmediato</v>
      </c>
      <c r="D956" s="6" t="s">
        <v>350</v>
      </c>
      <c r="E956" s="1" t="s">
        <v>1602</v>
      </c>
      <c r="F956" s="1" t="s">
        <v>1694</v>
      </c>
      <c r="G956" s="1" t="str">
        <f>+VLOOKUP(BD_fire_disturbances[[#This Row],[Cod_Koppen]],Tabla8[],2,0)</f>
        <v>Templado o mesotérmico</v>
      </c>
      <c r="H956" s="1" t="s">
        <v>1678</v>
      </c>
      <c r="I956" s="1" t="s">
        <v>876</v>
      </c>
      <c r="J956" s="1" t="s">
        <v>63</v>
      </c>
      <c r="K956" s="1" t="s">
        <v>68</v>
      </c>
      <c r="L956" s="1" t="s">
        <v>126</v>
      </c>
      <c r="M956" s="1" t="s">
        <v>176</v>
      </c>
      <c r="N956" s="1" t="s">
        <v>317</v>
      </c>
      <c r="P956" s="1" t="s">
        <v>328</v>
      </c>
      <c r="Q956" s="1" t="s">
        <v>329</v>
      </c>
      <c r="R956" s="1" t="s">
        <v>513</v>
      </c>
      <c r="T956" s="1" t="s">
        <v>334</v>
      </c>
      <c r="U956" s="1" t="s">
        <v>447</v>
      </c>
      <c r="V956" s="1" t="s">
        <v>344</v>
      </c>
      <c r="W956" s="1" t="s">
        <v>330</v>
      </c>
      <c r="X956" s="1" t="s">
        <v>331</v>
      </c>
      <c r="Y956" s="1" t="s">
        <v>43</v>
      </c>
      <c r="Z956" s="1" t="s">
        <v>218</v>
      </c>
    </row>
    <row r="957" spans="1:26" s="1" customFormat="1" ht="58" x14ac:dyDescent="0.35">
      <c r="A957" s="1" t="s">
        <v>1386</v>
      </c>
      <c r="B957" s="1" t="str">
        <f>+VLOOKUP(BD_fire_disturbances[[#This Row],[Propiedad]],Tabla2[],2,0)</f>
        <v>Química</v>
      </c>
      <c r="C957" s="1" t="str">
        <f>+VLOOKUP(BD_fire_disturbances[[#This Row],[Evaluación post incendio]],Tabla5[],2,0)</f>
        <v>Efecto a corto plazo</v>
      </c>
      <c r="D957" s="6" t="s">
        <v>1428</v>
      </c>
      <c r="E957" s="1" t="s">
        <v>1602</v>
      </c>
      <c r="F957" s="1" t="s">
        <v>1694</v>
      </c>
      <c r="G957" s="1" t="str">
        <f>+VLOOKUP(BD_fire_disturbances[[#This Row],[Cod_Koppen]],Tabla8[],2,0)</f>
        <v>Templado o mesotérmico</v>
      </c>
      <c r="H957" s="1" t="s">
        <v>1678</v>
      </c>
      <c r="I957" s="1" t="s">
        <v>876</v>
      </c>
      <c r="J957" s="1" t="s">
        <v>63</v>
      </c>
      <c r="K957" s="1" t="s">
        <v>68</v>
      </c>
      <c r="L957" s="1" t="s">
        <v>126</v>
      </c>
      <c r="M957" s="1" t="s">
        <v>176</v>
      </c>
      <c r="N957" s="1" t="s">
        <v>317</v>
      </c>
      <c r="P957" s="1" t="s">
        <v>328</v>
      </c>
      <c r="Q957" s="1" t="s">
        <v>329</v>
      </c>
      <c r="R957" s="1" t="s">
        <v>842</v>
      </c>
      <c r="T957" s="1" t="s">
        <v>334</v>
      </c>
      <c r="U957" s="1" t="s">
        <v>447</v>
      </c>
      <c r="V957" s="1" t="s">
        <v>344</v>
      </c>
      <c r="W957" s="1" t="s">
        <v>330</v>
      </c>
      <c r="X957" s="1" t="s">
        <v>331</v>
      </c>
      <c r="Y957" s="1" t="s">
        <v>43</v>
      </c>
      <c r="Z957" s="1" t="s">
        <v>108</v>
      </c>
    </row>
    <row r="958" spans="1:26" s="1" customFormat="1" ht="58" x14ac:dyDescent="0.35">
      <c r="A958" s="1" t="s">
        <v>1386</v>
      </c>
      <c r="B958" s="1" t="str">
        <f>+VLOOKUP(BD_fire_disturbances[[#This Row],[Propiedad]],Tabla2[],2,0)</f>
        <v>Química</v>
      </c>
      <c r="C958" s="1" t="str">
        <f>+VLOOKUP(BD_fire_disturbances[[#This Row],[Evaluación post incendio]],Tabla5[],2,0)</f>
        <v>Efecto a corto plazo</v>
      </c>
      <c r="D958" s="6" t="s">
        <v>1429</v>
      </c>
      <c r="E958" s="1" t="s">
        <v>1602</v>
      </c>
      <c r="F958" s="1" t="s">
        <v>1694</v>
      </c>
      <c r="G958" s="1" t="str">
        <f>+VLOOKUP(BD_fire_disturbances[[#This Row],[Cod_Koppen]],Tabla8[],2,0)</f>
        <v>Templado o mesotérmico</v>
      </c>
      <c r="H958" s="1" t="s">
        <v>1678</v>
      </c>
      <c r="I958" s="1" t="s">
        <v>876</v>
      </c>
      <c r="J958" s="1" t="s">
        <v>63</v>
      </c>
      <c r="K958" s="1" t="s">
        <v>68</v>
      </c>
      <c r="L958" s="1" t="s">
        <v>126</v>
      </c>
      <c r="M958" s="1" t="s">
        <v>176</v>
      </c>
      <c r="N958" s="1" t="s">
        <v>317</v>
      </c>
      <c r="P958" s="1" t="s">
        <v>328</v>
      </c>
      <c r="Q958" s="1" t="s">
        <v>329</v>
      </c>
      <c r="R958" s="1" t="s">
        <v>842</v>
      </c>
      <c r="T958" s="1" t="s">
        <v>334</v>
      </c>
      <c r="U958" s="1" t="s">
        <v>447</v>
      </c>
      <c r="V958" s="1" t="s">
        <v>344</v>
      </c>
      <c r="W958" s="1" t="s">
        <v>330</v>
      </c>
      <c r="X958" s="1" t="s">
        <v>331</v>
      </c>
      <c r="Y958" s="1" t="s">
        <v>122</v>
      </c>
      <c r="Z958" s="1" t="s">
        <v>218</v>
      </c>
    </row>
    <row r="959" spans="1:26" s="1" customFormat="1" ht="58" x14ac:dyDescent="0.35">
      <c r="A959" s="1" t="s">
        <v>1386</v>
      </c>
      <c r="B959" s="1" t="str">
        <f>+VLOOKUP(BD_fire_disturbances[[#This Row],[Propiedad]],Tabla2[],2,0)</f>
        <v>Química</v>
      </c>
      <c r="C959" s="1" t="str">
        <f>+VLOOKUP(BD_fire_disturbances[[#This Row],[Evaluación post incendio]],Tabla5[],2,0)</f>
        <v>Efecto inmediato</v>
      </c>
      <c r="D959" s="6" t="s">
        <v>1430</v>
      </c>
      <c r="E959" s="1" t="s">
        <v>1602</v>
      </c>
      <c r="F959" s="1" t="s">
        <v>1694</v>
      </c>
      <c r="G959" s="1" t="str">
        <f>+VLOOKUP(BD_fire_disturbances[[#This Row],[Cod_Koppen]],Tabla8[],2,0)</f>
        <v>Templado o mesotérmico</v>
      </c>
      <c r="H959" s="1" t="s">
        <v>1678</v>
      </c>
      <c r="I959" s="1" t="s">
        <v>876</v>
      </c>
      <c r="J959" s="1" t="s">
        <v>63</v>
      </c>
      <c r="K959" s="1" t="s">
        <v>68</v>
      </c>
      <c r="L959" s="1" t="s">
        <v>126</v>
      </c>
      <c r="M959" s="1" t="s">
        <v>176</v>
      </c>
      <c r="N959" s="1" t="s">
        <v>317</v>
      </c>
      <c r="P959" s="1" t="s">
        <v>328</v>
      </c>
      <c r="Q959" s="1" t="s">
        <v>329</v>
      </c>
      <c r="R959" s="1" t="s">
        <v>513</v>
      </c>
      <c r="T959" s="1" t="s">
        <v>334</v>
      </c>
      <c r="U959" s="1" t="s">
        <v>447</v>
      </c>
      <c r="V959" s="1" t="s">
        <v>344</v>
      </c>
      <c r="W959" s="1" t="s">
        <v>330</v>
      </c>
      <c r="X959" s="1" t="s">
        <v>331</v>
      </c>
      <c r="Y959" s="1" t="s">
        <v>122</v>
      </c>
      <c r="Z959" s="1" t="s">
        <v>218</v>
      </c>
    </row>
    <row r="960" spans="1:26" s="1" customFormat="1" ht="58" x14ac:dyDescent="0.35">
      <c r="A960" s="1" t="s">
        <v>1386</v>
      </c>
      <c r="B960" s="1" t="str">
        <f>+VLOOKUP(BD_fire_disturbances[[#This Row],[Propiedad]],Tabla2[],2,0)</f>
        <v>Química</v>
      </c>
      <c r="C960" s="1" t="str">
        <f>+VLOOKUP(BD_fire_disturbances[[#This Row],[Evaluación post incendio]],Tabla5[],2,0)</f>
        <v>Efecto a corto plazo</v>
      </c>
      <c r="D960" s="6" t="s">
        <v>1431</v>
      </c>
      <c r="E960" s="1" t="s">
        <v>1602</v>
      </c>
      <c r="F960" s="1" t="s">
        <v>1694</v>
      </c>
      <c r="G960" s="1" t="str">
        <f>+VLOOKUP(BD_fire_disturbances[[#This Row],[Cod_Koppen]],Tabla8[],2,0)</f>
        <v>Templado o mesotérmico</v>
      </c>
      <c r="H960" s="1" t="s">
        <v>1678</v>
      </c>
      <c r="I960" s="1" t="s">
        <v>876</v>
      </c>
      <c r="J960" s="1" t="s">
        <v>63</v>
      </c>
      <c r="K960" s="1" t="s">
        <v>68</v>
      </c>
      <c r="L960" s="1" t="s">
        <v>126</v>
      </c>
      <c r="M960" s="1" t="s">
        <v>176</v>
      </c>
      <c r="N960" s="1" t="s">
        <v>317</v>
      </c>
      <c r="P960" s="1" t="s">
        <v>328</v>
      </c>
      <c r="Q960" s="1" t="s">
        <v>329</v>
      </c>
      <c r="R960" s="1" t="s">
        <v>842</v>
      </c>
      <c r="T960" s="1" t="s">
        <v>333</v>
      </c>
      <c r="U960" s="1" t="s">
        <v>447</v>
      </c>
      <c r="V960" s="1" t="s">
        <v>344</v>
      </c>
      <c r="W960" s="1" t="s">
        <v>330</v>
      </c>
      <c r="X960" s="1" t="s">
        <v>331</v>
      </c>
      <c r="Y960" s="1" t="s">
        <v>52</v>
      </c>
      <c r="Z960" s="1" t="s">
        <v>218</v>
      </c>
    </row>
    <row r="961" spans="1:26" s="1" customFormat="1" ht="58" x14ac:dyDescent="0.35">
      <c r="A961" s="1" t="s">
        <v>1386</v>
      </c>
      <c r="B961" s="1" t="str">
        <f>+VLOOKUP(BD_fire_disturbances[[#This Row],[Propiedad]],Tabla2[],2,0)</f>
        <v>Química</v>
      </c>
      <c r="C961" s="1" t="str">
        <f>+VLOOKUP(BD_fire_disturbances[[#This Row],[Evaluación post incendio]],Tabla5[],2,0)</f>
        <v>Efecto a largo plazo</v>
      </c>
      <c r="D961" s="6" t="s">
        <v>1432</v>
      </c>
      <c r="E961" s="1" t="s">
        <v>1602</v>
      </c>
      <c r="F961" s="1" t="s">
        <v>1694</v>
      </c>
      <c r="G961" s="1" t="str">
        <f>+VLOOKUP(BD_fire_disturbances[[#This Row],[Cod_Koppen]],Tabla8[],2,0)</f>
        <v>Templado o mesotérmico</v>
      </c>
      <c r="H961" s="1" t="s">
        <v>1678</v>
      </c>
      <c r="I961" s="1" t="s">
        <v>876</v>
      </c>
      <c r="J961" s="1" t="s">
        <v>63</v>
      </c>
      <c r="K961" s="1" t="s">
        <v>68</v>
      </c>
      <c r="L961" s="1" t="s">
        <v>126</v>
      </c>
      <c r="M961" s="1" t="s">
        <v>176</v>
      </c>
      <c r="N961" s="1" t="s">
        <v>317</v>
      </c>
      <c r="P961" s="1" t="s">
        <v>328</v>
      </c>
      <c r="Q961" s="1" t="s">
        <v>329</v>
      </c>
      <c r="R961" s="1" t="s">
        <v>854</v>
      </c>
      <c r="T961" s="1" t="s">
        <v>334</v>
      </c>
      <c r="U961" s="1" t="s">
        <v>447</v>
      </c>
      <c r="V961" s="1" t="s">
        <v>344</v>
      </c>
      <c r="W961" s="1" t="s">
        <v>330</v>
      </c>
      <c r="X961" s="1" t="s">
        <v>331</v>
      </c>
      <c r="Y961" s="1" t="s">
        <v>52</v>
      </c>
      <c r="Z961" s="1" t="s">
        <v>108</v>
      </c>
    </row>
    <row r="962" spans="1:26" s="1" customFormat="1" ht="58" x14ac:dyDescent="0.35">
      <c r="A962" s="1" t="s">
        <v>1386</v>
      </c>
      <c r="B962" s="1" t="str">
        <f>+VLOOKUP(BD_fire_disturbances[[#This Row],[Propiedad]],Tabla2[],2,0)</f>
        <v>Química</v>
      </c>
      <c r="C962" s="1" t="str">
        <f>+VLOOKUP(BD_fire_disturbances[[#This Row],[Evaluación post incendio]],Tabla5[],2,0)</f>
        <v>Efecto inmediato</v>
      </c>
      <c r="D962" s="6" t="s">
        <v>1433</v>
      </c>
      <c r="E962" s="1" t="s">
        <v>1602</v>
      </c>
      <c r="F962" s="1" t="s">
        <v>1694</v>
      </c>
      <c r="G962" s="1" t="str">
        <f>+VLOOKUP(BD_fire_disturbances[[#This Row],[Cod_Koppen]],Tabla8[],2,0)</f>
        <v>Templado o mesotérmico</v>
      </c>
      <c r="H962" s="1" t="s">
        <v>1678</v>
      </c>
      <c r="I962" s="1" t="s">
        <v>876</v>
      </c>
      <c r="J962" s="1" t="s">
        <v>63</v>
      </c>
      <c r="K962" s="1" t="s">
        <v>68</v>
      </c>
      <c r="L962" s="1" t="s">
        <v>126</v>
      </c>
      <c r="M962" s="1" t="s">
        <v>176</v>
      </c>
      <c r="N962" s="1" t="s">
        <v>317</v>
      </c>
      <c r="P962" s="1" t="s">
        <v>328</v>
      </c>
      <c r="Q962" s="1" t="s">
        <v>329</v>
      </c>
      <c r="R962" s="1" t="s">
        <v>513</v>
      </c>
      <c r="T962" s="1" t="s">
        <v>332</v>
      </c>
      <c r="U962" s="1" t="s">
        <v>447</v>
      </c>
      <c r="V962" s="1" t="s">
        <v>344</v>
      </c>
      <c r="W962" s="1" t="s">
        <v>330</v>
      </c>
      <c r="X962" s="1" t="s">
        <v>331</v>
      </c>
      <c r="Y962" s="1" t="s">
        <v>52</v>
      </c>
      <c r="Z962" s="1" t="s">
        <v>108</v>
      </c>
    </row>
    <row r="963" spans="1:26" s="1" customFormat="1" ht="58" x14ac:dyDescent="0.35">
      <c r="A963" s="1" t="s">
        <v>1386</v>
      </c>
      <c r="B963" s="1" t="str">
        <f>+VLOOKUP(BD_fire_disturbances[[#This Row],[Propiedad]],Tabla2[],2,0)</f>
        <v>Química</v>
      </c>
      <c r="C963" s="1" t="str">
        <f>+VLOOKUP(BD_fire_disturbances[[#This Row],[Evaluación post incendio]],Tabla5[],2,0)</f>
        <v>Efecto inmediato</v>
      </c>
      <c r="D963" s="6" t="s">
        <v>1434</v>
      </c>
      <c r="E963" s="1" t="s">
        <v>1602</v>
      </c>
      <c r="F963" s="1" t="s">
        <v>1694</v>
      </c>
      <c r="G963" s="1" t="str">
        <f>+VLOOKUP(BD_fire_disturbances[[#This Row],[Cod_Koppen]],Tabla8[],2,0)</f>
        <v>Templado o mesotérmico</v>
      </c>
      <c r="H963" s="1" t="s">
        <v>1678</v>
      </c>
      <c r="I963" s="1" t="s">
        <v>876</v>
      </c>
      <c r="J963" s="1" t="s">
        <v>63</v>
      </c>
      <c r="K963" s="1" t="s">
        <v>68</v>
      </c>
      <c r="L963" s="1" t="s">
        <v>126</v>
      </c>
      <c r="M963" s="1" t="s">
        <v>176</v>
      </c>
      <c r="N963" s="1" t="s">
        <v>317</v>
      </c>
      <c r="P963" s="1" t="s">
        <v>328</v>
      </c>
      <c r="Q963" s="1" t="s">
        <v>329</v>
      </c>
      <c r="R963" s="1" t="s">
        <v>513</v>
      </c>
      <c r="T963" s="1" t="s">
        <v>333</v>
      </c>
      <c r="U963" s="1" t="s">
        <v>447</v>
      </c>
      <c r="V963" s="1" t="s">
        <v>344</v>
      </c>
      <c r="W963" s="1" t="s">
        <v>330</v>
      </c>
      <c r="X963" s="1" t="s">
        <v>331</v>
      </c>
      <c r="Y963" s="1" t="s">
        <v>21</v>
      </c>
      <c r="Z963" s="1" t="s">
        <v>218</v>
      </c>
    </row>
    <row r="964" spans="1:26" s="1" customFormat="1" ht="58" x14ac:dyDescent="0.35">
      <c r="A964" s="1" t="s">
        <v>1386</v>
      </c>
      <c r="B964" s="1" t="str">
        <f>+VLOOKUP(BD_fire_disturbances[[#This Row],[Propiedad]],Tabla2[],2,0)</f>
        <v>Química</v>
      </c>
      <c r="C964" s="1" t="str">
        <f>+VLOOKUP(BD_fire_disturbances[[#This Row],[Evaluación post incendio]],Tabla5[],2,0)</f>
        <v>Efecto a corto plazo</v>
      </c>
      <c r="D964" s="6" t="s">
        <v>1435</v>
      </c>
      <c r="E964" s="1" t="s">
        <v>1602</v>
      </c>
      <c r="F964" s="1" t="s">
        <v>1694</v>
      </c>
      <c r="G964" s="1" t="str">
        <f>+VLOOKUP(BD_fire_disturbances[[#This Row],[Cod_Koppen]],Tabla8[],2,0)</f>
        <v>Templado o mesotérmico</v>
      </c>
      <c r="H964" s="1" t="s">
        <v>1678</v>
      </c>
      <c r="I964" s="1" t="s">
        <v>876</v>
      </c>
      <c r="J964" s="1" t="s">
        <v>63</v>
      </c>
      <c r="K964" s="1" t="s">
        <v>68</v>
      </c>
      <c r="L964" s="1" t="s">
        <v>126</v>
      </c>
      <c r="M964" s="1" t="s">
        <v>176</v>
      </c>
      <c r="N964" s="1" t="s">
        <v>317</v>
      </c>
      <c r="P964" s="1" t="s">
        <v>328</v>
      </c>
      <c r="Q964" s="1" t="s">
        <v>329</v>
      </c>
      <c r="R964" s="1" t="s">
        <v>842</v>
      </c>
      <c r="T964" s="1" t="s">
        <v>334</v>
      </c>
      <c r="U964" s="1" t="s">
        <v>447</v>
      </c>
      <c r="V964" s="1" t="s">
        <v>344</v>
      </c>
      <c r="W964" s="1" t="s">
        <v>330</v>
      </c>
      <c r="X964" s="1" t="s">
        <v>331</v>
      </c>
      <c r="Y964" s="1" t="s">
        <v>21</v>
      </c>
      <c r="Z964" s="1" t="s">
        <v>108</v>
      </c>
    </row>
    <row r="965" spans="1:26" s="1" customFormat="1" ht="58" x14ac:dyDescent="0.35">
      <c r="A965" s="1" t="s">
        <v>1386</v>
      </c>
      <c r="B965" s="1" t="str">
        <f>+VLOOKUP(BD_fire_disturbances[[#This Row],[Propiedad]],Tabla2[],2,0)</f>
        <v>Química</v>
      </c>
      <c r="C965" s="1" t="str">
        <f>+VLOOKUP(BD_fire_disturbances[[#This Row],[Evaluación post incendio]],Tabla5[],2,0)</f>
        <v>Efecto a largo plazo</v>
      </c>
      <c r="D965" s="6" t="s">
        <v>1436</v>
      </c>
      <c r="E965" s="1" t="s">
        <v>1602</v>
      </c>
      <c r="F965" s="1" t="s">
        <v>1694</v>
      </c>
      <c r="G965" s="1" t="str">
        <f>+VLOOKUP(BD_fire_disturbances[[#This Row],[Cod_Koppen]],Tabla8[],2,0)</f>
        <v>Templado o mesotérmico</v>
      </c>
      <c r="H965" s="1" t="s">
        <v>1678</v>
      </c>
      <c r="I965" s="1" t="s">
        <v>876</v>
      </c>
      <c r="J965" s="1" t="s">
        <v>63</v>
      </c>
      <c r="K965" s="1" t="s">
        <v>68</v>
      </c>
      <c r="L965" s="1" t="s">
        <v>126</v>
      </c>
      <c r="M965" s="1" t="s">
        <v>176</v>
      </c>
      <c r="N965" s="1" t="s">
        <v>317</v>
      </c>
      <c r="P965" s="1" t="s">
        <v>328</v>
      </c>
      <c r="Q965" s="1" t="s">
        <v>329</v>
      </c>
      <c r="R965" s="1" t="s">
        <v>854</v>
      </c>
      <c r="T965" s="1" t="s">
        <v>335</v>
      </c>
      <c r="U965" s="1" t="s">
        <v>447</v>
      </c>
      <c r="V965" s="1" t="s">
        <v>344</v>
      </c>
      <c r="W965" s="1" t="s">
        <v>330</v>
      </c>
      <c r="X965" s="1" t="s">
        <v>331</v>
      </c>
      <c r="Y965" s="1" t="s">
        <v>21</v>
      </c>
      <c r="Z965" s="1" t="s">
        <v>108</v>
      </c>
    </row>
    <row r="966" spans="1:26" s="1" customFormat="1" ht="58" x14ac:dyDescent="0.35">
      <c r="A966" s="1" t="s">
        <v>1386</v>
      </c>
      <c r="B966" s="1" t="str">
        <f>+VLOOKUP(BD_fire_disturbances[[#This Row],[Propiedad]],Tabla2[],2,0)</f>
        <v>Química</v>
      </c>
      <c r="C966" s="1" t="str">
        <f>+VLOOKUP(BD_fire_disturbances[[#This Row],[Evaluación post incendio]],Tabla5[],2,0)</f>
        <v>Efecto a corto plazo</v>
      </c>
      <c r="D966" s="6" t="s">
        <v>1437</v>
      </c>
      <c r="E966" s="1" t="s">
        <v>1602</v>
      </c>
      <c r="F966" s="1" t="s">
        <v>1694</v>
      </c>
      <c r="G966" s="1" t="str">
        <f>+VLOOKUP(BD_fire_disturbances[[#This Row],[Cod_Koppen]],Tabla8[],2,0)</f>
        <v>Templado o mesotérmico</v>
      </c>
      <c r="H966" s="1" t="s">
        <v>1678</v>
      </c>
      <c r="I966" s="1" t="s">
        <v>876</v>
      </c>
      <c r="J966" s="1" t="s">
        <v>63</v>
      </c>
      <c r="K966" s="1" t="s">
        <v>68</v>
      </c>
      <c r="L966" s="1" t="s">
        <v>126</v>
      </c>
      <c r="M966" s="1" t="s">
        <v>176</v>
      </c>
      <c r="N966" s="1" t="s">
        <v>317</v>
      </c>
      <c r="P966" s="1" t="s">
        <v>328</v>
      </c>
      <c r="Q966" s="1" t="s">
        <v>329</v>
      </c>
      <c r="R966" s="1" t="s">
        <v>842</v>
      </c>
      <c r="T966" s="1" t="s">
        <v>334</v>
      </c>
      <c r="U966" s="1" t="s">
        <v>447</v>
      </c>
      <c r="V966" s="1" t="s">
        <v>344</v>
      </c>
      <c r="W966" s="1" t="s">
        <v>330</v>
      </c>
      <c r="X966" s="1" t="s">
        <v>331</v>
      </c>
      <c r="Y966" s="1" t="s">
        <v>42</v>
      </c>
      <c r="Z966" s="1" t="s">
        <v>218</v>
      </c>
    </row>
    <row r="967" spans="1:26" s="1" customFormat="1" ht="58" x14ac:dyDescent="0.35">
      <c r="A967" s="1" t="s">
        <v>1386</v>
      </c>
      <c r="B967" s="1" t="str">
        <f>+VLOOKUP(BD_fire_disturbances[[#This Row],[Propiedad]],Tabla2[],2,0)</f>
        <v>Química</v>
      </c>
      <c r="C967" s="1" t="str">
        <f>+VLOOKUP(BD_fire_disturbances[[#This Row],[Evaluación post incendio]],Tabla5[],2,0)</f>
        <v>Efecto inmediato</v>
      </c>
      <c r="D967" s="6" t="s">
        <v>1438</v>
      </c>
      <c r="E967" s="1" t="s">
        <v>1602</v>
      </c>
      <c r="F967" s="1" t="s">
        <v>1694</v>
      </c>
      <c r="G967" s="1" t="str">
        <f>+VLOOKUP(BD_fire_disturbances[[#This Row],[Cod_Koppen]],Tabla8[],2,0)</f>
        <v>Templado o mesotérmico</v>
      </c>
      <c r="H967" s="1" t="s">
        <v>1678</v>
      </c>
      <c r="I967" s="1" t="s">
        <v>876</v>
      </c>
      <c r="J967" s="1" t="s">
        <v>63</v>
      </c>
      <c r="K967" s="1" t="s">
        <v>68</v>
      </c>
      <c r="L967" s="1" t="s">
        <v>126</v>
      </c>
      <c r="M967" s="1" t="s">
        <v>176</v>
      </c>
      <c r="N967" s="1" t="s">
        <v>317</v>
      </c>
      <c r="P967" s="1" t="s">
        <v>328</v>
      </c>
      <c r="Q967" s="1" t="s">
        <v>329</v>
      </c>
      <c r="R967" s="1" t="s">
        <v>513</v>
      </c>
      <c r="T967" s="1" t="s">
        <v>334</v>
      </c>
      <c r="U967" s="1" t="s">
        <v>447</v>
      </c>
      <c r="V967" s="1" t="s">
        <v>344</v>
      </c>
      <c r="W967" s="1" t="s">
        <v>330</v>
      </c>
      <c r="X967" s="1" t="s">
        <v>331</v>
      </c>
      <c r="Y967" s="1" t="s">
        <v>42</v>
      </c>
      <c r="Z967" s="1" t="s">
        <v>218</v>
      </c>
    </row>
    <row r="968" spans="1:26" s="1" customFormat="1" ht="58" x14ac:dyDescent="0.35">
      <c r="A968" s="1" t="s">
        <v>1386</v>
      </c>
      <c r="B968" s="1" t="str">
        <f>+VLOOKUP(BD_fire_disturbances[[#This Row],[Propiedad]],Tabla2[],2,0)</f>
        <v>Química</v>
      </c>
      <c r="C968" s="1" t="str">
        <f>+VLOOKUP(BD_fire_disturbances[[#This Row],[Evaluación post incendio]],Tabla5[],2,0)</f>
        <v>Efecto a largo plazo</v>
      </c>
      <c r="D968" s="6" t="s">
        <v>1439</v>
      </c>
      <c r="E968" s="1" t="s">
        <v>1602</v>
      </c>
      <c r="F968" s="1" t="s">
        <v>1694</v>
      </c>
      <c r="G968" s="1" t="str">
        <f>+VLOOKUP(BD_fire_disturbances[[#This Row],[Cod_Koppen]],Tabla8[],2,0)</f>
        <v>Templado o mesotérmico</v>
      </c>
      <c r="H968" s="1" t="s">
        <v>1678</v>
      </c>
      <c r="I968" s="1" t="s">
        <v>876</v>
      </c>
      <c r="J968" s="1" t="s">
        <v>63</v>
      </c>
      <c r="K968" s="1" t="s">
        <v>68</v>
      </c>
      <c r="L968" s="1" t="s">
        <v>126</v>
      </c>
      <c r="M968" s="1" t="s">
        <v>176</v>
      </c>
      <c r="N968" s="1" t="s">
        <v>317</v>
      </c>
      <c r="P968" s="1" t="s">
        <v>328</v>
      </c>
      <c r="Q968" s="1" t="s">
        <v>329</v>
      </c>
      <c r="R968" s="1" t="s">
        <v>854</v>
      </c>
      <c r="T968" s="1" t="s">
        <v>334</v>
      </c>
      <c r="U968" s="1" t="s">
        <v>447</v>
      </c>
      <c r="V968" s="1" t="s">
        <v>344</v>
      </c>
      <c r="W968" s="1" t="s">
        <v>330</v>
      </c>
      <c r="X968" s="1" t="s">
        <v>331</v>
      </c>
      <c r="Y968" s="1" t="s">
        <v>42</v>
      </c>
      <c r="Z968" s="1" t="s">
        <v>108</v>
      </c>
    </row>
    <row r="969" spans="1:26" s="1" customFormat="1" ht="29" x14ac:dyDescent="0.35">
      <c r="A969" s="1" t="s">
        <v>241</v>
      </c>
      <c r="B969" s="1" t="str">
        <f>+VLOOKUP(BD_fire_disturbances[[#This Row],[Propiedad]],Tabla2[],2,0)</f>
        <v>Física</v>
      </c>
      <c r="C969" s="1" t="str">
        <f>+VLOOKUP(BD_fire_disturbances[[#This Row],[Evaluación post incendio]],Tabla5[],2,0)</f>
        <v>Efecto inmediato</v>
      </c>
      <c r="D969" s="6" t="s">
        <v>242</v>
      </c>
      <c r="E969" s="1" t="s">
        <v>1602</v>
      </c>
      <c r="F969" s="1" t="s">
        <v>680</v>
      </c>
      <c r="G969" s="1" t="str">
        <f>+VLOOKUP(BD_fire_disturbances[[#This Row],[Cod_Koppen]],Tabla8[],2,0)</f>
        <v>Templado o mesotérmico</v>
      </c>
      <c r="H969" s="1" t="s">
        <v>1678</v>
      </c>
      <c r="I969" s="1" t="s">
        <v>876</v>
      </c>
      <c r="J969" s="1" t="s">
        <v>181</v>
      </c>
      <c r="K969" s="1" t="s">
        <v>41</v>
      </c>
      <c r="L969" s="1" t="s">
        <v>376</v>
      </c>
      <c r="M969" s="1" t="s">
        <v>200</v>
      </c>
      <c r="N969" s="1" t="s">
        <v>317</v>
      </c>
      <c r="P969" s="1" t="s">
        <v>373</v>
      </c>
      <c r="Q969" s="1" t="s">
        <v>375</v>
      </c>
      <c r="R969" s="1" t="s">
        <v>513</v>
      </c>
      <c r="T969" s="1" t="s">
        <v>447</v>
      </c>
      <c r="U969" s="1" t="s">
        <v>359</v>
      </c>
      <c r="Y969" s="1" t="s">
        <v>1024</v>
      </c>
      <c r="Z969" s="1" t="s">
        <v>12</v>
      </c>
    </row>
    <row r="970" spans="1:26" s="1" customFormat="1" ht="58" x14ac:dyDescent="0.35">
      <c r="A970" s="1" t="s">
        <v>140</v>
      </c>
      <c r="B970" s="1" t="str">
        <f>+VLOOKUP(BD_fire_disturbances[[#This Row],[Propiedad]],Tabla2[],2,0)</f>
        <v>Biológica</v>
      </c>
      <c r="C970" s="1" t="str">
        <f>+VLOOKUP(BD_fire_disturbances[[#This Row],[Evaluación post incendio]],Tabla5[],2,0)</f>
        <v>Efecto inmediato</v>
      </c>
      <c r="D970" s="6" t="s">
        <v>141</v>
      </c>
      <c r="E970" s="1" t="s">
        <v>1602</v>
      </c>
      <c r="F970" s="1" t="s">
        <v>1608</v>
      </c>
      <c r="G970" s="1" t="str">
        <f>+VLOOKUP(BD_fire_disturbances[[#This Row],[Cod_Koppen]],Tabla8[],2,0)</f>
        <v>Templado o mesotérmico</v>
      </c>
      <c r="H970" s="1" t="s">
        <v>1334</v>
      </c>
      <c r="I970" s="1" t="s">
        <v>876</v>
      </c>
      <c r="J970" s="1" t="s">
        <v>181</v>
      </c>
      <c r="K970" s="1" t="s">
        <v>54</v>
      </c>
      <c r="L970" s="1" t="s">
        <v>479</v>
      </c>
      <c r="M970" s="1" t="s">
        <v>432</v>
      </c>
      <c r="N970" s="1" t="s">
        <v>478</v>
      </c>
      <c r="P970" s="1" t="s">
        <v>477</v>
      </c>
      <c r="Q970" s="1" t="s">
        <v>480</v>
      </c>
      <c r="R970" s="1" t="s">
        <v>513</v>
      </c>
      <c r="T970" s="1" t="s">
        <v>447</v>
      </c>
      <c r="U970" s="1" t="s">
        <v>1280</v>
      </c>
      <c r="W970" s="1" t="s">
        <v>447</v>
      </c>
      <c r="X970" s="1" t="s">
        <v>447</v>
      </c>
      <c r="Y970" s="1" t="s">
        <v>639</v>
      </c>
      <c r="Z970" s="1" t="s">
        <v>12</v>
      </c>
    </row>
    <row r="971" spans="1:26" s="1" customFormat="1" ht="58" x14ac:dyDescent="0.35">
      <c r="A971" s="1" t="s">
        <v>140</v>
      </c>
      <c r="B971" s="1" t="str">
        <f>+VLOOKUP(BD_fire_disturbances[[#This Row],[Propiedad]],Tabla2[],2,0)</f>
        <v>Química</v>
      </c>
      <c r="C971" s="1" t="str">
        <f>+VLOOKUP(BD_fire_disturbances[[#This Row],[Evaluación post incendio]],Tabla5[],2,0)</f>
        <v>Efecto inmediato</v>
      </c>
      <c r="D971" s="6" t="s">
        <v>1585</v>
      </c>
      <c r="E971" s="1" t="s">
        <v>1602</v>
      </c>
      <c r="F971" s="1" t="s">
        <v>1608</v>
      </c>
      <c r="G971" s="1" t="str">
        <f>+VLOOKUP(BD_fire_disturbances[[#This Row],[Cod_Koppen]],Tabla8[],2,0)</f>
        <v>Templado o mesotérmico</v>
      </c>
      <c r="H971" s="1" t="s">
        <v>1334</v>
      </c>
      <c r="I971" s="1" t="s">
        <v>876</v>
      </c>
      <c r="J971" s="1" t="s">
        <v>181</v>
      </c>
      <c r="K971" s="1" t="s">
        <v>54</v>
      </c>
      <c r="L971" s="1" t="s">
        <v>479</v>
      </c>
      <c r="M971" s="1" t="s">
        <v>432</v>
      </c>
      <c r="N971" s="1" t="s">
        <v>453</v>
      </c>
      <c r="P971" s="1" t="s">
        <v>477</v>
      </c>
      <c r="Q971" s="1" t="s">
        <v>480</v>
      </c>
      <c r="R971" s="1" t="s">
        <v>513</v>
      </c>
      <c r="T971" s="1" t="s">
        <v>447</v>
      </c>
      <c r="U971" s="1" t="s">
        <v>1280</v>
      </c>
      <c r="W971" s="1" t="s">
        <v>447</v>
      </c>
      <c r="X971" s="1" t="s">
        <v>447</v>
      </c>
      <c r="Y971" s="1" t="s">
        <v>707</v>
      </c>
      <c r="Z971" s="1" t="s">
        <v>218</v>
      </c>
    </row>
    <row r="972" spans="1:26" s="1" customFormat="1" ht="58" x14ac:dyDescent="0.35">
      <c r="A972" s="1" t="s">
        <v>140</v>
      </c>
      <c r="B972" s="1" t="str">
        <f>+VLOOKUP(BD_fire_disturbances[[#This Row],[Propiedad]],Tabla2[],2,0)</f>
        <v>Química</v>
      </c>
      <c r="C972" s="1" t="str">
        <f>+VLOOKUP(BD_fire_disturbances[[#This Row],[Evaluación post incendio]],Tabla5[],2,0)</f>
        <v>Efecto inmediato</v>
      </c>
      <c r="D972" s="6" t="s">
        <v>1586</v>
      </c>
      <c r="E972" s="1" t="s">
        <v>1602</v>
      </c>
      <c r="F972" s="1" t="s">
        <v>1608</v>
      </c>
      <c r="G972" s="1" t="str">
        <f>+VLOOKUP(BD_fire_disturbances[[#This Row],[Cod_Koppen]],Tabla8[],2,0)</f>
        <v>Templado o mesotérmico</v>
      </c>
      <c r="H972" s="1" t="s">
        <v>1334</v>
      </c>
      <c r="I972" s="1" t="s">
        <v>876</v>
      </c>
      <c r="J972" s="1" t="s">
        <v>181</v>
      </c>
      <c r="K972" s="1" t="s">
        <v>54</v>
      </c>
      <c r="L972" s="1" t="s">
        <v>479</v>
      </c>
      <c r="M972" s="1" t="s">
        <v>432</v>
      </c>
      <c r="N972" s="1" t="s">
        <v>478</v>
      </c>
      <c r="P972" s="1" t="s">
        <v>477</v>
      </c>
      <c r="Q972" s="1" t="s">
        <v>480</v>
      </c>
      <c r="R972" s="1" t="s">
        <v>513</v>
      </c>
      <c r="T972" s="1" t="s">
        <v>447</v>
      </c>
      <c r="U972" s="1" t="s">
        <v>1280</v>
      </c>
      <c r="W972" s="1" t="s">
        <v>447</v>
      </c>
      <c r="X972" s="1" t="s">
        <v>447</v>
      </c>
      <c r="Y972" s="1" t="s">
        <v>52</v>
      </c>
      <c r="Z972" s="1" t="s">
        <v>108</v>
      </c>
    </row>
    <row r="973" spans="1:26" s="1" customFormat="1" ht="58" x14ac:dyDescent="0.35">
      <c r="A973" s="1" t="s">
        <v>140</v>
      </c>
      <c r="B973" s="1" t="str">
        <f>+VLOOKUP(BD_fire_disturbances[[#This Row],[Propiedad]],Tabla2[],2,0)</f>
        <v>Química</v>
      </c>
      <c r="C973" s="1" t="str">
        <f>+VLOOKUP(BD_fire_disturbances[[#This Row],[Evaluación post incendio]],Tabla5[],2,0)</f>
        <v>Efecto inmediato</v>
      </c>
      <c r="D973" s="6" t="s">
        <v>1587</v>
      </c>
      <c r="E973" s="1" t="s">
        <v>1602</v>
      </c>
      <c r="F973" s="1" t="s">
        <v>1608</v>
      </c>
      <c r="G973" s="1" t="str">
        <f>+VLOOKUP(BD_fire_disturbances[[#This Row],[Cod_Koppen]],Tabla8[],2,0)</f>
        <v>Templado o mesotérmico</v>
      </c>
      <c r="H973" s="1" t="s">
        <v>1334</v>
      </c>
      <c r="I973" s="1" t="s">
        <v>876</v>
      </c>
      <c r="J973" s="1" t="s">
        <v>181</v>
      </c>
      <c r="K973" s="1" t="s">
        <v>54</v>
      </c>
      <c r="L973" s="1" t="s">
        <v>479</v>
      </c>
      <c r="M973" s="1" t="s">
        <v>432</v>
      </c>
      <c r="N973" s="1" t="s">
        <v>478</v>
      </c>
      <c r="P973" s="1" t="s">
        <v>477</v>
      </c>
      <c r="Q973" s="1" t="s">
        <v>480</v>
      </c>
      <c r="R973" s="1" t="s">
        <v>513</v>
      </c>
      <c r="T973" s="1" t="s">
        <v>447</v>
      </c>
      <c r="U973" s="1" t="s">
        <v>1280</v>
      </c>
      <c r="W973" s="1" t="s">
        <v>447</v>
      </c>
      <c r="X973" s="1" t="s">
        <v>447</v>
      </c>
      <c r="Y973" s="1" t="s">
        <v>42</v>
      </c>
      <c r="Z973" s="1" t="s">
        <v>12</v>
      </c>
    </row>
    <row r="974" spans="1:26" s="1" customFormat="1" ht="58" x14ac:dyDescent="0.35">
      <c r="A974" s="1" t="s">
        <v>140</v>
      </c>
      <c r="B974" s="1" t="str">
        <f>+VLOOKUP(BD_fire_disturbances[[#This Row],[Propiedad]],Tabla2[],2,0)</f>
        <v>Física</v>
      </c>
      <c r="C974" s="1" t="s">
        <v>450</v>
      </c>
      <c r="D974" s="6" t="s">
        <v>1588</v>
      </c>
      <c r="E974" s="1" t="s">
        <v>1602</v>
      </c>
      <c r="F974" s="1" t="s">
        <v>1608</v>
      </c>
      <c r="G974" s="1" t="str">
        <f>+VLOOKUP(BD_fire_disturbances[[#This Row],[Cod_Koppen]],Tabla8[],2,0)</f>
        <v>Templado o mesotérmico</v>
      </c>
      <c r="H974" s="1" t="s">
        <v>1334</v>
      </c>
      <c r="I974" s="1" t="s">
        <v>876</v>
      </c>
      <c r="J974" s="1" t="s">
        <v>181</v>
      </c>
      <c r="K974" s="1" t="s">
        <v>54</v>
      </c>
      <c r="L974" s="1" t="s">
        <v>479</v>
      </c>
      <c r="M974" s="1" t="s">
        <v>432</v>
      </c>
      <c r="N974" s="1" t="s">
        <v>455</v>
      </c>
      <c r="P974" s="1" t="s">
        <v>477</v>
      </c>
      <c r="Q974" s="1" t="s">
        <v>480</v>
      </c>
      <c r="R974" s="1" t="s">
        <v>513</v>
      </c>
      <c r="T974" s="1" t="s">
        <v>447</v>
      </c>
      <c r="U974" s="1" t="s">
        <v>1280</v>
      </c>
      <c r="W974" s="1" t="s">
        <v>447</v>
      </c>
      <c r="X974" s="1" t="s">
        <v>447</v>
      </c>
      <c r="Y974" s="1" t="s">
        <v>161</v>
      </c>
      <c r="Z974" s="1" t="s">
        <v>12</v>
      </c>
    </row>
    <row r="975" spans="1:26" s="1" customFormat="1" ht="43.5" x14ac:dyDescent="0.35">
      <c r="A975" s="1" t="s">
        <v>1409</v>
      </c>
      <c r="B975" s="1" t="str">
        <f>+VLOOKUP(BD_fire_disturbances[[#This Row],[Propiedad]],Tabla2[],2,0)</f>
        <v>Biológica</v>
      </c>
      <c r="C975" s="1" t="str">
        <f>+VLOOKUP(BD_fire_disturbances[[#This Row],[Evaluación post incendio]],Tabla5[],2,0)</f>
        <v>Efecto a corto plazo</v>
      </c>
      <c r="D975" s="6" t="s">
        <v>70</v>
      </c>
      <c r="E975" s="1" t="s">
        <v>1602</v>
      </c>
      <c r="F975" s="1" t="s">
        <v>1694</v>
      </c>
      <c r="G975" s="1" t="str">
        <f>+VLOOKUP(BD_fire_disturbances[[#This Row],[Cod_Koppen]],Tabla8[],2,0)</f>
        <v>Templado o mesotérmico</v>
      </c>
      <c r="H975" s="1" t="s">
        <v>1678</v>
      </c>
      <c r="I975" s="1" t="s">
        <v>876</v>
      </c>
      <c r="J975" s="1" t="s">
        <v>181</v>
      </c>
      <c r="K975" s="1" t="s">
        <v>50</v>
      </c>
      <c r="L975" s="1" t="s">
        <v>71</v>
      </c>
      <c r="M975" s="1" t="s">
        <v>176</v>
      </c>
      <c r="P975" s="1" t="s">
        <v>1167</v>
      </c>
      <c r="R975" s="1" t="s">
        <v>1218</v>
      </c>
      <c r="U975" s="1" t="s">
        <v>447</v>
      </c>
      <c r="Y975" s="1" t="s">
        <v>639</v>
      </c>
      <c r="Z975" s="1" t="s">
        <v>12</v>
      </c>
    </row>
    <row r="976" spans="1:26" s="1" customFormat="1" ht="43.5" x14ac:dyDescent="0.35">
      <c r="A976" s="1" t="s">
        <v>1409</v>
      </c>
      <c r="B976" s="1" t="str">
        <f>+VLOOKUP(BD_fire_disturbances[[#This Row],[Propiedad]],Tabla2[],2,0)</f>
        <v>Química</v>
      </c>
      <c r="C976" s="1" t="str">
        <f>+VLOOKUP(BD_fire_disturbances[[#This Row],[Evaluación post incendio]],Tabla5[],2,0)</f>
        <v>Efecto a corto plazo</v>
      </c>
      <c r="D976" s="6" t="s">
        <v>1166</v>
      </c>
      <c r="E976" s="1" t="s">
        <v>1602</v>
      </c>
      <c r="F976" s="1" t="s">
        <v>1694</v>
      </c>
      <c r="G976" s="1" t="str">
        <f>+VLOOKUP(BD_fire_disturbances[[#This Row],[Cod_Koppen]],Tabla8[],2,0)</f>
        <v>Templado o mesotérmico</v>
      </c>
      <c r="H976" s="1" t="s">
        <v>1678</v>
      </c>
      <c r="I976" s="1" t="s">
        <v>876</v>
      </c>
      <c r="J976" s="1" t="s">
        <v>181</v>
      </c>
      <c r="K976" s="1" t="s">
        <v>50</v>
      </c>
      <c r="L976" s="1" t="s">
        <v>191</v>
      </c>
      <c r="M976" s="1" t="s">
        <v>200</v>
      </c>
      <c r="P976" s="1" t="s">
        <v>1167</v>
      </c>
      <c r="R976" s="1" t="s">
        <v>1218</v>
      </c>
      <c r="U976" s="1" t="s">
        <v>447</v>
      </c>
      <c r="Y976" s="1" t="s">
        <v>34</v>
      </c>
      <c r="Z976" s="1" t="s">
        <v>218</v>
      </c>
    </row>
    <row r="977" spans="1:26" s="1" customFormat="1" ht="43.5" x14ac:dyDescent="0.35">
      <c r="A977" s="1" t="s">
        <v>1409</v>
      </c>
      <c r="B977" s="1" t="str">
        <f>+VLOOKUP(BD_fire_disturbances[[#This Row],[Propiedad]],Tabla2[],2,0)</f>
        <v>Química</v>
      </c>
      <c r="C977" s="1" t="str">
        <f>+VLOOKUP(BD_fire_disturbances[[#This Row],[Evaluación post incendio]],Tabla5[],2,0)</f>
        <v>Efecto a corto plazo</v>
      </c>
      <c r="D977" s="6" t="s">
        <v>70</v>
      </c>
      <c r="E977" s="1" t="s">
        <v>1602</v>
      </c>
      <c r="F977" s="1" t="s">
        <v>1694</v>
      </c>
      <c r="G977" s="1" t="str">
        <f>+VLOOKUP(BD_fire_disturbances[[#This Row],[Cod_Koppen]],Tabla8[],2,0)</f>
        <v>Templado o mesotérmico</v>
      </c>
      <c r="H977" s="1" t="s">
        <v>1678</v>
      </c>
      <c r="I977" s="1" t="s">
        <v>876</v>
      </c>
      <c r="J977" s="1" t="s">
        <v>181</v>
      </c>
      <c r="K977" s="1" t="s">
        <v>50</v>
      </c>
      <c r="L977" s="1" t="s">
        <v>71</v>
      </c>
      <c r="M977" s="1" t="s">
        <v>176</v>
      </c>
      <c r="P977" s="1" t="s">
        <v>1167</v>
      </c>
      <c r="R977" s="1" t="s">
        <v>1218</v>
      </c>
      <c r="U977" s="1" t="s">
        <v>447</v>
      </c>
      <c r="Y977" s="1" t="s">
        <v>34</v>
      </c>
      <c r="Z977" s="1" t="s">
        <v>218</v>
      </c>
    </row>
    <row r="978" spans="1:26" s="1" customFormat="1" ht="43.5" x14ac:dyDescent="0.35">
      <c r="A978" s="1" t="s">
        <v>1409</v>
      </c>
      <c r="B978" s="1" t="str">
        <f>+VLOOKUP(BD_fire_disturbances[[#This Row],[Propiedad]],Tabla2[],2,0)</f>
        <v>Química</v>
      </c>
      <c r="C978" s="1" t="str">
        <f>+VLOOKUP(BD_fire_disturbances[[#This Row],[Evaluación post incendio]],Tabla5[],2,0)</f>
        <v>Efecto a corto plazo</v>
      </c>
      <c r="D978" s="6" t="s">
        <v>70</v>
      </c>
      <c r="E978" s="1" t="s">
        <v>1602</v>
      </c>
      <c r="F978" s="1" t="s">
        <v>1694</v>
      </c>
      <c r="G978" s="1" t="str">
        <f>+VLOOKUP(BD_fire_disturbances[[#This Row],[Cod_Koppen]],Tabla8[],2,0)</f>
        <v>Templado o mesotérmico</v>
      </c>
      <c r="H978" s="1" t="s">
        <v>1678</v>
      </c>
      <c r="I978" s="1" t="s">
        <v>876</v>
      </c>
      <c r="J978" s="1" t="s">
        <v>181</v>
      </c>
      <c r="K978" s="1" t="s">
        <v>50</v>
      </c>
      <c r="L978" s="1" t="s">
        <v>190</v>
      </c>
      <c r="M978" s="1" t="s">
        <v>432</v>
      </c>
      <c r="P978" s="1" t="s">
        <v>1167</v>
      </c>
      <c r="R978" s="1" t="s">
        <v>1218</v>
      </c>
      <c r="U978" s="1" t="s">
        <v>447</v>
      </c>
      <c r="Y978" s="1" t="s">
        <v>34</v>
      </c>
      <c r="Z978" s="1" t="s">
        <v>218</v>
      </c>
    </row>
    <row r="979" spans="1:26" s="1" customFormat="1" ht="43.5" x14ac:dyDescent="0.35">
      <c r="A979" s="1" t="s">
        <v>1409</v>
      </c>
      <c r="B979" s="1" t="str">
        <f>+VLOOKUP(BD_fire_disturbances[[#This Row],[Propiedad]],Tabla2[],2,0)</f>
        <v>Química</v>
      </c>
      <c r="C979" s="1" t="str">
        <f>+VLOOKUP(BD_fire_disturbances[[#This Row],[Evaluación post incendio]],Tabla5[],2,0)</f>
        <v>Efecto a corto plazo</v>
      </c>
      <c r="D979" s="6" t="s">
        <v>70</v>
      </c>
      <c r="E979" s="1" t="s">
        <v>1602</v>
      </c>
      <c r="F979" s="1" t="s">
        <v>1694</v>
      </c>
      <c r="G979" s="1" t="str">
        <f>+VLOOKUP(BD_fire_disturbances[[#This Row],[Cod_Koppen]],Tabla8[],2,0)</f>
        <v>Templado o mesotérmico</v>
      </c>
      <c r="H979" s="1" t="s">
        <v>1678</v>
      </c>
      <c r="I979" s="1" t="s">
        <v>876</v>
      </c>
      <c r="J979" s="1" t="s">
        <v>181</v>
      </c>
      <c r="K979" s="1" t="s">
        <v>50</v>
      </c>
      <c r="L979" s="1" t="s">
        <v>191</v>
      </c>
      <c r="M979" s="1" t="s">
        <v>200</v>
      </c>
      <c r="P979" s="1" t="s">
        <v>1167</v>
      </c>
      <c r="R979" s="1" t="s">
        <v>1218</v>
      </c>
      <c r="U979" s="1" t="s">
        <v>447</v>
      </c>
      <c r="Y979" s="1" t="s">
        <v>707</v>
      </c>
      <c r="Z979" s="1" t="s">
        <v>218</v>
      </c>
    </row>
    <row r="980" spans="1:26" s="1" customFormat="1" ht="43.5" x14ac:dyDescent="0.35">
      <c r="A980" s="1" t="s">
        <v>1409</v>
      </c>
      <c r="B980" s="1" t="str">
        <f>+VLOOKUP(BD_fire_disturbances[[#This Row],[Propiedad]],Tabla2[],2,0)</f>
        <v>Química</v>
      </c>
      <c r="C980" s="1" t="str">
        <f>+VLOOKUP(BD_fire_disturbances[[#This Row],[Evaluación post incendio]],Tabla5[],2,0)</f>
        <v>Efecto a corto plazo</v>
      </c>
      <c r="D980" s="6" t="s">
        <v>70</v>
      </c>
      <c r="E980" s="1" t="s">
        <v>1602</v>
      </c>
      <c r="F980" s="1" t="s">
        <v>1694</v>
      </c>
      <c r="G980" s="1" t="str">
        <f>+VLOOKUP(BD_fire_disturbances[[#This Row],[Cod_Koppen]],Tabla8[],2,0)</f>
        <v>Templado o mesotérmico</v>
      </c>
      <c r="H980" s="1" t="s">
        <v>1678</v>
      </c>
      <c r="I980" s="1" t="s">
        <v>876</v>
      </c>
      <c r="J980" s="1" t="s">
        <v>181</v>
      </c>
      <c r="K980" s="1" t="s">
        <v>50</v>
      </c>
      <c r="L980" s="1" t="s">
        <v>190</v>
      </c>
      <c r="M980" s="1" t="s">
        <v>432</v>
      </c>
      <c r="P980" s="1" t="s">
        <v>1167</v>
      </c>
      <c r="R980" s="1" t="s">
        <v>1218</v>
      </c>
      <c r="U980" s="1" t="s">
        <v>447</v>
      </c>
      <c r="Y980" s="1" t="s">
        <v>707</v>
      </c>
      <c r="Z980" s="1" t="s">
        <v>218</v>
      </c>
    </row>
    <row r="981" spans="1:26" s="1" customFormat="1" ht="43.5" x14ac:dyDescent="0.35">
      <c r="A981" s="1" t="s">
        <v>1409</v>
      </c>
      <c r="B981" s="1" t="str">
        <f>+VLOOKUP(BD_fire_disturbances[[#This Row],[Propiedad]],Tabla2[],2,0)</f>
        <v>Química</v>
      </c>
      <c r="C981" s="1" t="str">
        <f>+VLOOKUP(BD_fire_disturbances[[#This Row],[Evaluación post incendio]],Tabla5[],2,0)</f>
        <v>Efecto a corto plazo</v>
      </c>
      <c r="D981" s="6" t="s">
        <v>70</v>
      </c>
      <c r="E981" s="1" t="s">
        <v>1602</v>
      </c>
      <c r="F981" s="1" t="s">
        <v>1694</v>
      </c>
      <c r="G981" s="1" t="str">
        <f>+VLOOKUP(BD_fire_disturbances[[#This Row],[Cod_Koppen]],Tabla8[],2,0)</f>
        <v>Templado o mesotérmico</v>
      </c>
      <c r="H981" s="1" t="s">
        <v>1678</v>
      </c>
      <c r="I981" s="1" t="s">
        <v>876</v>
      </c>
      <c r="J981" s="1" t="s">
        <v>181</v>
      </c>
      <c r="K981" s="1" t="s">
        <v>50</v>
      </c>
      <c r="L981" s="1" t="s">
        <v>71</v>
      </c>
      <c r="M981" s="1" t="s">
        <v>176</v>
      </c>
      <c r="P981" s="1" t="s">
        <v>1167</v>
      </c>
      <c r="R981" s="1" t="s">
        <v>1218</v>
      </c>
      <c r="U981" s="1" t="s">
        <v>447</v>
      </c>
      <c r="Y981" s="1" t="s">
        <v>707</v>
      </c>
      <c r="Z981" s="1" t="s">
        <v>108</v>
      </c>
    </row>
    <row r="982" spans="1:26" s="1" customFormat="1" ht="43.5" x14ac:dyDescent="0.35">
      <c r="A982" s="1" t="s">
        <v>1409</v>
      </c>
      <c r="B982" s="1" t="str">
        <f>+VLOOKUP(BD_fire_disturbances[[#This Row],[Propiedad]],Tabla2[],2,0)</f>
        <v>Química</v>
      </c>
      <c r="C982" s="1" t="str">
        <f>+VLOOKUP(BD_fire_disturbances[[#This Row],[Evaluación post incendio]],Tabla5[],2,0)</f>
        <v>Efecto a corto plazo</v>
      </c>
      <c r="D982" s="6" t="s">
        <v>70</v>
      </c>
      <c r="E982" s="1" t="s">
        <v>1602</v>
      </c>
      <c r="F982" s="1" t="s">
        <v>1694</v>
      </c>
      <c r="G982" s="1" t="str">
        <f>+VLOOKUP(BD_fire_disturbances[[#This Row],[Cod_Koppen]],Tabla8[],2,0)</f>
        <v>Templado o mesotérmico</v>
      </c>
      <c r="H982" s="1" t="s">
        <v>1678</v>
      </c>
      <c r="I982" s="1" t="s">
        <v>876</v>
      </c>
      <c r="J982" s="1" t="s">
        <v>181</v>
      </c>
      <c r="K982" s="1" t="s">
        <v>50</v>
      </c>
      <c r="L982" s="1" t="s">
        <v>191</v>
      </c>
      <c r="M982" s="1" t="s">
        <v>200</v>
      </c>
      <c r="P982" s="1" t="s">
        <v>1167</v>
      </c>
      <c r="R982" s="1" t="s">
        <v>1218</v>
      </c>
      <c r="U982" s="1" t="s">
        <v>447</v>
      </c>
      <c r="Y982" s="1" t="s">
        <v>43</v>
      </c>
      <c r="Z982" s="1" t="s">
        <v>218</v>
      </c>
    </row>
    <row r="983" spans="1:26" s="1" customFormat="1" ht="43.5" x14ac:dyDescent="0.35">
      <c r="A983" s="1" t="s">
        <v>1409</v>
      </c>
      <c r="B983" s="1" t="str">
        <f>+VLOOKUP(BD_fire_disturbances[[#This Row],[Propiedad]],Tabla2[],2,0)</f>
        <v>Química</v>
      </c>
      <c r="C983" s="1" t="str">
        <f>+VLOOKUP(BD_fire_disturbances[[#This Row],[Evaluación post incendio]],Tabla5[],2,0)</f>
        <v>Efecto a corto plazo</v>
      </c>
      <c r="D983" s="6" t="s">
        <v>70</v>
      </c>
      <c r="E983" s="1" t="s">
        <v>1602</v>
      </c>
      <c r="F983" s="1" t="s">
        <v>1694</v>
      </c>
      <c r="G983" s="1" t="str">
        <f>+VLOOKUP(BD_fire_disturbances[[#This Row],[Cod_Koppen]],Tabla8[],2,0)</f>
        <v>Templado o mesotérmico</v>
      </c>
      <c r="H983" s="1" t="s">
        <v>1678</v>
      </c>
      <c r="I983" s="1" t="s">
        <v>876</v>
      </c>
      <c r="J983" s="1" t="s">
        <v>181</v>
      </c>
      <c r="K983" s="1" t="s">
        <v>50</v>
      </c>
      <c r="L983" s="1" t="s">
        <v>71</v>
      </c>
      <c r="M983" s="1" t="s">
        <v>176</v>
      </c>
      <c r="P983" s="1" t="s">
        <v>1167</v>
      </c>
      <c r="R983" s="1" t="s">
        <v>1218</v>
      </c>
      <c r="U983" s="1" t="s">
        <v>447</v>
      </c>
      <c r="Y983" s="1" t="s">
        <v>43</v>
      </c>
      <c r="Z983" s="1" t="s">
        <v>218</v>
      </c>
    </row>
    <row r="984" spans="1:26" s="1" customFormat="1" ht="43.5" x14ac:dyDescent="0.35">
      <c r="A984" s="1" t="s">
        <v>1409</v>
      </c>
      <c r="B984" s="1" t="str">
        <f>+VLOOKUP(BD_fire_disturbances[[#This Row],[Propiedad]],Tabla2[],2,0)</f>
        <v>Química</v>
      </c>
      <c r="C984" s="1" t="str">
        <f>+VLOOKUP(BD_fire_disturbances[[#This Row],[Evaluación post incendio]],Tabla5[],2,0)</f>
        <v>Efecto a corto plazo</v>
      </c>
      <c r="D984" s="6" t="s">
        <v>70</v>
      </c>
      <c r="E984" s="1" t="s">
        <v>1602</v>
      </c>
      <c r="F984" s="1" t="s">
        <v>1694</v>
      </c>
      <c r="G984" s="1" t="str">
        <f>+VLOOKUP(BD_fire_disturbances[[#This Row],[Cod_Koppen]],Tabla8[],2,0)</f>
        <v>Templado o mesotérmico</v>
      </c>
      <c r="H984" s="1" t="s">
        <v>1678</v>
      </c>
      <c r="I984" s="1" t="s">
        <v>876</v>
      </c>
      <c r="J984" s="1" t="s">
        <v>181</v>
      </c>
      <c r="K984" s="1" t="s">
        <v>50</v>
      </c>
      <c r="L984" s="1" t="s">
        <v>190</v>
      </c>
      <c r="M984" s="1" t="s">
        <v>432</v>
      </c>
      <c r="P984" s="1" t="s">
        <v>1167</v>
      </c>
      <c r="R984" s="1" t="s">
        <v>1218</v>
      </c>
      <c r="U984" s="1" t="s">
        <v>447</v>
      </c>
      <c r="Y984" s="1" t="s">
        <v>43</v>
      </c>
      <c r="Z984" s="1" t="s">
        <v>218</v>
      </c>
    </row>
    <row r="985" spans="1:26" s="1" customFormat="1" ht="43.5" x14ac:dyDescent="0.35">
      <c r="A985" s="1" t="s">
        <v>1409</v>
      </c>
      <c r="B985" s="1" t="str">
        <f>+VLOOKUP(BD_fire_disturbances[[#This Row],[Propiedad]],Tabla2[],2,0)</f>
        <v>Química</v>
      </c>
      <c r="C985" s="1" t="str">
        <f>+VLOOKUP(BD_fire_disturbances[[#This Row],[Evaluación post incendio]],Tabla5[],2,0)</f>
        <v>Efecto a corto plazo</v>
      </c>
      <c r="D985" s="6" t="s">
        <v>70</v>
      </c>
      <c r="E985" s="1" t="s">
        <v>1602</v>
      </c>
      <c r="F985" s="1" t="s">
        <v>1694</v>
      </c>
      <c r="G985" s="1" t="str">
        <f>+VLOOKUP(BD_fire_disturbances[[#This Row],[Cod_Koppen]],Tabla8[],2,0)</f>
        <v>Templado o mesotérmico</v>
      </c>
      <c r="H985" s="1" t="s">
        <v>1678</v>
      </c>
      <c r="I985" s="1" t="s">
        <v>876</v>
      </c>
      <c r="J985" s="1" t="s">
        <v>181</v>
      </c>
      <c r="K985" s="1" t="s">
        <v>50</v>
      </c>
      <c r="L985" s="1" t="s">
        <v>191</v>
      </c>
      <c r="M985" s="1" t="s">
        <v>200</v>
      </c>
      <c r="P985" s="1" t="s">
        <v>1167</v>
      </c>
      <c r="R985" s="1" t="s">
        <v>1218</v>
      </c>
      <c r="U985" s="1" t="s">
        <v>447</v>
      </c>
      <c r="Y985" s="1" t="s">
        <v>1030</v>
      </c>
      <c r="Z985" s="1" t="s">
        <v>218</v>
      </c>
    </row>
    <row r="986" spans="1:26" s="1" customFormat="1" ht="43.5" x14ac:dyDescent="0.35">
      <c r="A986" s="1" t="s">
        <v>1409</v>
      </c>
      <c r="B986" s="1" t="str">
        <f>+VLOOKUP(BD_fire_disturbances[[#This Row],[Propiedad]],Tabla2[],2,0)</f>
        <v>Química</v>
      </c>
      <c r="C986" s="1" t="str">
        <f>+VLOOKUP(BD_fire_disturbances[[#This Row],[Evaluación post incendio]],Tabla5[],2,0)</f>
        <v>Efecto a corto plazo</v>
      </c>
      <c r="D986" s="6" t="s">
        <v>70</v>
      </c>
      <c r="E986" s="1" t="s">
        <v>1602</v>
      </c>
      <c r="F986" s="1" t="s">
        <v>1694</v>
      </c>
      <c r="G986" s="1" t="str">
        <f>+VLOOKUP(BD_fire_disturbances[[#This Row],[Cod_Koppen]],Tabla8[],2,0)</f>
        <v>Templado o mesotérmico</v>
      </c>
      <c r="H986" s="1" t="s">
        <v>1678</v>
      </c>
      <c r="I986" s="1" t="s">
        <v>876</v>
      </c>
      <c r="J986" s="1" t="s">
        <v>181</v>
      </c>
      <c r="K986" s="1" t="s">
        <v>50</v>
      </c>
      <c r="L986" s="1" t="s">
        <v>71</v>
      </c>
      <c r="M986" s="1" t="s">
        <v>176</v>
      </c>
      <c r="P986" s="1" t="s">
        <v>1167</v>
      </c>
      <c r="R986" s="1" t="s">
        <v>1218</v>
      </c>
      <c r="U986" s="1" t="s">
        <v>447</v>
      </c>
      <c r="Y986" s="1" t="s">
        <v>1030</v>
      </c>
      <c r="Z986" s="1" t="s">
        <v>218</v>
      </c>
    </row>
    <row r="987" spans="1:26" s="1" customFormat="1" ht="43.5" x14ac:dyDescent="0.35">
      <c r="A987" s="1" t="s">
        <v>1409</v>
      </c>
      <c r="B987" s="1" t="str">
        <f>+VLOOKUP(BD_fire_disturbances[[#This Row],[Propiedad]],Tabla2[],2,0)</f>
        <v>Química</v>
      </c>
      <c r="C987" s="1" t="str">
        <f>+VLOOKUP(BD_fire_disturbances[[#This Row],[Evaluación post incendio]],Tabla5[],2,0)</f>
        <v>Efecto a corto plazo</v>
      </c>
      <c r="D987" s="6" t="s">
        <v>70</v>
      </c>
      <c r="E987" s="1" t="s">
        <v>1602</v>
      </c>
      <c r="F987" s="1" t="s">
        <v>1694</v>
      </c>
      <c r="G987" s="1" t="str">
        <f>+VLOOKUP(BD_fire_disturbances[[#This Row],[Cod_Koppen]],Tabla8[],2,0)</f>
        <v>Templado o mesotérmico</v>
      </c>
      <c r="H987" s="1" t="s">
        <v>1678</v>
      </c>
      <c r="I987" s="1" t="s">
        <v>876</v>
      </c>
      <c r="J987" s="1" t="s">
        <v>181</v>
      </c>
      <c r="K987" s="1" t="s">
        <v>50</v>
      </c>
      <c r="L987" s="1" t="s">
        <v>190</v>
      </c>
      <c r="M987" s="1" t="s">
        <v>432</v>
      </c>
      <c r="P987" s="1" t="s">
        <v>1167</v>
      </c>
      <c r="R987" s="1" t="s">
        <v>1218</v>
      </c>
      <c r="U987" s="1" t="s">
        <v>447</v>
      </c>
      <c r="Y987" s="1" t="s">
        <v>1030</v>
      </c>
      <c r="Z987" s="1" t="s">
        <v>108</v>
      </c>
    </row>
    <row r="988" spans="1:26" s="1" customFormat="1" ht="43.5" x14ac:dyDescent="0.35">
      <c r="A988" s="1" t="s">
        <v>1409</v>
      </c>
      <c r="B988" s="1" t="str">
        <f>+VLOOKUP(BD_fire_disturbances[[#This Row],[Propiedad]],Tabla2[],2,0)</f>
        <v>Química</v>
      </c>
      <c r="C988" s="1" t="str">
        <f>+VLOOKUP(BD_fire_disturbances[[#This Row],[Evaluación post incendio]],Tabla5[],2,0)</f>
        <v>Efecto a corto plazo</v>
      </c>
      <c r="D988" s="6" t="s">
        <v>70</v>
      </c>
      <c r="E988" s="1" t="s">
        <v>1602</v>
      </c>
      <c r="F988" s="1" t="s">
        <v>1694</v>
      </c>
      <c r="G988" s="1" t="str">
        <f>+VLOOKUP(BD_fire_disturbances[[#This Row],[Cod_Koppen]],Tabla8[],2,0)</f>
        <v>Templado o mesotérmico</v>
      </c>
      <c r="H988" s="1" t="s">
        <v>1678</v>
      </c>
      <c r="I988" s="1" t="s">
        <v>876</v>
      </c>
      <c r="J988" s="1" t="s">
        <v>181</v>
      </c>
      <c r="K988" s="1" t="s">
        <v>50</v>
      </c>
      <c r="L988" s="1" t="s">
        <v>191</v>
      </c>
      <c r="M988" s="1" t="s">
        <v>200</v>
      </c>
      <c r="P988" s="1" t="s">
        <v>1167</v>
      </c>
      <c r="R988" s="1" t="s">
        <v>1218</v>
      </c>
      <c r="U988" s="1" t="s">
        <v>447</v>
      </c>
      <c r="Y988" s="1" t="s">
        <v>1029</v>
      </c>
      <c r="Z988" s="1" t="s">
        <v>218</v>
      </c>
    </row>
    <row r="989" spans="1:26" s="1" customFormat="1" ht="43.5" x14ac:dyDescent="0.35">
      <c r="A989" s="1" t="s">
        <v>1409</v>
      </c>
      <c r="B989" s="1" t="str">
        <f>+VLOOKUP(BD_fire_disturbances[[#This Row],[Propiedad]],Tabla2[],2,0)</f>
        <v>Química</v>
      </c>
      <c r="C989" s="1" t="str">
        <f>+VLOOKUP(BD_fire_disturbances[[#This Row],[Evaluación post incendio]],Tabla5[],2,0)</f>
        <v>Efecto a corto plazo</v>
      </c>
      <c r="D989" s="6" t="s">
        <v>70</v>
      </c>
      <c r="E989" s="1" t="s">
        <v>1602</v>
      </c>
      <c r="F989" s="1" t="s">
        <v>1694</v>
      </c>
      <c r="G989" s="1" t="str">
        <f>+VLOOKUP(BD_fire_disturbances[[#This Row],[Cod_Koppen]],Tabla8[],2,0)</f>
        <v>Templado o mesotérmico</v>
      </c>
      <c r="H989" s="1" t="s">
        <v>1678</v>
      </c>
      <c r="I989" s="1" t="s">
        <v>876</v>
      </c>
      <c r="J989" s="1" t="s">
        <v>181</v>
      </c>
      <c r="K989" s="1" t="s">
        <v>50</v>
      </c>
      <c r="L989" s="1" t="s">
        <v>71</v>
      </c>
      <c r="M989" s="1" t="s">
        <v>176</v>
      </c>
      <c r="P989" s="1" t="s">
        <v>1167</v>
      </c>
      <c r="R989" s="1" t="s">
        <v>1218</v>
      </c>
      <c r="U989" s="1" t="s">
        <v>447</v>
      </c>
      <c r="Y989" s="1" t="s">
        <v>1029</v>
      </c>
      <c r="Z989" s="1" t="s">
        <v>218</v>
      </c>
    </row>
    <row r="990" spans="1:26" s="1" customFormat="1" ht="43.5" x14ac:dyDescent="0.35">
      <c r="A990" s="1" t="s">
        <v>1409</v>
      </c>
      <c r="B990" s="1" t="str">
        <f>+VLOOKUP(BD_fire_disturbances[[#This Row],[Propiedad]],Tabla2[],2,0)</f>
        <v>Química</v>
      </c>
      <c r="C990" s="1" t="str">
        <f>+VLOOKUP(BD_fire_disturbances[[#This Row],[Evaluación post incendio]],Tabla5[],2,0)</f>
        <v>Efecto a corto plazo</v>
      </c>
      <c r="D990" s="6" t="s">
        <v>70</v>
      </c>
      <c r="E990" s="1" t="s">
        <v>1602</v>
      </c>
      <c r="F990" s="1" t="s">
        <v>1694</v>
      </c>
      <c r="G990" s="1" t="str">
        <f>+VLOOKUP(BD_fire_disturbances[[#This Row],[Cod_Koppen]],Tabla8[],2,0)</f>
        <v>Templado o mesotérmico</v>
      </c>
      <c r="H990" s="1" t="s">
        <v>1678</v>
      </c>
      <c r="I990" s="1" t="s">
        <v>876</v>
      </c>
      <c r="J990" s="1" t="s">
        <v>181</v>
      </c>
      <c r="K990" s="1" t="s">
        <v>50</v>
      </c>
      <c r="L990" s="1" t="s">
        <v>190</v>
      </c>
      <c r="M990" s="1" t="s">
        <v>432</v>
      </c>
      <c r="P990" s="1" t="s">
        <v>1167</v>
      </c>
      <c r="R990" s="1" t="s">
        <v>1218</v>
      </c>
      <c r="U990" s="1" t="s">
        <v>447</v>
      </c>
      <c r="Y990" s="1" t="s">
        <v>1029</v>
      </c>
      <c r="Z990" s="1" t="s">
        <v>108</v>
      </c>
    </row>
    <row r="991" spans="1:26" s="1" customFormat="1" ht="43.5" x14ac:dyDescent="0.35">
      <c r="A991" s="1" t="s">
        <v>1409</v>
      </c>
      <c r="B991" s="1" t="str">
        <f>+VLOOKUP(BD_fire_disturbances[[#This Row],[Propiedad]],Tabla2[],2,0)</f>
        <v>Química</v>
      </c>
      <c r="C991" s="1" t="str">
        <f>+VLOOKUP(BD_fire_disturbances[[#This Row],[Evaluación post incendio]],Tabla5[],2,0)</f>
        <v>Efecto a corto plazo</v>
      </c>
      <c r="D991" s="6" t="s">
        <v>70</v>
      </c>
      <c r="E991" s="1" t="s">
        <v>1602</v>
      </c>
      <c r="F991" s="1" t="s">
        <v>1694</v>
      </c>
      <c r="G991" s="1" t="str">
        <f>+VLOOKUP(BD_fire_disturbances[[#This Row],[Cod_Koppen]],Tabla8[],2,0)</f>
        <v>Templado o mesotérmico</v>
      </c>
      <c r="H991" s="1" t="s">
        <v>1678</v>
      </c>
      <c r="I991" s="1" t="s">
        <v>876</v>
      </c>
      <c r="J991" s="1" t="s">
        <v>181</v>
      </c>
      <c r="K991" s="1" t="s">
        <v>50</v>
      </c>
      <c r="L991" s="1" t="s">
        <v>191</v>
      </c>
      <c r="M991" s="1" t="s">
        <v>200</v>
      </c>
      <c r="P991" s="1" t="s">
        <v>1167</v>
      </c>
      <c r="R991" s="1" t="s">
        <v>1218</v>
      </c>
      <c r="U991" s="1" t="s">
        <v>447</v>
      </c>
      <c r="Y991" s="1" t="s">
        <v>52</v>
      </c>
      <c r="Z991" s="1" t="s">
        <v>108</v>
      </c>
    </row>
    <row r="992" spans="1:26" s="1" customFormat="1" ht="43.5" x14ac:dyDescent="0.35">
      <c r="A992" s="1" t="s">
        <v>1409</v>
      </c>
      <c r="B992" s="1" t="str">
        <f>+VLOOKUP(BD_fire_disturbances[[#This Row],[Propiedad]],Tabla2[],2,0)</f>
        <v>Química</v>
      </c>
      <c r="C992" s="1" t="str">
        <f>+VLOOKUP(BD_fire_disturbances[[#This Row],[Evaluación post incendio]],Tabla5[],2,0)</f>
        <v>Efecto a corto plazo</v>
      </c>
      <c r="D992" s="6" t="s">
        <v>70</v>
      </c>
      <c r="E992" s="1" t="s">
        <v>1602</v>
      </c>
      <c r="F992" s="1" t="s">
        <v>1694</v>
      </c>
      <c r="G992" s="1" t="str">
        <f>+VLOOKUP(BD_fire_disturbances[[#This Row],[Cod_Koppen]],Tabla8[],2,0)</f>
        <v>Templado o mesotérmico</v>
      </c>
      <c r="H992" s="1" t="s">
        <v>1678</v>
      </c>
      <c r="I992" s="1" t="s">
        <v>876</v>
      </c>
      <c r="J992" s="1" t="s">
        <v>181</v>
      </c>
      <c r="K992" s="1" t="s">
        <v>50</v>
      </c>
      <c r="L992" s="1" t="s">
        <v>71</v>
      </c>
      <c r="M992" s="1" t="s">
        <v>176</v>
      </c>
      <c r="P992" s="1" t="s">
        <v>1167</v>
      </c>
      <c r="R992" s="1" t="s">
        <v>1218</v>
      </c>
      <c r="U992" s="1" t="s">
        <v>447</v>
      </c>
      <c r="Y992" s="1" t="s">
        <v>52</v>
      </c>
      <c r="Z992" s="1" t="s">
        <v>108</v>
      </c>
    </row>
    <row r="993" spans="1:26" s="1" customFormat="1" ht="43.5" x14ac:dyDescent="0.35">
      <c r="A993" s="1" t="s">
        <v>1409</v>
      </c>
      <c r="B993" s="1" t="str">
        <f>+VLOOKUP(BD_fire_disturbances[[#This Row],[Propiedad]],Tabla2[],2,0)</f>
        <v>Química</v>
      </c>
      <c r="C993" s="1" t="str">
        <f>+VLOOKUP(BD_fire_disturbances[[#This Row],[Evaluación post incendio]],Tabla5[],2,0)</f>
        <v>Efecto a corto plazo</v>
      </c>
      <c r="D993" s="6" t="s">
        <v>70</v>
      </c>
      <c r="E993" s="1" t="s">
        <v>1602</v>
      </c>
      <c r="F993" s="1" t="s">
        <v>1694</v>
      </c>
      <c r="G993" s="1" t="str">
        <f>+VLOOKUP(BD_fire_disturbances[[#This Row],[Cod_Koppen]],Tabla8[],2,0)</f>
        <v>Templado o mesotérmico</v>
      </c>
      <c r="H993" s="1" t="s">
        <v>1678</v>
      </c>
      <c r="I993" s="1" t="s">
        <v>876</v>
      </c>
      <c r="J993" s="1" t="s">
        <v>181</v>
      </c>
      <c r="K993" s="1" t="s">
        <v>50</v>
      </c>
      <c r="L993" s="1" t="s">
        <v>190</v>
      </c>
      <c r="M993" s="1" t="s">
        <v>432</v>
      </c>
      <c r="P993" s="1" t="s">
        <v>1167</v>
      </c>
      <c r="R993" s="1" t="s">
        <v>1218</v>
      </c>
      <c r="U993" s="1" t="s">
        <v>447</v>
      </c>
      <c r="Y993" s="1" t="s">
        <v>52</v>
      </c>
      <c r="Z993" s="1" t="s">
        <v>108</v>
      </c>
    </row>
    <row r="994" spans="1:26" s="1" customFormat="1" ht="43.5" x14ac:dyDescent="0.35">
      <c r="A994" s="1" t="s">
        <v>1409</v>
      </c>
      <c r="B994" s="1" t="str">
        <f>+VLOOKUP(BD_fire_disturbances[[#This Row],[Propiedad]],Tabla2[],2,0)</f>
        <v>Química</v>
      </c>
      <c r="C994" s="1" t="str">
        <f>+VLOOKUP(BD_fire_disturbances[[#This Row],[Evaluación post incendio]],Tabla5[],2,0)</f>
        <v>Efecto a corto plazo</v>
      </c>
      <c r="D994" s="6" t="s">
        <v>70</v>
      </c>
      <c r="E994" s="1" t="s">
        <v>1602</v>
      </c>
      <c r="F994" s="1" t="s">
        <v>1694</v>
      </c>
      <c r="G994" s="1" t="str">
        <f>+VLOOKUP(BD_fire_disturbances[[#This Row],[Cod_Koppen]],Tabla8[],2,0)</f>
        <v>Templado o mesotérmico</v>
      </c>
      <c r="H994" s="1" t="s">
        <v>1678</v>
      </c>
      <c r="I994" s="1" t="s">
        <v>876</v>
      </c>
      <c r="J994" s="1" t="s">
        <v>181</v>
      </c>
      <c r="K994" s="1" t="s">
        <v>50</v>
      </c>
      <c r="L994" s="1" t="s">
        <v>71</v>
      </c>
      <c r="M994" s="1" t="s">
        <v>176</v>
      </c>
      <c r="P994" s="1" t="s">
        <v>1167</v>
      </c>
      <c r="R994" s="1" t="s">
        <v>1218</v>
      </c>
      <c r="U994" s="1" t="s">
        <v>447</v>
      </c>
      <c r="Y994" s="1" t="s">
        <v>21</v>
      </c>
      <c r="Z994" s="1" t="s">
        <v>12</v>
      </c>
    </row>
    <row r="995" spans="1:26" s="1" customFormat="1" ht="43.5" x14ac:dyDescent="0.35">
      <c r="A995" s="1" t="s">
        <v>1409</v>
      </c>
      <c r="B995" s="1" t="str">
        <f>+VLOOKUP(BD_fire_disturbances[[#This Row],[Propiedad]],Tabla2[],2,0)</f>
        <v>Química</v>
      </c>
      <c r="C995" s="1" t="str">
        <f>+VLOOKUP(BD_fire_disturbances[[#This Row],[Evaluación post incendio]],Tabla5[],2,0)</f>
        <v>Efecto a corto plazo</v>
      </c>
      <c r="D995" s="6" t="s">
        <v>70</v>
      </c>
      <c r="E995" s="1" t="s">
        <v>1602</v>
      </c>
      <c r="F995" s="1" t="s">
        <v>1694</v>
      </c>
      <c r="G995" s="1" t="str">
        <f>+VLOOKUP(BD_fire_disturbances[[#This Row],[Cod_Koppen]],Tabla8[],2,0)</f>
        <v>Templado o mesotérmico</v>
      </c>
      <c r="H995" s="1" t="s">
        <v>1678</v>
      </c>
      <c r="I995" s="1" t="s">
        <v>876</v>
      </c>
      <c r="J995" s="1" t="s">
        <v>181</v>
      </c>
      <c r="K995" s="1" t="s">
        <v>50</v>
      </c>
      <c r="L995" s="1" t="s">
        <v>191</v>
      </c>
      <c r="M995" s="1" t="s">
        <v>200</v>
      </c>
      <c r="P995" s="1" t="s">
        <v>1167</v>
      </c>
      <c r="R995" s="1" t="s">
        <v>1218</v>
      </c>
      <c r="U995" s="1" t="s">
        <v>447</v>
      </c>
      <c r="Y995" s="1" t="s">
        <v>123</v>
      </c>
      <c r="Z995" s="1" t="s">
        <v>108</v>
      </c>
    </row>
    <row r="996" spans="1:26" s="1" customFormat="1" ht="43.5" x14ac:dyDescent="0.35">
      <c r="A996" s="1" t="s">
        <v>1409</v>
      </c>
      <c r="B996" s="1" t="str">
        <f>+VLOOKUP(BD_fire_disturbances[[#This Row],[Propiedad]],Tabla2[],2,0)</f>
        <v>Química</v>
      </c>
      <c r="C996" s="1" t="str">
        <f>+VLOOKUP(BD_fire_disturbances[[#This Row],[Evaluación post incendio]],Tabla5[],2,0)</f>
        <v>Efecto a corto plazo</v>
      </c>
      <c r="D996" s="6" t="s">
        <v>70</v>
      </c>
      <c r="E996" s="1" t="s">
        <v>1602</v>
      </c>
      <c r="F996" s="1" t="s">
        <v>1694</v>
      </c>
      <c r="G996" s="1" t="str">
        <f>+VLOOKUP(BD_fire_disturbances[[#This Row],[Cod_Koppen]],Tabla8[],2,0)</f>
        <v>Templado o mesotérmico</v>
      </c>
      <c r="H996" s="1" t="s">
        <v>1678</v>
      </c>
      <c r="I996" s="1" t="s">
        <v>876</v>
      </c>
      <c r="J996" s="1" t="s">
        <v>181</v>
      </c>
      <c r="K996" s="1" t="s">
        <v>50</v>
      </c>
      <c r="L996" s="1" t="s">
        <v>71</v>
      </c>
      <c r="M996" s="1" t="s">
        <v>176</v>
      </c>
      <c r="P996" s="1" t="s">
        <v>1167</v>
      </c>
      <c r="R996" s="1" t="s">
        <v>1218</v>
      </c>
      <c r="U996" s="1" t="s">
        <v>447</v>
      </c>
      <c r="Y996" s="1" t="s">
        <v>123</v>
      </c>
      <c r="Z996" s="1" t="s">
        <v>108</v>
      </c>
    </row>
    <row r="997" spans="1:26" s="1" customFormat="1" ht="43.5" x14ac:dyDescent="0.35">
      <c r="A997" s="1" t="s">
        <v>1409</v>
      </c>
      <c r="B997" s="1" t="str">
        <f>+VLOOKUP(BD_fire_disturbances[[#This Row],[Propiedad]],Tabla2[],2,0)</f>
        <v>Química</v>
      </c>
      <c r="C997" s="1" t="str">
        <f>+VLOOKUP(BD_fire_disturbances[[#This Row],[Evaluación post incendio]],Tabla5[],2,0)</f>
        <v>Efecto a corto plazo</v>
      </c>
      <c r="D997" s="6" t="s">
        <v>70</v>
      </c>
      <c r="E997" s="1" t="s">
        <v>1602</v>
      </c>
      <c r="F997" s="1" t="s">
        <v>1694</v>
      </c>
      <c r="G997" s="1" t="str">
        <f>+VLOOKUP(BD_fire_disturbances[[#This Row],[Cod_Koppen]],Tabla8[],2,0)</f>
        <v>Templado o mesotérmico</v>
      </c>
      <c r="H997" s="1" t="s">
        <v>1678</v>
      </c>
      <c r="I997" s="1" t="s">
        <v>876</v>
      </c>
      <c r="J997" s="1" t="s">
        <v>181</v>
      </c>
      <c r="K997" s="1" t="s">
        <v>50</v>
      </c>
      <c r="L997" s="1" t="s">
        <v>190</v>
      </c>
      <c r="M997" s="1" t="s">
        <v>432</v>
      </c>
      <c r="P997" s="1" t="s">
        <v>1167</v>
      </c>
      <c r="R997" s="1" t="s">
        <v>1218</v>
      </c>
      <c r="U997" s="1" t="s">
        <v>447</v>
      </c>
      <c r="Y997" s="1" t="s">
        <v>123</v>
      </c>
      <c r="Z997" s="1" t="s">
        <v>108</v>
      </c>
    </row>
    <row r="998" spans="1:26" s="1" customFormat="1" ht="43.5" x14ac:dyDescent="0.35">
      <c r="A998" s="1" t="s">
        <v>105</v>
      </c>
      <c r="B998" s="1" t="str">
        <f>+VLOOKUP(BD_fire_disturbances[[#This Row],[Propiedad]],Tabla2[],2,0)</f>
        <v>Biológica</v>
      </c>
      <c r="C998" s="1" t="str">
        <f>+VLOOKUP(BD_fire_disturbances[[#This Row],[Evaluación post incendio]],Tabla5[],2,0)</f>
        <v>Efecto a corto plazo</v>
      </c>
      <c r="D998" s="6" t="s">
        <v>648</v>
      </c>
      <c r="E998" s="1" t="s">
        <v>1602</v>
      </c>
      <c r="F998" s="1" t="s">
        <v>1694</v>
      </c>
      <c r="G998" s="1" t="str">
        <f>+VLOOKUP(BD_fire_disturbances[[#This Row],[Cod_Koppen]],Tabla8[],2,0)</f>
        <v>Templado o mesotérmico</v>
      </c>
      <c r="H998" s="1" t="s">
        <v>1678</v>
      </c>
      <c r="I998" s="1" t="s">
        <v>876</v>
      </c>
      <c r="J998" s="1" t="s">
        <v>181</v>
      </c>
      <c r="K998" s="1" t="s">
        <v>50</v>
      </c>
      <c r="P998" s="1" t="s">
        <v>647</v>
      </c>
      <c r="R998" s="1" t="s">
        <v>841</v>
      </c>
      <c r="T998" s="1" t="s">
        <v>642</v>
      </c>
      <c r="U998" s="1" t="s">
        <v>447</v>
      </c>
      <c r="V998" s="1" t="s">
        <v>643</v>
      </c>
      <c r="W998" s="1" t="s">
        <v>641</v>
      </c>
      <c r="X998" s="1" t="s">
        <v>640</v>
      </c>
      <c r="Y998" s="1" t="s">
        <v>633</v>
      </c>
      <c r="Z998" s="1" t="s">
        <v>218</v>
      </c>
    </row>
    <row r="999" spans="1:26" s="1" customFormat="1" ht="43.5" x14ac:dyDescent="0.35">
      <c r="A999" s="1" t="s">
        <v>105</v>
      </c>
      <c r="B999" s="1" t="str">
        <f>+VLOOKUP(BD_fire_disturbances[[#This Row],[Propiedad]],Tabla2[],2,0)</f>
        <v>Biológica</v>
      </c>
      <c r="C999" s="1" t="str">
        <f>+VLOOKUP(BD_fire_disturbances[[#This Row],[Evaluación post incendio]],Tabla5[],2,0)</f>
        <v>Efecto a medio plazo</v>
      </c>
      <c r="D999" s="6" t="s">
        <v>648</v>
      </c>
      <c r="E999" s="1" t="s">
        <v>1602</v>
      </c>
      <c r="F999" s="1" t="s">
        <v>1694</v>
      </c>
      <c r="G999" s="1" t="str">
        <f>+VLOOKUP(BD_fire_disturbances[[#This Row],[Cod_Koppen]],Tabla8[],2,0)</f>
        <v>Templado o mesotérmico</v>
      </c>
      <c r="H999" s="1" t="s">
        <v>1678</v>
      </c>
      <c r="I999" s="1" t="s">
        <v>876</v>
      </c>
      <c r="J999" s="1" t="s">
        <v>181</v>
      </c>
      <c r="K999" s="1" t="s">
        <v>50</v>
      </c>
      <c r="M999" s="1" t="s">
        <v>200</v>
      </c>
      <c r="P999" s="1" t="s">
        <v>647</v>
      </c>
      <c r="R999" s="1" t="s">
        <v>300</v>
      </c>
      <c r="T999" s="1" t="s">
        <v>642</v>
      </c>
      <c r="U999" s="1" t="s">
        <v>447</v>
      </c>
      <c r="V999" s="1" t="s">
        <v>643</v>
      </c>
      <c r="W999" s="1" t="s">
        <v>641</v>
      </c>
      <c r="X999" s="1" t="s">
        <v>640</v>
      </c>
      <c r="Y999" s="1" t="s">
        <v>633</v>
      </c>
      <c r="Z999" s="1" t="s">
        <v>218</v>
      </c>
    </row>
    <row r="1000" spans="1:26" s="1" customFormat="1" ht="43.5" x14ac:dyDescent="0.35">
      <c r="A1000" s="1" t="s">
        <v>105</v>
      </c>
      <c r="B1000" s="1" t="str">
        <f>+VLOOKUP(BD_fire_disturbances[[#This Row],[Propiedad]],Tabla2[],2,0)</f>
        <v>Biológica</v>
      </c>
      <c r="C1000" s="1" t="str">
        <f>+VLOOKUP(BD_fire_disturbances[[#This Row],[Evaluación post incendio]],Tabla5[],2,0)</f>
        <v>Efecto a corto plazo</v>
      </c>
      <c r="D1000" s="6" t="s">
        <v>648</v>
      </c>
      <c r="E1000" s="1" t="s">
        <v>1602</v>
      </c>
      <c r="F1000" s="1" t="s">
        <v>1694</v>
      </c>
      <c r="G1000" s="1" t="str">
        <f>+VLOOKUP(BD_fire_disturbances[[#This Row],[Cod_Koppen]],Tabla8[],2,0)</f>
        <v>Templado o mesotérmico</v>
      </c>
      <c r="H1000" s="1" t="s">
        <v>1678</v>
      </c>
      <c r="I1000" s="1" t="s">
        <v>876</v>
      </c>
      <c r="J1000" s="1" t="s">
        <v>181</v>
      </c>
      <c r="K1000" s="1" t="s">
        <v>50</v>
      </c>
      <c r="M1000" s="1" t="s">
        <v>200</v>
      </c>
      <c r="P1000" s="1" t="s">
        <v>647</v>
      </c>
      <c r="R1000" s="1" t="s">
        <v>841</v>
      </c>
      <c r="T1000" s="1" t="s">
        <v>644</v>
      </c>
      <c r="U1000" s="1" t="s">
        <v>447</v>
      </c>
      <c r="V1000" s="1" t="s">
        <v>645</v>
      </c>
      <c r="W1000" s="1" t="s">
        <v>641</v>
      </c>
      <c r="X1000" s="1" t="s">
        <v>640</v>
      </c>
      <c r="Y1000" s="1" t="s">
        <v>633</v>
      </c>
      <c r="Z1000" s="1" t="s">
        <v>218</v>
      </c>
    </row>
    <row r="1001" spans="1:26" s="1" customFormat="1" ht="43.5" x14ac:dyDescent="0.35">
      <c r="A1001" s="1" t="s">
        <v>105</v>
      </c>
      <c r="B1001" s="1" t="str">
        <f>+VLOOKUP(BD_fire_disturbances[[#This Row],[Propiedad]],Tabla2[],2,0)</f>
        <v>Biológica</v>
      </c>
      <c r="C1001" s="1" t="str">
        <f>+VLOOKUP(BD_fire_disturbances[[#This Row],[Evaluación post incendio]],Tabla5[],2,0)</f>
        <v>Efecto a medio plazo</v>
      </c>
      <c r="D1001" s="6" t="s">
        <v>648</v>
      </c>
      <c r="E1001" s="1" t="s">
        <v>1602</v>
      </c>
      <c r="F1001" s="1" t="s">
        <v>1694</v>
      </c>
      <c r="G1001" s="1" t="str">
        <f>+VLOOKUP(BD_fire_disturbances[[#This Row],[Cod_Koppen]],Tabla8[],2,0)</f>
        <v>Templado o mesotérmico</v>
      </c>
      <c r="H1001" s="1" t="s">
        <v>1678</v>
      </c>
      <c r="I1001" s="1" t="s">
        <v>876</v>
      </c>
      <c r="J1001" s="1" t="s">
        <v>181</v>
      </c>
      <c r="K1001" s="1" t="s">
        <v>50</v>
      </c>
      <c r="M1001" s="1" t="s">
        <v>200</v>
      </c>
      <c r="P1001" s="1" t="s">
        <v>647</v>
      </c>
      <c r="R1001" s="1" t="s">
        <v>846</v>
      </c>
      <c r="T1001" s="1" t="s">
        <v>644</v>
      </c>
      <c r="U1001" s="1" t="s">
        <v>447</v>
      </c>
      <c r="V1001" s="1" t="s">
        <v>645</v>
      </c>
      <c r="W1001" s="1" t="s">
        <v>641</v>
      </c>
      <c r="X1001" s="1" t="s">
        <v>640</v>
      </c>
      <c r="Y1001" s="1" t="s">
        <v>633</v>
      </c>
      <c r="Z1001" s="1" t="s">
        <v>218</v>
      </c>
    </row>
    <row r="1002" spans="1:26" s="1" customFormat="1" ht="43.5" x14ac:dyDescent="0.35">
      <c r="A1002" s="1" t="s">
        <v>105</v>
      </c>
      <c r="B1002" s="1" t="str">
        <f>+VLOOKUP(BD_fire_disturbances[[#This Row],[Propiedad]],Tabla2[],2,0)</f>
        <v>Biológica</v>
      </c>
      <c r="C1002" s="1" t="str">
        <f>+VLOOKUP(BD_fire_disturbances[[#This Row],[Evaluación post incendio]],Tabla5[],2,0)</f>
        <v>Efecto a medio plazo</v>
      </c>
      <c r="D1002" s="6" t="s">
        <v>648</v>
      </c>
      <c r="E1002" s="1" t="s">
        <v>1602</v>
      </c>
      <c r="F1002" s="1" t="s">
        <v>1694</v>
      </c>
      <c r="G1002" s="1" t="str">
        <f>+VLOOKUP(BD_fire_disturbances[[#This Row],[Cod_Koppen]],Tabla8[],2,0)</f>
        <v>Templado o mesotérmico</v>
      </c>
      <c r="H1002" s="1" t="s">
        <v>1678</v>
      </c>
      <c r="I1002" s="1" t="s">
        <v>876</v>
      </c>
      <c r="J1002" s="1" t="s">
        <v>181</v>
      </c>
      <c r="K1002" s="1" t="s">
        <v>50</v>
      </c>
      <c r="M1002" s="1" t="s">
        <v>200</v>
      </c>
      <c r="P1002" s="1" t="s">
        <v>647</v>
      </c>
      <c r="R1002" s="1" t="s">
        <v>300</v>
      </c>
      <c r="T1002" s="1" t="s">
        <v>644</v>
      </c>
      <c r="U1002" s="1" t="s">
        <v>447</v>
      </c>
      <c r="V1002" s="1" t="s">
        <v>645</v>
      </c>
      <c r="W1002" s="1" t="s">
        <v>641</v>
      </c>
      <c r="X1002" s="1" t="s">
        <v>640</v>
      </c>
      <c r="Y1002" s="1" t="s">
        <v>633</v>
      </c>
      <c r="Z1002" s="1" t="s">
        <v>218</v>
      </c>
    </row>
    <row r="1003" spans="1:26" s="1" customFormat="1" ht="43.5" x14ac:dyDescent="0.35">
      <c r="A1003" s="1" t="s">
        <v>105</v>
      </c>
      <c r="B1003" s="1" t="str">
        <f>+VLOOKUP(BD_fire_disturbances[[#This Row],[Propiedad]],Tabla2[],2,0)</f>
        <v>Biológica</v>
      </c>
      <c r="C1003" s="1" t="str">
        <f>+VLOOKUP(BD_fire_disturbances[[#This Row],[Evaluación post incendio]],Tabla5[],2,0)</f>
        <v>Efecto a medio plazo</v>
      </c>
      <c r="D1003" s="6" t="s">
        <v>648</v>
      </c>
      <c r="E1003" s="1" t="s">
        <v>1602</v>
      </c>
      <c r="F1003" s="1" t="s">
        <v>1694</v>
      </c>
      <c r="G1003" s="1" t="str">
        <f>+VLOOKUP(BD_fire_disturbances[[#This Row],[Cod_Koppen]],Tabla8[],2,0)</f>
        <v>Templado o mesotérmico</v>
      </c>
      <c r="H1003" s="1" t="s">
        <v>1678</v>
      </c>
      <c r="I1003" s="1" t="s">
        <v>876</v>
      </c>
      <c r="J1003" s="1" t="s">
        <v>181</v>
      </c>
      <c r="K1003" s="1" t="s">
        <v>50</v>
      </c>
      <c r="M1003" s="1" t="s">
        <v>200</v>
      </c>
      <c r="P1003" s="1" t="s">
        <v>647</v>
      </c>
      <c r="R1003" s="1" t="s">
        <v>846</v>
      </c>
      <c r="T1003" s="1" t="s">
        <v>642</v>
      </c>
      <c r="U1003" s="1" t="s">
        <v>447</v>
      </c>
      <c r="V1003" s="1" t="s">
        <v>643</v>
      </c>
      <c r="W1003" s="1" t="s">
        <v>641</v>
      </c>
      <c r="X1003" s="1" t="s">
        <v>640</v>
      </c>
      <c r="Y1003" s="1" t="s">
        <v>633</v>
      </c>
      <c r="Z1003" s="1" t="s">
        <v>12</v>
      </c>
    </row>
    <row r="1004" spans="1:26" s="1" customFormat="1" ht="43.5" x14ac:dyDescent="0.35">
      <c r="A1004" s="1" t="s">
        <v>105</v>
      </c>
      <c r="B1004" s="1" t="str">
        <f>+VLOOKUP(BD_fire_disturbances[[#This Row],[Propiedad]],Tabla2[],2,0)</f>
        <v>Biológica</v>
      </c>
      <c r="C1004" s="1" t="str">
        <f>+VLOOKUP(BD_fire_disturbances[[#This Row],[Evaluación post incendio]],Tabla5[],2,0)</f>
        <v>Efecto a corto plazo</v>
      </c>
      <c r="D1004" s="6" t="s">
        <v>648</v>
      </c>
      <c r="E1004" s="1" t="s">
        <v>1602</v>
      </c>
      <c r="F1004" s="1" t="s">
        <v>1694</v>
      </c>
      <c r="G1004" s="1" t="str">
        <f>+VLOOKUP(BD_fire_disturbances[[#This Row],[Cod_Koppen]],Tabla8[],2,0)</f>
        <v>Templado o mesotérmico</v>
      </c>
      <c r="H1004" s="1" t="s">
        <v>1678</v>
      </c>
      <c r="I1004" s="1" t="s">
        <v>876</v>
      </c>
      <c r="J1004" s="1" t="s">
        <v>181</v>
      </c>
      <c r="K1004" s="1" t="s">
        <v>50</v>
      </c>
      <c r="M1004" s="1" t="s">
        <v>200</v>
      </c>
      <c r="P1004" s="1" t="s">
        <v>647</v>
      </c>
      <c r="R1004" s="1" t="s">
        <v>841</v>
      </c>
      <c r="T1004" s="1" t="s">
        <v>642</v>
      </c>
      <c r="U1004" s="1" t="s">
        <v>447</v>
      </c>
      <c r="V1004" s="1" t="s">
        <v>643</v>
      </c>
      <c r="W1004" s="1" t="s">
        <v>641</v>
      </c>
      <c r="X1004" s="1" t="s">
        <v>640</v>
      </c>
      <c r="Y1004" s="1" t="s">
        <v>646</v>
      </c>
      <c r="Z1004" s="1" t="s">
        <v>218</v>
      </c>
    </row>
    <row r="1005" spans="1:26" s="1" customFormat="1" ht="43.5" x14ac:dyDescent="0.35">
      <c r="A1005" s="1" t="s">
        <v>105</v>
      </c>
      <c r="B1005" s="1" t="str">
        <f>+VLOOKUP(BD_fire_disturbances[[#This Row],[Propiedad]],Tabla2[],2,0)</f>
        <v>Biológica</v>
      </c>
      <c r="C1005" s="1" t="str">
        <f>+VLOOKUP(BD_fire_disturbances[[#This Row],[Evaluación post incendio]],Tabla5[],2,0)</f>
        <v>Efecto a medio plazo</v>
      </c>
      <c r="D1005" s="6" t="s">
        <v>648</v>
      </c>
      <c r="E1005" s="1" t="s">
        <v>1602</v>
      </c>
      <c r="F1005" s="1" t="s">
        <v>1694</v>
      </c>
      <c r="G1005" s="1" t="str">
        <f>+VLOOKUP(BD_fire_disturbances[[#This Row],[Cod_Koppen]],Tabla8[],2,0)</f>
        <v>Templado o mesotérmico</v>
      </c>
      <c r="H1005" s="1" t="s">
        <v>1678</v>
      </c>
      <c r="I1005" s="1" t="s">
        <v>876</v>
      </c>
      <c r="J1005" s="1" t="s">
        <v>181</v>
      </c>
      <c r="K1005" s="1" t="s">
        <v>50</v>
      </c>
      <c r="M1005" s="1" t="s">
        <v>200</v>
      </c>
      <c r="P1005" s="1" t="s">
        <v>647</v>
      </c>
      <c r="R1005" s="1" t="s">
        <v>300</v>
      </c>
      <c r="T1005" s="1" t="s">
        <v>642</v>
      </c>
      <c r="U1005" s="1" t="s">
        <v>447</v>
      </c>
      <c r="V1005" s="1" t="s">
        <v>643</v>
      </c>
      <c r="W1005" s="1" t="s">
        <v>641</v>
      </c>
      <c r="X1005" s="1" t="s">
        <v>640</v>
      </c>
      <c r="Y1005" s="1" t="s">
        <v>646</v>
      </c>
      <c r="Z1005" s="1" t="s">
        <v>218</v>
      </c>
    </row>
    <row r="1006" spans="1:26" s="1" customFormat="1" ht="43.5" x14ac:dyDescent="0.35">
      <c r="A1006" s="1" t="s">
        <v>105</v>
      </c>
      <c r="B1006" s="1" t="str">
        <f>+VLOOKUP(BD_fire_disturbances[[#This Row],[Propiedad]],Tabla2[],2,0)</f>
        <v>Biológica</v>
      </c>
      <c r="C1006" s="1" t="str">
        <f>+VLOOKUP(BD_fire_disturbances[[#This Row],[Evaluación post incendio]],Tabla5[],2,0)</f>
        <v>Efecto a corto plazo</v>
      </c>
      <c r="D1006" s="6" t="s">
        <v>648</v>
      </c>
      <c r="E1006" s="1" t="s">
        <v>1602</v>
      </c>
      <c r="F1006" s="1" t="s">
        <v>1694</v>
      </c>
      <c r="G1006" s="1" t="str">
        <f>+VLOOKUP(BD_fire_disturbances[[#This Row],[Cod_Koppen]],Tabla8[],2,0)</f>
        <v>Templado o mesotérmico</v>
      </c>
      <c r="H1006" s="1" t="s">
        <v>1678</v>
      </c>
      <c r="I1006" s="1" t="s">
        <v>876</v>
      </c>
      <c r="J1006" s="1" t="s">
        <v>181</v>
      </c>
      <c r="K1006" s="1" t="s">
        <v>50</v>
      </c>
      <c r="M1006" s="1" t="s">
        <v>200</v>
      </c>
      <c r="P1006" s="1" t="s">
        <v>647</v>
      </c>
      <c r="R1006" s="1" t="s">
        <v>841</v>
      </c>
      <c r="T1006" s="1" t="s">
        <v>644</v>
      </c>
      <c r="U1006" s="1" t="s">
        <v>447</v>
      </c>
      <c r="V1006" s="1" t="s">
        <v>645</v>
      </c>
      <c r="W1006" s="1" t="s">
        <v>641</v>
      </c>
      <c r="X1006" s="1" t="s">
        <v>640</v>
      </c>
      <c r="Y1006" s="1" t="s">
        <v>646</v>
      </c>
      <c r="Z1006" s="1" t="s">
        <v>218</v>
      </c>
    </row>
    <row r="1007" spans="1:26" s="1" customFormat="1" ht="43.5" x14ac:dyDescent="0.35">
      <c r="A1007" s="1" t="s">
        <v>105</v>
      </c>
      <c r="B1007" s="1" t="str">
        <f>+VLOOKUP(BD_fire_disturbances[[#This Row],[Propiedad]],Tabla2[],2,0)</f>
        <v>Biológica</v>
      </c>
      <c r="C1007" s="1" t="str">
        <f>+VLOOKUP(BD_fire_disturbances[[#This Row],[Evaluación post incendio]],Tabla5[],2,0)</f>
        <v>Efecto a medio plazo</v>
      </c>
      <c r="D1007" s="6" t="s">
        <v>648</v>
      </c>
      <c r="E1007" s="1" t="s">
        <v>1602</v>
      </c>
      <c r="F1007" s="1" t="s">
        <v>1694</v>
      </c>
      <c r="G1007" s="1" t="str">
        <f>+VLOOKUP(BD_fire_disturbances[[#This Row],[Cod_Koppen]],Tabla8[],2,0)</f>
        <v>Templado o mesotérmico</v>
      </c>
      <c r="H1007" s="1" t="s">
        <v>1678</v>
      </c>
      <c r="I1007" s="1" t="s">
        <v>876</v>
      </c>
      <c r="J1007" s="1" t="s">
        <v>181</v>
      </c>
      <c r="K1007" s="1" t="s">
        <v>50</v>
      </c>
      <c r="M1007" s="1" t="s">
        <v>200</v>
      </c>
      <c r="P1007" s="1" t="s">
        <v>647</v>
      </c>
      <c r="R1007" s="1" t="s">
        <v>846</v>
      </c>
      <c r="T1007" s="1" t="s">
        <v>644</v>
      </c>
      <c r="U1007" s="1" t="s">
        <v>447</v>
      </c>
      <c r="V1007" s="1" t="s">
        <v>645</v>
      </c>
      <c r="W1007" s="1" t="s">
        <v>641</v>
      </c>
      <c r="X1007" s="1" t="s">
        <v>640</v>
      </c>
      <c r="Y1007" s="1" t="s">
        <v>646</v>
      </c>
      <c r="Z1007" s="1" t="s">
        <v>218</v>
      </c>
    </row>
    <row r="1008" spans="1:26" s="1" customFormat="1" ht="43.5" x14ac:dyDescent="0.35">
      <c r="A1008" s="1" t="s">
        <v>105</v>
      </c>
      <c r="B1008" s="1" t="str">
        <f>+VLOOKUP(BD_fire_disturbances[[#This Row],[Propiedad]],Tabla2[],2,0)</f>
        <v>Biológica</v>
      </c>
      <c r="C1008" s="1" t="str">
        <f>+VLOOKUP(BD_fire_disturbances[[#This Row],[Evaluación post incendio]],Tabla5[],2,0)</f>
        <v>Efecto a medio plazo</v>
      </c>
      <c r="D1008" s="6" t="s">
        <v>648</v>
      </c>
      <c r="E1008" s="1" t="s">
        <v>1602</v>
      </c>
      <c r="F1008" s="1" t="s">
        <v>1694</v>
      </c>
      <c r="G1008" s="1" t="str">
        <f>+VLOOKUP(BD_fire_disturbances[[#This Row],[Cod_Koppen]],Tabla8[],2,0)</f>
        <v>Templado o mesotérmico</v>
      </c>
      <c r="H1008" s="1" t="s">
        <v>1678</v>
      </c>
      <c r="I1008" s="1" t="s">
        <v>876</v>
      </c>
      <c r="J1008" s="1" t="s">
        <v>181</v>
      </c>
      <c r="K1008" s="1" t="s">
        <v>50</v>
      </c>
      <c r="M1008" s="1" t="s">
        <v>200</v>
      </c>
      <c r="P1008" s="1" t="s">
        <v>647</v>
      </c>
      <c r="R1008" s="1" t="s">
        <v>300</v>
      </c>
      <c r="T1008" s="1" t="s">
        <v>644</v>
      </c>
      <c r="U1008" s="1" t="s">
        <v>447</v>
      </c>
      <c r="V1008" s="1" t="s">
        <v>645</v>
      </c>
      <c r="W1008" s="1" t="s">
        <v>641</v>
      </c>
      <c r="X1008" s="1" t="s">
        <v>640</v>
      </c>
      <c r="Y1008" s="1" t="s">
        <v>646</v>
      </c>
      <c r="Z1008" s="1" t="s">
        <v>218</v>
      </c>
    </row>
    <row r="1009" spans="1:26" s="1" customFormat="1" ht="43.5" x14ac:dyDescent="0.35">
      <c r="A1009" s="1" t="s">
        <v>105</v>
      </c>
      <c r="B1009" s="1" t="str">
        <f>+VLOOKUP(BD_fire_disturbances[[#This Row],[Propiedad]],Tabla2[],2,0)</f>
        <v>Biológica</v>
      </c>
      <c r="C1009" s="1" t="str">
        <f>+VLOOKUP(BD_fire_disturbances[[#This Row],[Evaluación post incendio]],Tabla5[],2,0)</f>
        <v>Efecto a medio plazo</v>
      </c>
      <c r="D1009" s="6" t="s">
        <v>648</v>
      </c>
      <c r="E1009" s="1" t="s">
        <v>1602</v>
      </c>
      <c r="F1009" s="1" t="s">
        <v>1694</v>
      </c>
      <c r="G1009" s="1" t="str">
        <f>+VLOOKUP(BD_fire_disturbances[[#This Row],[Cod_Koppen]],Tabla8[],2,0)</f>
        <v>Templado o mesotérmico</v>
      </c>
      <c r="H1009" s="1" t="s">
        <v>1678</v>
      </c>
      <c r="I1009" s="1" t="s">
        <v>876</v>
      </c>
      <c r="J1009" s="1" t="s">
        <v>181</v>
      </c>
      <c r="K1009" s="1" t="s">
        <v>50</v>
      </c>
      <c r="M1009" s="1" t="s">
        <v>200</v>
      </c>
      <c r="P1009" s="1" t="s">
        <v>647</v>
      </c>
      <c r="R1009" s="1" t="s">
        <v>846</v>
      </c>
      <c r="T1009" s="1" t="s">
        <v>642</v>
      </c>
      <c r="U1009" s="1" t="s">
        <v>447</v>
      </c>
      <c r="V1009" s="1" t="s">
        <v>643</v>
      </c>
      <c r="W1009" s="1" t="s">
        <v>641</v>
      </c>
      <c r="X1009" s="1" t="s">
        <v>640</v>
      </c>
      <c r="Y1009" s="1" t="s">
        <v>646</v>
      </c>
      <c r="Z1009" s="1" t="s">
        <v>12</v>
      </c>
    </row>
    <row r="1010" spans="1:26" s="1" customFormat="1" ht="43.5" x14ac:dyDescent="0.35">
      <c r="A1010" s="1" t="s">
        <v>105</v>
      </c>
      <c r="B1010" s="1" t="str">
        <f>+VLOOKUP(BD_fire_disturbances[[#This Row],[Propiedad]],Tabla2[],2,0)</f>
        <v>Biológica</v>
      </c>
      <c r="C1010" s="1" t="str">
        <f>+VLOOKUP(BD_fire_disturbances[[#This Row],[Evaluación post incendio]],Tabla5[],2,0)</f>
        <v>Efecto a medio plazo</v>
      </c>
      <c r="D1010" s="6" t="s">
        <v>648</v>
      </c>
      <c r="E1010" s="1" t="s">
        <v>1602</v>
      </c>
      <c r="F1010" s="1" t="s">
        <v>1694</v>
      </c>
      <c r="G1010" s="1" t="str">
        <f>+VLOOKUP(BD_fire_disturbances[[#This Row],[Cod_Koppen]],Tabla8[],2,0)</f>
        <v>Templado o mesotérmico</v>
      </c>
      <c r="H1010" s="1" t="s">
        <v>1678</v>
      </c>
      <c r="I1010" s="1" t="s">
        <v>876</v>
      </c>
      <c r="J1010" s="1" t="s">
        <v>181</v>
      </c>
      <c r="K1010" s="1" t="s">
        <v>50</v>
      </c>
      <c r="M1010" s="1" t="s">
        <v>200</v>
      </c>
      <c r="P1010" s="1" t="s">
        <v>647</v>
      </c>
      <c r="R1010" s="1" t="s">
        <v>300</v>
      </c>
      <c r="T1010" s="1" t="s">
        <v>642</v>
      </c>
      <c r="U1010" s="1" t="s">
        <v>447</v>
      </c>
      <c r="V1010" s="1" t="s">
        <v>643</v>
      </c>
      <c r="W1010" s="1" t="s">
        <v>641</v>
      </c>
      <c r="X1010" s="1" t="s">
        <v>640</v>
      </c>
      <c r="Y1010" s="1" t="s">
        <v>14</v>
      </c>
      <c r="Z1010" s="1" t="s">
        <v>218</v>
      </c>
    </row>
    <row r="1011" spans="1:26" s="1" customFormat="1" ht="43.5" x14ac:dyDescent="0.35">
      <c r="A1011" s="1" t="s">
        <v>105</v>
      </c>
      <c r="B1011" s="1" t="str">
        <f>+VLOOKUP(BD_fire_disturbances[[#This Row],[Propiedad]],Tabla2[],2,0)</f>
        <v>Biológica</v>
      </c>
      <c r="C1011" s="1" t="str">
        <f>+VLOOKUP(BD_fire_disturbances[[#This Row],[Evaluación post incendio]],Tabla5[],2,0)</f>
        <v>Efecto a medio plazo</v>
      </c>
      <c r="D1011" s="6" t="s">
        <v>648</v>
      </c>
      <c r="E1011" s="1" t="s">
        <v>1602</v>
      </c>
      <c r="F1011" s="1" t="s">
        <v>1694</v>
      </c>
      <c r="G1011" s="1" t="str">
        <f>+VLOOKUP(BD_fire_disturbances[[#This Row],[Cod_Koppen]],Tabla8[],2,0)</f>
        <v>Templado o mesotérmico</v>
      </c>
      <c r="H1011" s="1" t="s">
        <v>1678</v>
      </c>
      <c r="I1011" s="1" t="s">
        <v>876</v>
      </c>
      <c r="J1011" s="1" t="s">
        <v>181</v>
      </c>
      <c r="K1011" s="1" t="s">
        <v>50</v>
      </c>
      <c r="M1011" s="1" t="s">
        <v>200</v>
      </c>
      <c r="P1011" s="1" t="s">
        <v>647</v>
      </c>
      <c r="R1011" s="1" t="s">
        <v>846</v>
      </c>
      <c r="T1011" s="1" t="s">
        <v>644</v>
      </c>
      <c r="U1011" s="1" t="s">
        <v>447</v>
      </c>
      <c r="V1011" s="1" t="s">
        <v>645</v>
      </c>
      <c r="W1011" s="1" t="s">
        <v>641</v>
      </c>
      <c r="X1011" s="1" t="s">
        <v>640</v>
      </c>
      <c r="Y1011" s="1" t="s">
        <v>14</v>
      </c>
      <c r="Z1011" s="1" t="s">
        <v>218</v>
      </c>
    </row>
    <row r="1012" spans="1:26" s="1" customFormat="1" ht="43.5" x14ac:dyDescent="0.35">
      <c r="A1012" s="1" t="s">
        <v>105</v>
      </c>
      <c r="B1012" s="1" t="str">
        <f>+VLOOKUP(BD_fire_disturbances[[#This Row],[Propiedad]],Tabla2[],2,0)</f>
        <v>Biológica</v>
      </c>
      <c r="C1012" s="1" t="str">
        <f>+VLOOKUP(BD_fire_disturbances[[#This Row],[Evaluación post incendio]],Tabla5[],2,0)</f>
        <v>Efecto a medio plazo</v>
      </c>
      <c r="D1012" s="6" t="s">
        <v>648</v>
      </c>
      <c r="E1012" s="1" t="s">
        <v>1602</v>
      </c>
      <c r="F1012" s="1" t="s">
        <v>1694</v>
      </c>
      <c r="G1012" s="1" t="str">
        <f>+VLOOKUP(BD_fire_disturbances[[#This Row],[Cod_Koppen]],Tabla8[],2,0)</f>
        <v>Templado o mesotérmico</v>
      </c>
      <c r="H1012" s="1" t="s">
        <v>1678</v>
      </c>
      <c r="I1012" s="1" t="s">
        <v>876</v>
      </c>
      <c r="J1012" s="1" t="s">
        <v>181</v>
      </c>
      <c r="K1012" s="1" t="s">
        <v>50</v>
      </c>
      <c r="M1012" s="1" t="s">
        <v>200</v>
      </c>
      <c r="P1012" s="1" t="s">
        <v>647</v>
      </c>
      <c r="R1012" s="1" t="s">
        <v>846</v>
      </c>
      <c r="T1012" s="1" t="s">
        <v>642</v>
      </c>
      <c r="U1012" s="1" t="s">
        <v>447</v>
      </c>
      <c r="V1012" s="1" t="s">
        <v>643</v>
      </c>
      <c r="W1012" s="1" t="s">
        <v>641</v>
      </c>
      <c r="X1012" s="1" t="s">
        <v>640</v>
      </c>
      <c r="Y1012" s="1" t="s">
        <v>14</v>
      </c>
      <c r="Z1012" s="1" t="s">
        <v>12</v>
      </c>
    </row>
    <row r="1013" spans="1:26" s="1" customFormat="1" ht="43.5" x14ac:dyDescent="0.35">
      <c r="A1013" s="1" t="s">
        <v>105</v>
      </c>
      <c r="B1013" s="1" t="str">
        <f>+VLOOKUP(BD_fire_disturbances[[#This Row],[Propiedad]],Tabla2[],2,0)</f>
        <v>Biológica</v>
      </c>
      <c r="C1013" s="1" t="str">
        <f>+VLOOKUP(BD_fire_disturbances[[#This Row],[Evaluación post incendio]],Tabla5[],2,0)</f>
        <v>Efecto a corto plazo</v>
      </c>
      <c r="D1013" s="6" t="s">
        <v>648</v>
      </c>
      <c r="E1013" s="1" t="s">
        <v>1602</v>
      </c>
      <c r="F1013" s="1" t="s">
        <v>1694</v>
      </c>
      <c r="G1013" s="1" t="str">
        <f>+VLOOKUP(BD_fire_disturbances[[#This Row],[Cod_Koppen]],Tabla8[],2,0)</f>
        <v>Templado o mesotérmico</v>
      </c>
      <c r="H1013" s="1" t="s">
        <v>1678</v>
      </c>
      <c r="I1013" s="1" t="s">
        <v>876</v>
      </c>
      <c r="J1013" s="1" t="s">
        <v>181</v>
      </c>
      <c r="K1013" s="1" t="s">
        <v>50</v>
      </c>
      <c r="M1013" s="1" t="s">
        <v>200</v>
      </c>
      <c r="P1013" s="1" t="s">
        <v>647</v>
      </c>
      <c r="R1013" s="1" t="s">
        <v>841</v>
      </c>
      <c r="T1013" s="1" t="s">
        <v>644</v>
      </c>
      <c r="U1013" s="1" t="s">
        <v>447</v>
      </c>
      <c r="V1013" s="1" t="s">
        <v>645</v>
      </c>
      <c r="W1013" s="1" t="s">
        <v>641</v>
      </c>
      <c r="X1013" s="1" t="s">
        <v>640</v>
      </c>
      <c r="Y1013" s="1" t="s">
        <v>14</v>
      </c>
      <c r="Z1013" s="1" t="s">
        <v>12</v>
      </c>
    </row>
    <row r="1014" spans="1:26" s="1" customFormat="1" ht="43.5" x14ac:dyDescent="0.35">
      <c r="A1014" s="1" t="s">
        <v>105</v>
      </c>
      <c r="B1014" s="1" t="str">
        <f>+VLOOKUP(BD_fire_disturbances[[#This Row],[Propiedad]],Tabla2[],2,0)</f>
        <v>Biológica</v>
      </c>
      <c r="C1014" s="1" t="str">
        <f>+VLOOKUP(BD_fire_disturbances[[#This Row],[Evaluación post incendio]],Tabla5[],2,0)</f>
        <v>Efecto a medio plazo</v>
      </c>
      <c r="D1014" s="6" t="s">
        <v>648</v>
      </c>
      <c r="E1014" s="1" t="s">
        <v>1602</v>
      </c>
      <c r="F1014" s="1" t="s">
        <v>1694</v>
      </c>
      <c r="G1014" s="1" t="str">
        <f>+VLOOKUP(BD_fire_disturbances[[#This Row],[Cod_Koppen]],Tabla8[],2,0)</f>
        <v>Templado o mesotérmico</v>
      </c>
      <c r="H1014" s="1" t="s">
        <v>1678</v>
      </c>
      <c r="I1014" s="1" t="s">
        <v>876</v>
      </c>
      <c r="J1014" s="1" t="s">
        <v>181</v>
      </c>
      <c r="K1014" s="1" t="s">
        <v>50</v>
      </c>
      <c r="M1014" s="1" t="s">
        <v>200</v>
      </c>
      <c r="P1014" s="1" t="s">
        <v>647</v>
      </c>
      <c r="R1014" s="1" t="s">
        <v>300</v>
      </c>
      <c r="T1014" s="1" t="s">
        <v>644</v>
      </c>
      <c r="U1014" s="1" t="s">
        <v>447</v>
      </c>
      <c r="V1014" s="1" t="s">
        <v>645</v>
      </c>
      <c r="W1014" s="1" t="s">
        <v>641</v>
      </c>
      <c r="X1014" s="1" t="s">
        <v>640</v>
      </c>
      <c r="Y1014" s="1" t="s">
        <v>14</v>
      </c>
      <c r="Z1014" s="1" t="s">
        <v>12</v>
      </c>
    </row>
    <row r="1015" spans="1:26" s="1" customFormat="1" ht="43.5" x14ac:dyDescent="0.35">
      <c r="A1015" s="1" t="s">
        <v>105</v>
      </c>
      <c r="B1015" s="1" t="str">
        <f>+VLOOKUP(BD_fire_disturbances[[#This Row],[Propiedad]],Tabla2[],2,0)</f>
        <v>Biológica</v>
      </c>
      <c r="C1015" s="1" t="str">
        <f>+VLOOKUP(BD_fire_disturbances[[#This Row],[Evaluación post incendio]],Tabla5[],2,0)</f>
        <v>Efecto a corto plazo</v>
      </c>
      <c r="D1015" s="6" t="s">
        <v>648</v>
      </c>
      <c r="E1015" s="1" t="s">
        <v>1602</v>
      </c>
      <c r="F1015" s="1" t="s">
        <v>1694</v>
      </c>
      <c r="G1015" s="1" t="str">
        <f>+VLOOKUP(BD_fire_disturbances[[#This Row],[Cod_Koppen]],Tabla8[],2,0)</f>
        <v>Templado o mesotérmico</v>
      </c>
      <c r="H1015" s="1" t="s">
        <v>1678</v>
      </c>
      <c r="I1015" s="1" t="s">
        <v>876</v>
      </c>
      <c r="J1015" s="1" t="s">
        <v>181</v>
      </c>
      <c r="K1015" s="1" t="s">
        <v>50</v>
      </c>
      <c r="M1015" s="1" t="s">
        <v>200</v>
      </c>
      <c r="P1015" s="1" t="s">
        <v>647</v>
      </c>
      <c r="R1015" s="1" t="s">
        <v>841</v>
      </c>
      <c r="T1015" s="1" t="s">
        <v>644</v>
      </c>
      <c r="U1015" s="1" t="s">
        <v>447</v>
      </c>
      <c r="V1015" s="1" t="s">
        <v>645</v>
      </c>
      <c r="W1015" s="1" t="s">
        <v>641</v>
      </c>
      <c r="X1015" s="1" t="s">
        <v>640</v>
      </c>
      <c r="Y1015" s="1" t="s">
        <v>637</v>
      </c>
      <c r="Z1015" s="1" t="s">
        <v>218</v>
      </c>
    </row>
    <row r="1016" spans="1:26" s="1" customFormat="1" ht="43.5" x14ac:dyDescent="0.35">
      <c r="A1016" s="1" t="s">
        <v>105</v>
      </c>
      <c r="B1016" s="1" t="str">
        <f>+VLOOKUP(BD_fire_disturbances[[#This Row],[Propiedad]],Tabla2[],2,0)</f>
        <v>Biológica</v>
      </c>
      <c r="C1016" s="1" t="str">
        <f>+VLOOKUP(BD_fire_disturbances[[#This Row],[Evaluación post incendio]],Tabla5[],2,0)</f>
        <v>Efecto a medio plazo</v>
      </c>
      <c r="D1016" s="6" t="s">
        <v>648</v>
      </c>
      <c r="E1016" s="1" t="s">
        <v>1602</v>
      </c>
      <c r="F1016" s="1" t="s">
        <v>1694</v>
      </c>
      <c r="G1016" s="1" t="str">
        <f>+VLOOKUP(BD_fire_disturbances[[#This Row],[Cod_Koppen]],Tabla8[],2,0)</f>
        <v>Templado o mesotérmico</v>
      </c>
      <c r="H1016" s="1" t="s">
        <v>1678</v>
      </c>
      <c r="I1016" s="1" t="s">
        <v>876</v>
      </c>
      <c r="J1016" s="1" t="s">
        <v>181</v>
      </c>
      <c r="K1016" s="1" t="s">
        <v>50</v>
      </c>
      <c r="M1016" s="1" t="s">
        <v>200</v>
      </c>
      <c r="P1016" s="1" t="s">
        <v>647</v>
      </c>
      <c r="R1016" s="1" t="s">
        <v>846</v>
      </c>
      <c r="T1016" s="1" t="s">
        <v>644</v>
      </c>
      <c r="U1016" s="1" t="s">
        <v>447</v>
      </c>
      <c r="V1016" s="1" t="s">
        <v>645</v>
      </c>
      <c r="W1016" s="1" t="s">
        <v>641</v>
      </c>
      <c r="X1016" s="1" t="s">
        <v>640</v>
      </c>
      <c r="Y1016" s="1" t="s">
        <v>637</v>
      </c>
      <c r="Z1016" s="1" t="s">
        <v>218</v>
      </c>
    </row>
    <row r="1017" spans="1:26" s="1" customFormat="1" ht="43.5" x14ac:dyDescent="0.35">
      <c r="A1017" s="1" t="s">
        <v>105</v>
      </c>
      <c r="B1017" s="1" t="str">
        <f>+VLOOKUP(BD_fire_disturbances[[#This Row],[Propiedad]],Tabla2[],2,0)</f>
        <v>Biológica</v>
      </c>
      <c r="C1017" s="1" t="str">
        <f>+VLOOKUP(BD_fire_disturbances[[#This Row],[Evaluación post incendio]],Tabla5[],2,0)</f>
        <v>Efecto a medio plazo</v>
      </c>
      <c r="D1017" s="6" t="s">
        <v>648</v>
      </c>
      <c r="E1017" s="1" t="s">
        <v>1602</v>
      </c>
      <c r="F1017" s="1" t="s">
        <v>1694</v>
      </c>
      <c r="G1017" s="1" t="str">
        <f>+VLOOKUP(BD_fire_disturbances[[#This Row],[Cod_Koppen]],Tabla8[],2,0)</f>
        <v>Templado o mesotérmico</v>
      </c>
      <c r="H1017" s="1" t="s">
        <v>1678</v>
      </c>
      <c r="I1017" s="1" t="s">
        <v>876</v>
      </c>
      <c r="J1017" s="1" t="s">
        <v>181</v>
      </c>
      <c r="K1017" s="1" t="s">
        <v>50</v>
      </c>
      <c r="M1017" s="1" t="s">
        <v>200</v>
      </c>
      <c r="P1017" s="1" t="s">
        <v>647</v>
      </c>
      <c r="R1017" s="1" t="s">
        <v>300</v>
      </c>
      <c r="T1017" s="1" t="s">
        <v>644</v>
      </c>
      <c r="U1017" s="1" t="s">
        <v>447</v>
      </c>
      <c r="V1017" s="1" t="s">
        <v>645</v>
      </c>
      <c r="W1017" s="1" t="s">
        <v>641</v>
      </c>
      <c r="X1017" s="1" t="s">
        <v>640</v>
      </c>
      <c r="Y1017" s="1" t="s">
        <v>637</v>
      </c>
      <c r="Z1017" s="1" t="s">
        <v>218</v>
      </c>
    </row>
    <row r="1018" spans="1:26" s="1" customFormat="1" ht="43.5" x14ac:dyDescent="0.35">
      <c r="A1018" s="1" t="s">
        <v>105</v>
      </c>
      <c r="B1018" s="1" t="str">
        <f>+VLOOKUP(BD_fire_disturbances[[#This Row],[Propiedad]],Tabla2[],2,0)</f>
        <v>Biológica</v>
      </c>
      <c r="C1018" s="1" t="str">
        <f>+VLOOKUP(BD_fire_disturbances[[#This Row],[Evaluación post incendio]],Tabla5[],2,0)</f>
        <v>Efecto a medio plazo</v>
      </c>
      <c r="D1018" s="6" t="s">
        <v>648</v>
      </c>
      <c r="E1018" s="1" t="s">
        <v>1602</v>
      </c>
      <c r="F1018" s="1" t="s">
        <v>1694</v>
      </c>
      <c r="G1018" s="1" t="str">
        <f>+VLOOKUP(BD_fire_disturbances[[#This Row],[Cod_Koppen]],Tabla8[],2,0)</f>
        <v>Templado o mesotérmico</v>
      </c>
      <c r="H1018" s="1" t="s">
        <v>1678</v>
      </c>
      <c r="I1018" s="1" t="s">
        <v>876</v>
      </c>
      <c r="J1018" s="1" t="s">
        <v>181</v>
      </c>
      <c r="K1018" s="1" t="s">
        <v>50</v>
      </c>
      <c r="M1018" s="1" t="s">
        <v>200</v>
      </c>
      <c r="P1018" s="1" t="s">
        <v>647</v>
      </c>
      <c r="R1018" s="1" t="s">
        <v>846</v>
      </c>
      <c r="T1018" s="1" t="s">
        <v>642</v>
      </c>
      <c r="U1018" s="1" t="s">
        <v>447</v>
      </c>
      <c r="V1018" s="1" t="s">
        <v>643</v>
      </c>
      <c r="W1018" s="1" t="s">
        <v>641</v>
      </c>
      <c r="X1018" s="1" t="s">
        <v>640</v>
      </c>
      <c r="Y1018" s="1" t="s">
        <v>637</v>
      </c>
      <c r="Z1018" s="1" t="s">
        <v>12</v>
      </c>
    </row>
    <row r="1019" spans="1:26" s="1" customFormat="1" ht="43.5" x14ac:dyDescent="0.35">
      <c r="A1019" s="1" t="s">
        <v>105</v>
      </c>
      <c r="B1019" s="1" t="str">
        <f>+VLOOKUP(BD_fire_disturbances[[#This Row],[Propiedad]],Tabla2[],2,0)</f>
        <v>Biológica</v>
      </c>
      <c r="C1019" s="1" t="str">
        <f>+VLOOKUP(BD_fire_disturbances[[#This Row],[Evaluación post incendio]],Tabla5[],2,0)</f>
        <v>Efecto a medio plazo</v>
      </c>
      <c r="D1019" s="6" t="s">
        <v>648</v>
      </c>
      <c r="E1019" s="1" t="s">
        <v>1602</v>
      </c>
      <c r="F1019" s="1" t="s">
        <v>1694</v>
      </c>
      <c r="G1019" s="1" t="str">
        <f>+VLOOKUP(BD_fire_disturbances[[#This Row],[Cod_Koppen]],Tabla8[],2,0)</f>
        <v>Templado o mesotérmico</v>
      </c>
      <c r="H1019" s="1" t="s">
        <v>1678</v>
      </c>
      <c r="I1019" s="1" t="s">
        <v>876</v>
      </c>
      <c r="J1019" s="1" t="s">
        <v>181</v>
      </c>
      <c r="K1019" s="1" t="s">
        <v>50</v>
      </c>
      <c r="M1019" s="1" t="s">
        <v>200</v>
      </c>
      <c r="P1019" s="1" t="s">
        <v>647</v>
      </c>
      <c r="R1019" s="1" t="s">
        <v>300</v>
      </c>
      <c r="T1019" s="1" t="s">
        <v>642</v>
      </c>
      <c r="U1019" s="1" t="s">
        <v>447</v>
      </c>
      <c r="V1019" s="1" t="s">
        <v>643</v>
      </c>
      <c r="W1019" s="1" t="s">
        <v>641</v>
      </c>
      <c r="X1019" s="1" t="s">
        <v>640</v>
      </c>
      <c r="Y1019" s="1" t="s">
        <v>637</v>
      </c>
      <c r="Z1019" s="1" t="s">
        <v>12</v>
      </c>
    </row>
    <row r="1020" spans="1:26" s="1" customFormat="1" ht="43.5" x14ac:dyDescent="0.35">
      <c r="A1020" s="1" t="s">
        <v>105</v>
      </c>
      <c r="B1020" s="1" t="str">
        <f>+VLOOKUP(BD_fire_disturbances[[#This Row],[Propiedad]],Tabla2[],2,0)</f>
        <v>Biológica</v>
      </c>
      <c r="C1020" s="1" t="str">
        <f>+VLOOKUP(BD_fire_disturbances[[#This Row],[Evaluación post incendio]],Tabla5[],2,0)</f>
        <v>Efecto a medio plazo</v>
      </c>
      <c r="D1020" s="6" t="s">
        <v>648</v>
      </c>
      <c r="E1020" s="1" t="s">
        <v>1602</v>
      </c>
      <c r="F1020" s="1" t="s">
        <v>1694</v>
      </c>
      <c r="G1020" s="1" t="str">
        <f>+VLOOKUP(BD_fire_disturbances[[#This Row],[Cod_Koppen]],Tabla8[],2,0)</f>
        <v>Templado o mesotérmico</v>
      </c>
      <c r="H1020" s="1" t="s">
        <v>1678</v>
      </c>
      <c r="I1020" s="1" t="s">
        <v>876</v>
      </c>
      <c r="J1020" s="1" t="s">
        <v>181</v>
      </c>
      <c r="K1020" s="1" t="s">
        <v>50</v>
      </c>
      <c r="M1020" s="1" t="s">
        <v>200</v>
      </c>
      <c r="P1020" s="1" t="s">
        <v>647</v>
      </c>
      <c r="R1020" s="1" t="s">
        <v>300</v>
      </c>
      <c r="T1020" s="1" t="s">
        <v>642</v>
      </c>
      <c r="U1020" s="1" t="s">
        <v>447</v>
      </c>
      <c r="V1020" s="1" t="s">
        <v>643</v>
      </c>
      <c r="W1020" s="1" t="s">
        <v>641</v>
      </c>
      <c r="X1020" s="1" t="s">
        <v>640</v>
      </c>
      <c r="Y1020" s="1" t="s">
        <v>634</v>
      </c>
      <c r="Z1020" s="1" t="s">
        <v>218</v>
      </c>
    </row>
    <row r="1021" spans="1:26" s="1" customFormat="1" ht="43.5" x14ac:dyDescent="0.35">
      <c r="A1021" s="1" t="s">
        <v>105</v>
      </c>
      <c r="B1021" s="1" t="str">
        <f>+VLOOKUP(BD_fire_disturbances[[#This Row],[Propiedad]],Tabla2[],2,0)</f>
        <v>Biológica</v>
      </c>
      <c r="C1021" s="1" t="str">
        <f>+VLOOKUP(BD_fire_disturbances[[#This Row],[Evaluación post incendio]],Tabla5[],2,0)</f>
        <v>Efecto a medio plazo</v>
      </c>
      <c r="D1021" s="6" t="s">
        <v>648</v>
      </c>
      <c r="E1021" s="1" t="s">
        <v>1602</v>
      </c>
      <c r="F1021" s="1" t="s">
        <v>1694</v>
      </c>
      <c r="G1021" s="1" t="str">
        <f>+VLOOKUP(BD_fire_disturbances[[#This Row],[Cod_Koppen]],Tabla8[],2,0)</f>
        <v>Templado o mesotérmico</v>
      </c>
      <c r="H1021" s="1" t="s">
        <v>1678</v>
      </c>
      <c r="I1021" s="1" t="s">
        <v>876</v>
      </c>
      <c r="J1021" s="1" t="s">
        <v>181</v>
      </c>
      <c r="K1021" s="1" t="s">
        <v>50</v>
      </c>
      <c r="M1021" s="1" t="s">
        <v>200</v>
      </c>
      <c r="P1021" s="1" t="s">
        <v>647</v>
      </c>
      <c r="R1021" s="1" t="s">
        <v>846</v>
      </c>
      <c r="T1021" s="1" t="s">
        <v>644</v>
      </c>
      <c r="U1021" s="1" t="s">
        <v>447</v>
      </c>
      <c r="V1021" s="1" t="s">
        <v>645</v>
      </c>
      <c r="W1021" s="1" t="s">
        <v>641</v>
      </c>
      <c r="X1021" s="1" t="s">
        <v>640</v>
      </c>
      <c r="Y1021" s="1" t="s">
        <v>634</v>
      </c>
      <c r="Z1021" s="1" t="s">
        <v>218</v>
      </c>
    </row>
    <row r="1022" spans="1:26" s="1" customFormat="1" ht="43.5" x14ac:dyDescent="0.35">
      <c r="A1022" s="1" t="s">
        <v>105</v>
      </c>
      <c r="B1022" s="1" t="str">
        <f>+VLOOKUP(BD_fire_disturbances[[#This Row],[Propiedad]],Tabla2[],2,0)</f>
        <v>Biológica</v>
      </c>
      <c r="C1022" s="1" t="str">
        <f>+VLOOKUP(BD_fire_disturbances[[#This Row],[Evaluación post incendio]],Tabla5[],2,0)</f>
        <v>Efecto a medio plazo</v>
      </c>
      <c r="D1022" s="6" t="s">
        <v>648</v>
      </c>
      <c r="E1022" s="1" t="s">
        <v>1602</v>
      </c>
      <c r="F1022" s="1" t="s">
        <v>1694</v>
      </c>
      <c r="G1022" s="1" t="str">
        <f>+VLOOKUP(BD_fire_disturbances[[#This Row],[Cod_Koppen]],Tabla8[],2,0)</f>
        <v>Templado o mesotérmico</v>
      </c>
      <c r="H1022" s="1" t="s">
        <v>1678</v>
      </c>
      <c r="I1022" s="1" t="s">
        <v>876</v>
      </c>
      <c r="J1022" s="1" t="s">
        <v>181</v>
      </c>
      <c r="K1022" s="1" t="s">
        <v>50</v>
      </c>
      <c r="M1022" s="1" t="s">
        <v>200</v>
      </c>
      <c r="P1022" s="1" t="s">
        <v>647</v>
      </c>
      <c r="R1022" s="1" t="s">
        <v>846</v>
      </c>
      <c r="T1022" s="1" t="s">
        <v>642</v>
      </c>
      <c r="U1022" s="1" t="s">
        <v>447</v>
      </c>
      <c r="V1022" s="1" t="s">
        <v>643</v>
      </c>
      <c r="W1022" s="1" t="s">
        <v>641</v>
      </c>
      <c r="X1022" s="1" t="s">
        <v>640</v>
      </c>
      <c r="Y1022" s="1" t="s">
        <v>634</v>
      </c>
      <c r="Z1022" s="1" t="s">
        <v>12</v>
      </c>
    </row>
    <row r="1023" spans="1:26" s="1" customFormat="1" ht="43.5" x14ac:dyDescent="0.35">
      <c r="A1023" s="1" t="s">
        <v>105</v>
      </c>
      <c r="B1023" s="1" t="str">
        <f>+VLOOKUP(BD_fire_disturbances[[#This Row],[Propiedad]],Tabla2[],2,0)</f>
        <v>Biológica</v>
      </c>
      <c r="C1023" s="1" t="str">
        <f>+VLOOKUP(BD_fire_disturbances[[#This Row],[Evaluación post incendio]],Tabla5[],2,0)</f>
        <v>Efecto a corto plazo</v>
      </c>
      <c r="D1023" s="6" t="s">
        <v>648</v>
      </c>
      <c r="E1023" s="1" t="s">
        <v>1602</v>
      </c>
      <c r="F1023" s="1" t="s">
        <v>1694</v>
      </c>
      <c r="G1023" s="1" t="str">
        <f>+VLOOKUP(BD_fire_disturbances[[#This Row],[Cod_Koppen]],Tabla8[],2,0)</f>
        <v>Templado o mesotérmico</v>
      </c>
      <c r="H1023" s="1" t="s">
        <v>1678</v>
      </c>
      <c r="I1023" s="1" t="s">
        <v>876</v>
      </c>
      <c r="J1023" s="1" t="s">
        <v>181</v>
      </c>
      <c r="K1023" s="1" t="s">
        <v>50</v>
      </c>
      <c r="M1023" s="1" t="s">
        <v>200</v>
      </c>
      <c r="P1023" s="1" t="s">
        <v>647</v>
      </c>
      <c r="R1023" s="1" t="s">
        <v>841</v>
      </c>
      <c r="T1023" s="1" t="s">
        <v>644</v>
      </c>
      <c r="U1023" s="1" t="s">
        <v>447</v>
      </c>
      <c r="V1023" s="1" t="s">
        <v>645</v>
      </c>
      <c r="W1023" s="1" t="s">
        <v>641</v>
      </c>
      <c r="X1023" s="1" t="s">
        <v>640</v>
      </c>
      <c r="Y1023" s="1" t="s">
        <v>634</v>
      </c>
      <c r="Z1023" s="1" t="s">
        <v>12</v>
      </c>
    </row>
    <row r="1024" spans="1:26" s="1" customFormat="1" ht="43.5" x14ac:dyDescent="0.35">
      <c r="A1024" s="1" t="s">
        <v>105</v>
      </c>
      <c r="B1024" s="1" t="str">
        <f>+VLOOKUP(BD_fire_disturbances[[#This Row],[Propiedad]],Tabla2[],2,0)</f>
        <v>Biológica</v>
      </c>
      <c r="C1024" s="1" t="str">
        <f>+VLOOKUP(BD_fire_disturbances[[#This Row],[Evaluación post incendio]],Tabla5[],2,0)</f>
        <v>Efecto a medio plazo</v>
      </c>
      <c r="D1024" s="6" t="s">
        <v>648</v>
      </c>
      <c r="E1024" s="1" t="s">
        <v>1602</v>
      </c>
      <c r="F1024" s="1" t="s">
        <v>1694</v>
      </c>
      <c r="G1024" s="1" t="str">
        <f>+VLOOKUP(BD_fire_disturbances[[#This Row],[Cod_Koppen]],Tabla8[],2,0)</f>
        <v>Templado o mesotérmico</v>
      </c>
      <c r="H1024" s="1" t="s">
        <v>1678</v>
      </c>
      <c r="I1024" s="1" t="s">
        <v>876</v>
      </c>
      <c r="J1024" s="1" t="s">
        <v>181</v>
      </c>
      <c r="K1024" s="1" t="s">
        <v>50</v>
      </c>
      <c r="M1024" s="1" t="s">
        <v>200</v>
      </c>
      <c r="P1024" s="1" t="s">
        <v>647</v>
      </c>
      <c r="R1024" s="1" t="s">
        <v>300</v>
      </c>
      <c r="T1024" s="1" t="s">
        <v>644</v>
      </c>
      <c r="U1024" s="1" t="s">
        <v>447</v>
      </c>
      <c r="V1024" s="1" t="s">
        <v>645</v>
      </c>
      <c r="W1024" s="1" t="s">
        <v>641</v>
      </c>
      <c r="X1024" s="1" t="s">
        <v>640</v>
      </c>
      <c r="Y1024" s="1" t="s">
        <v>634</v>
      </c>
      <c r="Z1024" s="1" t="s">
        <v>12</v>
      </c>
    </row>
    <row r="1025" spans="1:26" s="1" customFormat="1" ht="43.5" x14ac:dyDescent="0.35">
      <c r="A1025" s="1" t="s">
        <v>105</v>
      </c>
      <c r="B1025" s="1" t="str">
        <f>+VLOOKUP(BD_fire_disturbances[[#This Row],[Propiedad]],Tabla2[],2,0)</f>
        <v>Biológica</v>
      </c>
      <c r="C1025" s="1" t="str">
        <f>+VLOOKUP(BD_fire_disturbances[[#This Row],[Evaluación post incendio]],Tabla5[],2,0)</f>
        <v>Efecto a medio plazo</v>
      </c>
      <c r="D1025" s="6" t="s">
        <v>648</v>
      </c>
      <c r="E1025" s="1" t="s">
        <v>1602</v>
      </c>
      <c r="F1025" s="1" t="s">
        <v>1694</v>
      </c>
      <c r="G1025" s="1" t="str">
        <f>+VLOOKUP(BD_fire_disturbances[[#This Row],[Cod_Koppen]],Tabla8[],2,0)</f>
        <v>Templado o mesotérmico</v>
      </c>
      <c r="H1025" s="1" t="s">
        <v>1678</v>
      </c>
      <c r="I1025" s="1" t="s">
        <v>876</v>
      </c>
      <c r="J1025" s="1" t="s">
        <v>181</v>
      </c>
      <c r="K1025" s="1" t="s">
        <v>50</v>
      </c>
      <c r="M1025" s="1" t="s">
        <v>200</v>
      </c>
      <c r="P1025" s="1" t="s">
        <v>647</v>
      </c>
      <c r="R1025" s="1" t="s">
        <v>300</v>
      </c>
      <c r="T1025" s="1" t="s">
        <v>642</v>
      </c>
      <c r="U1025" s="1" t="s">
        <v>447</v>
      </c>
      <c r="V1025" s="1" t="s">
        <v>643</v>
      </c>
      <c r="W1025" s="1" t="s">
        <v>641</v>
      </c>
      <c r="X1025" s="1" t="s">
        <v>640</v>
      </c>
      <c r="Y1025" s="1" t="s">
        <v>1279</v>
      </c>
      <c r="Z1025" s="1" t="s">
        <v>218</v>
      </c>
    </row>
    <row r="1026" spans="1:26" s="1" customFormat="1" ht="43.5" x14ac:dyDescent="0.35">
      <c r="A1026" s="1" t="s">
        <v>105</v>
      </c>
      <c r="B1026" s="1" t="str">
        <f>+VLOOKUP(BD_fire_disturbances[[#This Row],[Propiedad]],Tabla2[],2,0)</f>
        <v>Biológica</v>
      </c>
      <c r="C1026" s="1" t="str">
        <f>+VLOOKUP(BD_fire_disturbances[[#This Row],[Evaluación post incendio]],Tabla5[],2,0)</f>
        <v>Efecto a corto plazo</v>
      </c>
      <c r="D1026" s="6" t="s">
        <v>648</v>
      </c>
      <c r="E1026" s="1" t="s">
        <v>1602</v>
      </c>
      <c r="F1026" s="1" t="s">
        <v>1694</v>
      </c>
      <c r="G1026" s="1" t="str">
        <f>+VLOOKUP(BD_fire_disturbances[[#This Row],[Cod_Koppen]],Tabla8[],2,0)</f>
        <v>Templado o mesotérmico</v>
      </c>
      <c r="H1026" s="1" t="s">
        <v>1678</v>
      </c>
      <c r="I1026" s="1" t="s">
        <v>876</v>
      </c>
      <c r="J1026" s="1" t="s">
        <v>181</v>
      </c>
      <c r="K1026" s="1" t="s">
        <v>50</v>
      </c>
      <c r="M1026" s="1" t="s">
        <v>200</v>
      </c>
      <c r="P1026" s="1" t="s">
        <v>647</v>
      </c>
      <c r="R1026" s="1" t="s">
        <v>841</v>
      </c>
      <c r="T1026" s="1" t="s">
        <v>644</v>
      </c>
      <c r="U1026" s="1" t="s">
        <v>447</v>
      </c>
      <c r="V1026" s="1" t="s">
        <v>645</v>
      </c>
      <c r="W1026" s="1" t="s">
        <v>641</v>
      </c>
      <c r="X1026" s="1" t="s">
        <v>640</v>
      </c>
      <c r="Y1026" s="1" t="s">
        <v>1279</v>
      </c>
      <c r="Z1026" s="1" t="s">
        <v>218</v>
      </c>
    </row>
    <row r="1027" spans="1:26" s="1" customFormat="1" ht="43.5" x14ac:dyDescent="0.35">
      <c r="A1027" s="1" t="s">
        <v>105</v>
      </c>
      <c r="B1027" s="1" t="str">
        <f>+VLOOKUP(BD_fire_disturbances[[#This Row],[Propiedad]],Tabla2[],2,0)</f>
        <v>Biológica</v>
      </c>
      <c r="C1027" s="1" t="str">
        <f>+VLOOKUP(BD_fire_disturbances[[#This Row],[Evaluación post incendio]],Tabla5[],2,0)</f>
        <v>Efecto a medio plazo</v>
      </c>
      <c r="D1027" s="6" t="s">
        <v>648</v>
      </c>
      <c r="E1027" s="1" t="s">
        <v>1602</v>
      </c>
      <c r="F1027" s="1" t="s">
        <v>1694</v>
      </c>
      <c r="G1027" s="1" t="str">
        <f>+VLOOKUP(BD_fire_disturbances[[#This Row],[Cod_Koppen]],Tabla8[],2,0)</f>
        <v>Templado o mesotérmico</v>
      </c>
      <c r="H1027" s="1" t="s">
        <v>1678</v>
      </c>
      <c r="I1027" s="1" t="s">
        <v>876</v>
      </c>
      <c r="J1027" s="1" t="s">
        <v>181</v>
      </c>
      <c r="K1027" s="1" t="s">
        <v>50</v>
      </c>
      <c r="M1027" s="1" t="s">
        <v>200</v>
      </c>
      <c r="P1027" s="1" t="s">
        <v>647</v>
      </c>
      <c r="R1027" s="1" t="s">
        <v>300</v>
      </c>
      <c r="T1027" s="1" t="s">
        <v>644</v>
      </c>
      <c r="U1027" s="1" t="s">
        <v>447</v>
      </c>
      <c r="V1027" s="1" t="s">
        <v>645</v>
      </c>
      <c r="W1027" s="1" t="s">
        <v>641</v>
      </c>
      <c r="X1027" s="1" t="s">
        <v>640</v>
      </c>
      <c r="Y1027" s="1" t="s">
        <v>1279</v>
      </c>
      <c r="Z1027" s="1" t="s">
        <v>218</v>
      </c>
    </row>
    <row r="1028" spans="1:26" s="1" customFormat="1" ht="43.5" x14ac:dyDescent="0.35">
      <c r="A1028" s="1" t="s">
        <v>105</v>
      </c>
      <c r="B1028" s="1" t="str">
        <f>+VLOOKUP(BD_fire_disturbances[[#This Row],[Propiedad]],Tabla2[],2,0)</f>
        <v>Biológica</v>
      </c>
      <c r="C1028" s="1" t="str">
        <f>+VLOOKUP(BD_fire_disturbances[[#This Row],[Evaluación post incendio]],Tabla5[],2,0)</f>
        <v>Efecto a medio plazo</v>
      </c>
      <c r="D1028" s="6" t="s">
        <v>648</v>
      </c>
      <c r="E1028" s="1" t="s">
        <v>1602</v>
      </c>
      <c r="F1028" s="1" t="s">
        <v>1694</v>
      </c>
      <c r="G1028" s="1" t="str">
        <f>+VLOOKUP(BD_fire_disturbances[[#This Row],[Cod_Koppen]],Tabla8[],2,0)</f>
        <v>Templado o mesotérmico</v>
      </c>
      <c r="H1028" s="1" t="s">
        <v>1678</v>
      </c>
      <c r="I1028" s="1" t="s">
        <v>876</v>
      </c>
      <c r="J1028" s="1" t="s">
        <v>181</v>
      </c>
      <c r="K1028" s="1" t="s">
        <v>50</v>
      </c>
      <c r="M1028" s="1" t="s">
        <v>200</v>
      </c>
      <c r="P1028" s="1" t="s">
        <v>647</v>
      </c>
      <c r="R1028" s="1" t="s">
        <v>846</v>
      </c>
      <c r="T1028" s="1" t="s">
        <v>642</v>
      </c>
      <c r="U1028" s="1" t="s">
        <v>447</v>
      </c>
      <c r="V1028" s="1" t="s">
        <v>643</v>
      </c>
      <c r="W1028" s="1" t="s">
        <v>641</v>
      </c>
      <c r="X1028" s="1" t="s">
        <v>640</v>
      </c>
      <c r="Y1028" s="1" t="s">
        <v>1279</v>
      </c>
      <c r="Z1028" s="1" t="s">
        <v>12</v>
      </c>
    </row>
    <row r="1029" spans="1:26" s="1" customFormat="1" ht="43.5" x14ac:dyDescent="0.35">
      <c r="A1029" s="1" t="s">
        <v>105</v>
      </c>
      <c r="B1029" s="1" t="str">
        <f>+VLOOKUP(BD_fire_disturbances[[#This Row],[Propiedad]],Tabla2[],2,0)</f>
        <v>Biológica</v>
      </c>
      <c r="C1029" s="1" t="str">
        <f>+VLOOKUP(BD_fire_disturbances[[#This Row],[Evaluación post incendio]],Tabla5[],2,0)</f>
        <v>Efecto a medio plazo</v>
      </c>
      <c r="D1029" s="6" t="s">
        <v>648</v>
      </c>
      <c r="E1029" s="1" t="s">
        <v>1602</v>
      </c>
      <c r="F1029" s="1" t="s">
        <v>1694</v>
      </c>
      <c r="G1029" s="1" t="str">
        <f>+VLOOKUP(BD_fire_disturbances[[#This Row],[Cod_Koppen]],Tabla8[],2,0)</f>
        <v>Templado o mesotérmico</v>
      </c>
      <c r="H1029" s="1" t="s">
        <v>1678</v>
      </c>
      <c r="I1029" s="1" t="s">
        <v>876</v>
      </c>
      <c r="J1029" s="1" t="s">
        <v>181</v>
      </c>
      <c r="K1029" s="1" t="s">
        <v>50</v>
      </c>
      <c r="M1029" s="1" t="s">
        <v>200</v>
      </c>
      <c r="P1029" s="1" t="s">
        <v>647</v>
      </c>
      <c r="R1029" s="1" t="s">
        <v>846</v>
      </c>
      <c r="T1029" s="1" t="s">
        <v>644</v>
      </c>
      <c r="U1029" s="1" t="s">
        <v>447</v>
      </c>
      <c r="V1029" s="1" t="s">
        <v>645</v>
      </c>
      <c r="W1029" s="1" t="s">
        <v>641</v>
      </c>
      <c r="X1029" s="1" t="s">
        <v>640</v>
      </c>
      <c r="Y1029" s="1" t="s">
        <v>1279</v>
      </c>
      <c r="Z1029" s="1" t="s">
        <v>12</v>
      </c>
    </row>
    <row r="1030" spans="1:26" s="1" customFormat="1" ht="43.5" x14ac:dyDescent="0.35">
      <c r="A1030" s="1" t="s">
        <v>105</v>
      </c>
      <c r="B1030" s="1" t="str">
        <f>+VLOOKUP(BD_fire_disturbances[[#This Row],[Propiedad]],Tabla2[],2,0)</f>
        <v>Biológica</v>
      </c>
      <c r="C1030" s="1" t="str">
        <f>+VLOOKUP(BD_fire_disturbances[[#This Row],[Evaluación post incendio]],Tabla5[],2,0)</f>
        <v>Efecto a corto plazo</v>
      </c>
      <c r="D1030" s="6" t="s">
        <v>648</v>
      </c>
      <c r="E1030" s="1" t="s">
        <v>1602</v>
      </c>
      <c r="F1030" s="1" t="s">
        <v>1694</v>
      </c>
      <c r="G1030" s="1" t="str">
        <f>+VLOOKUP(BD_fire_disturbances[[#This Row],[Cod_Koppen]],Tabla8[],2,0)</f>
        <v>Templado o mesotérmico</v>
      </c>
      <c r="H1030" s="1" t="s">
        <v>1678</v>
      </c>
      <c r="I1030" s="1" t="s">
        <v>876</v>
      </c>
      <c r="J1030" s="1" t="s">
        <v>181</v>
      </c>
      <c r="K1030" s="1" t="s">
        <v>50</v>
      </c>
      <c r="P1030" s="1" t="s">
        <v>647</v>
      </c>
      <c r="R1030" s="1" t="s">
        <v>841</v>
      </c>
      <c r="T1030" s="1" t="s">
        <v>642</v>
      </c>
      <c r="U1030" s="1" t="s">
        <v>447</v>
      </c>
      <c r="V1030" s="1" t="s">
        <v>643</v>
      </c>
      <c r="W1030" s="1" t="s">
        <v>641</v>
      </c>
      <c r="X1030" s="1" t="s">
        <v>640</v>
      </c>
      <c r="Y1030" s="1" t="s">
        <v>1028</v>
      </c>
      <c r="Z1030" s="1" t="s">
        <v>218</v>
      </c>
    </row>
    <row r="1031" spans="1:26" s="1" customFormat="1" ht="43.5" x14ac:dyDescent="0.35">
      <c r="A1031" s="1" t="s">
        <v>105</v>
      </c>
      <c r="B1031" s="1" t="str">
        <f>+VLOOKUP(BD_fire_disturbances[[#This Row],[Propiedad]],Tabla2[],2,0)</f>
        <v>Biológica</v>
      </c>
      <c r="C1031" s="1" t="str">
        <f>+VLOOKUP(BD_fire_disturbances[[#This Row],[Evaluación post incendio]],Tabla5[],2,0)</f>
        <v>Efecto a corto plazo</v>
      </c>
      <c r="D1031" s="6" t="s">
        <v>648</v>
      </c>
      <c r="E1031" s="1" t="s">
        <v>1602</v>
      </c>
      <c r="F1031" s="1" t="s">
        <v>1694</v>
      </c>
      <c r="G1031" s="1" t="str">
        <f>+VLOOKUP(BD_fire_disturbances[[#This Row],[Cod_Koppen]],Tabla8[],2,0)</f>
        <v>Templado o mesotérmico</v>
      </c>
      <c r="H1031" s="1" t="s">
        <v>1678</v>
      </c>
      <c r="I1031" s="1" t="s">
        <v>876</v>
      </c>
      <c r="J1031" s="1" t="s">
        <v>181</v>
      </c>
      <c r="K1031" s="1" t="s">
        <v>50</v>
      </c>
      <c r="P1031" s="1" t="s">
        <v>647</v>
      </c>
      <c r="R1031" s="1" t="s">
        <v>841</v>
      </c>
      <c r="T1031" s="1" t="s">
        <v>642</v>
      </c>
      <c r="U1031" s="1" t="s">
        <v>447</v>
      </c>
      <c r="V1031" s="1" t="s">
        <v>643</v>
      </c>
      <c r="W1031" s="1" t="s">
        <v>641</v>
      </c>
      <c r="X1031" s="1" t="s">
        <v>640</v>
      </c>
      <c r="Y1031" s="1" t="s">
        <v>15</v>
      </c>
      <c r="Z1031" s="1" t="s">
        <v>218</v>
      </c>
    </row>
    <row r="1032" spans="1:26" s="1" customFormat="1" ht="43.5" x14ac:dyDescent="0.35">
      <c r="A1032" s="1" t="s">
        <v>105</v>
      </c>
      <c r="B1032" s="1" t="str">
        <f>+VLOOKUP(BD_fire_disturbances[[#This Row],[Propiedad]],Tabla2[],2,0)</f>
        <v>Biológica</v>
      </c>
      <c r="C1032" s="1" t="str">
        <f>+VLOOKUP(BD_fire_disturbances[[#This Row],[Evaluación post incendio]],Tabla5[],2,0)</f>
        <v>Efecto a medio plazo</v>
      </c>
      <c r="D1032" s="6" t="s">
        <v>648</v>
      </c>
      <c r="E1032" s="1" t="s">
        <v>1602</v>
      </c>
      <c r="F1032" s="1" t="s">
        <v>1694</v>
      </c>
      <c r="G1032" s="1" t="str">
        <f>+VLOOKUP(BD_fire_disturbances[[#This Row],[Cod_Koppen]],Tabla8[],2,0)</f>
        <v>Templado o mesotérmico</v>
      </c>
      <c r="H1032" s="1" t="s">
        <v>1678</v>
      </c>
      <c r="I1032" s="1" t="s">
        <v>876</v>
      </c>
      <c r="J1032" s="1" t="s">
        <v>181</v>
      </c>
      <c r="K1032" s="1" t="s">
        <v>50</v>
      </c>
      <c r="M1032" s="1" t="s">
        <v>200</v>
      </c>
      <c r="P1032" s="1" t="s">
        <v>647</v>
      </c>
      <c r="R1032" s="1" t="s">
        <v>846</v>
      </c>
      <c r="T1032" s="1" t="s">
        <v>644</v>
      </c>
      <c r="U1032" s="1" t="s">
        <v>447</v>
      </c>
      <c r="W1032" s="1" t="s">
        <v>641</v>
      </c>
      <c r="X1032" s="1" t="s">
        <v>640</v>
      </c>
      <c r="Y1032" s="1" t="s">
        <v>15</v>
      </c>
      <c r="Z1032" s="1" t="s">
        <v>218</v>
      </c>
    </row>
    <row r="1033" spans="1:26" s="1" customFormat="1" ht="43.5" x14ac:dyDescent="0.35">
      <c r="A1033" s="1" t="s">
        <v>105</v>
      </c>
      <c r="B1033" s="1" t="str">
        <f>+VLOOKUP(BD_fire_disturbances[[#This Row],[Propiedad]],Tabla2[],2,0)</f>
        <v>Biológica</v>
      </c>
      <c r="C1033" s="1" t="str">
        <f>+VLOOKUP(BD_fire_disturbances[[#This Row],[Evaluación post incendio]],Tabla5[],2,0)</f>
        <v>Efecto a medio plazo</v>
      </c>
      <c r="D1033" s="6" t="s">
        <v>648</v>
      </c>
      <c r="E1033" s="1" t="s">
        <v>1602</v>
      </c>
      <c r="F1033" s="1" t="s">
        <v>1694</v>
      </c>
      <c r="G1033" s="1" t="str">
        <f>+VLOOKUP(BD_fire_disturbances[[#This Row],[Cod_Koppen]],Tabla8[],2,0)</f>
        <v>Templado o mesotérmico</v>
      </c>
      <c r="H1033" s="1" t="s">
        <v>1678</v>
      </c>
      <c r="I1033" s="1" t="s">
        <v>876</v>
      </c>
      <c r="J1033" s="1" t="s">
        <v>181</v>
      </c>
      <c r="K1033" s="1" t="s">
        <v>50</v>
      </c>
      <c r="M1033" s="1" t="s">
        <v>200</v>
      </c>
      <c r="P1033" s="1" t="s">
        <v>647</v>
      </c>
      <c r="R1033" s="1" t="s">
        <v>846</v>
      </c>
      <c r="T1033" s="1" t="s">
        <v>642</v>
      </c>
      <c r="U1033" s="1" t="s">
        <v>447</v>
      </c>
      <c r="W1033" s="1" t="s">
        <v>641</v>
      </c>
      <c r="X1033" s="1" t="s">
        <v>640</v>
      </c>
      <c r="Y1033" s="1" t="s">
        <v>15</v>
      </c>
      <c r="Z1033" s="1" t="s">
        <v>218</v>
      </c>
    </row>
    <row r="1034" spans="1:26" s="1" customFormat="1" ht="43.5" x14ac:dyDescent="0.35">
      <c r="A1034" s="1" t="s">
        <v>105</v>
      </c>
      <c r="B1034" s="1" t="str">
        <f>+VLOOKUP(BD_fire_disturbances[[#This Row],[Propiedad]],Tabla2[],2,0)</f>
        <v>Biológica</v>
      </c>
      <c r="C1034" s="1" t="str">
        <f>+VLOOKUP(BD_fire_disturbances[[#This Row],[Evaluación post incendio]],Tabla5[],2,0)</f>
        <v>Efecto a medio plazo</v>
      </c>
      <c r="D1034" s="6" t="s">
        <v>648</v>
      </c>
      <c r="E1034" s="1" t="s">
        <v>1602</v>
      </c>
      <c r="F1034" s="1" t="s">
        <v>1694</v>
      </c>
      <c r="G1034" s="1" t="str">
        <f>+VLOOKUP(BD_fire_disturbances[[#This Row],[Cod_Koppen]],Tabla8[],2,0)</f>
        <v>Templado o mesotérmico</v>
      </c>
      <c r="H1034" s="1" t="s">
        <v>1678</v>
      </c>
      <c r="I1034" s="1" t="s">
        <v>876</v>
      </c>
      <c r="J1034" s="1" t="s">
        <v>181</v>
      </c>
      <c r="K1034" s="1" t="s">
        <v>50</v>
      </c>
      <c r="M1034" s="1" t="s">
        <v>200</v>
      </c>
      <c r="P1034" s="1" t="s">
        <v>647</v>
      </c>
      <c r="R1034" s="1" t="s">
        <v>300</v>
      </c>
      <c r="T1034" s="1" t="s">
        <v>644</v>
      </c>
      <c r="U1034" s="1" t="s">
        <v>447</v>
      </c>
      <c r="W1034" s="1" t="s">
        <v>641</v>
      </c>
      <c r="X1034" s="1" t="s">
        <v>640</v>
      </c>
      <c r="Y1034" s="1" t="s">
        <v>15</v>
      </c>
      <c r="Z1034" s="1" t="s">
        <v>218</v>
      </c>
    </row>
    <row r="1035" spans="1:26" s="1" customFormat="1" ht="43.5" x14ac:dyDescent="0.35">
      <c r="A1035" s="1" t="s">
        <v>105</v>
      </c>
      <c r="B1035" s="1" t="str">
        <f>+VLOOKUP(BD_fire_disturbances[[#This Row],[Propiedad]],Tabla2[],2,0)</f>
        <v>Biológica</v>
      </c>
      <c r="C1035" s="1" t="str">
        <f>+VLOOKUP(BD_fire_disturbances[[#This Row],[Evaluación post incendio]],Tabla5[],2,0)</f>
        <v>Efecto a medio plazo</v>
      </c>
      <c r="D1035" s="6" t="s">
        <v>648</v>
      </c>
      <c r="E1035" s="1" t="s">
        <v>1602</v>
      </c>
      <c r="F1035" s="1" t="s">
        <v>1694</v>
      </c>
      <c r="G1035" s="1" t="str">
        <f>+VLOOKUP(BD_fire_disturbances[[#This Row],[Cod_Koppen]],Tabla8[],2,0)</f>
        <v>Templado o mesotérmico</v>
      </c>
      <c r="H1035" s="1" t="s">
        <v>1678</v>
      </c>
      <c r="I1035" s="1" t="s">
        <v>876</v>
      </c>
      <c r="J1035" s="1" t="s">
        <v>181</v>
      </c>
      <c r="K1035" s="1" t="s">
        <v>50</v>
      </c>
      <c r="M1035" s="1" t="s">
        <v>200</v>
      </c>
      <c r="P1035" s="1" t="s">
        <v>647</v>
      </c>
      <c r="R1035" s="1" t="s">
        <v>300</v>
      </c>
      <c r="T1035" s="1" t="s">
        <v>642</v>
      </c>
      <c r="U1035" s="1" t="s">
        <v>447</v>
      </c>
      <c r="W1035" s="1" t="s">
        <v>641</v>
      </c>
      <c r="X1035" s="1" t="s">
        <v>640</v>
      </c>
      <c r="Y1035" s="1" t="s">
        <v>15</v>
      </c>
      <c r="Z1035" s="1" t="s">
        <v>218</v>
      </c>
    </row>
    <row r="1036" spans="1:26" s="1" customFormat="1" ht="43.5" x14ac:dyDescent="0.35">
      <c r="A1036" s="1" t="s">
        <v>105</v>
      </c>
      <c r="B1036" s="1" t="str">
        <f>+VLOOKUP(BD_fire_disturbances[[#This Row],[Propiedad]],Tabla2[],2,0)</f>
        <v>Biológica</v>
      </c>
      <c r="C1036" s="1" t="str">
        <f>+VLOOKUP(BD_fire_disturbances[[#This Row],[Evaluación post incendio]],Tabla5[],2,0)</f>
        <v>Efecto a corto plazo</v>
      </c>
      <c r="D1036" s="6" t="s">
        <v>648</v>
      </c>
      <c r="E1036" s="1" t="s">
        <v>1602</v>
      </c>
      <c r="F1036" s="1" t="s">
        <v>1694</v>
      </c>
      <c r="G1036" s="1" t="str">
        <f>+VLOOKUP(BD_fire_disturbances[[#This Row],[Cod_Koppen]],Tabla8[],2,0)</f>
        <v>Templado o mesotérmico</v>
      </c>
      <c r="H1036" s="1" t="s">
        <v>1678</v>
      </c>
      <c r="I1036" s="1" t="s">
        <v>876</v>
      </c>
      <c r="J1036" s="1" t="s">
        <v>181</v>
      </c>
      <c r="K1036" s="1" t="s">
        <v>50</v>
      </c>
      <c r="M1036" s="1" t="s">
        <v>200</v>
      </c>
      <c r="P1036" s="1" t="s">
        <v>647</v>
      </c>
      <c r="R1036" s="1" t="s">
        <v>841</v>
      </c>
      <c r="T1036" s="1" t="s">
        <v>642</v>
      </c>
      <c r="U1036" s="1" t="s">
        <v>447</v>
      </c>
      <c r="W1036" s="1" t="s">
        <v>641</v>
      </c>
      <c r="X1036" s="1" t="s">
        <v>640</v>
      </c>
      <c r="Y1036" s="1" t="s">
        <v>15</v>
      </c>
      <c r="Z1036" s="1" t="s">
        <v>108</v>
      </c>
    </row>
    <row r="1037" spans="1:26" s="1" customFormat="1" ht="43.5" x14ac:dyDescent="0.35">
      <c r="A1037" s="1" t="s">
        <v>105</v>
      </c>
      <c r="B1037" s="1" t="str">
        <f>+VLOOKUP(BD_fire_disturbances[[#This Row],[Propiedad]],Tabla2[],2,0)</f>
        <v>Biológica</v>
      </c>
      <c r="C1037" s="1" t="str">
        <f>+VLOOKUP(BD_fire_disturbances[[#This Row],[Evaluación post incendio]],Tabla5[],2,0)</f>
        <v>Efecto a corto plazo</v>
      </c>
      <c r="D1037" s="6" t="s">
        <v>648</v>
      </c>
      <c r="E1037" s="1" t="s">
        <v>1602</v>
      </c>
      <c r="F1037" s="1" t="s">
        <v>1694</v>
      </c>
      <c r="G1037" s="1" t="str">
        <f>+VLOOKUP(BD_fire_disturbances[[#This Row],[Cod_Koppen]],Tabla8[],2,0)</f>
        <v>Templado o mesotérmico</v>
      </c>
      <c r="H1037" s="1" t="s">
        <v>1678</v>
      </c>
      <c r="I1037" s="1" t="s">
        <v>876</v>
      </c>
      <c r="J1037" s="1" t="s">
        <v>181</v>
      </c>
      <c r="K1037" s="1" t="s">
        <v>50</v>
      </c>
      <c r="M1037" s="1" t="s">
        <v>200</v>
      </c>
      <c r="P1037" s="1" t="s">
        <v>647</v>
      </c>
      <c r="R1037" s="1" t="s">
        <v>841</v>
      </c>
      <c r="T1037" s="1" t="s">
        <v>642</v>
      </c>
      <c r="U1037" s="1" t="s">
        <v>447</v>
      </c>
      <c r="V1037" s="1" t="s">
        <v>643</v>
      </c>
      <c r="W1037" s="1" t="s">
        <v>641</v>
      </c>
      <c r="X1037" s="1" t="s">
        <v>640</v>
      </c>
      <c r="Y1037" s="1" t="s">
        <v>639</v>
      </c>
      <c r="Z1037" s="1" t="s">
        <v>218</v>
      </c>
    </row>
    <row r="1038" spans="1:26" s="1" customFormat="1" ht="43.5" x14ac:dyDescent="0.35">
      <c r="A1038" s="1" t="s">
        <v>105</v>
      </c>
      <c r="B1038" s="1" t="str">
        <f>+VLOOKUP(BD_fire_disturbances[[#This Row],[Propiedad]],Tabla2[],2,0)</f>
        <v>Biológica</v>
      </c>
      <c r="C1038" s="1" t="str">
        <f>+VLOOKUP(BD_fire_disturbances[[#This Row],[Evaluación post incendio]],Tabla5[],2,0)</f>
        <v>Efecto a medio plazo</v>
      </c>
      <c r="D1038" s="6" t="s">
        <v>648</v>
      </c>
      <c r="E1038" s="1" t="s">
        <v>1602</v>
      </c>
      <c r="F1038" s="1" t="s">
        <v>1694</v>
      </c>
      <c r="G1038" s="1" t="str">
        <f>+VLOOKUP(BD_fire_disturbances[[#This Row],[Cod_Koppen]],Tabla8[],2,0)</f>
        <v>Templado o mesotérmico</v>
      </c>
      <c r="H1038" s="1" t="s">
        <v>1678</v>
      </c>
      <c r="I1038" s="1" t="s">
        <v>876</v>
      </c>
      <c r="J1038" s="1" t="s">
        <v>181</v>
      </c>
      <c r="K1038" s="1" t="s">
        <v>50</v>
      </c>
      <c r="M1038" s="1" t="s">
        <v>200</v>
      </c>
      <c r="P1038" s="1" t="s">
        <v>647</v>
      </c>
      <c r="R1038" s="1" t="s">
        <v>846</v>
      </c>
      <c r="T1038" s="1" t="s">
        <v>642</v>
      </c>
      <c r="U1038" s="1" t="s">
        <v>447</v>
      </c>
      <c r="V1038" s="1" t="s">
        <v>643</v>
      </c>
      <c r="W1038" s="1" t="s">
        <v>641</v>
      </c>
      <c r="X1038" s="1" t="s">
        <v>640</v>
      </c>
      <c r="Y1038" s="1" t="s">
        <v>639</v>
      </c>
      <c r="Z1038" s="1" t="s">
        <v>218</v>
      </c>
    </row>
    <row r="1039" spans="1:26" s="1" customFormat="1" ht="43.5" x14ac:dyDescent="0.35">
      <c r="A1039" s="1" t="s">
        <v>105</v>
      </c>
      <c r="B1039" s="1" t="str">
        <f>+VLOOKUP(BD_fire_disturbances[[#This Row],[Propiedad]],Tabla2[],2,0)</f>
        <v>Biológica</v>
      </c>
      <c r="C1039" s="1" t="str">
        <f>+VLOOKUP(BD_fire_disturbances[[#This Row],[Evaluación post incendio]],Tabla5[],2,0)</f>
        <v>Efecto a medio plazo</v>
      </c>
      <c r="D1039" s="6" t="s">
        <v>648</v>
      </c>
      <c r="E1039" s="1" t="s">
        <v>1602</v>
      </c>
      <c r="F1039" s="1" t="s">
        <v>1694</v>
      </c>
      <c r="G1039" s="1" t="str">
        <f>+VLOOKUP(BD_fire_disturbances[[#This Row],[Cod_Koppen]],Tabla8[],2,0)</f>
        <v>Templado o mesotérmico</v>
      </c>
      <c r="H1039" s="1" t="s">
        <v>1678</v>
      </c>
      <c r="I1039" s="1" t="s">
        <v>876</v>
      </c>
      <c r="J1039" s="1" t="s">
        <v>181</v>
      </c>
      <c r="K1039" s="1" t="s">
        <v>50</v>
      </c>
      <c r="M1039" s="1" t="s">
        <v>200</v>
      </c>
      <c r="P1039" s="1" t="s">
        <v>647</v>
      </c>
      <c r="R1039" s="1" t="s">
        <v>300</v>
      </c>
      <c r="T1039" s="1" t="s">
        <v>642</v>
      </c>
      <c r="U1039" s="1" t="s">
        <v>447</v>
      </c>
      <c r="V1039" s="1" t="s">
        <v>643</v>
      </c>
      <c r="W1039" s="1" t="s">
        <v>641</v>
      </c>
      <c r="X1039" s="1" t="s">
        <v>640</v>
      </c>
      <c r="Y1039" s="1" t="s">
        <v>639</v>
      </c>
      <c r="Z1039" s="1" t="s">
        <v>218</v>
      </c>
    </row>
    <row r="1040" spans="1:26" s="1" customFormat="1" ht="43.5" x14ac:dyDescent="0.35">
      <c r="A1040" s="1" t="s">
        <v>105</v>
      </c>
      <c r="B1040" s="1" t="str">
        <f>+VLOOKUP(BD_fire_disturbances[[#This Row],[Propiedad]],Tabla2[],2,0)</f>
        <v>Biológica</v>
      </c>
      <c r="C1040" s="1" t="str">
        <f>+VLOOKUP(BD_fire_disturbances[[#This Row],[Evaluación post incendio]],Tabla5[],2,0)</f>
        <v>Efecto a corto plazo</v>
      </c>
      <c r="D1040" s="6" t="s">
        <v>648</v>
      </c>
      <c r="E1040" s="1" t="s">
        <v>1602</v>
      </c>
      <c r="F1040" s="1" t="s">
        <v>1694</v>
      </c>
      <c r="G1040" s="1" t="str">
        <f>+VLOOKUP(BD_fire_disturbances[[#This Row],[Cod_Koppen]],Tabla8[],2,0)</f>
        <v>Templado o mesotérmico</v>
      </c>
      <c r="H1040" s="1" t="s">
        <v>1678</v>
      </c>
      <c r="I1040" s="1" t="s">
        <v>876</v>
      </c>
      <c r="J1040" s="1" t="s">
        <v>181</v>
      </c>
      <c r="K1040" s="1" t="s">
        <v>50</v>
      </c>
      <c r="M1040" s="1" t="s">
        <v>200</v>
      </c>
      <c r="P1040" s="1" t="s">
        <v>647</v>
      </c>
      <c r="R1040" s="1" t="s">
        <v>841</v>
      </c>
      <c r="T1040" s="1" t="s">
        <v>644</v>
      </c>
      <c r="U1040" s="1" t="s">
        <v>447</v>
      </c>
      <c r="V1040" s="1" t="s">
        <v>645</v>
      </c>
      <c r="W1040" s="1" t="s">
        <v>641</v>
      </c>
      <c r="X1040" s="1" t="s">
        <v>640</v>
      </c>
      <c r="Y1040" s="1" t="s">
        <v>639</v>
      </c>
      <c r="Z1040" s="1" t="s">
        <v>218</v>
      </c>
    </row>
    <row r="1041" spans="1:26" s="1" customFormat="1" ht="43.5" x14ac:dyDescent="0.35">
      <c r="A1041" s="1" t="s">
        <v>105</v>
      </c>
      <c r="B1041" s="1" t="str">
        <f>+VLOOKUP(BD_fire_disturbances[[#This Row],[Propiedad]],Tabla2[],2,0)</f>
        <v>Biológica</v>
      </c>
      <c r="C1041" s="1" t="str">
        <f>+VLOOKUP(BD_fire_disturbances[[#This Row],[Evaluación post incendio]],Tabla5[],2,0)</f>
        <v>Efecto a medio plazo</v>
      </c>
      <c r="D1041" s="6" t="s">
        <v>648</v>
      </c>
      <c r="E1041" s="1" t="s">
        <v>1602</v>
      </c>
      <c r="F1041" s="1" t="s">
        <v>1694</v>
      </c>
      <c r="G1041" s="1" t="str">
        <f>+VLOOKUP(BD_fire_disturbances[[#This Row],[Cod_Koppen]],Tabla8[],2,0)</f>
        <v>Templado o mesotérmico</v>
      </c>
      <c r="H1041" s="1" t="s">
        <v>1678</v>
      </c>
      <c r="I1041" s="1" t="s">
        <v>876</v>
      </c>
      <c r="J1041" s="1" t="s">
        <v>181</v>
      </c>
      <c r="K1041" s="1" t="s">
        <v>50</v>
      </c>
      <c r="M1041" s="1" t="s">
        <v>200</v>
      </c>
      <c r="P1041" s="1" t="s">
        <v>647</v>
      </c>
      <c r="R1041" s="1" t="s">
        <v>846</v>
      </c>
      <c r="T1041" s="1" t="s">
        <v>644</v>
      </c>
      <c r="U1041" s="1" t="s">
        <v>447</v>
      </c>
      <c r="V1041" s="1" t="s">
        <v>645</v>
      </c>
      <c r="W1041" s="1" t="s">
        <v>641</v>
      </c>
      <c r="X1041" s="1" t="s">
        <v>640</v>
      </c>
      <c r="Y1041" s="1" t="s">
        <v>639</v>
      </c>
      <c r="Z1041" s="1" t="s">
        <v>218</v>
      </c>
    </row>
    <row r="1042" spans="1:26" s="1" customFormat="1" ht="43.5" x14ac:dyDescent="0.35">
      <c r="A1042" s="1" t="s">
        <v>105</v>
      </c>
      <c r="B1042" s="1" t="str">
        <f>+VLOOKUP(BD_fire_disturbances[[#This Row],[Propiedad]],Tabla2[],2,0)</f>
        <v>Biológica</v>
      </c>
      <c r="C1042" s="1" t="str">
        <f>+VLOOKUP(BD_fire_disturbances[[#This Row],[Evaluación post incendio]],Tabla5[],2,0)</f>
        <v>Efecto a medio plazo</v>
      </c>
      <c r="D1042" s="6" t="s">
        <v>648</v>
      </c>
      <c r="E1042" s="1" t="s">
        <v>1602</v>
      </c>
      <c r="F1042" s="1" t="s">
        <v>1694</v>
      </c>
      <c r="G1042" s="1" t="str">
        <f>+VLOOKUP(BD_fire_disturbances[[#This Row],[Cod_Koppen]],Tabla8[],2,0)</f>
        <v>Templado o mesotérmico</v>
      </c>
      <c r="H1042" s="1" t="s">
        <v>1678</v>
      </c>
      <c r="I1042" s="1" t="s">
        <v>876</v>
      </c>
      <c r="J1042" s="1" t="s">
        <v>181</v>
      </c>
      <c r="K1042" s="1" t="s">
        <v>50</v>
      </c>
      <c r="M1042" s="1" t="s">
        <v>200</v>
      </c>
      <c r="P1042" s="1" t="s">
        <v>647</v>
      </c>
      <c r="R1042" s="1" t="s">
        <v>300</v>
      </c>
      <c r="T1042" s="1" t="s">
        <v>644</v>
      </c>
      <c r="U1042" s="1" t="s">
        <v>447</v>
      </c>
      <c r="V1042" s="1" t="s">
        <v>645</v>
      </c>
      <c r="W1042" s="1" t="s">
        <v>641</v>
      </c>
      <c r="X1042" s="1" t="s">
        <v>640</v>
      </c>
      <c r="Y1042" s="1" t="s">
        <v>639</v>
      </c>
      <c r="Z1042" s="1" t="s">
        <v>218</v>
      </c>
    </row>
    <row r="1043" spans="1:26" s="1" customFormat="1" ht="43.5" x14ac:dyDescent="0.35">
      <c r="A1043" s="1" t="s">
        <v>105</v>
      </c>
      <c r="B1043" s="1" t="str">
        <f>+VLOOKUP(BD_fire_disturbances[[#This Row],[Propiedad]],Tabla2[],2,0)</f>
        <v>Biológica</v>
      </c>
      <c r="C1043" s="1" t="str">
        <f>+VLOOKUP(BD_fire_disturbances[[#This Row],[Evaluación post incendio]],Tabla5[],2,0)</f>
        <v>Efecto a corto plazo</v>
      </c>
      <c r="D1043" s="6" t="s">
        <v>648</v>
      </c>
      <c r="E1043" s="1" t="s">
        <v>1602</v>
      </c>
      <c r="F1043" s="1" t="s">
        <v>1694</v>
      </c>
      <c r="G1043" s="1" t="str">
        <f>+VLOOKUP(BD_fire_disturbances[[#This Row],[Cod_Koppen]],Tabla8[],2,0)</f>
        <v>Templado o mesotérmico</v>
      </c>
      <c r="H1043" s="1" t="s">
        <v>1678</v>
      </c>
      <c r="I1043" s="1" t="s">
        <v>876</v>
      </c>
      <c r="J1043" s="1" t="s">
        <v>181</v>
      </c>
      <c r="K1043" s="1" t="s">
        <v>50</v>
      </c>
      <c r="M1043" s="1" t="s">
        <v>200</v>
      </c>
      <c r="P1043" s="1" t="s">
        <v>647</v>
      </c>
      <c r="R1043" s="1" t="s">
        <v>841</v>
      </c>
      <c r="T1043" s="1" t="s">
        <v>642</v>
      </c>
      <c r="U1043" s="1" t="s">
        <v>447</v>
      </c>
      <c r="V1043" s="1" t="s">
        <v>643</v>
      </c>
      <c r="W1043" s="1" t="s">
        <v>641</v>
      </c>
      <c r="X1043" s="1" t="s">
        <v>640</v>
      </c>
      <c r="Y1043" s="1" t="s">
        <v>1032</v>
      </c>
      <c r="Z1043" s="1" t="s">
        <v>218</v>
      </c>
    </row>
    <row r="1044" spans="1:26" s="1" customFormat="1" ht="43.5" x14ac:dyDescent="0.35">
      <c r="A1044" s="1" t="s">
        <v>105</v>
      </c>
      <c r="B1044" s="1" t="str">
        <f>+VLOOKUP(BD_fire_disturbances[[#This Row],[Propiedad]],Tabla2[],2,0)</f>
        <v>Biológica</v>
      </c>
      <c r="C1044" s="1" t="str">
        <f>+VLOOKUP(BD_fire_disturbances[[#This Row],[Evaluación post incendio]],Tabla5[],2,0)</f>
        <v>Efecto a medio plazo</v>
      </c>
      <c r="D1044" s="6" t="s">
        <v>648</v>
      </c>
      <c r="E1044" s="1" t="s">
        <v>1602</v>
      </c>
      <c r="F1044" s="1" t="s">
        <v>1694</v>
      </c>
      <c r="G1044" s="1" t="str">
        <f>+VLOOKUP(BD_fire_disturbances[[#This Row],[Cod_Koppen]],Tabla8[],2,0)</f>
        <v>Templado o mesotérmico</v>
      </c>
      <c r="H1044" s="1" t="s">
        <v>1678</v>
      </c>
      <c r="I1044" s="1" t="s">
        <v>876</v>
      </c>
      <c r="J1044" s="1" t="s">
        <v>181</v>
      </c>
      <c r="K1044" s="1" t="s">
        <v>50</v>
      </c>
      <c r="M1044" s="1" t="s">
        <v>200</v>
      </c>
      <c r="P1044" s="1" t="s">
        <v>647</v>
      </c>
      <c r="R1044" s="1" t="s">
        <v>300</v>
      </c>
      <c r="T1044" s="1" t="s">
        <v>642</v>
      </c>
      <c r="U1044" s="1" t="s">
        <v>447</v>
      </c>
      <c r="V1044" s="1" t="s">
        <v>643</v>
      </c>
      <c r="W1044" s="1" t="s">
        <v>641</v>
      </c>
      <c r="X1044" s="1" t="s">
        <v>640</v>
      </c>
      <c r="Y1044" s="1" t="s">
        <v>1032</v>
      </c>
      <c r="Z1044" s="1" t="s">
        <v>218</v>
      </c>
    </row>
    <row r="1045" spans="1:26" s="1" customFormat="1" ht="43.5" x14ac:dyDescent="0.35">
      <c r="A1045" s="1" t="s">
        <v>105</v>
      </c>
      <c r="B1045" s="1" t="str">
        <f>+VLOOKUP(BD_fire_disturbances[[#This Row],[Propiedad]],Tabla2[],2,0)</f>
        <v>Biológica</v>
      </c>
      <c r="C1045" s="1" t="str">
        <f>+VLOOKUP(BD_fire_disturbances[[#This Row],[Evaluación post incendio]],Tabla5[],2,0)</f>
        <v>Efecto a medio plazo</v>
      </c>
      <c r="D1045" s="6" t="s">
        <v>648</v>
      </c>
      <c r="E1045" s="1" t="s">
        <v>1602</v>
      </c>
      <c r="F1045" s="1" t="s">
        <v>1694</v>
      </c>
      <c r="G1045" s="1" t="str">
        <f>+VLOOKUP(BD_fire_disturbances[[#This Row],[Cod_Koppen]],Tabla8[],2,0)</f>
        <v>Templado o mesotérmico</v>
      </c>
      <c r="H1045" s="1" t="s">
        <v>1678</v>
      </c>
      <c r="I1045" s="1" t="s">
        <v>876</v>
      </c>
      <c r="J1045" s="1" t="s">
        <v>181</v>
      </c>
      <c r="K1045" s="1" t="s">
        <v>50</v>
      </c>
      <c r="M1045" s="1" t="s">
        <v>200</v>
      </c>
      <c r="P1045" s="1" t="s">
        <v>647</v>
      </c>
      <c r="R1045" s="1" t="s">
        <v>846</v>
      </c>
      <c r="T1045" s="1" t="s">
        <v>642</v>
      </c>
      <c r="U1045" s="1" t="s">
        <v>447</v>
      </c>
      <c r="V1045" s="1" t="s">
        <v>643</v>
      </c>
      <c r="W1045" s="1" t="s">
        <v>641</v>
      </c>
      <c r="X1045" s="1" t="s">
        <v>640</v>
      </c>
      <c r="Y1045" s="1" t="s">
        <v>1032</v>
      </c>
      <c r="Z1045" s="1" t="s">
        <v>12</v>
      </c>
    </row>
    <row r="1046" spans="1:26" s="1" customFormat="1" ht="43.5" x14ac:dyDescent="0.35">
      <c r="A1046" s="1" t="s">
        <v>105</v>
      </c>
      <c r="B1046" s="1" t="str">
        <f>+VLOOKUP(BD_fire_disturbances[[#This Row],[Propiedad]],Tabla2[],2,0)</f>
        <v>Biológica</v>
      </c>
      <c r="C1046" s="1" t="str">
        <f>+VLOOKUP(BD_fire_disturbances[[#This Row],[Evaluación post incendio]],Tabla5[],2,0)</f>
        <v>Efecto a corto plazo</v>
      </c>
      <c r="D1046" s="6" t="s">
        <v>648</v>
      </c>
      <c r="E1046" s="1" t="s">
        <v>1602</v>
      </c>
      <c r="F1046" s="1" t="s">
        <v>1694</v>
      </c>
      <c r="G1046" s="1" t="str">
        <f>+VLOOKUP(BD_fire_disturbances[[#This Row],[Cod_Koppen]],Tabla8[],2,0)</f>
        <v>Templado o mesotérmico</v>
      </c>
      <c r="H1046" s="1" t="s">
        <v>1678</v>
      </c>
      <c r="I1046" s="1" t="s">
        <v>876</v>
      </c>
      <c r="J1046" s="1" t="s">
        <v>181</v>
      </c>
      <c r="K1046" s="1" t="s">
        <v>50</v>
      </c>
      <c r="M1046" s="1" t="s">
        <v>200</v>
      </c>
      <c r="P1046" s="1" t="s">
        <v>647</v>
      </c>
      <c r="R1046" s="1" t="s">
        <v>841</v>
      </c>
      <c r="T1046" s="1" t="s">
        <v>644</v>
      </c>
      <c r="U1046" s="1" t="s">
        <v>447</v>
      </c>
      <c r="V1046" s="1" t="s">
        <v>645</v>
      </c>
      <c r="W1046" s="1" t="s">
        <v>641</v>
      </c>
      <c r="X1046" s="1" t="s">
        <v>640</v>
      </c>
      <c r="Y1046" s="1" t="s">
        <v>1032</v>
      </c>
      <c r="Z1046" s="1" t="s">
        <v>12</v>
      </c>
    </row>
    <row r="1047" spans="1:26" s="1" customFormat="1" ht="43.5" x14ac:dyDescent="0.35">
      <c r="A1047" s="1" t="s">
        <v>105</v>
      </c>
      <c r="B1047" s="1" t="str">
        <f>+VLOOKUP(BD_fire_disturbances[[#This Row],[Propiedad]],Tabla2[],2,0)</f>
        <v>Biológica</v>
      </c>
      <c r="C1047" s="1" t="str">
        <f>+VLOOKUP(BD_fire_disturbances[[#This Row],[Evaluación post incendio]],Tabla5[],2,0)</f>
        <v>Efecto a medio plazo</v>
      </c>
      <c r="D1047" s="6" t="s">
        <v>648</v>
      </c>
      <c r="E1047" s="1" t="s">
        <v>1602</v>
      </c>
      <c r="F1047" s="1" t="s">
        <v>1694</v>
      </c>
      <c r="G1047" s="1" t="str">
        <f>+VLOOKUP(BD_fire_disturbances[[#This Row],[Cod_Koppen]],Tabla8[],2,0)</f>
        <v>Templado o mesotérmico</v>
      </c>
      <c r="H1047" s="1" t="s">
        <v>1678</v>
      </c>
      <c r="I1047" s="1" t="s">
        <v>876</v>
      </c>
      <c r="J1047" s="1" t="s">
        <v>181</v>
      </c>
      <c r="K1047" s="1" t="s">
        <v>50</v>
      </c>
      <c r="M1047" s="1" t="s">
        <v>200</v>
      </c>
      <c r="P1047" s="1" t="s">
        <v>647</v>
      </c>
      <c r="R1047" s="1" t="s">
        <v>846</v>
      </c>
      <c r="T1047" s="1" t="s">
        <v>644</v>
      </c>
      <c r="U1047" s="1" t="s">
        <v>447</v>
      </c>
      <c r="V1047" s="1" t="s">
        <v>645</v>
      </c>
      <c r="W1047" s="1" t="s">
        <v>641</v>
      </c>
      <c r="X1047" s="1" t="s">
        <v>640</v>
      </c>
      <c r="Y1047" s="1" t="s">
        <v>1032</v>
      </c>
      <c r="Z1047" s="1" t="s">
        <v>12</v>
      </c>
    </row>
    <row r="1048" spans="1:26" s="1" customFormat="1" ht="43.5" x14ac:dyDescent="0.35">
      <c r="A1048" s="1" t="s">
        <v>105</v>
      </c>
      <c r="B1048" s="1" t="str">
        <f>+VLOOKUP(BD_fire_disturbances[[#This Row],[Propiedad]],Tabla2[],2,0)</f>
        <v>Biológica</v>
      </c>
      <c r="C1048" s="1" t="str">
        <f>+VLOOKUP(BD_fire_disturbances[[#This Row],[Evaluación post incendio]],Tabla5[],2,0)</f>
        <v>Efecto a medio plazo</v>
      </c>
      <c r="D1048" s="6" t="s">
        <v>648</v>
      </c>
      <c r="E1048" s="1" t="s">
        <v>1602</v>
      </c>
      <c r="F1048" s="1" t="s">
        <v>1694</v>
      </c>
      <c r="G1048" s="1" t="str">
        <f>+VLOOKUP(BD_fire_disturbances[[#This Row],[Cod_Koppen]],Tabla8[],2,0)</f>
        <v>Templado o mesotérmico</v>
      </c>
      <c r="H1048" s="1" t="s">
        <v>1678</v>
      </c>
      <c r="I1048" s="1" t="s">
        <v>876</v>
      </c>
      <c r="J1048" s="1" t="s">
        <v>181</v>
      </c>
      <c r="K1048" s="1" t="s">
        <v>50</v>
      </c>
      <c r="M1048" s="1" t="s">
        <v>200</v>
      </c>
      <c r="P1048" s="1" t="s">
        <v>647</v>
      </c>
      <c r="R1048" s="1" t="s">
        <v>300</v>
      </c>
      <c r="T1048" s="1" t="s">
        <v>644</v>
      </c>
      <c r="U1048" s="1" t="s">
        <v>447</v>
      </c>
      <c r="V1048" s="1" t="s">
        <v>645</v>
      </c>
      <c r="W1048" s="1" t="s">
        <v>641</v>
      </c>
      <c r="X1048" s="1" t="s">
        <v>640</v>
      </c>
      <c r="Y1048" s="1" t="s">
        <v>1032</v>
      </c>
      <c r="Z1048" s="1" t="s">
        <v>108</v>
      </c>
    </row>
    <row r="1049" spans="1:26" s="1" customFormat="1" ht="29" x14ac:dyDescent="0.35">
      <c r="A1049" s="1" t="s">
        <v>105</v>
      </c>
      <c r="B1049" s="1" t="str">
        <f>+VLOOKUP(BD_fire_disturbances[[#This Row],[Propiedad]],Tabla2[],2,0)</f>
        <v>Química</v>
      </c>
      <c r="C1049" s="1" t="str">
        <f>+VLOOKUP(BD_fire_disturbances[[#This Row],[Evaluación post incendio]],Tabla5[],2,0)</f>
        <v>Efecto a corto plazo</v>
      </c>
      <c r="D1049" s="6" t="s">
        <v>106</v>
      </c>
      <c r="E1049" s="1" t="s">
        <v>1602</v>
      </c>
      <c r="F1049" s="1" t="s">
        <v>1694</v>
      </c>
      <c r="G1049" s="1" t="str">
        <f>+VLOOKUP(BD_fire_disturbances[[#This Row],[Cod_Koppen]],Tabla8[],2,0)</f>
        <v>Templado o mesotérmico</v>
      </c>
      <c r="H1049" s="1" t="s">
        <v>1678</v>
      </c>
      <c r="I1049" s="1" t="s">
        <v>876</v>
      </c>
      <c r="J1049" s="1" t="s">
        <v>181</v>
      </c>
      <c r="K1049" s="1" t="s">
        <v>50</v>
      </c>
      <c r="M1049" s="1" t="s">
        <v>200</v>
      </c>
      <c r="R1049" s="1" t="s">
        <v>841</v>
      </c>
      <c r="T1049" s="1" t="s">
        <v>642</v>
      </c>
      <c r="U1049" s="1" t="s">
        <v>447</v>
      </c>
      <c r="V1049" s="1" t="s">
        <v>643</v>
      </c>
      <c r="W1049" s="1" t="s">
        <v>641</v>
      </c>
      <c r="X1049" s="1" t="s">
        <v>640</v>
      </c>
      <c r="Y1049" s="1" t="s">
        <v>53</v>
      </c>
      <c r="Z1049" s="1" t="s">
        <v>108</v>
      </c>
    </row>
    <row r="1050" spans="1:26" s="1" customFormat="1" ht="29" x14ac:dyDescent="0.35">
      <c r="A1050" s="1" t="s">
        <v>105</v>
      </c>
      <c r="B1050" s="1" t="str">
        <f>+VLOOKUP(BD_fire_disturbances[[#This Row],[Propiedad]],Tabla2[],2,0)</f>
        <v>Química</v>
      </c>
      <c r="C1050" s="1" t="str">
        <f>+VLOOKUP(BD_fire_disturbances[[#This Row],[Evaluación post incendio]],Tabla5[],2,0)</f>
        <v>Efecto a medio plazo</v>
      </c>
      <c r="D1050" s="6" t="s">
        <v>106</v>
      </c>
      <c r="E1050" s="1" t="s">
        <v>1602</v>
      </c>
      <c r="F1050" s="1" t="s">
        <v>1694</v>
      </c>
      <c r="G1050" s="1" t="str">
        <f>+VLOOKUP(BD_fire_disturbances[[#This Row],[Cod_Koppen]],Tabla8[],2,0)</f>
        <v>Templado o mesotérmico</v>
      </c>
      <c r="H1050" s="1" t="s">
        <v>1678</v>
      </c>
      <c r="I1050" s="1" t="s">
        <v>876</v>
      </c>
      <c r="J1050" s="1" t="s">
        <v>181</v>
      </c>
      <c r="K1050" s="1" t="s">
        <v>50</v>
      </c>
      <c r="M1050" s="1" t="s">
        <v>200</v>
      </c>
      <c r="R1050" s="1" t="s">
        <v>846</v>
      </c>
      <c r="T1050" s="1" t="s">
        <v>642</v>
      </c>
      <c r="U1050" s="1" t="s">
        <v>447</v>
      </c>
      <c r="V1050" s="1" t="s">
        <v>643</v>
      </c>
      <c r="W1050" s="1" t="s">
        <v>641</v>
      </c>
      <c r="X1050" s="1" t="s">
        <v>640</v>
      </c>
      <c r="Y1050" s="1" t="s">
        <v>53</v>
      </c>
      <c r="Z1050" s="1" t="s">
        <v>108</v>
      </c>
    </row>
    <row r="1051" spans="1:26" s="1" customFormat="1" ht="29" x14ac:dyDescent="0.35">
      <c r="A1051" s="1" t="s">
        <v>105</v>
      </c>
      <c r="B1051" s="1" t="str">
        <f>+VLOOKUP(BD_fire_disturbances[[#This Row],[Propiedad]],Tabla2[],2,0)</f>
        <v>Química</v>
      </c>
      <c r="C1051" s="1" t="str">
        <f>+VLOOKUP(BD_fire_disturbances[[#This Row],[Evaluación post incendio]],Tabla5[],2,0)</f>
        <v>Efecto a medio plazo</v>
      </c>
      <c r="D1051" s="6" t="s">
        <v>106</v>
      </c>
      <c r="E1051" s="1" t="s">
        <v>1602</v>
      </c>
      <c r="F1051" s="1" t="s">
        <v>1694</v>
      </c>
      <c r="G1051" s="1" t="str">
        <f>+VLOOKUP(BD_fire_disturbances[[#This Row],[Cod_Koppen]],Tabla8[],2,0)</f>
        <v>Templado o mesotérmico</v>
      </c>
      <c r="H1051" s="1" t="s">
        <v>1678</v>
      </c>
      <c r="I1051" s="1" t="s">
        <v>876</v>
      </c>
      <c r="J1051" s="1" t="s">
        <v>181</v>
      </c>
      <c r="K1051" s="1" t="s">
        <v>50</v>
      </c>
      <c r="M1051" s="1" t="s">
        <v>200</v>
      </c>
      <c r="R1051" s="1" t="s">
        <v>300</v>
      </c>
      <c r="T1051" s="1" t="s">
        <v>642</v>
      </c>
      <c r="U1051" s="1" t="s">
        <v>447</v>
      </c>
      <c r="V1051" s="1" t="s">
        <v>643</v>
      </c>
      <c r="W1051" s="1" t="s">
        <v>641</v>
      </c>
      <c r="X1051" s="1" t="s">
        <v>640</v>
      </c>
      <c r="Y1051" s="1" t="s">
        <v>53</v>
      </c>
      <c r="Z1051" s="1" t="s">
        <v>108</v>
      </c>
    </row>
    <row r="1052" spans="1:26" s="1" customFormat="1" ht="29" x14ac:dyDescent="0.35">
      <c r="A1052" s="1" t="s">
        <v>105</v>
      </c>
      <c r="B1052" s="1" t="str">
        <f>+VLOOKUP(BD_fire_disturbances[[#This Row],[Propiedad]],Tabla2[],2,0)</f>
        <v>Química</v>
      </c>
      <c r="C1052" s="1" t="str">
        <f>+VLOOKUP(BD_fire_disturbances[[#This Row],[Evaluación post incendio]],Tabla5[],2,0)</f>
        <v>Efecto a corto plazo</v>
      </c>
      <c r="D1052" s="6" t="s">
        <v>106</v>
      </c>
      <c r="E1052" s="1" t="s">
        <v>1602</v>
      </c>
      <c r="F1052" s="1" t="s">
        <v>1694</v>
      </c>
      <c r="G1052" s="1" t="str">
        <f>+VLOOKUP(BD_fire_disturbances[[#This Row],[Cod_Koppen]],Tabla8[],2,0)</f>
        <v>Templado o mesotérmico</v>
      </c>
      <c r="H1052" s="1" t="s">
        <v>1678</v>
      </c>
      <c r="I1052" s="1" t="s">
        <v>876</v>
      </c>
      <c r="J1052" s="1" t="s">
        <v>181</v>
      </c>
      <c r="K1052" s="1" t="s">
        <v>50</v>
      </c>
      <c r="M1052" s="1" t="s">
        <v>200</v>
      </c>
      <c r="R1052" s="1" t="s">
        <v>841</v>
      </c>
      <c r="T1052" s="1" t="s">
        <v>644</v>
      </c>
      <c r="U1052" s="1" t="s">
        <v>447</v>
      </c>
      <c r="V1052" s="1" t="s">
        <v>645</v>
      </c>
      <c r="W1052" s="1" t="s">
        <v>641</v>
      </c>
      <c r="X1052" s="1" t="s">
        <v>640</v>
      </c>
      <c r="Y1052" s="1" t="s">
        <v>53</v>
      </c>
      <c r="Z1052" s="1" t="s">
        <v>108</v>
      </c>
    </row>
    <row r="1053" spans="1:26" s="1" customFormat="1" ht="29" x14ac:dyDescent="0.35">
      <c r="A1053" s="1" t="s">
        <v>105</v>
      </c>
      <c r="B1053" s="1" t="str">
        <f>+VLOOKUP(BD_fire_disturbances[[#This Row],[Propiedad]],Tabla2[],2,0)</f>
        <v>Química</v>
      </c>
      <c r="C1053" s="1" t="str">
        <f>+VLOOKUP(BD_fire_disturbances[[#This Row],[Evaluación post incendio]],Tabla5[],2,0)</f>
        <v>Efecto a medio plazo</v>
      </c>
      <c r="D1053" s="6" t="s">
        <v>106</v>
      </c>
      <c r="E1053" s="1" t="s">
        <v>1602</v>
      </c>
      <c r="F1053" s="1" t="s">
        <v>1694</v>
      </c>
      <c r="G1053" s="1" t="str">
        <f>+VLOOKUP(BD_fire_disturbances[[#This Row],[Cod_Koppen]],Tabla8[],2,0)</f>
        <v>Templado o mesotérmico</v>
      </c>
      <c r="H1053" s="1" t="s">
        <v>1678</v>
      </c>
      <c r="I1053" s="1" t="s">
        <v>876</v>
      </c>
      <c r="J1053" s="1" t="s">
        <v>181</v>
      </c>
      <c r="K1053" s="1" t="s">
        <v>50</v>
      </c>
      <c r="M1053" s="1" t="s">
        <v>200</v>
      </c>
      <c r="R1053" s="1" t="s">
        <v>846</v>
      </c>
      <c r="T1053" s="1" t="s">
        <v>644</v>
      </c>
      <c r="U1053" s="1" t="s">
        <v>447</v>
      </c>
      <c r="V1053" s="1" t="s">
        <v>645</v>
      </c>
      <c r="W1053" s="1" t="s">
        <v>641</v>
      </c>
      <c r="X1053" s="1" t="s">
        <v>640</v>
      </c>
      <c r="Y1053" s="1" t="s">
        <v>53</v>
      </c>
      <c r="Z1053" s="1" t="s">
        <v>108</v>
      </c>
    </row>
    <row r="1054" spans="1:26" s="1" customFormat="1" ht="29" x14ac:dyDescent="0.35">
      <c r="A1054" s="1" t="s">
        <v>105</v>
      </c>
      <c r="B1054" s="1" t="str">
        <f>+VLOOKUP(BD_fire_disturbances[[#This Row],[Propiedad]],Tabla2[],2,0)</f>
        <v>Química</v>
      </c>
      <c r="C1054" s="1" t="str">
        <f>+VLOOKUP(BD_fire_disturbances[[#This Row],[Evaluación post incendio]],Tabla5[],2,0)</f>
        <v>Efecto a medio plazo</v>
      </c>
      <c r="D1054" s="6" t="s">
        <v>106</v>
      </c>
      <c r="E1054" s="1" t="s">
        <v>1602</v>
      </c>
      <c r="F1054" s="1" t="s">
        <v>1694</v>
      </c>
      <c r="G1054" s="1" t="str">
        <f>+VLOOKUP(BD_fire_disturbances[[#This Row],[Cod_Koppen]],Tabla8[],2,0)</f>
        <v>Templado o mesotérmico</v>
      </c>
      <c r="H1054" s="1" t="s">
        <v>1678</v>
      </c>
      <c r="I1054" s="1" t="s">
        <v>876</v>
      </c>
      <c r="J1054" s="1" t="s">
        <v>181</v>
      </c>
      <c r="K1054" s="1" t="s">
        <v>50</v>
      </c>
      <c r="M1054" s="1" t="s">
        <v>200</v>
      </c>
      <c r="R1054" s="1" t="s">
        <v>300</v>
      </c>
      <c r="T1054" s="1" t="s">
        <v>644</v>
      </c>
      <c r="U1054" s="1" t="s">
        <v>447</v>
      </c>
      <c r="V1054" s="1" t="s">
        <v>645</v>
      </c>
      <c r="W1054" s="1" t="s">
        <v>641</v>
      </c>
      <c r="X1054" s="1" t="s">
        <v>640</v>
      </c>
      <c r="Y1054" s="1" t="s">
        <v>52</v>
      </c>
      <c r="Z1054" s="1" t="s">
        <v>218</v>
      </c>
    </row>
    <row r="1055" spans="1:26" s="1" customFormat="1" ht="29" x14ac:dyDescent="0.35">
      <c r="A1055" s="1" t="s">
        <v>105</v>
      </c>
      <c r="B1055" s="1" t="str">
        <f>+VLOOKUP(BD_fire_disturbances[[#This Row],[Propiedad]],Tabla2[],2,0)</f>
        <v>Química</v>
      </c>
      <c r="C1055" s="1" t="str">
        <f>+VLOOKUP(BD_fire_disturbances[[#This Row],[Evaluación post incendio]],Tabla5[],2,0)</f>
        <v>Efecto a corto plazo</v>
      </c>
      <c r="D1055" s="6" t="s">
        <v>106</v>
      </c>
      <c r="E1055" s="1" t="s">
        <v>1602</v>
      </c>
      <c r="F1055" s="1" t="s">
        <v>1694</v>
      </c>
      <c r="G1055" s="1" t="str">
        <f>+VLOOKUP(BD_fire_disturbances[[#This Row],[Cod_Koppen]],Tabla8[],2,0)</f>
        <v>Templado o mesotérmico</v>
      </c>
      <c r="H1055" s="1" t="s">
        <v>1678</v>
      </c>
      <c r="I1055" s="1" t="s">
        <v>876</v>
      </c>
      <c r="J1055" s="1" t="s">
        <v>181</v>
      </c>
      <c r="K1055" s="1" t="s">
        <v>50</v>
      </c>
      <c r="M1055" s="1" t="s">
        <v>200</v>
      </c>
      <c r="R1055" s="1" t="s">
        <v>841</v>
      </c>
      <c r="T1055" s="1" t="s">
        <v>642</v>
      </c>
      <c r="U1055" s="1" t="s">
        <v>447</v>
      </c>
      <c r="V1055" s="1" t="s">
        <v>643</v>
      </c>
      <c r="W1055" s="1" t="s">
        <v>641</v>
      </c>
      <c r="X1055" s="1" t="s">
        <v>640</v>
      </c>
      <c r="Y1055" s="1" t="s">
        <v>52</v>
      </c>
      <c r="Z1055" s="1" t="s">
        <v>108</v>
      </c>
    </row>
    <row r="1056" spans="1:26" s="1" customFormat="1" ht="29" x14ac:dyDescent="0.35">
      <c r="A1056" s="1" t="s">
        <v>105</v>
      </c>
      <c r="B1056" s="1" t="str">
        <f>+VLOOKUP(BD_fire_disturbances[[#This Row],[Propiedad]],Tabla2[],2,0)</f>
        <v>Química</v>
      </c>
      <c r="C1056" s="1" t="str">
        <f>+VLOOKUP(BD_fire_disturbances[[#This Row],[Evaluación post incendio]],Tabla5[],2,0)</f>
        <v>Efecto a medio plazo</v>
      </c>
      <c r="D1056" s="6" t="s">
        <v>106</v>
      </c>
      <c r="E1056" s="1" t="s">
        <v>1602</v>
      </c>
      <c r="F1056" s="1" t="s">
        <v>1694</v>
      </c>
      <c r="G1056" s="1" t="str">
        <f>+VLOOKUP(BD_fire_disturbances[[#This Row],[Cod_Koppen]],Tabla8[],2,0)</f>
        <v>Templado o mesotérmico</v>
      </c>
      <c r="H1056" s="1" t="s">
        <v>1678</v>
      </c>
      <c r="I1056" s="1" t="s">
        <v>876</v>
      </c>
      <c r="J1056" s="1" t="s">
        <v>181</v>
      </c>
      <c r="K1056" s="1" t="s">
        <v>50</v>
      </c>
      <c r="M1056" s="1" t="s">
        <v>200</v>
      </c>
      <c r="R1056" s="1" t="s">
        <v>846</v>
      </c>
      <c r="T1056" s="1" t="s">
        <v>642</v>
      </c>
      <c r="U1056" s="1" t="s">
        <v>447</v>
      </c>
      <c r="V1056" s="1" t="s">
        <v>643</v>
      </c>
      <c r="W1056" s="1" t="s">
        <v>641</v>
      </c>
      <c r="X1056" s="1" t="s">
        <v>640</v>
      </c>
      <c r="Y1056" s="1" t="s">
        <v>52</v>
      </c>
      <c r="Z1056" s="1" t="s">
        <v>108</v>
      </c>
    </row>
    <row r="1057" spans="1:26" s="1" customFormat="1" ht="29" x14ac:dyDescent="0.35">
      <c r="A1057" s="1" t="s">
        <v>105</v>
      </c>
      <c r="B1057" s="1" t="str">
        <f>+VLOOKUP(BD_fire_disturbances[[#This Row],[Propiedad]],Tabla2[],2,0)</f>
        <v>Química</v>
      </c>
      <c r="C1057" s="1" t="str">
        <f>+VLOOKUP(BD_fire_disturbances[[#This Row],[Evaluación post incendio]],Tabla5[],2,0)</f>
        <v>Efecto a medio plazo</v>
      </c>
      <c r="D1057" s="6" t="s">
        <v>106</v>
      </c>
      <c r="E1057" s="1" t="s">
        <v>1602</v>
      </c>
      <c r="F1057" s="1" t="s">
        <v>1694</v>
      </c>
      <c r="G1057" s="1" t="str">
        <f>+VLOOKUP(BD_fire_disturbances[[#This Row],[Cod_Koppen]],Tabla8[],2,0)</f>
        <v>Templado o mesotérmico</v>
      </c>
      <c r="H1057" s="1" t="s">
        <v>1678</v>
      </c>
      <c r="I1057" s="1" t="s">
        <v>876</v>
      </c>
      <c r="J1057" s="1" t="s">
        <v>181</v>
      </c>
      <c r="K1057" s="1" t="s">
        <v>50</v>
      </c>
      <c r="M1057" s="1" t="s">
        <v>200</v>
      </c>
      <c r="R1057" s="1" t="s">
        <v>300</v>
      </c>
      <c r="T1057" s="1" t="s">
        <v>642</v>
      </c>
      <c r="U1057" s="1" t="s">
        <v>447</v>
      </c>
      <c r="V1057" s="1" t="s">
        <v>643</v>
      </c>
      <c r="W1057" s="1" t="s">
        <v>641</v>
      </c>
      <c r="X1057" s="1" t="s">
        <v>640</v>
      </c>
      <c r="Y1057" s="1" t="s">
        <v>52</v>
      </c>
      <c r="Z1057" s="1" t="s">
        <v>108</v>
      </c>
    </row>
    <row r="1058" spans="1:26" s="1" customFormat="1" ht="29" x14ac:dyDescent="0.35">
      <c r="A1058" s="1" t="s">
        <v>105</v>
      </c>
      <c r="B1058" s="1" t="str">
        <f>+VLOOKUP(BD_fire_disturbances[[#This Row],[Propiedad]],Tabla2[],2,0)</f>
        <v>Química</v>
      </c>
      <c r="C1058" s="1" t="str">
        <f>+VLOOKUP(BD_fire_disturbances[[#This Row],[Evaluación post incendio]],Tabla5[],2,0)</f>
        <v>Efecto a corto plazo</v>
      </c>
      <c r="D1058" s="6" t="s">
        <v>106</v>
      </c>
      <c r="E1058" s="1" t="s">
        <v>1602</v>
      </c>
      <c r="F1058" s="1" t="s">
        <v>1694</v>
      </c>
      <c r="G1058" s="1" t="str">
        <f>+VLOOKUP(BD_fire_disturbances[[#This Row],[Cod_Koppen]],Tabla8[],2,0)</f>
        <v>Templado o mesotérmico</v>
      </c>
      <c r="H1058" s="1" t="s">
        <v>1678</v>
      </c>
      <c r="I1058" s="1" t="s">
        <v>876</v>
      </c>
      <c r="J1058" s="1" t="s">
        <v>181</v>
      </c>
      <c r="K1058" s="1" t="s">
        <v>50</v>
      </c>
      <c r="M1058" s="1" t="s">
        <v>200</v>
      </c>
      <c r="R1058" s="1" t="s">
        <v>841</v>
      </c>
      <c r="T1058" s="1" t="s">
        <v>644</v>
      </c>
      <c r="U1058" s="1" t="s">
        <v>447</v>
      </c>
      <c r="V1058" s="1" t="s">
        <v>645</v>
      </c>
      <c r="W1058" s="1" t="s">
        <v>641</v>
      </c>
      <c r="X1058" s="1" t="s">
        <v>640</v>
      </c>
      <c r="Y1058" s="1" t="s">
        <v>52</v>
      </c>
      <c r="Z1058" s="1" t="s">
        <v>108</v>
      </c>
    </row>
    <row r="1059" spans="1:26" s="1" customFormat="1" ht="29" x14ac:dyDescent="0.35">
      <c r="A1059" s="1" t="s">
        <v>105</v>
      </c>
      <c r="B1059" s="1" t="str">
        <f>+VLOOKUP(BD_fire_disturbances[[#This Row],[Propiedad]],Tabla2[],2,0)</f>
        <v>Química</v>
      </c>
      <c r="C1059" s="1" t="str">
        <f>+VLOOKUP(BD_fire_disturbances[[#This Row],[Evaluación post incendio]],Tabla5[],2,0)</f>
        <v>Efecto a medio plazo</v>
      </c>
      <c r="D1059" s="6" t="s">
        <v>106</v>
      </c>
      <c r="E1059" s="1" t="s">
        <v>1602</v>
      </c>
      <c r="F1059" s="1" t="s">
        <v>1694</v>
      </c>
      <c r="G1059" s="1" t="str">
        <f>+VLOOKUP(BD_fire_disturbances[[#This Row],[Cod_Koppen]],Tabla8[],2,0)</f>
        <v>Templado o mesotérmico</v>
      </c>
      <c r="H1059" s="1" t="s">
        <v>1678</v>
      </c>
      <c r="I1059" s="1" t="s">
        <v>876</v>
      </c>
      <c r="J1059" s="1" t="s">
        <v>181</v>
      </c>
      <c r="K1059" s="1" t="s">
        <v>50</v>
      </c>
      <c r="M1059" s="1" t="s">
        <v>200</v>
      </c>
      <c r="R1059" s="1" t="s">
        <v>846</v>
      </c>
      <c r="T1059" s="1" t="s">
        <v>644</v>
      </c>
      <c r="U1059" s="1" t="s">
        <v>447</v>
      </c>
      <c r="V1059" s="1" t="s">
        <v>645</v>
      </c>
      <c r="W1059" s="1" t="s">
        <v>641</v>
      </c>
      <c r="X1059" s="1" t="s">
        <v>640</v>
      </c>
      <c r="Y1059" s="1" t="s">
        <v>52</v>
      </c>
      <c r="Z1059" s="1" t="s">
        <v>108</v>
      </c>
    </row>
    <row r="1060" spans="1:26" s="1" customFormat="1" ht="29" x14ac:dyDescent="0.35">
      <c r="A1060" s="1" t="s">
        <v>105</v>
      </c>
      <c r="B1060" s="1" t="str">
        <f>+VLOOKUP(BD_fire_disturbances[[#This Row],[Propiedad]],Tabla2[],2,0)</f>
        <v>Química</v>
      </c>
      <c r="C1060" s="1" t="str">
        <f>+VLOOKUP(BD_fire_disturbances[[#This Row],[Evaluación post incendio]],Tabla5[],2,0)</f>
        <v>Efecto a corto plazo</v>
      </c>
      <c r="D1060" s="6" t="s">
        <v>106</v>
      </c>
      <c r="E1060" s="1" t="s">
        <v>1602</v>
      </c>
      <c r="F1060" s="1" t="s">
        <v>1694</v>
      </c>
      <c r="G1060" s="1" t="str">
        <f>+VLOOKUP(BD_fire_disturbances[[#This Row],[Cod_Koppen]],Tabla8[],2,0)</f>
        <v>Templado o mesotérmico</v>
      </c>
      <c r="H1060" s="1" t="s">
        <v>1678</v>
      </c>
      <c r="I1060" s="1" t="s">
        <v>876</v>
      </c>
      <c r="J1060" s="1" t="s">
        <v>181</v>
      </c>
      <c r="K1060" s="1" t="s">
        <v>50</v>
      </c>
      <c r="M1060" s="1" t="s">
        <v>200</v>
      </c>
      <c r="R1060" s="1" t="s">
        <v>841</v>
      </c>
      <c r="T1060" s="1" t="s">
        <v>642</v>
      </c>
      <c r="U1060" s="1" t="s">
        <v>447</v>
      </c>
      <c r="V1060" s="1" t="s">
        <v>643</v>
      </c>
      <c r="W1060" s="1" t="s">
        <v>641</v>
      </c>
      <c r="X1060" s="1" t="s">
        <v>640</v>
      </c>
      <c r="Y1060" s="1" t="s">
        <v>42</v>
      </c>
      <c r="Z1060" s="1" t="s">
        <v>218</v>
      </c>
    </row>
    <row r="1061" spans="1:26" s="1" customFormat="1" ht="29" x14ac:dyDescent="0.35">
      <c r="A1061" s="1" t="s">
        <v>105</v>
      </c>
      <c r="B1061" s="1" t="str">
        <f>+VLOOKUP(BD_fire_disturbances[[#This Row],[Propiedad]],Tabla2[],2,0)</f>
        <v>Química</v>
      </c>
      <c r="C1061" s="1" t="str">
        <f>+VLOOKUP(BD_fire_disturbances[[#This Row],[Evaluación post incendio]],Tabla5[],2,0)</f>
        <v>Efecto a medio plazo</v>
      </c>
      <c r="D1061" s="6" t="s">
        <v>106</v>
      </c>
      <c r="E1061" s="1" t="s">
        <v>1602</v>
      </c>
      <c r="F1061" s="1" t="s">
        <v>1694</v>
      </c>
      <c r="G1061" s="1" t="str">
        <f>+VLOOKUP(BD_fire_disturbances[[#This Row],[Cod_Koppen]],Tabla8[],2,0)</f>
        <v>Templado o mesotérmico</v>
      </c>
      <c r="H1061" s="1" t="s">
        <v>1678</v>
      </c>
      <c r="I1061" s="1" t="s">
        <v>876</v>
      </c>
      <c r="J1061" s="1" t="s">
        <v>181</v>
      </c>
      <c r="K1061" s="1" t="s">
        <v>50</v>
      </c>
      <c r="M1061" s="1" t="s">
        <v>200</v>
      </c>
      <c r="R1061" s="1" t="s">
        <v>846</v>
      </c>
      <c r="T1061" s="1" t="s">
        <v>642</v>
      </c>
      <c r="U1061" s="1" t="s">
        <v>447</v>
      </c>
      <c r="V1061" s="1" t="s">
        <v>643</v>
      </c>
      <c r="W1061" s="1" t="s">
        <v>641</v>
      </c>
      <c r="X1061" s="1" t="s">
        <v>640</v>
      </c>
      <c r="Y1061" s="1" t="s">
        <v>42</v>
      </c>
      <c r="Z1061" s="1" t="s">
        <v>218</v>
      </c>
    </row>
    <row r="1062" spans="1:26" s="1" customFormat="1" ht="29" x14ac:dyDescent="0.35">
      <c r="A1062" s="1" t="s">
        <v>105</v>
      </c>
      <c r="B1062" s="1" t="str">
        <f>+VLOOKUP(BD_fire_disturbances[[#This Row],[Propiedad]],Tabla2[],2,0)</f>
        <v>Química</v>
      </c>
      <c r="C1062" s="1" t="str">
        <f>+VLOOKUP(BD_fire_disturbances[[#This Row],[Evaluación post incendio]],Tabla5[],2,0)</f>
        <v>Efecto a medio plazo</v>
      </c>
      <c r="D1062" s="6" t="s">
        <v>106</v>
      </c>
      <c r="E1062" s="1" t="s">
        <v>1602</v>
      </c>
      <c r="F1062" s="1" t="s">
        <v>1694</v>
      </c>
      <c r="G1062" s="1" t="str">
        <f>+VLOOKUP(BD_fire_disturbances[[#This Row],[Cod_Koppen]],Tabla8[],2,0)</f>
        <v>Templado o mesotérmico</v>
      </c>
      <c r="H1062" s="1" t="s">
        <v>1678</v>
      </c>
      <c r="I1062" s="1" t="s">
        <v>876</v>
      </c>
      <c r="J1062" s="1" t="s">
        <v>181</v>
      </c>
      <c r="K1062" s="1" t="s">
        <v>50</v>
      </c>
      <c r="M1062" s="1" t="s">
        <v>200</v>
      </c>
      <c r="R1062" s="1" t="s">
        <v>300</v>
      </c>
      <c r="T1062" s="1" t="s">
        <v>642</v>
      </c>
      <c r="U1062" s="1" t="s">
        <v>447</v>
      </c>
      <c r="V1062" s="1" t="s">
        <v>643</v>
      </c>
      <c r="W1062" s="1" t="s">
        <v>641</v>
      </c>
      <c r="X1062" s="1" t="s">
        <v>640</v>
      </c>
      <c r="Y1062" s="1" t="s">
        <v>42</v>
      </c>
      <c r="Z1062" s="1" t="s">
        <v>218</v>
      </c>
    </row>
    <row r="1063" spans="1:26" s="1" customFormat="1" ht="29" x14ac:dyDescent="0.35">
      <c r="A1063" s="1" t="s">
        <v>105</v>
      </c>
      <c r="B1063" s="1" t="str">
        <f>+VLOOKUP(BD_fire_disturbances[[#This Row],[Propiedad]],Tabla2[],2,0)</f>
        <v>Química</v>
      </c>
      <c r="C1063" s="1" t="str">
        <f>+VLOOKUP(BD_fire_disturbances[[#This Row],[Evaluación post incendio]],Tabla5[],2,0)</f>
        <v>Efecto a corto plazo</v>
      </c>
      <c r="D1063" s="6" t="s">
        <v>106</v>
      </c>
      <c r="E1063" s="1" t="s">
        <v>1602</v>
      </c>
      <c r="F1063" s="1" t="s">
        <v>1694</v>
      </c>
      <c r="G1063" s="1" t="str">
        <f>+VLOOKUP(BD_fire_disturbances[[#This Row],[Cod_Koppen]],Tabla8[],2,0)</f>
        <v>Templado o mesotérmico</v>
      </c>
      <c r="H1063" s="1" t="s">
        <v>1678</v>
      </c>
      <c r="I1063" s="1" t="s">
        <v>876</v>
      </c>
      <c r="J1063" s="1" t="s">
        <v>181</v>
      </c>
      <c r="K1063" s="1" t="s">
        <v>50</v>
      </c>
      <c r="M1063" s="1" t="s">
        <v>200</v>
      </c>
      <c r="R1063" s="1" t="s">
        <v>841</v>
      </c>
      <c r="T1063" s="1" t="s">
        <v>644</v>
      </c>
      <c r="U1063" s="1" t="s">
        <v>447</v>
      </c>
      <c r="V1063" s="1" t="s">
        <v>645</v>
      </c>
      <c r="W1063" s="1" t="s">
        <v>641</v>
      </c>
      <c r="X1063" s="1" t="s">
        <v>640</v>
      </c>
      <c r="Y1063" s="1" t="s">
        <v>42</v>
      </c>
      <c r="Z1063" s="1" t="s">
        <v>218</v>
      </c>
    </row>
    <row r="1064" spans="1:26" s="1" customFormat="1" ht="29" x14ac:dyDescent="0.35">
      <c r="A1064" s="1" t="s">
        <v>105</v>
      </c>
      <c r="B1064" s="1" t="str">
        <f>+VLOOKUP(BD_fire_disturbances[[#This Row],[Propiedad]],Tabla2[],2,0)</f>
        <v>Química</v>
      </c>
      <c r="C1064" s="1" t="str">
        <f>+VLOOKUP(BD_fire_disturbances[[#This Row],[Evaluación post incendio]],Tabla5[],2,0)</f>
        <v>Efecto a medio plazo</v>
      </c>
      <c r="D1064" s="6" t="s">
        <v>106</v>
      </c>
      <c r="E1064" s="1" t="s">
        <v>1602</v>
      </c>
      <c r="F1064" s="1" t="s">
        <v>1694</v>
      </c>
      <c r="G1064" s="1" t="str">
        <f>+VLOOKUP(BD_fire_disturbances[[#This Row],[Cod_Koppen]],Tabla8[],2,0)</f>
        <v>Templado o mesotérmico</v>
      </c>
      <c r="H1064" s="1" t="s">
        <v>1678</v>
      </c>
      <c r="I1064" s="1" t="s">
        <v>876</v>
      </c>
      <c r="J1064" s="1" t="s">
        <v>181</v>
      </c>
      <c r="K1064" s="1" t="s">
        <v>50</v>
      </c>
      <c r="M1064" s="1" t="s">
        <v>200</v>
      </c>
      <c r="R1064" s="1" t="s">
        <v>846</v>
      </c>
      <c r="T1064" s="1" t="s">
        <v>644</v>
      </c>
      <c r="U1064" s="1" t="s">
        <v>447</v>
      </c>
      <c r="V1064" s="1" t="s">
        <v>645</v>
      </c>
      <c r="W1064" s="1" t="s">
        <v>641</v>
      </c>
      <c r="X1064" s="1" t="s">
        <v>640</v>
      </c>
      <c r="Y1064" s="1" t="s">
        <v>42</v>
      </c>
      <c r="Z1064" s="1" t="s">
        <v>218</v>
      </c>
    </row>
    <row r="1065" spans="1:26" s="1" customFormat="1" ht="29" x14ac:dyDescent="0.35">
      <c r="A1065" s="1" t="s">
        <v>105</v>
      </c>
      <c r="B1065" s="1" t="str">
        <f>+VLOOKUP(BD_fire_disturbances[[#This Row],[Propiedad]],Tabla2[],2,0)</f>
        <v>Química</v>
      </c>
      <c r="C1065" s="1" t="str">
        <f>+VLOOKUP(BD_fire_disturbances[[#This Row],[Evaluación post incendio]],Tabla5[],2,0)</f>
        <v>Efecto a medio plazo</v>
      </c>
      <c r="D1065" s="6" t="s">
        <v>106</v>
      </c>
      <c r="E1065" s="1" t="s">
        <v>1602</v>
      </c>
      <c r="F1065" s="1" t="s">
        <v>1694</v>
      </c>
      <c r="G1065" s="1" t="str">
        <f>+VLOOKUP(BD_fire_disturbances[[#This Row],[Cod_Koppen]],Tabla8[],2,0)</f>
        <v>Templado o mesotérmico</v>
      </c>
      <c r="H1065" s="1" t="s">
        <v>1678</v>
      </c>
      <c r="I1065" s="1" t="s">
        <v>876</v>
      </c>
      <c r="J1065" s="1" t="s">
        <v>181</v>
      </c>
      <c r="K1065" s="1" t="s">
        <v>50</v>
      </c>
      <c r="M1065" s="1" t="s">
        <v>200</v>
      </c>
      <c r="R1065" s="1" t="s">
        <v>300</v>
      </c>
      <c r="T1065" s="1" t="s">
        <v>644</v>
      </c>
      <c r="U1065" s="1" t="s">
        <v>447</v>
      </c>
      <c r="V1065" s="1" t="s">
        <v>645</v>
      </c>
      <c r="W1065" s="1" t="s">
        <v>641</v>
      </c>
      <c r="X1065" s="1" t="s">
        <v>640</v>
      </c>
      <c r="Y1065" s="1" t="s">
        <v>42</v>
      </c>
      <c r="Z1065" s="1" t="s">
        <v>218</v>
      </c>
    </row>
    <row r="1066" spans="1:26" s="1" customFormat="1" ht="29" x14ac:dyDescent="0.35">
      <c r="A1066" s="1" t="s">
        <v>105</v>
      </c>
      <c r="B1066" s="1" t="str">
        <f>+VLOOKUP(BD_fire_disturbances[[#This Row],[Propiedad]],Tabla2[],2,0)</f>
        <v>Física</v>
      </c>
      <c r="C1066" s="1" t="str">
        <f>+VLOOKUP(BD_fire_disturbances[[#This Row],[Evaluación post incendio]],Tabla5[],2,0)</f>
        <v>Efecto a corto plazo</v>
      </c>
      <c r="D1066" s="6" t="s">
        <v>106</v>
      </c>
      <c r="E1066" s="1" t="s">
        <v>1602</v>
      </c>
      <c r="F1066" s="1" t="s">
        <v>1694</v>
      </c>
      <c r="G1066" s="1" t="str">
        <f>+VLOOKUP(BD_fire_disturbances[[#This Row],[Cod_Koppen]],Tabla8[],2,0)</f>
        <v>Templado o mesotérmico</v>
      </c>
      <c r="H1066" s="1" t="s">
        <v>1678</v>
      </c>
      <c r="I1066" s="1" t="s">
        <v>876</v>
      </c>
      <c r="J1066" s="1" t="s">
        <v>181</v>
      </c>
      <c r="K1066" s="1" t="s">
        <v>50</v>
      </c>
      <c r="M1066" s="1" t="s">
        <v>200</v>
      </c>
      <c r="R1066" s="1" t="s">
        <v>841</v>
      </c>
      <c r="T1066" s="1" t="s">
        <v>642</v>
      </c>
      <c r="U1066" s="1" t="s">
        <v>447</v>
      </c>
      <c r="V1066" s="1" t="s">
        <v>643</v>
      </c>
      <c r="W1066" s="1" t="s">
        <v>641</v>
      </c>
      <c r="X1066" s="1" t="s">
        <v>640</v>
      </c>
      <c r="Y1066" s="1" t="s">
        <v>638</v>
      </c>
      <c r="Z1066" s="1" t="s">
        <v>218</v>
      </c>
    </row>
    <row r="1067" spans="1:26" s="1" customFormat="1" ht="29" x14ac:dyDescent="0.35">
      <c r="A1067" s="1" t="s">
        <v>105</v>
      </c>
      <c r="B1067" s="1" t="str">
        <f>+VLOOKUP(BD_fire_disturbances[[#This Row],[Propiedad]],Tabla2[],2,0)</f>
        <v>Física</v>
      </c>
      <c r="C1067" s="1" t="str">
        <f>+VLOOKUP(BD_fire_disturbances[[#This Row],[Evaluación post incendio]],Tabla5[],2,0)</f>
        <v>Efecto a medio plazo</v>
      </c>
      <c r="D1067" s="6" t="s">
        <v>106</v>
      </c>
      <c r="E1067" s="1" t="s">
        <v>1602</v>
      </c>
      <c r="F1067" s="1" t="s">
        <v>1694</v>
      </c>
      <c r="G1067" s="1" t="str">
        <f>+VLOOKUP(BD_fire_disturbances[[#This Row],[Cod_Koppen]],Tabla8[],2,0)</f>
        <v>Templado o mesotérmico</v>
      </c>
      <c r="H1067" s="1" t="s">
        <v>1678</v>
      </c>
      <c r="I1067" s="1" t="s">
        <v>876</v>
      </c>
      <c r="J1067" s="1" t="s">
        <v>181</v>
      </c>
      <c r="K1067" s="1" t="s">
        <v>50</v>
      </c>
      <c r="M1067" s="1" t="s">
        <v>200</v>
      </c>
      <c r="R1067" s="1" t="s">
        <v>846</v>
      </c>
      <c r="T1067" s="1" t="s">
        <v>642</v>
      </c>
      <c r="U1067" s="1" t="s">
        <v>447</v>
      </c>
      <c r="V1067" s="1" t="s">
        <v>643</v>
      </c>
      <c r="W1067" s="1" t="s">
        <v>641</v>
      </c>
      <c r="X1067" s="1" t="s">
        <v>640</v>
      </c>
      <c r="Y1067" s="1" t="s">
        <v>638</v>
      </c>
      <c r="Z1067" s="1" t="s">
        <v>218</v>
      </c>
    </row>
    <row r="1068" spans="1:26" s="1" customFormat="1" ht="29" x14ac:dyDescent="0.35">
      <c r="A1068" s="1" t="s">
        <v>105</v>
      </c>
      <c r="B1068" s="1" t="str">
        <f>+VLOOKUP(BD_fire_disturbances[[#This Row],[Propiedad]],Tabla2[],2,0)</f>
        <v>Física</v>
      </c>
      <c r="C1068" s="1" t="str">
        <f>+VLOOKUP(BD_fire_disturbances[[#This Row],[Evaluación post incendio]],Tabla5[],2,0)</f>
        <v>Efecto a medio plazo</v>
      </c>
      <c r="D1068" s="6" t="s">
        <v>106</v>
      </c>
      <c r="E1068" s="1" t="s">
        <v>1602</v>
      </c>
      <c r="F1068" s="1" t="s">
        <v>1694</v>
      </c>
      <c r="G1068" s="1" t="str">
        <f>+VLOOKUP(BD_fire_disturbances[[#This Row],[Cod_Koppen]],Tabla8[],2,0)</f>
        <v>Templado o mesotérmico</v>
      </c>
      <c r="H1068" s="1" t="s">
        <v>1678</v>
      </c>
      <c r="I1068" s="1" t="s">
        <v>876</v>
      </c>
      <c r="J1068" s="1" t="s">
        <v>181</v>
      </c>
      <c r="K1068" s="1" t="s">
        <v>50</v>
      </c>
      <c r="M1068" s="1" t="s">
        <v>200</v>
      </c>
      <c r="R1068" s="1" t="s">
        <v>300</v>
      </c>
      <c r="T1068" s="1" t="s">
        <v>642</v>
      </c>
      <c r="U1068" s="1" t="s">
        <v>447</v>
      </c>
      <c r="V1068" s="1" t="s">
        <v>643</v>
      </c>
      <c r="W1068" s="1" t="s">
        <v>641</v>
      </c>
      <c r="X1068" s="1" t="s">
        <v>640</v>
      </c>
      <c r="Y1068" s="1" t="s">
        <v>638</v>
      </c>
      <c r="Z1068" s="1" t="s">
        <v>218</v>
      </c>
    </row>
    <row r="1069" spans="1:26" s="1" customFormat="1" ht="29" x14ac:dyDescent="0.35">
      <c r="A1069" s="1" t="s">
        <v>105</v>
      </c>
      <c r="B1069" s="1" t="str">
        <f>+VLOOKUP(BD_fire_disturbances[[#This Row],[Propiedad]],Tabla2[],2,0)</f>
        <v>Física</v>
      </c>
      <c r="C1069" s="1" t="str">
        <f>+VLOOKUP(BD_fire_disturbances[[#This Row],[Evaluación post incendio]],Tabla5[],2,0)</f>
        <v>Efecto a corto plazo</v>
      </c>
      <c r="D1069" s="6" t="s">
        <v>106</v>
      </c>
      <c r="E1069" s="1" t="s">
        <v>1602</v>
      </c>
      <c r="F1069" s="1" t="s">
        <v>1694</v>
      </c>
      <c r="G1069" s="1" t="str">
        <f>+VLOOKUP(BD_fire_disturbances[[#This Row],[Cod_Koppen]],Tabla8[],2,0)</f>
        <v>Templado o mesotérmico</v>
      </c>
      <c r="H1069" s="1" t="s">
        <v>1678</v>
      </c>
      <c r="I1069" s="1" t="s">
        <v>876</v>
      </c>
      <c r="J1069" s="1" t="s">
        <v>181</v>
      </c>
      <c r="K1069" s="1" t="s">
        <v>50</v>
      </c>
      <c r="M1069" s="1" t="s">
        <v>200</v>
      </c>
      <c r="R1069" s="1" t="s">
        <v>841</v>
      </c>
      <c r="T1069" s="1" t="s">
        <v>644</v>
      </c>
      <c r="U1069" s="1" t="s">
        <v>447</v>
      </c>
      <c r="V1069" s="1" t="s">
        <v>645</v>
      </c>
      <c r="W1069" s="1" t="s">
        <v>641</v>
      </c>
      <c r="X1069" s="1" t="s">
        <v>640</v>
      </c>
      <c r="Y1069" s="1" t="s">
        <v>638</v>
      </c>
      <c r="Z1069" s="1" t="s">
        <v>218</v>
      </c>
    </row>
    <row r="1070" spans="1:26" s="1" customFormat="1" ht="29" x14ac:dyDescent="0.35">
      <c r="A1070" s="1" t="s">
        <v>105</v>
      </c>
      <c r="B1070" s="1" t="str">
        <f>+VLOOKUP(BD_fire_disturbances[[#This Row],[Propiedad]],Tabla2[],2,0)</f>
        <v>Física</v>
      </c>
      <c r="C1070" s="1" t="str">
        <f>+VLOOKUP(BD_fire_disturbances[[#This Row],[Evaluación post incendio]],Tabla5[],2,0)</f>
        <v>Efecto a medio plazo</v>
      </c>
      <c r="D1070" s="6" t="s">
        <v>106</v>
      </c>
      <c r="E1070" s="1" t="s">
        <v>1602</v>
      </c>
      <c r="F1070" s="1" t="s">
        <v>1694</v>
      </c>
      <c r="G1070" s="1" t="str">
        <f>+VLOOKUP(BD_fire_disturbances[[#This Row],[Cod_Koppen]],Tabla8[],2,0)</f>
        <v>Templado o mesotérmico</v>
      </c>
      <c r="H1070" s="1" t="s">
        <v>1678</v>
      </c>
      <c r="I1070" s="1" t="s">
        <v>876</v>
      </c>
      <c r="J1070" s="1" t="s">
        <v>181</v>
      </c>
      <c r="K1070" s="1" t="s">
        <v>50</v>
      </c>
      <c r="M1070" s="1" t="s">
        <v>200</v>
      </c>
      <c r="R1070" s="1" t="s">
        <v>846</v>
      </c>
      <c r="T1070" s="1" t="s">
        <v>644</v>
      </c>
      <c r="U1070" s="1" t="s">
        <v>447</v>
      </c>
      <c r="V1070" s="1" t="s">
        <v>645</v>
      </c>
      <c r="W1070" s="1" t="s">
        <v>641</v>
      </c>
      <c r="X1070" s="1" t="s">
        <v>640</v>
      </c>
      <c r="Y1070" s="1" t="s">
        <v>638</v>
      </c>
      <c r="Z1070" s="1" t="s">
        <v>218</v>
      </c>
    </row>
    <row r="1071" spans="1:26" s="1" customFormat="1" ht="29" x14ac:dyDescent="0.35">
      <c r="A1071" s="1" t="s">
        <v>105</v>
      </c>
      <c r="B1071" s="1" t="str">
        <f>+VLOOKUP(BD_fire_disturbances[[#This Row],[Propiedad]],Tabla2[],2,0)</f>
        <v>Física</v>
      </c>
      <c r="C1071" s="1" t="str">
        <f>+VLOOKUP(BD_fire_disturbances[[#This Row],[Evaluación post incendio]],Tabla5[],2,0)</f>
        <v>Efecto a medio plazo</v>
      </c>
      <c r="D1071" s="6" t="s">
        <v>106</v>
      </c>
      <c r="E1071" s="1" t="s">
        <v>1602</v>
      </c>
      <c r="F1071" s="1" t="s">
        <v>1694</v>
      </c>
      <c r="G1071" s="1" t="str">
        <f>+VLOOKUP(BD_fire_disturbances[[#This Row],[Cod_Koppen]],Tabla8[],2,0)</f>
        <v>Templado o mesotérmico</v>
      </c>
      <c r="H1071" s="1" t="s">
        <v>1678</v>
      </c>
      <c r="I1071" s="1" t="s">
        <v>876</v>
      </c>
      <c r="J1071" s="1" t="s">
        <v>181</v>
      </c>
      <c r="K1071" s="1" t="s">
        <v>50</v>
      </c>
      <c r="M1071" s="1" t="s">
        <v>200</v>
      </c>
      <c r="R1071" s="1" t="s">
        <v>300</v>
      </c>
      <c r="T1071" s="1" t="s">
        <v>644</v>
      </c>
      <c r="U1071" s="1" t="s">
        <v>447</v>
      </c>
      <c r="V1071" s="1" t="s">
        <v>645</v>
      </c>
      <c r="W1071" s="1" t="s">
        <v>641</v>
      </c>
      <c r="X1071" s="1" t="s">
        <v>640</v>
      </c>
      <c r="Y1071" s="1" t="s">
        <v>638</v>
      </c>
      <c r="Z1071" s="1" t="s">
        <v>218</v>
      </c>
    </row>
    <row r="1072" spans="1:26" s="1" customFormat="1" ht="43.5" x14ac:dyDescent="0.35">
      <c r="A1072" s="1" t="s">
        <v>1409</v>
      </c>
      <c r="B1072" s="1" t="str">
        <f>+VLOOKUP(BD_fire_disturbances[[#This Row],[Propiedad]],Tabla2[],2,0)</f>
        <v>Biológica</v>
      </c>
      <c r="C1072" s="1" t="str">
        <f>+VLOOKUP(BD_fire_disturbances[[#This Row],[Evaluación post incendio]],Tabla5[],2,0)</f>
        <v>Efecto a corto plazo</v>
      </c>
      <c r="D1072" s="6" t="s">
        <v>70</v>
      </c>
      <c r="E1072" s="1" t="s">
        <v>1602</v>
      </c>
      <c r="F1072" s="1" t="s">
        <v>1694</v>
      </c>
      <c r="G1072" s="1" t="str">
        <f>+VLOOKUP(BD_fire_disturbances[[#This Row],[Cod_Koppen]],Tabla8[],2,0)</f>
        <v>Templado o mesotérmico</v>
      </c>
      <c r="H1072" s="1" t="s">
        <v>1678</v>
      </c>
      <c r="I1072" s="1" t="s">
        <v>876</v>
      </c>
      <c r="J1072" s="1" t="s">
        <v>181</v>
      </c>
      <c r="K1072" s="1" t="s">
        <v>50</v>
      </c>
      <c r="L1072" s="1" t="s">
        <v>71</v>
      </c>
      <c r="M1072" s="1" t="s">
        <v>176</v>
      </c>
      <c r="P1072" s="1" t="s">
        <v>1167</v>
      </c>
      <c r="R1072" s="1" t="s">
        <v>1218</v>
      </c>
      <c r="U1072" s="1" t="s">
        <v>447</v>
      </c>
      <c r="Y1072" s="1" t="s">
        <v>14</v>
      </c>
      <c r="Z1072" s="1" t="s">
        <v>108</v>
      </c>
    </row>
    <row r="1073" spans="1:26" s="1" customFormat="1" ht="43.5" x14ac:dyDescent="0.35">
      <c r="A1073" s="1" t="s">
        <v>1409</v>
      </c>
      <c r="B1073" s="1" t="str">
        <f>+VLOOKUP(BD_fire_disturbances[[#This Row],[Propiedad]],Tabla2[],2,0)</f>
        <v>Biológica</v>
      </c>
      <c r="C1073" s="1" t="str">
        <f>+VLOOKUP(BD_fire_disturbances[[#This Row],[Evaluación post incendio]],Tabla5[],2,0)</f>
        <v>Efecto a corto plazo</v>
      </c>
      <c r="D1073" s="6" t="s">
        <v>70</v>
      </c>
      <c r="E1073" s="1" t="s">
        <v>1602</v>
      </c>
      <c r="F1073" s="1" t="s">
        <v>1694</v>
      </c>
      <c r="G1073" s="1" t="str">
        <f>+VLOOKUP(BD_fire_disturbances[[#This Row],[Cod_Koppen]],Tabla8[],2,0)</f>
        <v>Templado o mesotérmico</v>
      </c>
      <c r="H1073" s="1" t="s">
        <v>1678</v>
      </c>
      <c r="I1073" s="1" t="s">
        <v>876</v>
      </c>
      <c r="J1073" s="1" t="s">
        <v>181</v>
      </c>
      <c r="K1073" s="1" t="s">
        <v>50</v>
      </c>
      <c r="L1073" s="1" t="s">
        <v>71</v>
      </c>
      <c r="M1073" s="1" t="s">
        <v>176</v>
      </c>
      <c r="P1073" s="1" t="s">
        <v>1167</v>
      </c>
      <c r="R1073" s="1" t="s">
        <v>1218</v>
      </c>
      <c r="U1073" s="1" t="s">
        <v>447</v>
      </c>
      <c r="Y1073" s="1" t="s">
        <v>28</v>
      </c>
      <c r="Z1073" s="1" t="s">
        <v>12</v>
      </c>
    </row>
    <row r="1074" spans="1:26" s="1" customFormat="1" ht="43.5" x14ac:dyDescent="0.35">
      <c r="A1074" s="1" t="s">
        <v>1409</v>
      </c>
      <c r="B1074" s="1" t="str">
        <f>+VLOOKUP(BD_fire_disturbances[[#This Row],[Propiedad]],Tabla2[],2,0)</f>
        <v>Biológica</v>
      </c>
      <c r="C1074" s="1" t="str">
        <f>+VLOOKUP(BD_fire_disturbances[[#This Row],[Evaluación post incendio]],Tabla5[],2,0)</f>
        <v>Efecto a corto plazo</v>
      </c>
      <c r="D1074" s="6" t="s">
        <v>70</v>
      </c>
      <c r="E1074" s="1" t="s">
        <v>1602</v>
      </c>
      <c r="F1074" s="1" t="s">
        <v>1694</v>
      </c>
      <c r="G1074" s="1" t="str">
        <f>+VLOOKUP(BD_fire_disturbances[[#This Row],[Cod_Koppen]],Tabla8[],2,0)</f>
        <v>Templado o mesotérmico</v>
      </c>
      <c r="H1074" s="1" t="s">
        <v>1678</v>
      </c>
      <c r="I1074" s="1" t="s">
        <v>876</v>
      </c>
      <c r="J1074" s="1" t="s">
        <v>181</v>
      </c>
      <c r="K1074" s="1" t="s">
        <v>50</v>
      </c>
      <c r="L1074" s="1" t="s">
        <v>71</v>
      </c>
      <c r="M1074" s="1" t="s">
        <v>176</v>
      </c>
      <c r="P1074" s="1" t="s">
        <v>1167</v>
      </c>
      <c r="R1074" s="1" t="s">
        <v>1218</v>
      </c>
      <c r="U1074" s="1" t="s">
        <v>447</v>
      </c>
      <c r="Y1074" s="1" t="s">
        <v>1032</v>
      </c>
      <c r="Z1074" s="1" t="s">
        <v>12</v>
      </c>
    </row>
    <row r="1075" spans="1:26" s="1" customFormat="1" ht="43.5" x14ac:dyDescent="0.35">
      <c r="A1075" s="1" t="s">
        <v>105</v>
      </c>
      <c r="B1075" s="1" t="str">
        <f>+VLOOKUP(BD_fire_disturbances[[#This Row],[Propiedad]],Tabla2[],2,0)</f>
        <v>Biológica</v>
      </c>
      <c r="C1075" s="1" t="str">
        <f>+VLOOKUP(BD_fire_disturbances[[#This Row],[Evaluación post incendio]],Tabla5[],2,0)</f>
        <v>Efecto a corto plazo</v>
      </c>
      <c r="D1075" s="6" t="s">
        <v>648</v>
      </c>
      <c r="E1075" s="1" t="s">
        <v>1602</v>
      </c>
      <c r="F1075" s="1" t="s">
        <v>1694</v>
      </c>
      <c r="G1075" s="1" t="str">
        <f>+VLOOKUP(BD_fire_disturbances[[#This Row],[Cod_Koppen]],Tabla8[],2,0)</f>
        <v>Templado o mesotérmico</v>
      </c>
      <c r="H1075" s="1" t="s">
        <v>1678</v>
      </c>
      <c r="I1075" s="1" t="s">
        <v>876</v>
      </c>
      <c r="J1075" s="1" t="s">
        <v>63</v>
      </c>
      <c r="L1075" s="1" t="s">
        <v>904</v>
      </c>
      <c r="P1075" s="1" t="s">
        <v>647</v>
      </c>
      <c r="R1075" s="1" t="s">
        <v>841</v>
      </c>
      <c r="T1075" s="1" t="s">
        <v>642</v>
      </c>
      <c r="U1075" s="1" t="s">
        <v>447</v>
      </c>
      <c r="V1075" s="1" t="s">
        <v>643</v>
      </c>
      <c r="W1075" s="1" t="s">
        <v>641</v>
      </c>
      <c r="X1075" s="1" t="s">
        <v>640</v>
      </c>
      <c r="Y1075" s="1" t="s">
        <v>14</v>
      </c>
      <c r="Z1075" s="1" t="s">
        <v>218</v>
      </c>
    </row>
    <row r="1076" spans="1:26" s="1" customFormat="1" ht="43.5" x14ac:dyDescent="0.35">
      <c r="A1076" s="1" t="s">
        <v>105</v>
      </c>
      <c r="B1076" s="1" t="str">
        <f>+VLOOKUP(BD_fire_disturbances[[#This Row],[Propiedad]],Tabla2[],2,0)</f>
        <v>Biológica</v>
      </c>
      <c r="C1076" s="1" t="str">
        <f>+VLOOKUP(BD_fire_disturbances[[#This Row],[Evaluación post incendio]],Tabla5[],2,0)</f>
        <v>Efecto a corto plazo</v>
      </c>
      <c r="D1076" s="6" t="s">
        <v>648</v>
      </c>
      <c r="E1076" s="1" t="s">
        <v>1602</v>
      </c>
      <c r="F1076" s="1" t="s">
        <v>1694</v>
      </c>
      <c r="G1076" s="1" t="str">
        <f>+VLOOKUP(BD_fire_disturbances[[#This Row],[Cod_Koppen]],Tabla8[],2,0)</f>
        <v>Templado o mesotérmico</v>
      </c>
      <c r="H1076" s="1" t="s">
        <v>1678</v>
      </c>
      <c r="I1076" s="1" t="s">
        <v>1274</v>
      </c>
      <c r="J1076" s="1" t="s">
        <v>181</v>
      </c>
      <c r="K1076" s="1" t="s">
        <v>50</v>
      </c>
      <c r="P1076" s="1" t="s">
        <v>647</v>
      </c>
      <c r="R1076" s="1" t="s">
        <v>841</v>
      </c>
      <c r="T1076" s="1" t="s">
        <v>642</v>
      </c>
      <c r="U1076" s="1" t="s">
        <v>447</v>
      </c>
      <c r="V1076" s="1" t="s">
        <v>643</v>
      </c>
      <c r="W1076" s="1" t="s">
        <v>641</v>
      </c>
      <c r="X1076" s="1" t="s">
        <v>640</v>
      </c>
      <c r="Y1076" s="1" t="s">
        <v>637</v>
      </c>
      <c r="Z1076" s="1" t="s">
        <v>218</v>
      </c>
    </row>
    <row r="1077" spans="1:26" s="1" customFormat="1" ht="43.5" x14ac:dyDescent="0.35">
      <c r="A1077" s="1" t="s">
        <v>105</v>
      </c>
      <c r="B1077" s="1" t="str">
        <f>+VLOOKUP(BD_fire_disturbances[[#This Row],[Propiedad]],Tabla2[],2,0)</f>
        <v>Biológica</v>
      </c>
      <c r="C1077" s="1" t="str">
        <f>+VLOOKUP(BD_fire_disturbances[[#This Row],[Evaluación post incendio]],Tabla5[],2,0)</f>
        <v>Efecto a corto plazo</v>
      </c>
      <c r="D1077" s="6" t="s">
        <v>648</v>
      </c>
      <c r="E1077" s="1" t="s">
        <v>1602</v>
      </c>
      <c r="F1077" s="1" t="s">
        <v>1694</v>
      </c>
      <c r="G1077" s="1" t="str">
        <f>+VLOOKUP(BD_fire_disturbances[[#This Row],[Cod_Koppen]],Tabla8[],2,0)</f>
        <v>Templado o mesotérmico</v>
      </c>
      <c r="H1077" s="1" t="s">
        <v>1678</v>
      </c>
      <c r="I1077" s="1" t="s">
        <v>1274</v>
      </c>
      <c r="J1077" s="1" t="s">
        <v>181</v>
      </c>
      <c r="K1077" s="1" t="s">
        <v>50</v>
      </c>
      <c r="P1077" s="1" t="s">
        <v>647</v>
      </c>
      <c r="R1077" s="1" t="s">
        <v>841</v>
      </c>
      <c r="T1077" s="1" t="s">
        <v>642</v>
      </c>
      <c r="U1077" s="1" t="s">
        <v>447</v>
      </c>
      <c r="V1077" s="1" t="s">
        <v>643</v>
      </c>
      <c r="W1077" s="1" t="s">
        <v>641</v>
      </c>
      <c r="X1077" s="1" t="s">
        <v>640</v>
      </c>
      <c r="Y1077" s="1" t="s">
        <v>634</v>
      </c>
      <c r="Z1077" s="1" t="s">
        <v>108</v>
      </c>
    </row>
    <row r="1078" spans="1:26" s="1" customFormat="1" ht="43.5" x14ac:dyDescent="0.35">
      <c r="A1078" s="1" t="s">
        <v>105</v>
      </c>
      <c r="B1078" s="1" t="str">
        <f>+VLOOKUP(BD_fire_disturbances[[#This Row],[Propiedad]],Tabla2[],2,0)</f>
        <v>Biológica</v>
      </c>
      <c r="C1078" s="1" t="str">
        <f>+VLOOKUP(BD_fire_disturbances[[#This Row],[Evaluación post incendio]],Tabla5[],2,0)</f>
        <v>Efecto a corto plazo</v>
      </c>
      <c r="D1078" s="6" t="s">
        <v>648</v>
      </c>
      <c r="E1078" s="1" t="s">
        <v>1602</v>
      </c>
      <c r="F1078" s="1" t="s">
        <v>1694</v>
      </c>
      <c r="G1078" s="1" t="str">
        <f>+VLOOKUP(BD_fire_disturbances[[#This Row],[Cod_Koppen]],Tabla8[],2,0)</f>
        <v>Templado o mesotérmico</v>
      </c>
      <c r="H1078" s="1" t="s">
        <v>1678</v>
      </c>
      <c r="I1078" s="1" t="s">
        <v>1274</v>
      </c>
      <c r="J1078" s="1" t="s">
        <v>181</v>
      </c>
      <c r="K1078" s="1" t="s">
        <v>50</v>
      </c>
      <c r="P1078" s="1" t="s">
        <v>647</v>
      </c>
      <c r="R1078" s="1" t="s">
        <v>841</v>
      </c>
      <c r="T1078" s="1" t="s">
        <v>642</v>
      </c>
      <c r="U1078" s="1" t="s">
        <v>447</v>
      </c>
      <c r="V1078" s="1" t="s">
        <v>643</v>
      </c>
      <c r="W1078" s="1" t="s">
        <v>641</v>
      </c>
      <c r="X1078" s="1" t="s">
        <v>640</v>
      </c>
      <c r="Y1078" s="1" t="s">
        <v>1279</v>
      </c>
      <c r="Z1078" s="1" t="s">
        <v>218</v>
      </c>
    </row>
    <row r="1079" spans="1:26" s="1" customFormat="1" ht="29" x14ac:dyDescent="0.35">
      <c r="A1079" s="24" t="s">
        <v>570</v>
      </c>
      <c r="B1079" s="24" t="str">
        <f>+VLOOKUP(BD_fire_disturbances[[#This Row],[Propiedad]],Tabla2[],2,0)</f>
        <v>Biológica</v>
      </c>
      <c r="C1079" s="24" t="str">
        <f>+VLOOKUP(BD_fire_disturbances[[#This Row],[Evaluación post incendio]],Tabla5[],2,0)</f>
        <v>Efecto a corto plazo</v>
      </c>
      <c r="D1079" s="6" t="s">
        <v>592</v>
      </c>
      <c r="E1079" s="1" t="s">
        <v>1602</v>
      </c>
      <c r="F1079" s="1" t="s">
        <v>1694</v>
      </c>
      <c r="G1079" s="1" t="str">
        <f>+VLOOKUP(BD_fire_disturbances[[#This Row],[Cod_Koppen]],Tabla8[],2,0)</f>
        <v>Templado o mesotérmico</v>
      </c>
      <c r="H1079" s="1" t="s">
        <v>1678</v>
      </c>
      <c r="I1079" s="24" t="s">
        <v>266</v>
      </c>
      <c r="J1079" s="24" t="s">
        <v>266</v>
      </c>
      <c r="K1079" s="24" t="s">
        <v>41</v>
      </c>
      <c r="L1079" s="24" t="s">
        <v>575</v>
      </c>
      <c r="M1079" s="24" t="s">
        <v>432</v>
      </c>
      <c r="N1079" s="24" t="s">
        <v>317</v>
      </c>
      <c r="O1079" s="24"/>
      <c r="P1079" s="24" t="s">
        <v>572</v>
      </c>
      <c r="Q1079" s="24"/>
      <c r="R1079" s="24" t="s">
        <v>841</v>
      </c>
      <c r="S1079" s="24"/>
      <c r="T1079" s="24" t="s">
        <v>578</v>
      </c>
      <c r="U1079" s="24" t="s">
        <v>359</v>
      </c>
      <c r="V1079" s="24"/>
      <c r="W1079" s="24" t="s">
        <v>581</v>
      </c>
      <c r="X1079" s="24"/>
      <c r="Y1079" s="24" t="s">
        <v>639</v>
      </c>
      <c r="Z1079" s="24" t="s">
        <v>12</v>
      </c>
    </row>
    <row r="1080" spans="1:26" s="1" customFormat="1" ht="29" x14ac:dyDescent="0.35">
      <c r="A1080" s="24" t="s">
        <v>570</v>
      </c>
      <c r="B1080" s="24" t="str">
        <f>+VLOOKUP(BD_fire_disturbances[[#This Row],[Propiedad]],Tabla2[],2,0)</f>
        <v>Biológica</v>
      </c>
      <c r="C1080" s="24" t="str">
        <f>+VLOOKUP(BD_fire_disturbances[[#This Row],[Evaluación post incendio]],Tabla5[],2,0)</f>
        <v>Efecto a corto plazo</v>
      </c>
      <c r="D1080" s="6" t="s">
        <v>571</v>
      </c>
      <c r="E1080" s="1" t="s">
        <v>1602</v>
      </c>
      <c r="F1080" s="1" t="s">
        <v>1694</v>
      </c>
      <c r="G1080" s="1" t="str">
        <f>+VLOOKUP(BD_fire_disturbances[[#This Row],[Cod_Koppen]],Tabla8[],2,0)</f>
        <v>Templado o mesotérmico</v>
      </c>
      <c r="H1080" s="1" t="s">
        <v>1678</v>
      </c>
      <c r="I1080" s="24" t="s">
        <v>266</v>
      </c>
      <c r="J1080" s="24" t="s">
        <v>266</v>
      </c>
      <c r="K1080" s="24" t="s">
        <v>41</v>
      </c>
      <c r="L1080" s="24" t="s">
        <v>558</v>
      </c>
      <c r="M1080" s="24" t="s">
        <v>176</v>
      </c>
      <c r="N1080" s="24" t="s">
        <v>317</v>
      </c>
      <c r="O1080" s="24"/>
      <c r="P1080" s="24" t="s">
        <v>572</v>
      </c>
      <c r="Q1080" s="24"/>
      <c r="R1080" s="24" t="s">
        <v>841</v>
      </c>
      <c r="S1080" s="24"/>
      <c r="T1080" s="24" t="s">
        <v>577</v>
      </c>
      <c r="U1080" s="24" t="s">
        <v>359</v>
      </c>
      <c r="V1080" s="24"/>
      <c r="W1080" s="24" t="s">
        <v>576</v>
      </c>
      <c r="X1080" s="24"/>
      <c r="Y1080" s="24" t="s">
        <v>639</v>
      </c>
      <c r="Z1080" s="24" t="s">
        <v>108</v>
      </c>
    </row>
    <row r="1081" spans="1:26" s="1" customFormat="1" ht="29" x14ac:dyDescent="0.35">
      <c r="A1081" s="24" t="s">
        <v>570</v>
      </c>
      <c r="B1081" s="24" t="str">
        <f>+VLOOKUP(BD_fire_disturbances[[#This Row],[Propiedad]],Tabla2[],2,0)</f>
        <v>Física</v>
      </c>
      <c r="C1081" s="24" t="str">
        <f>+VLOOKUP(BD_fire_disturbances[[#This Row],[Evaluación post incendio]],Tabla5[],2,0)</f>
        <v>Efecto a corto plazo</v>
      </c>
      <c r="D1081" s="6" t="s">
        <v>593</v>
      </c>
      <c r="E1081" s="1" t="s">
        <v>1602</v>
      </c>
      <c r="F1081" s="1" t="s">
        <v>1694</v>
      </c>
      <c r="G1081" s="1" t="str">
        <f>+VLOOKUP(BD_fire_disturbances[[#This Row],[Cod_Koppen]],Tabla8[],2,0)</f>
        <v>Templado o mesotérmico</v>
      </c>
      <c r="H1081" s="1" t="s">
        <v>1678</v>
      </c>
      <c r="I1081" s="24" t="s">
        <v>266</v>
      </c>
      <c r="J1081" s="24" t="s">
        <v>266</v>
      </c>
      <c r="K1081" s="24" t="s">
        <v>41</v>
      </c>
      <c r="L1081" s="24" t="s">
        <v>575</v>
      </c>
      <c r="M1081" s="24" t="s">
        <v>432</v>
      </c>
      <c r="N1081" s="24" t="s">
        <v>317</v>
      </c>
      <c r="O1081" s="24"/>
      <c r="P1081" s="24" t="s">
        <v>572</v>
      </c>
      <c r="Q1081" s="24"/>
      <c r="R1081" s="24" t="s">
        <v>841</v>
      </c>
      <c r="S1081" s="24"/>
      <c r="T1081" s="24" t="s">
        <v>578</v>
      </c>
      <c r="U1081" s="24" t="s">
        <v>359</v>
      </c>
      <c r="V1081" s="24"/>
      <c r="W1081" s="24" t="s">
        <v>582</v>
      </c>
      <c r="X1081" s="24"/>
      <c r="Y1081" s="24" t="s">
        <v>1024</v>
      </c>
      <c r="Z1081" s="24" t="s">
        <v>12</v>
      </c>
    </row>
    <row r="1082" spans="1:26" s="1" customFormat="1" ht="29" x14ac:dyDescent="0.35">
      <c r="A1082" s="24" t="s">
        <v>570</v>
      </c>
      <c r="B1082" s="24" t="str">
        <f>+VLOOKUP(BD_fire_disturbances[[#This Row],[Propiedad]],Tabla2[],2,0)</f>
        <v>Física</v>
      </c>
      <c r="C1082" s="24" t="str">
        <f>+VLOOKUP(BD_fire_disturbances[[#This Row],[Evaluación post incendio]],Tabla5[],2,0)</f>
        <v>Efecto a corto plazo</v>
      </c>
      <c r="D1082" s="6" t="s">
        <v>588</v>
      </c>
      <c r="E1082" s="1" t="s">
        <v>1602</v>
      </c>
      <c r="F1082" s="1" t="s">
        <v>1694</v>
      </c>
      <c r="G1082" s="1" t="str">
        <f>+VLOOKUP(BD_fire_disturbances[[#This Row],[Cod_Koppen]],Tabla8[],2,0)</f>
        <v>Templado o mesotérmico</v>
      </c>
      <c r="H1082" s="1" t="s">
        <v>1678</v>
      </c>
      <c r="I1082" s="24" t="s">
        <v>266</v>
      </c>
      <c r="J1082" s="24" t="s">
        <v>266</v>
      </c>
      <c r="K1082" s="24" t="s">
        <v>41</v>
      </c>
      <c r="L1082" s="24" t="s">
        <v>558</v>
      </c>
      <c r="M1082" s="24" t="s">
        <v>176</v>
      </c>
      <c r="N1082" s="24" t="s">
        <v>317</v>
      </c>
      <c r="O1082" s="24"/>
      <c r="P1082" s="24" t="s">
        <v>572</v>
      </c>
      <c r="Q1082" s="24"/>
      <c r="R1082" s="24" t="s">
        <v>841</v>
      </c>
      <c r="S1082" s="24"/>
      <c r="T1082" s="24" t="s">
        <v>577</v>
      </c>
      <c r="U1082" s="24" t="s">
        <v>359</v>
      </c>
      <c r="V1082" s="24"/>
      <c r="W1082" s="24" t="s">
        <v>579</v>
      </c>
      <c r="X1082" s="24"/>
      <c r="Y1082" s="24" t="s">
        <v>1024</v>
      </c>
      <c r="Z1082" s="24" t="s">
        <v>108</v>
      </c>
    </row>
    <row r="1083" spans="1:26" s="1" customFormat="1" ht="29" x14ac:dyDescent="0.35">
      <c r="A1083" s="24" t="s">
        <v>570</v>
      </c>
      <c r="B1083" s="24" t="str">
        <f>+VLOOKUP(BD_fire_disturbances[[#This Row],[Propiedad]],Tabla2[],2,0)</f>
        <v>Física</v>
      </c>
      <c r="C1083" s="24" t="str">
        <f>+VLOOKUP(BD_fire_disturbances[[#This Row],[Evaluación post incendio]],Tabla5[],2,0)</f>
        <v>Efecto a corto plazo</v>
      </c>
      <c r="D1083" s="6" t="s">
        <v>590</v>
      </c>
      <c r="E1083" s="1" t="s">
        <v>1602</v>
      </c>
      <c r="F1083" s="1" t="s">
        <v>1694</v>
      </c>
      <c r="G1083" s="1" t="str">
        <f>+VLOOKUP(BD_fire_disturbances[[#This Row],[Cod_Koppen]],Tabla8[],2,0)</f>
        <v>Templado o mesotérmico</v>
      </c>
      <c r="H1083" s="1" t="s">
        <v>1678</v>
      </c>
      <c r="I1083" s="24" t="s">
        <v>266</v>
      </c>
      <c r="J1083" s="24" t="s">
        <v>266</v>
      </c>
      <c r="K1083" s="24" t="s">
        <v>41</v>
      </c>
      <c r="L1083" s="24" t="s">
        <v>573</v>
      </c>
      <c r="M1083" s="24" t="s">
        <v>176</v>
      </c>
      <c r="N1083" s="24" t="s">
        <v>317</v>
      </c>
      <c r="O1083" s="24"/>
      <c r="P1083" s="24" t="s">
        <v>572</v>
      </c>
      <c r="Q1083" s="24"/>
      <c r="R1083" s="24" t="s">
        <v>841</v>
      </c>
      <c r="S1083" s="24"/>
      <c r="T1083" s="24" t="s">
        <v>577</v>
      </c>
      <c r="U1083" s="24" t="s">
        <v>359</v>
      </c>
      <c r="V1083" s="24"/>
      <c r="W1083" s="24" t="s">
        <v>581</v>
      </c>
      <c r="X1083" s="24"/>
      <c r="Y1083" s="24" t="s">
        <v>828</v>
      </c>
      <c r="Z1083" s="24" t="s">
        <v>12</v>
      </c>
    </row>
    <row r="1084" spans="1:26" s="1" customFormat="1" ht="29" x14ac:dyDescent="0.35">
      <c r="A1084" s="24" t="s">
        <v>570</v>
      </c>
      <c r="B1084" s="24" t="str">
        <f>+VLOOKUP(BD_fire_disturbances[[#This Row],[Propiedad]],Tabla2[],2,0)</f>
        <v>Física</v>
      </c>
      <c r="C1084" s="24" t="str">
        <f>+VLOOKUP(BD_fire_disturbances[[#This Row],[Evaluación post incendio]],Tabla5[],2,0)</f>
        <v>Efecto a corto plazo</v>
      </c>
      <c r="D1084" s="6" t="s">
        <v>595</v>
      </c>
      <c r="E1084" s="1" t="s">
        <v>1602</v>
      </c>
      <c r="F1084" s="1" t="s">
        <v>1694</v>
      </c>
      <c r="G1084" s="1" t="str">
        <f>+VLOOKUP(BD_fire_disturbances[[#This Row],[Cod_Koppen]],Tabla8[],2,0)</f>
        <v>Templado o mesotérmico</v>
      </c>
      <c r="H1084" s="1" t="s">
        <v>1678</v>
      </c>
      <c r="I1084" s="24" t="s">
        <v>266</v>
      </c>
      <c r="J1084" s="24" t="s">
        <v>266</v>
      </c>
      <c r="K1084" s="24" t="s">
        <v>41</v>
      </c>
      <c r="L1084" s="24" t="s">
        <v>575</v>
      </c>
      <c r="M1084" s="24" t="s">
        <v>432</v>
      </c>
      <c r="N1084" s="24" t="s">
        <v>317</v>
      </c>
      <c r="O1084" s="24"/>
      <c r="P1084" s="24" t="s">
        <v>572</v>
      </c>
      <c r="Q1084" s="24"/>
      <c r="R1084" s="24" t="s">
        <v>841</v>
      </c>
      <c r="S1084" s="24"/>
      <c r="T1084" s="24" t="s">
        <v>578</v>
      </c>
      <c r="U1084" s="24" t="s">
        <v>359</v>
      </c>
      <c r="V1084" s="24"/>
      <c r="W1084" s="24" t="s">
        <v>586</v>
      </c>
      <c r="X1084" s="24"/>
      <c r="Y1084" s="24" t="s">
        <v>828</v>
      </c>
      <c r="Z1084" s="24" t="s">
        <v>12</v>
      </c>
    </row>
    <row r="1085" spans="1:26" s="1" customFormat="1" ht="29" x14ac:dyDescent="0.35">
      <c r="A1085" s="24" t="s">
        <v>570</v>
      </c>
      <c r="B1085" s="24" t="str">
        <f>+VLOOKUP(BD_fire_disturbances[[#This Row],[Propiedad]],Tabla2[],2,0)</f>
        <v>Física</v>
      </c>
      <c r="C1085" s="24" t="str">
        <f>+VLOOKUP(BD_fire_disturbances[[#This Row],[Evaluación post incendio]],Tabla5[],2,0)</f>
        <v>Efecto a corto plazo</v>
      </c>
      <c r="D1085" s="6" t="s">
        <v>591</v>
      </c>
      <c r="E1085" s="1" t="s">
        <v>1602</v>
      </c>
      <c r="F1085" s="1" t="s">
        <v>1694</v>
      </c>
      <c r="G1085" s="1" t="str">
        <f>+VLOOKUP(BD_fire_disturbances[[#This Row],[Cod_Koppen]],Tabla8[],2,0)</f>
        <v>Templado o mesotérmico</v>
      </c>
      <c r="H1085" s="1" t="s">
        <v>1678</v>
      </c>
      <c r="I1085" s="24" t="s">
        <v>266</v>
      </c>
      <c r="J1085" s="24" t="s">
        <v>266</v>
      </c>
      <c r="K1085" s="24" t="s">
        <v>41</v>
      </c>
      <c r="L1085" s="24" t="s">
        <v>574</v>
      </c>
      <c r="M1085" s="24" t="s">
        <v>176</v>
      </c>
      <c r="N1085" s="24" t="s">
        <v>317</v>
      </c>
      <c r="O1085" s="24"/>
      <c r="P1085" s="24" t="s">
        <v>572</v>
      </c>
      <c r="Q1085" s="24"/>
      <c r="R1085" s="24" t="s">
        <v>841</v>
      </c>
      <c r="S1085" s="24"/>
      <c r="T1085" s="24" t="s">
        <v>577</v>
      </c>
      <c r="U1085" s="24" t="s">
        <v>359</v>
      </c>
      <c r="V1085" s="24"/>
      <c r="W1085" s="24" t="s">
        <v>582</v>
      </c>
      <c r="X1085" s="24"/>
      <c r="Y1085" s="24" t="s">
        <v>990</v>
      </c>
      <c r="Z1085" s="24" t="s">
        <v>108</v>
      </c>
    </row>
    <row r="1086" spans="1:26" s="1" customFormat="1" ht="29" x14ac:dyDescent="0.35">
      <c r="A1086" s="24" t="s">
        <v>570</v>
      </c>
      <c r="B1086" s="24" t="str">
        <f>+VLOOKUP(BD_fire_disturbances[[#This Row],[Propiedad]],Tabla2[],2,0)</f>
        <v>Física</v>
      </c>
      <c r="C1086" s="24" t="str">
        <f>+VLOOKUP(BD_fire_disturbances[[#This Row],[Evaluación post incendio]],Tabla5[],2,0)</f>
        <v>Efecto a corto plazo</v>
      </c>
      <c r="D1086" s="6" t="s">
        <v>596</v>
      </c>
      <c r="E1086" s="1" t="s">
        <v>1602</v>
      </c>
      <c r="F1086" s="1" t="s">
        <v>1694</v>
      </c>
      <c r="G1086" s="1" t="str">
        <f>+VLOOKUP(BD_fire_disturbances[[#This Row],[Cod_Koppen]],Tabla8[],2,0)</f>
        <v>Templado o mesotérmico</v>
      </c>
      <c r="H1086" s="1" t="s">
        <v>1678</v>
      </c>
      <c r="I1086" s="24" t="s">
        <v>266</v>
      </c>
      <c r="J1086" s="24" t="s">
        <v>266</v>
      </c>
      <c r="K1086" s="24" t="s">
        <v>41</v>
      </c>
      <c r="L1086" s="24" t="s">
        <v>575</v>
      </c>
      <c r="M1086" s="24" t="s">
        <v>432</v>
      </c>
      <c r="N1086" s="24" t="s">
        <v>317</v>
      </c>
      <c r="O1086" s="24"/>
      <c r="P1086" s="24" t="s">
        <v>572</v>
      </c>
      <c r="Q1086" s="24"/>
      <c r="R1086" s="24" t="s">
        <v>841</v>
      </c>
      <c r="S1086" s="24"/>
      <c r="T1086" s="24" t="s">
        <v>578</v>
      </c>
      <c r="U1086" s="24" t="s">
        <v>359</v>
      </c>
      <c r="V1086" s="24"/>
      <c r="W1086" s="24" t="s">
        <v>587</v>
      </c>
      <c r="X1086" s="24"/>
      <c r="Y1086" s="24" t="s">
        <v>990</v>
      </c>
      <c r="Z1086" s="24" t="s">
        <v>108</v>
      </c>
    </row>
    <row r="1087" spans="1:26" s="1" customFormat="1" ht="29" x14ac:dyDescent="0.35">
      <c r="A1087" s="24" t="s">
        <v>570</v>
      </c>
      <c r="B1087" s="24" t="str">
        <f>+VLOOKUP(BD_fire_disturbances[[#This Row],[Propiedad]],Tabla2[],2,0)</f>
        <v>Física</v>
      </c>
      <c r="C1087" s="24" t="str">
        <f>+VLOOKUP(BD_fire_disturbances[[#This Row],[Evaluación post incendio]],Tabla5[],2,0)</f>
        <v>Efecto a corto plazo</v>
      </c>
      <c r="D1087" s="6" t="s">
        <v>594</v>
      </c>
      <c r="E1087" s="1" t="s">
        <v>1602</v>
      </c>
      <c r="F1087" s="1" t="s">
        <v>1694</v>
      </c>
      <c r="G1087" s="1" t="str">
        <f>+VLOOKUP(BD_fire_disturbances[[#This Row],[Cod_Koppen]],Tabla8[],2,0)</f>
        <v>Templado o mesotérmico</v>
      </c>
      <c r="H1087" s="1" t="s">
        <v>1678</v>
      </c>
      <c r="I1087" s="24" t="s">
        <v>266</v>
      </c>
      <c r="J1087" s="24" t="s">
        <v>266</v>
      </c>
      <c r="K1087" s="24" t="s">
        <v>41</v>
      </c>
      <c r="L1087" s="24" t="s">
        <v>575</v>
      </c>
      <c r="M1087" s="24" t="s">
        <v>432</v>
      </c>
      <c r="N1087" s="24" t="s">
        <v>317</v>
      </c>
      <c r="O1087" s="24"/>
      <c r="P1087" s="24" t="s">
        <v>572</v>
      </c>
      <c r="Q1087" s="24"/>
      <c r="R1087" s="24" t="s">
        <v>841</v>
      </c>
      <c r="S1087" s="24"/>
      <c r="T1087" s="24" t="s">
        <v>578</v>
      </c>
      <c r="U1087" s="24" t="s">
        <v>359</v>
      </c>
      <c r="V1087" s="24"/>
      <c r="W1087" s="24" t="s">
        <v>583</v>
      </c>
      <c r="X1087" s="24"/>
      <c r="Y1087" s="24" t="s">
        <v>161</v>
      </c>
      <c r="Z1087" s="24" t="s">
        <v>12</v>
      </c>
    </row>
    <row r="1088" spans="1:26" s="1" customFormat="1" ht="29" x14ac:dyDescent="0.35">
      <c r="A1088" s="24" t="s">
        <v>570</v>
      </c>
      <c r="B1088" s="24" t="str">
        <f>+VLOOKUP(BD_fire_disturbances[[#This Row],[Propiedad]],Tabla2[],2,0)</f>
        <v>Física</v>
      </c>
      <c r="C1088" s="24" t="str">
        <f>+VLOOKUP(BD_fire_disturbances[[#This Row],[Evaluación post incendio]],Tabla5[],2,0)</f>
        <v>Efecto a corto plazo</v>
      </c>
      <c r="D1088" s="6" t="s">
        <v>589</v>
      </c>
      <c r="E1088" s="1" t="s">
        <v>1602</v>
      </c>
      <c r="F1088" s="1" t="s">
        <v>1694</v>
      </c>
      <c r="G1088" s="1" t="str">
        <f>+VLOOKUP(BD_fire_disturbances[[#This Row],[Cod_Koppen]],Tabla8[],2,0)</f>
        <v>Templado o mesotérmico</v>
      </c>
      <c r="H1088" s="1" t="s">
        <v>1678</v>
      </c>
      <c r="I1088" s="24" t="s">
        <v>266</v>
      </c>
      <c r="J1088" s="24" t="s">
        <v>266</v>
      </c>
      <c r="K1088" s="24" t="s">
        <v>41</v>
      </c>
      <c r="L1088" s="24" t="s">
        <v>558</v>
      </c>
      <c r="M1088" s="24" t="s">
        <v>176</v>
      </c>
      <c r="N1088" s="24" t="s">
        <v>317</v>
      </c>
      <c r="O1088" s="24"/>
      <c r="P1088" s="24" t="s">
        <v>572</v>
      </c>
      <c r="Q1088" s="24"/>
      <c r="R1088" s="24" t="s">
        <v>841</v>
      </c>
      <c r="S1088" s="24"/>
      <c r="T1088" s="24" t="s">
        <v>577</v>
      </c>
      <c r="U1088" s="24" t="s">
        <v>359</v>
      </c>
      <c r="V1088" s="24"/>
      <c r="W1088" s="24" t="s">
        <v>580</v>
      </c>
      <c r="X1088" s="24"/>
      <c r="Y1088" s="24" t="s">
        <v>161</v>
      </c>
      <c r="Z1088" s="24" t="s">
        <v>108</v>
      </c>
    </row>
    <row r="1089" spans="1:26" s="1" customFormat="1" ht="29" x14ac:dyDescent="0.35">
      <c r="A1089" s="1" t="s">
        <v>275</v>
      </c>
      <c r="B1089" s="1" t="str">
        <f>+VLOOKUP(BD_fire_disturbances[[#This Row],[Propiedad]],Tabla2[],2,0)</f>
        <v>Física</v>
      </c>
      <c r="C1089" s="1" t="str">
        <f>+VLOOKUP(BD_fire_disturbances[[#This Row],[Evaluación post incendio]],Tabla5[],2,0)</f>
        <v>No específico</v>
      </c>
      <c r="D1089" s="6" t="s">
        <v>276</v>
      </c>
      <c r="E1089" s="1" t="s">
        <v>1602</v>
      </c>
      <c r="F1089" s="1" t="s">
        <v>1694</v>
      </c>
      <c r="G1089" s="1" t="str">
        <f>+VLOOKUP(BD_fire_disturbances[[#This Row],[Cod_Koppen]],Tabla8[],2,0)</f>
        <v>Templado o mesotérmico</v>
      </c>
      <c r="H1089" s="1" t="s">
        <v>1678</v>
      </c>
      <c r="I1089" s="1" t="s">
        <v>1211</v>
      </c>
      <c r="J1089" s="1" t="s">
        <v>63</v>
      </c>
      <c r="L1089" s="1" t="s">
        <v>277</v>
      </c>
      <c r="M1089" s="1" t="s">
        <v>176</v>
      </c>
      <c r="N1089" s="1" t="s">
        <v>1212</v>
      </c>
      <c r="P1089" s="1" t="s">
        <v>1206</v>
      </c>
      <c r="R1089" s="1" t="s">
        <v>447</v>
      </c>
      <c r="T1089" s="1" t="s">
        <v>1731</v>
      </c>
      <c r="U1089" s="1" t="s">
        <v>1142</v>
      </c>
      <c r="V1089" s="1" t="s">
        <v>344</v>
      </c>
      <c r="W1089" s="1" t="s">
        <v>1209</v>
      </c>
      <c r="X1089" s="1" t="s">
        <v>1210</v>
      </c>
      <c r="Y1089" s="1" t="s">
        <v>1024</v>
      </c>
      <c r="Z1089" s="1" t="s">
        <v>218</v>
      </c>
    </row>
    <row r="1090" spans="1:26" s="1" customFormat="1" ht="29" x14ac:dyDescent="0.35">
      <c r="A1090" s="1" t="s">
        <v>275</v>
      </c>
      <c r="B1090" s="1" t="str">
        <f>+VLOOKUP(BD_fire_disturbances[[#This Row],[Propiedad]],Tabla2[],2,0)</f>
        <v>Física</v>
      </c>
      <c r="C1090" s="1" t="str">
        <f>+VLOOKUP(BD_fire_disturbances[[#This Row],[Evaluación post incendio]],Tabla5[],2,0)</f>
        <v>No específico</v>
      </c>
      <c r="D1090" s="6" t="s">
        <v>1207</v>
      </c>
      <c r="E1090" s="1" t="s">
        <v>1602</v>
      </c>
      <c r="F1090" s="1" t="s">
        <v>1694</v>
      </c>
      <c r="G1090" s="1" t="str">
        <f>+VLOOKUP(BD_fire_disturbances[[#This Row],[Cod_Koppen]],Tabla8[],2,0)</f>
        <v>Templado o mesotérmico</v>
      </c>
      <c r="H1090" s="1" t="s">
        <v>1678</v>
      </c>
      <c r="I1090" s="1" t="s">
        <v>1211</v>
      </c>
      <c r="J1090" s="1" t="s">
        <v>63</v>
      </c>
      <c r="L1090" s="1" t="s">
        <v>277</v>
      </c>
      <c r="M1090" s="1" t="s">
        <v>176</v>
      </c>
      <c r="N1090" s="1" t="s">
        <v>1212</v>
      </c>
      <c r="P1090" s="1" t="s">
        <v>1206</v>
      </c>
      <c r="R1090" s="1" t="s">
        <v>447</v>
      </c>
      <c r="T1090" s="1" t="s">
        <v>1731</v>
      </c>
      <c r="U1090" s="1" t="s">
        <v>1142</v>
      </c>
      <c r="V1090" s="1" t="s">
        <v>344</v>
      </c>
      <c r="W1090" s="1" t="s">
        <v>1209</v>
      </c>
      <c r="X1090" s="1" t="s">
        <v>1210</v>
      </c>
      <c r="Y1090" s="1" t="s">
        <v>1181</v>
      </c>
      <c r="Z1090" s="1" t="s">
        <v>218</v>
      </c>
    </row>
    <row r="1091" spans="1:26" s="1" customFormat="1" ht="29" x14ac:dyDescent="0.35">
      <c r="A1091" s="1" t="s">
        <v>275</v>
      </c>
      <c r="B1091" s="1" t="str">
        <f>+VLOOKUP(BD_fire_disturbances[[#This Row],[Propiedad]],Tabla2[],2,0)</f>
        <v>Física</v>
      </c>
      <c r="C1091" s="1" t="str">
        <f>+VLOOKUP(BD_fire_disturbances[[#This Row],[Evaluación post incendio]],Tabla5[],2,0)</f>
        <v>No específico</v>
      </c>
      <c r="D1091" s="6" t="s">
        <v>1208</v>
      </c>
      <c r="E1091" s="1" t="s">
        <v>1602</v>
      </c>
      <c r="F1091" s="1" t="s">
        <v>1694</v>
      </c>
      <c r="G1091" s="1" t="str">
        <f>+VLOOKUP(BD_fire_disturbances[[#This Row],[Cod_Koppen]],Tabla8[],2,0)</f>
        <v>Templado o mesotérmico</v>
      </c>
      <c r="H1091" s="1" t="s">
        <v>1678</v>
      </c>
      <c r="I1091" s="1" t="s">
        <v>1211</v>
      </c>
      <c r="J1091" s="1" t="s">
        <v>63</v>
      </c>
      <c r="L1091" s="1" t="s">
        <v>277</v>
      </c>
      <c r="M1091" s="1" t="s">
        <v>200</v>
      </c>
      <c r="N1091" s="1" t="s">
        <v>1212</v>
      </c>
      <c r="P1091" s="1" t="s">
        <v>1206</v>
      </c>
      <c r="R1091" s="1" t="s">
        <v>447</v>
      </c>
      <c r="T1091" s="1" t="s">
        <v>1731</v>
      </c>
      <c r="U1091" s="1" t="s">
        <v>1142</v>
      </c>
      <c r="V1091" s="1" t="s">
        <v>344</v>
      </c>
      <c r="W1091" s="1" t="s">
        <v>1209</v>
      </c>
      <c r="X1091" s="1" t="s">
        <v>1210</v>
      </c>
      <c r="Y1091" s="1" t="s">
        <v>1181</v>
      </c>
      <c r="Z1091" s="1" t="s">
        <v>218</v>
      </c>
    </row>
    <row r="1092" spans="1:26" s="1" customFormat="1" ht="43.5" x14ac:dyDescent="0.35">
      <c r="A1092" s="1" t="s">
        <v>152</v>
      </c>
      <c r="B1092" s="1" t="str">
        <f>+VLOOKUP(BD_fire_disturbances[[#This Row],[Propiedad]],Tabla2[],2,0)</f>
        <v>Química</v>
      </c>
      <c r="C1092" s="1" t="str">
        <f>+VLOOKUP(BD_fire_disturbances[[#This Row],[Evaluación post incendio]],Tabla5[],2,0)</f>
        <v>Efecto inmediato</v>
      </c>
      <c r="D1092" s="6" t="s">
        <v>153</v>
      </c>
      <c r="E1092" s="1" t="s">
        <v>1602</v>
      </c>
      <c r="F1092" s="9" t="s">
        <v>1694</v>
      </c>
      <c r="G1092" s="9" t="str">
        <f>+VLOOKUP(BD_fire_disturbances[[#This Row],[Cod_Koppen]],Tabla8[],2,0)</f>
        <v>Templado o mesotérmico</v>
      </c>
      <c r="H1092" s="9" t="s">
        <v>1678</v>
      </c>
      <c r="I1092" s="1" t="s">
        <v>781</v>
      </c>
      <c r="J1092" s="1" t="s">
        <v>63</v>
      </c>
      <c r="K1092" s="1" t="s">
        <v>68</v>
      </c>
      <c r="L1092" s="1" t="s">
        <v>783</v>
      </c>
      <c r="M1092" s="1" t="s">
        <v>433</v>
      </c>
      <c r="N1092" s="1" t="s">
        <v>317</v>
      </c>
      <c r="P1092" s="1" t="s">
        <v>779</v>
      </c>
      <c r="Q1092" s="1" t="s">
        <v>784</v>
      </c>
      <c r="R1092" s="1" t="s">
        <v>513</v>
      </c>
      <c r="T1092" s="8" t="s">
        <v>780</v>
      </c>
      <c r="U1092" s="1" t="s">
        <v>447</v>
      </c>
      <c r="W1092" s="1" t="s">
        <v>775</v>
      </c>
      <c r="X1092" s="1" t="s">
        <v>782</v>
      </c>
      <c r="Y1092" s="1" t="s">
        <v>42</v>
      </c>
      <c r="Z1092" s="1" t="s">
        <v>12</v>
      </c>
    </row>
    <row r="1093" spans="1:26" s="1" customFormat="1" ht="58" x14ac:dyDescent="0.35">
      <c r="A1093" s="1" t="s">
        <v>32</v>
      </c>
      <c r="B1093" s="1" t="str">
        <f>+VLOOKUP(BD_fire_disturbances[[#This Row],[Propiedad]],Tabla2[],2,0)</f>
        <v>Biológica</v>
      </c>
      <c r="C1093" s="1" t="str">
        <f>+VLOOKUP(BD_fire_disturbances[[#This Row],[Evaluación post incendio]],Tabla5[],2,0)</f>
        <v>Efecto a medio plazo</v>
      </c>
      <c r="D1093" s="6" t="s">
        <v>33</v>
      </c>
      <c r="E1093" s="1" t="s">
        <v>1602</v>
      </c>
      <c r="F1093" s="1" t="s">
        <v>1636</v>
      </c>
      <c r="G1093" s="1" t="str">
        <f>+VLOOKUP(BD_fire_disturbances[[#This Row],[Cod_Koppen]],Tabla8[],2,0)</f>
        <v>Templado o mesotérmico</v>
      </c>
      <c r="H1093" s="1" t="s">
        <v>1635</v>
      </c>
      <c r="I1093" s="1" t="s">
        <v>96</v>
      </c>
      <c r="J1093" s="1" t="s">
        <v>63</v>
      </c>
      <c r="K1093" s="1" t="s">
        <v>41</v>
      </c>
      <c r="L1093" s="1" t="s">
        <v>200</v>
      </c>
      <c r="M1093" s="1" t="s">
        <v>200</v>
      </c>
      <c r="P1093" s="1" t="s">
        <v>701</v>
      </c>
      <c r="Q1093" s="1" t="s">
        <v>702</v>
      </c>
      <c r="R1093" s="1" t="s">
        <v>300</v>
      </c>
      <c r="U1093" s="1" t="s">
        <v>1283</v>
      </c>
      <c r="V1093" s="1" t="s">
        <v>344</v>
      </c>
      <c r="W1093" s="1" t="s">
        <v>688</v>
      </c>
      <c r="X1093" s="1" t="s">
        <v>608</v>
      </c>
      <c r="Y1093" s="1" t="s">
        <v>633</v>
      </c>
      <c r="Z1093" s="1" t="s">
        <v>12</v>
      </c>
    </row>
    <row r="1094" spans="1:26" s="13" customFormat="1" ht="58" x14ac:dyDescent="0.35">
      <c r="A1094" s="1" t="s">
        <v>32</v>
      </c>
      <c r="B1094" s="1" t="str">
        <f>+VLOOKUP(BD_fire_disturbances[[#This Row],[Propiedad]],Tabla2[],2,0)</f>
        <v>Biológica</v>
      </c>
      <c r="C1094" s="1" t="str">
        <f>+VLOOKUP(BD_fire_disturbances[[#This Row],[Evaluación post incendio]],Tabla5[],2,0)</f>
        <v>Efecto a medio plazo</v>
      </c>
      <c r="D1094" s="6" t="s">
        <v>693</v>
      </c>
      <c r="E1094" s="1" t="s">
        <v>1602</v>
      </c>
      <c r="F1094" s="1" t="s">
        <v>1636</v>
      </c>
      <c r="G1094" s="1" t="str">
        <f>+VLOOKUP(BD_fire_disturbances[[#This Row],[Cod_Koppen]],Tabla8[],2,0)</f>
        <v>Templado o mesotérmico</v>
      </c>
      <c r="H1094" s="1" t="s">
        <v>1635</v>
      </c>
      <c r="I1094" s="1" t="s">
        <v>96</v>
      </c>
      <c r="J1094" s="1" t="s">
        <v>63</v>
      </c>
      <c r="K1094" s="1" t="s">
        <v>41</v>
      </c>
      <c r="L1094" s="1" t="s">
        <v>176</v>
      </c>
      <c r="M1094" s="1" t="s">
        <v>176</v>
      </c>
      <c r="N1094" s="1"/>
      <c r="O1094" s="1"/>
      <c r="P1094" s="1" t="s">
        <v>701</v>
      </c>
      <c r="Q1094" s="1" t="s">
        <v>702</v>
      </c>
      <c r="R1094" s="1" t="s">
        <v>300</v>
      </c>
      <c r="S1094" s="1"/>
      <c r="T1094" s="1"/>
      <c r="U1094" s="1" t="s">
        <v>1283</v>
      </c>
      <c r="V1094" s="1" t="s">
        <v>344</v>
      </c>
      <c r="W1094" s="1" t="s">
        <v>688</v>
      </c>
      <c r="X1094" s="1" t="s">
        <v>608</v>
      </c>
      <c r="Y1094" s="1" t="s">
        <v>633</v>
      </c>
      <c r="Z1094" s="1" t="s">
        <v>12</v>
      </c>
    </row>
    <row r="1095" spans="1:26" s="13" customFormat="1" ht="58" x14ac:dyDescent="0.35">
      <c r="A1095" s="1" t="s">
        <v>32</v>
      </c>
      <c r="B1095" s="1" t="str">
        <f>+VLOOKUP(BD_fire_disturbances[[#This Row],[Propiedad]],Tabla2[],2,0)</f>
        <v>Biológica</v>
      </c>
      <c r="C1095" s="1" t="str">
        <f>+VLOOKUP(BD_fire_disturbances[[#This Row],[Evaluación post incendio]],Tabla5[],2,0)</f>
        <v>Efecto a medio plazo</v>
      </c>
      <c r="D1095" s="6" t="s">
        <v>33</v>
      </c>
      <c r="E1095" s="1" t="s">
        <v>1602</v>
      </c>
      <c r="F1095" s="1" t="s">
        <v>1636</v>
      </c>
      <c r="G1095" s="1" t="str">
        <f>+VLOOKUP(BD_fire_disturbances[[#This Row],[Cod_Koppen]],Tabla8[],2,0)</f>
        <v>Templado o mesotérmico</v>
      </c>
      <c r="H1095" s="1" t="s">
        <v>1635</v>
      </c>
      <c r="I1095" s="1" t="s">
        <v>96</v>
      </c>
      <c r="J1095" s="1" t="s">
        <v>63</v>
      </c>
      <c r="K1095" s="1" t="s">
        <v>41</v>
      </c>
      <c r="L1095" s="1" t="s">
        <v>200</v>
      </c>
      <c r="M1095" s="1" t="s">
        <v>200</v>
      </c>
      <c r="N1095" s="1"/>
      <c r="O1095" s="1"/>
      <c r="P1095" s="1" t="s">
        <v>701</v>
      </c>
      <c r="Q1095" s="1" t="s">
        <v>702</v>
      </c>
      <c r="R1095" s="1" t="s">
        <v>300</v>
      </c>
      <c r="S1095" s="1"/>
      <c r="T1095" s="1"/>
      <c r="U1095" s="1" t="s">
        <v>1283</v>
      </c>
      <c r="V1095" s="1" t="s">
        <v>344</v>
      </c>
      <c r="W1095" s="1" t="s">
        <v>688</v>
      </c>
      <c r="X1095" s="1" t="s">
        <v>608</v>
      </c>
      <c r="Y1095" s="1" t="s">
        <v>14</v>
      </c>
      <c r="Z1095" s="1" t="s">
        <v>12</v>
      </c>
    </row>
    <row r="1096" spans="1:26" s="1" customFormat="1" ht="58" x14ac:dyDescent="0.35">
      <c r="A1096" s="1" t="s">
        <v>32</v>
      </c>
      <c r="B1096" s="1" t="str">
        <f>+VLOOKUP(BD_fire_disturbances[[#This Row],[Propiedad]],Tabla2[],2,0)</f>
        <v>Biológica</v>
      </c>
      <c r="C1096" s="1" t="str">
        <f>+VLOOKUP(BD_fire_disturbances[[#This Row],[Evaluación post incendio]],Tabla5[],2,0)</f>
        <v>Efecto a medio plazo</v>
      </c>
      <c r="D1096" s="6" t="s">
        <v>33</v>
      </c>
      <c r="E1096" s="1" t="s">
        <v>1602</v>
      </c>
      <c r="F1096" s="1" t="s">
        <v>1636</v>
      </c>
      <c r="G1096" s="1" t="str">
        <f>+VLOOKUP(BD_fire_disturbances[[#This Row],[Cod_Koppen]],Tabla8[],2,0)</f>
        <v>Templado o mesotérmico</v>
      </c>
      <c r="H1096" s="1" t="s">
        <v>1635</v>
      </c>
      <c r="I1096" s="1" t="s">
        <v>96</v>
      </c>
      <c r="J1096" s="1" t="s">
        <v>63</v>
      </c>
      <c r="K1096" s="1" t="s">
        <v>41</v>
      </c>
      <c r="L1096" s="1" t="s">
        <v>176</v>
      </c>
      <c r="M1096" s="1" t="s">
        <v>176</v>
      </c>
      <c r="P1096" s="1" t="s">
        <v>701</v>
      </c>
      <c r="Q1096" s="1" t="s">
        <v>702</v>
      </c>
      <c r="R1096" s="1" t="s">
        <v>300</v>
      </c>
      <c r="U1096" s="1" t="s">
        <v>1283</v>
      </c>
      <c r="V1096" s="1" t="s">
        <v>344</v>
      </c>
      <c r="W1096" s="1" t="s">
        <v>688</v>
      </c>
      <c r="X1096" s="1" t="s">
        <v>608</v>
      </c>
      <c r="Y1096" s="1" t="s">
        <v>14</v>
      </c>
      <c r="Z1096" s="1" t="s">
        <v>12</v>
      </c>
    </row>
    <row r="1097" spans="1:26" s="1" customFormat="1" ht="58" x14ac:dyDescent="0.35">
      <c r="A1097" s="1" t="s">
        <v>32</v>
      </c>
      <c r="B1097" s="1" t="str">
        <f>+VLOOKUP(BD_fire_disturbances[[#This Row],[Propiedad]],Tabla2[],2,0)</f>
        <v>Biológica</v>
      </c>
      <c r="C1097" s="1" t="str">
        <f>+VLOOKUP(BD_fire_disturbances[[#This Row],[Evaluación post incendio]],Tabla5[],2,0)</f>
        <v>Efecto a medio plazo</v>
      </c>
      <c r="D1097" s="6" t="s">
        <v>699</v>
      </c>
      <c r="E1097" s="1" t="s">
        <v>1602</v>
      </c>
      <c r="F1097" s="1" t="s">
        <v>1636</v>
      </c>
      <c r="G1097" s="1" t="str">
        <f>+VLOOKUP(BD_fire_disturbances[[#This Row],[Cod_Koppen]],Tabla8[],2,0)</f>
        <v>Templado o mesotérmico</v>
      </c>
      <c r="H1097" s="1" t="s">
        <v>1635</v>
      </c>
      <c r="I1097" s="1" t="s">
        <v>96</v>
      </c>
      <c r="J1097" s="1" t="s">
        <v>63</v>
      </c>
      <c r="K1097" s="1" t="s">
        <v>41</v>
      </c>
      <c r="L1097" s="1" t="s">
        <v>176</v>
      </c>
      <c r="M1097" s="1" t="s">
        <v>176</v>
      </c>
      <c r="P1097" s="1" t="s">
        <v>701</v>
      </c>
      <c r="Q1097" s="1" t="s">
        <v>702</v>
      </c>
      <c r="R1097" s="1" t="s">
        <v>300</v>
      </c>
      <c r="U1097" s="1" t="s">
        <v>1283</v>
      </c>
      <c r="V1097" s="1" t="s">
        <v>344</v>
      </c>
      <c r="W1097" s="1" t="s">
        <v>688</v>
      </c>
      <c r="X1097" s="1" t="s">
        <v>608</v>
      </c>
      <c r="Y1097" s="1" t="s">
        <v>691</v>
      </c>
      <c r="Z1097" s="1" t="s">
        <v>12</v>
      </c>
    </row>
    <row r="1098" spans="1:26" s="13" customFormat="1" ht="58" x14ac:dyDescent="0.35">
      <c r="A1098" s="1" t="s">
        <v>32</v>
      </c>
      <c r="B1098" s="1" t="str">
        <f>+VLOOKUP(BD_fire_disturbances[[#This Row],[Propiedad]],Tabla2[],2,0)</f>
        <v>Biológica</v>
      </c>
      <c r="C1098" s="1" t="str">
        <f>+VLOOKUP(BD_fire_disturbances[[#This Row],[Evaluación post incendio]],Tabla5[],2,0)</f>
        <v>Efecto a medio plazo</v>
      </c>
      <c r="D1098" s="6" t="s">
        <v>33</v>
      </c>
      <c r="E1098" s="1" t="s">
        <v>1602</v>
      </c>
      <c r="F1098" s="1" t="s">
        <v>1636</v>
      </c>
      <c r="G1098" s="1" t="str">
        <f>+VLOOKUP(BD_fire_disturbances[[#This Row],[Cod_Koppen]],Tabla8[],2,0)</f>
        <v>Templado o mesotérmico</v>
      </c>
      <c r="H1098" s="1" t="s">
        <v>1635</v>
      </c>
      <c r="I1098" s="1" t="s">
        <v>96</v>
      </c>
      <c r="J1098" s="1" t="s">
        <v>63</v>
      </c>
      <c r="K1098" s="1" t="s">
        <v>41</v>
      </c>
      <c r="L1098" s="1" t="s">
        <v>200</v>
      </c>
      <c r="M1098" s="1" t="s">
        <v>200</v>
      </c>
      <c r="N1098" s="1"/>
      <c r="O1098" s="1"/>
      <c r="P1098" s="1" t="s">
        <v>701</v>
      </c>
      <c r="Q1098" s="1" t="s">
        <v>702</v>
      </c>
      <c r="R1098" s="1" t="s">
        <v>300</v>
      </c>
      <c r="S1098" s="1"/>
      <c r="T1098" s="1"/>
      <c r="U1098" s="1" t="s">
        <v>1283</v>
      </c>
      <c r="V1098" s="1" t="s">
        <v>344</v>
      </c>
      <c r="W1098" s="1" t="s">
        <v>688</v>
      </c>
      <c r="X1098" s="1" t="s">
        <v>608</v>
      </c>
      <c r="Y1098" s="1" t="s">
        <v>691</v>
      </c>
      <c r="Z1098" s="1" t="s">
        <v>12</v>
      </c>
    </row>
    <row r="1099" spans="1:26" s="1" customFormat="1" ht="58" x14ac:dyDescent="0.35">
      <c r="A1099" s="1" t="s">
        <v>32</v>
      </c>
      <c r="B1099" s="1" t="str">
        <f>+VLOOKUP(BD_fire_disturbances[[#This Row],[Propiedad]],Tabla2[],2,0)</f>
        <v>Biológica</v>
      </c>
      <c r="C1099" s="1" t="str">
        <f>+VLOOKUP(BD_fire_disturbances[[#This Row],[Evaluación post incendio]],Tabla5[],2,0)</f>
        <v>Efecto a medio plazo</v>
      </c>
      <c r="D1099" s="6" t="s">
        <v>33</v>
      </c>
      <c r="E1099" s="1" t="s">
        <v>1602</v>
      </c>
      <c r="F1099" s="1" t="s">
        <v>1636</v>
      </c>
      <c r="G1099" s="1" t="str">
        <f>+VLOOKUP(BD_fire_disturbances[[#This Row],[Cod_Koppen]],Tabla8[],2,0)</f>
        <v>Templado o mesotérmico</v>
      </c>
      <c r="H1099" s="1" t="s">
        <v>1635</v>
      </c>
      <c r="I1099" s="1" t="s">
        <v>96</v>
      </c>
      <c r="J1099" s="1" t="s">
        <v>63</v>
      </c>
      <c r="K1099" s="1" t="s">
        <v>41</v>
      </c>
      <c r="L1099" s="1" t="s">
        <v>200</v>
      </c>
      <c r="M1099" s="1" t="s">
        <v>200</v>
      </c>
      <c r="P1099" s="1" t="s">
        <v>701</v>
      </c>
      <c r="Q1099" s="1" t="s">
        <v>702</v>
      </c>
      <c r="R1099" s="1" t="s">
        <v>300</v>
      </c>
      <c r="U1099" s="1" t="s">
        <v>1283</v>
      </c>
      <c r="V1099" s="1" t="s">
        <v>344</v>
      </c>
      <c r="W1099" s="1" t="s">
        <v>688</v>
      </c>
      <c r="X1099" s="1" t="s">
        <v>608</v>
      </c>
      <c r="Y1099" s="1" t="s">
        <v>639</v>
      </c>
      <c r="Z1099" s="1" t="s">
        <v>12</v>
      </c>
    </row>
    <row r="1100" spans="1:26" s="13" customFormat="1" ht="58" x14ac:dyDescent="0.35">
      <c r="A1100" s="1" t="s">
        <v>32</v>
      </c>
      <c r="B1100" s="1" t="str">
        <f>+VLOOKUP(BD_fire_disturbances[[#This Row],[Propiedad]],Tabla2[],2,0)</f>
        <v>Biológica</v>
      </c>
      <c r="C1100" s="1" t="str">
        <f>+VLOOKUP(BD_fire_disturbances[[#This Row],[Evaluación post incendio]],Tabla5[],2,0)</f>
        <v>Efecto a medio plazo</v>
      </c>
      <c r="D1100" s="6" t="s">
        <v>696</v>
      </c>
      <c r="E1100" s="1" t="s">
        <v>1602</v>
      </c>
      <c r="F1100" s="1" t="s">
        <v>1636</v>
      </c>
      <c r="G1100" s="1" t="str">
        <f>+VLOOKUP(BD_fire_disturbances[[#This Row],[Cod_Koppen]],Tabla8[],2,0)</f>
        <v>Templado o mesotérmico</v>
      </c>
      <c r="H1100" s="1" t="s">
        <v>1635</v>
      </c>
      <c r="I1100" s="1" t="s">
        <v>96</v>
      </c>
      <c r="J1100" s="1" t="s">
        <v>63</v>
      </c>
      <c r="K1100" s="1" t="s">
        <v>41</v>
      </c>
      <c r="L1100" s="1" t="s">
        <v>176</v>
      </c>
      <c r="M1100" s="1" t="s">
        <v>176</v>
      </c>
      <c r="N1100" s="1"/>
      <c r="O1100" s="1"/>
      <c r="P1100" s="1" t="s">
        <v>701</v>
      </c>
      <c r="Q1100" s="1" t="s">
        <v>702</v>
      </c>
      <c r="R1100" s="1" t="s">
        <v>300</v>
      </c>
      <c r="S1100" s="1"/>
      <c r="T1100" s="1"/>
      <c r="U1100" s="1" t="s">
        <v>1283</v>
      </c>
      <c r="V1100" s="1" t="s">
        <v>344</v>
      </c>
      <c r="W1100" s="1" t="s">
        <v>688</v>
      </c>
      <c r="X1100" s="1" t="s">
        <v>608</v>
      </c>
      <c r="Y1100" s="1" t="s">
        <v>639</v>
      </c>
      <c r="Z1100" s="1" t="s">
        <v>12</v>
      </c>
    </row>
    <row r="1101" spans="1:26" s="13" customFormat="1" ht="58" x14ac:dyDescent="0.35">
      <c r="A1101" s="1" t="s">
        <v>32</v>
      </c>
      <c r="B1101" s="1" t="str">
        <f>+VLOOKUP(BD_fire_disturbances[[#This Row],[Propiedad]],Tabla2[],2,0)</f>
        <v>Biológica</v>
      </c>
      <c r="C1101" s="1" t="str">
        <f>+VLOOKUP(BD_fire_disturbances[[#This Row],[Evaluación post incendio]],Tabla5[],2,0)</f>
        <v>Efecto a medio plazo</v>
      </c>
      <c r="D1101" s="6" t="s">
        <v>33</v>
      </c>
      <c r="E1101" s="1" t="s">
        <v>1602</v>
      </c>
      <c r="F1101" s="1" t="s">
        <v>1636</v>
      </c>
      <c r="G1101" s="1" t="str">
        <f>+VLOOKUP(BD_fire_disturbances[[#This Row],[Cod_Koppen]],Tabla8[],2,0)</f>
        <v>Templado o mesotérmico</v>
      </c>
      <c r="H1101" s="1" t="s">
        <v>1635</v>
      </c>
      <c r="I1101" s="1" t="s">
        <v>96</v>
      </c>
      <c r="J1101" s="1" t="s">
        <v>63</v>
      </c>
      <c r="K1101" s="1" t="s">
        <v>41</v>
      </c>
      <c r="L1101" s="1" t="s">
        <v>200</v>
      </c>
      <c r="M1101" s="1" t="s">
        <v>200</v>
      </c>
      <c r="N1101" s="1"/>
      <c r="O1101" s="1"/>
      <c r="P1101" s="1" t="s">
        <v>701</v>
      </c>
      <c r="Q1101" s="1" t="s">
        <v>702</v>
      </c>
      <c r="R1101" s="1" t="s">
        <v>300</v>
      </c>
      <c r="S1101" s="1"/>
      <c r="T1101" s="1"/>
      <c r="U1101" s="1" t="s">
        <v>1283</v>
      </c>
      <c r="V1101" s="1" t="s">
        <v>344</v>
      </c>
      <c r="W1101" s="1" t="s">
        <v>688</v>
      </c>
      <c r="X1101" s="1" t="s">
        <v>608</v>
      </c>
      <c r="Y1101" s="1" t="s">
        <v>1032</v>
      </c>
      <c r="Z1101" s="1" t="s">
        <v>12</v>
      </c>
    </row>
    <row r="1102" spans="1:26" s="1" customFormat="1" ht="58" x14ac:dyDescent="0.35">
      <c r="A1102" s="1" t="s">
        <v>32</v>
      </c>
      <c r="B1102" s="1" t="str">
        <f>+VLOOKUP(BD_fire_disturbances[[#This Row],[Propiedad]],Tabla2[],2,0)</f>
        <v>Biológica</v>
      </c>
      <c r="C1102" s="1" t="str">
        <f>+VLOOKUP(BD_fire_disturbances[[#This Row],[Evaluación post incendio]],Tabla5[],2,0)</f>
        <v>Efecto a medio plazo</v>
      </c>
      <c r="D1102" s="6" t="s">
        <v>694</v>
      </c>
      <c r="E1102" s="1" t="s">
        <v>1602</v>
      </c>
      <c r="F1102" s="1" t="s">
        <v>1636</v>
      </c>
      <c r="G1102" s="1" t="str">
        <f>+VLOOKUP(BD_fire_disturbances[[#This Row],[Cod_Koppen]],Tabla8[],2,0)</f>
        <v>Templado o mesotérmico</v>
      </c>
      <c r="H1102" s="1" t="s">
        <v>1635</v>
      </c>
      <c r="I1102" s="1" t="s">
        <v>96</v>
      </c>
      <c r="J1102" s="1" t="s">
        <v>63</v>
      </c>
      <c r="K1102" s="1" t="s">
        <v>41</v>
      </c>
      <c r="L1102" s="1" t="s">
        <v>176</v>
      </c>
      <c r="M1102" s="1" t="s">
        <v>176</v>
      </c>
      <c r="P1102" s="1" t="s">
        <v>701</v>
      </c>
      <c r="Q1102" s="1" t="s">
        <v>702</v>
      </c>
      <c r="R1102" s="1" t="s">
        <v>300</v>
      </c>
      <c r="U1102" s="1" t="s">
        <v>1283</v>
      </c>
      <c r="V1102" s="1" t="s">
        <v>344</v>
      </c>
      <c r="W1102" s="1" t="s">
        <v>688</v>
      </c>
      <c r="X1102" s="1" t="s">
        <v>608</v>
      </c>
      <c r="Y1102" s="1" t="s">
        <v>1032</v>
      </c>
      <c r="Z1102" s="1" t="s">
        <v>12</v>
      </c>
    </row>
    <row r="1103" spans="1:26" s="13" customFormat="1" ht="58" x14ac:dyDescent="0.35">
      <c r="A1103" s="1" t="s">
        <v>32</v>
      </c>
      <c r="B1103" s="1" t="str">
        <f>+VLOOKUP(BD_fire_disturbances[[#This Row],[Propiedad]],Tabla2[],2,0)</f>
        <v>Química</v>
      </c>
      <c r="C1103" s="1" t="str">
        <f>+VLOOKUP(BD_fire_disturbances[[#This Row],[Evaluación post incendio]],Tabla5[],2,0)</f>
        <v>Efecto a medio plazo</v>
      </c>
      <c r="D1103" s="6" t="s">
        <v>33</v>
      </c>
      <c r="E1103" s="1" t="s">
        <v>1602</v>
      </c>
      <c r="F1103" s="1" t="s">
        <v>1636</v>
      </c>
      <c r="G1103" s="1" t="str">
        <f>+VLOOKUP(BD_fire_disturbances[[#This Row],[Cod_Koppen]],Tabla8[],2,0)</f>
        <v>Templado o mesotérmico</v>
      </c>
      <c r="H1103" s="1" t="s">
        <v>1635</v>
      </c>
      <c r="I1103" s="1" t="s">
        <v>96</v>
      </c>
      <c r="J1103" s="1" t="s">
        <v>63</v>
      </c>
      <c r="K1103" s="1" t="s">
        <v>41</v>
      </c>
      <c r="L1103" s="1" t="s">
        <v>200</v>
      </c>
      <c r="M1103" s="1" t="s">
        <v>200</v>
      </c>
      <c r="N1103" s="1"/>
      <c r="O1103" s="1"/>
      <c r="P1103" s="1" t="s">
        <v>701</v>
      </c>
      <c r="Q1103" s="1" t="s">
        <v>702</v>
      </c>
      <c r="R1103" s="1" t="s">
        <v>300</v>
      </c>
      <c r="S1103" s="1"/>
      <c r="T1103" s="1"/>
      <c r="U1103" s="1" t="s">
        <v>1283</v>
      </c>
      <c r="V1103" s="1" t="s">
        <v>344</v>
      </c>
      <c r="W1103" s="1" t="s">
        <v>688</v>
      </c>
      <c r="X1103" s="1" t="s">
        <v>608</v>
      </c>
      <c r="Y1103" s="1" t="s">
        <v>34</v>
      </c>
      <c r="Z1103" s="1" t="s">
        <v>108</v>
      </c>
    </row>
    <row r="1104" spans="1:26" s="13" customFormat="1" ht="58" x14ac:dyDescent="0.35">
      <c r="A1104" s="1" t="s">
        <v>32</v>
      </c>
      <c r="B1104" s="1" t="str">
        <f>+VLOOKUP(BD_fire_disturbances[[#This Row],[Propiedad]],Tabla2[],2,0)</f>
        <v>Química</v>
      </c>
      <c r="C1104" s="1" t="str">
        <f>+VLOOKUP(BD_fire_disturbances[[#This Row],[Evaluación post incendio]],Tabla5[],2,0)</f>
        <v>Efecto a medio plazo</v>
      </c>
      <c r="D1104" s="6" t="s">
        <v>698</v>
      </c>
      <c r="E1104" s="1" t="s">
        <v>1602</v>
      </c>
      <c r="F1104" s="1" t="s">
        <v>1636</v>
      </c>
      <c r="G1104" s="1" t="str">
        <f>+VLOOKUP(BD_fire_disturbances[[#This Row],[Cod_Koppen]],Tabla8[],2,0)</f>
        <v>Templado o mesotérmico</v>
      </c>
      <c r="H1104" s="1" t="s">
        <v>1635</v>
      </c>
      <c r="I1104" s="1" t="s">
        <v>96</v>
      </c>
      <c r="J1104" s="1" t="s">
        <v>63</v>
      </c>
      <c r="K1104" s="1" t="s">
        <v>41</v>
      </c>
      <c r="L1104" s="1" t="s">
        <v>176</v>
      </c>
      <c r="M1104" s="1" t="s">
        <v>176</v>
      </c>
      <c r="N1104" s="1"/>
      <c r="O1104" s="1"/>
      <c r="P1104" s="1" t="s">
        <v>701</v>
      </c>
      <c r="Q1104" s="1" t="s">
        <v>702</v>
      </c>
      <c r="R1104" s="1" t="s">
        <v>300</v>
      </c>
      <c r="S1104" s="1"/>
      <c r="T1104" s="1"/>
      <c r="U1104" s="1" t="s">
        <v>1283</v>
      </c>
      <c r="V1104" s="1" t="s">
        <v>344</v>
      </c>
      <c r="W1104" s="1" t="s">
        <v>688</v>
      </c>
      <c r="X1104" s="1" t="s">
        <v>608</v>
      </c>
      <c r="Y1104" s="1" t="s">
        <v>34</v>
      </c>
      <c r="Z1104" s="1" t="s">
        <v>108</v>
      </c>
    </row>
    <row r="1105" spans="1:26" s="13" customFormat="1" ht="58" x14ac:dyDescent="0.35">
      <c r="A1105" s="1" t="s">
        <v>32</v>
      </c>
      <c r="B1105" s="1" t="str">
        <f>+VLOOKUP(BD_fire_disturbances[[#This Row],[Propiedad]],Tabla2[],2,0)</f>
        <v>Química</v>
      </c>
      <c r="C1105" s="1" t="str">
        <f>+VLOOKUP(BD_fire_disturbances[[#This Row],[Evaluación post incendio]],Tabla5[],2,0)</f>
        <v>Efecto a medio plazo</v>
      </c>
      <c r="D1105" s="6" t="s">
        <v>33</v>
      </c>
      <c r="E1105" s="1" t="s">
        <v>1602</v>
      </c>
      <c r="F1105" s="1" t="s">
        <v>1636</v>
      </c>
      <c r="G1105" s="1" t="str">
        <f>+VLOOKUP(BD_fire_disturbances[[#This Row],[Cod_Koppen]],Tabla8[],2,0)</f>
        <v>Templado o mesotérmico</v>
      </c>
      <c r="H1105" s="1" t="s">
        <v>1635</v>
      </c>
      <c r="I1105" s="1" t="s">
        <v>96</v>
      </c>
      <c r="J1105" s="1" t="s">
        <v>63</v>
      </c>
      <c r="K1105" s="1" t="s">
        <v>41</v>
      </c>
      <c r="L1105" s="1" t="s">
        <v>200</v>
      </c>
      <c r="M1105" s="1" t="s">
        <v>200</v>
      </c>
      <c r="N1105" s="1"/>
      <c r="O1105" s="1"/>
      <c r="P1105" s="1" t="s">
        <v>701</v>
      </c>
      <c r="Q1105" s="1" t="s">
        <v>702</v>
      </c>
      <c r="R1105" s="1" t="s">
        <v>300</v>
      </c>
      <c r="S1105" s="1"/>
      <c r="T1105" s="1"/>
      <c r="U1105" s="1" t="s">
        <v>1283</v>
      </c>
      <c r="V1105" s="1" t="s">
        <v>344</v>
      </c>
      <c r="W1105" s="1" t="s">
        <v>688</v>
      </c>
      <c r="X1105" s="1" t="s">
        <v>608</v>
      </c>
      <c r="Y1105" s="1" t="s">
        <v>707</v>
      </c>
      <c r="Z1105" s="1" t="s">
        <v>108</v>
      </c>
    </row>
    <row r="1106" spans="1:26" s="13" customFormat="1" ht="58" x14ac:dyDescent="0.35">
      <c r="A1106" s="1" t="s">
        <v>32</v>
      </c>
      <c r="B1106" s="1" t="str">
        <f>+VLOOKUP(BD_fire_disturbances[[#This Row],[Propiedad]],Tabla2[],2,0)</f>
        <v>Química</v>
      </c>
      <c r="C1106" s="1" t="str">
        <f>+VLOOKUP(BD_fire_disturbances[[#This Row],[Evaluación post incendio]],Tabla5[],2,0)</f>
        <v>Efecto a medio plazo</v>
      </c>
      <c r="D1106" s="6" t="s">
        <v>700</v>
      </c>
      <c r="E1106" s="1" t="s">
        <v>1602</v>
      </c>
      <c r="F1106" s="1" t="s">
        <v>1636</v>
      </c>
      <c r="G1106" s="1" t="str">
        <f>+VLOOKUP(BD_fire_disturbances[[#This Row],[Cod_Koppen]],Tabla8[],2,0)</f>
        <v>Templado o mesotérmico</v>
      </c>
      <c r="H1106" s="1" t="s">
        <v>1635</v>
      </c>
      <c r="I1106" s="1" t="s">
        <v>96</v>
      </c>
      <c r="J1106" s="1" t="s">
        <v>63</v>
      </c>
      <c r="K1106" s="1" t="s">
        <v>41</v>
      </c>
      <c r="L1106" s="1" t="s">
        <v>176</v>
      </c>
      <c r="M1106" s="1" t="s">
        <v>176</v>
      </c>
      <c r="N1106" s="1"/>
      <c r="O1106" s="1"/>
      <c r="P1106" s="1" t="s">
        <v>701</v>
      </c>
      <c r="Q1106" s="1" t="s">
        <v>702</v>
      </c>
      <c r="R1106" s="1" t="s">
        <v>300</v>
      </c>
      <c r="S1106" s="1"/>
      <c r="T1106" s="1"/>
      <c r="U1106" s="1" t="s">
        <v>1283</v>
      </c>
      <c r="V1106" s="1" t="s">
        <v>344</v>
      </c>
      <c r="W1106" s="1" t="s">
        <v>688</v>
      </c>
      <c r="X1106" s="1" t="s">
        <v>608</v>
      </c>
      <c r="Y1106" s="1" t="s">
        <v>707</v>
      </c>
      <c r="Z1106" s="1" t="s">
        <v>108</v>
      </c>
    </row>
    <row r="1107" spans="1:26" s="1" customFormat="1" ht="58" x14ac:dyDescent="0.35">
      <c r="A1107" s="1" t="s">
        <v>32</v>
      </c>
      <c r="B1107" s="1" t="str">
        <f>+VLOOKUP(BD_fire_disturbances[[#This Row],[Propiedad]],Tabla2[],2,0)</f>
        <v>Química</v>
      </c>
      <c r="C1107" s="1" t="str">
        <f>+VLOOKUP(BD_fire_disturbances[[#This Row],[Evaluación post incendio]],Tabla5[],2,0)</f>
        <v>Efecto a medio plazo</v>
      </c>
      <c r="D1107" s="6" t="s">
        <v>33</v>
      </c>
      <c r="E1107" s="1" t="s">
        <v>1602</v>
      </c>
      <c r="F1107" s="1" t="s">
        <v>1636</v>
      </c>
      <c r="G1107" s="1" t="str">
        <f>+VLOOKUP(BD_fire_disturbances[[#This Row],[Cod_Koppen]],Tabla8[],2,0)</f>
        <v>Templado o mesotérmico</v>
      </c>
      <c r="H1107" s="1" t="s">
        <v>1635</v>
      </c>
      <c r="I1107" s="1" t="s">
        <v>96</v>
      </c>
      <c r="J1107" s="1" t="s">
        <v>63</v>
      </c>
      <c r="K1107" s="1" t="s">
        <v>41</v>
      </c>
      <c r="L1107" s="1" t="s">
        <v>200</v>
      </c>
      <c r="M1107" s="1" t="s">
        <v>200</v>
      </c>
      <c r="P1107" s="1" t="s">
        <v>701</v>
      </c>
      <c r="Q1107" s="1" t="s">
        <v>702</v>
      </c>
      <c r="R1107" s="1" t="s">
        <v>300</v>
      </c>
      <c r="U1107" s="1" t="s">
        <v>1283</v>
      </c>
      <c r="V1107" s="1" t="s">
        <v>344</v>
      </c>
      <c r="W1107" s="1" t="s">
        <v>688</v>
      </c>
      <c r="X1107" s="1" t="s">
        <v>608</v>
      </c>
      <c r="Y1107" s="1" t="s">
        <v>52</v>
      </c>
      <c r="Z1107" s="1" t="s">
        <v>108</v>
      </c>
    </row>
    <row r="1108" spans="1:26" s="13" customFormat="1" ht="58" x14ac:dyDescent="0.35">
      <c r="A1108" s="1" t="s">
        <v>32</v>
      </c>
      <c r="B1108" s="1" t="str">
        <f>+VLOOKUP(BD_fire_disturbances[[#This Row],[Propiedad]],Tabla2[],2,0)</f>
        <v>Química</v>
      </c>
      <c r="C1108" s="1" t="str">
        <f>+VLOOKUP(BD_fire_disturbances[[#This Row],[Evaluación post incendio]],Tabla5[],2,0)</f>
        <v>Efecto a medio plazo</v>
      </c>
      <c r="D1108" s="6" t="s">
        <v>695</v>
      </c>
      <c r="E1108" s="1" t="s">
        <v>1602</v>
      </c>
      <c r="F1108" s="1" t="s">
        <v>1636</v>
      </c>
      <c r="G1108" s="1" t="str">
        <f>+VLOOKUP(BD_fire_disturbances[[#This Row],[Cod_Koppen]],Tabla8[],2,0)</f>
        <v>Templado o mesotérmico</v>
      </c>
      <c r="H1108" s="1" t="s">
        <v>1635</v>
      </c>
      <c r="I1108" s="1" t="s">
        <v>96</v>
      </c>
      <c r="J1108" s="1" t="s">
        <v>63</v>
      </c>
      <c r="K1108" s="1" t="s">
        <v>41</v>
      </c>
      <c r="L1108" s="1" t="s">
        <v>176</v>
      </c>
      <c r="M1108" s="1" t="s">
        <v>176</v>
      </c>
      <c r="N1108" s="1"/>
      <c r="O1108" s="1"/>
      <c r="P1108" s="1" t="s">
        <v>701</v>
      </c>
      <c r="Q1108" s="1" t="s">
        <v>702</v>
      </c>
      <c r="R1108" s="1" t="s">
        <v>300</v>
      </c>
      <c r="S1108" s="1"/>
      <c r="T1108" s="1"/>
      <c r="U1108" s="1" t="s">
        <v>1283</v>
      </c>
      <c r="V1108" s="1" t="s">
        <v>344</v>
      </c>
      <c r="W1108" s="1" t="s">
        <v>688</v>
      </c>
      <c r="X1108" s="1" t="s">
        <v>608</v>
      </c>
      <c r="Y1108" s="1" t="s">
        <v>52</v>
      </c>
      <c r="Z1108" s="1" t="s">
        <v>108</v>
      </c>
    </row>
    <row r="1109" spans="1:26" s="13" customFormat="1" ht="58" x14ac:dyDescent="0.35">
      <c r="A1109" s="1" t="s">
        <v>32</v>
      </c>
      <c r="B1109" s="1" t="str">
        <f>+VLOOKUP(BD_fire_disturbances[[#This Row],[Propiedad]],Tabla2[],2,0)</f>
        <v>Química</v>
      </c>
      <c r="C1109" s="1" t="str">
        <f>+VLOOKUP(BD_fire_disturbances[[#This Row],[Evaluación post incendio]],Tabla5[],2,0)</f>
        <v>Efecto a medio plazo</v>
      </c>
      <c r="D1109" s="6" t="s">
        <v>33</v>
      </c>
      <c r="E1109" s="1" t="s">
        <v>1602</v>
      </c>
      <c r="F1109" s="1" t="s">
        <v>1636</v>
      </c>
      <c r="G1109" s="1" t="str">
        <f>+VLOOKUP(BD_fire_disturbances[[#This Row],[Cod_Koppen]],Tabla8[],2,0)</f>
        <v>Templado o mesotérmico</v>
      </c>
      <c r="H1109" s="1" t="s">
        <v>1635</v>
      </c>
      <c r="I1109" s="1" t="s">
        <v>96</v>
      </c>
      <c r="J1109" s="1" t="s">
        <v>63</v>
      </c>
      <c r="K1109" s="1" t="s">
        <v>41</v>
      </c>
      <c r="L1109" s="1" t="s">
        <v>200</v>
      </c>
      <c r="M1109" s="1" t="s">
        <v>200</v>
      </c>
      <c r="N1109" s="1"/>
      <c r="O1109" s="1"/>
      <c r="P1109" s="1" t="s">
        <v>701</v>
      </c>
      <c r="Q1109" s="1" t="s">
        <v>702</v>
      </c>
      <c r="R1109" s="1" t="s">
        <v>300</v>
      </c>
      <c r="S1109" s="1"/>
      <c r="T1109" s="1"/>
      <c r="U1109" s="1" t="s">
        <v>1283</v>
      </c>
      <c r="V1109" s="1" t="s">
        <v>344</v>
      </c>
      <c r="W1109" s="1" t="s">
        <v>688</v>
      </c>
      <c r="X1109" s="1" t="s">
        <v>608</v>
      </c>
      <c r="Y1109" s="1" t="s">
        <v>42</v>
      </c>
      <c r="Z1109" s="1" t="s">
        <v>108</v>
      </c>
    </row>
    <row r="1110" spans="1:26" s="1" customFormat="1" ht="58" x14ac:dyDescent="0.35">
      <c r="A1110" s="1" t="s">
        <v>32</v>
      </c>
      <c r="B1110" s="1" t="str">
        <f>+VLOOKUP(BD_fire_disturbances[[#This Row],[Propiedad]],Tabla2[],2,0)</f>
        <v>Química</v>
      </c>
      <c r="C1110" s="1" t="str">
        <f>+VLOOKUP(BD_fire_disturbances[[#This Row],[Evaluación post incendio]],Tabla5[],2,0)</f>
        <v>Efecto a medio plazo</v>
      </c>
      <c r="D1110" s="6" t="s">
        <v>697</v>
      </c>
      <c r="E1110" s="1" t="s">
        <v>1602</v>
      </c>
      <c r="F1110" s="1" t="s">
        <v>1636</v>
      </c>
      <c r="G1110" s="1" t="str">
        <f>+VLOOKUP(BD_fire_disturbances[[#This Row],[Cod_Koppen]],Tabla8[],2,0)</f>
        <v>Templado o mesotérmico</v>
      </c>
      <c r="H1110" s="1" t="s">
        <v>1635</v>
      </c>
      <c r="I1110" s="1" t="s">
        <v>96</v>
      </c>
      <c r="J1110" s="1" t="s">
        <v>63</v>
      </c>
      <c r="K1110" s="1" t="s">
        <v>41</v>
      </c>
      <c r="L1110" s="1" t="s">
        <v>176</v>
      </c>
      <c r="M1110" s="1" t="s">
        <v>176</v>
      </c>
      <c r="P1110" s="1" t="s">
        <v>701</v>
      </c>
      <c r="Q1110" s="1" t="s">
        <v>702</v>
      </c>
      <c r="R1110" s="1" t="s">
        <v>300</v>
      </c>
      <c r="U1110" s="1" t="s">
        <v>1283</v>
      </c>
      <c r="V1110" s="1" t="s">
        <v>344</v>
      </c>
      <c r="W1110" s="1" t="s">
        <v>688</v>
      </c>
      <c r="X1110" s="1" t="s">
        <v>608</v>
      </c>
      <c r="Y1110" s="1" t="s">
        <v>42</v>
      </c>
      <c r="Z1110" s="1" t="s">
        <v>108</v>
      </c>
    </row>
    <row r="1111" spans="1:26" s="13" customFormat="1" ht="43.5" x14ac:dyDescent="0.35">
      <c r="A1111" s="1" t="s">
        <v>94</v>
      </c>
      <c r="B1111" s="1" t="str">
        <f>+VLOOKUP(BD_fire_disturbances[[#This Row],[Propiedad]],Tabla2[],2,0)</f>
        <v>Biológica</v>
      </c>
      <c r="C1111" s="1" t="str">
        <f>+VLOOKUP(BD_fire_disturbances[[#This Row],[Evaluación post incendio]],Tabla5[],2,0)</f>
        <v>Efecto a corto plazo</v>
      </c>
      <c r="D1111" s="6" t="s">
        <v>95</v>
      </c>
      <c r="E1111" s="1" t="s">
        <v>1602</v>
      </c>
      <c r="F1111" s="1" t="s">
        <v>1694</v>
      </c>
      <c r="G1111" s="1" t="str">
        <f>+VLOOKUP(BD_fire_disturbances[[#This Row],[Cod_Koppen]],Tabla8[],2,0)</f>
        <v>Templado o mesotérmico</v>
      </c>
      <c r="H1111" s="1" t="s">
        <v>1678</v>
      </c>
      <c r="I1111" s="1" t="s">
        <v>96</v>
      </c>
      <c r="J1111" s="1" t="s">
        <v>63</v>
      </c>
      <c r="K1111" s="1" t="s">
        <v>41</v>
      </c>
      <c r="L1111" s="1" t="s">
        <v>97</v>
      </c>
      <c r="M1111" s="1" t="s">
        <v>432</v>
      </c>
      <c r="N1111" s="1"/>
      <c r="O1111" s="1"/>
      <c r="P1111" s="1" t="s">
        <v>1205</v>
      </c>
      <c r="Q1111" s="1"/>
      <c r="R1111" s="1" t="s">
        <v>842</v>
      </c>
      <c r="S1111" s="1"/>
      <c r="T1111" s="1"/>
      <c r="U1111" s="1" t="s">
        <v>447</v>
      </c>
      <c r="V1111" s="1"/>
      <c r="W1111" s="1"/>
      <c r="X1111" s="1"/>
      <c r="Y1111" s="1" t="s">
        <v>15</v>
      </c>
      <c r="Z1111" s="1" t="s">
        <v>12</v>
      </c>
    </row>
    <row r="1112" spans="1:26" s="13" customFormat="1" ht="58" x14ac:dyDescent="0.35">
      <c r="A1112" s="9" t="s">
        <v>219</v>
      </c>
      <c r="B1112" s="9" t="str">
        <f>+VLOOKUP(BD_fire_disturbances[[#This Row],[Propiedad]],Tabla2[],2,0)</f>
        <v>Biológica</v>
      </c>
      <c r="C1112" s="9" t="str">
        <f>+VLOOKUP(BD_fire_disturbances[[#This Row],[Evaluación post incendio]],Tabla5[],2,0)</f>
        <v>Efecto a corto plazo</v>
      </c>
      <c r="D1112" s="32" t="s">
        <v>220</v>
      </c>
      <c r="E1112" s="9" t="s">
        <v>1602</v>
      </c>
      <c r="F1112" s="9" t="s">
        <v>1694</v>
      </c>
      <c r="G1112" s="9" t="str">
        <f>+VLOOKUP(BD_fire_disturbances[[#This Row],[Cod_Koppen]],Tabla8[],2,0)</f>
        <v>Templado o mesotérmico</v>
      </c>
      <c r="H1112" s="9" t="s">
        <v>1678</v>
      </c>
      <c r="I1112" s="9" t="s">
        <v>776</v>
      </c>
      <c r="J1112" s="9" t="s">
        <v>63</v>
      </c>
      <c r="K1112" s="9" t="s">
        <v>50</v>
      </c>
      <c r="L1112" s="9" t="s">
        <v>200</v>
      </c>
      <c r="M1112" s="9" t="s">
        <v>200</v>
      </c>
      <c r="N1112" s="9" t="s">
        <v>317</v>
      </c>
      <c r="O1112" s="9"/>
      <c r="P1112" s="9" t="s">
        <v>771</v>
      </c>
      <c r="Q1112" s="9" t="s">
        <v>772</v>
      </c>
      <c r="R1112" s="9" t="s">
        <v>804</v>
      </c>
      <c r="S1112" s="9"/>
      <c r="T1112" s="9" t="s">
        <v>773</v>
      </c>
      <c r="U1112" s="9" t="s">
        <v>447</v>
      </c>
      <c r="V1112" s="9"/>
      <c r="W1112" s="9" t="s">
        <v>775</v>
      </c>
      <c r="X1112" s="9" t="s">
        <v>774</v>
      </c>
      <c r="Y1112" s="9" t="s">
        <v>15</v>
      </c>
      <c r="Z1112" s="9" t="s">
        <v>12</v>
      </c>
    </row>
    <row r="1113" spans="1:26" s="1" customFormat="1" ht="58" x14ac:dyDescent="0.35">
      <c r="A1113" s="1" t="s">
        <v>219</v>
      </c>
      <c r="B1113" s="1" t="str">
        <f>+VLOOKUP(BD_fire_disturbances[[#This Row],[Propiedad]],Tabla2[],2,0)</f>
        <v>Biológica</v>
      </c>
      <c r="C1113" s="1" t="str">
        <f>+VLOOKUP(BD_fire_disturbances[[#This Row],[Evaluación post incendio]],Tabla5[],2,0)</f>
        <v>Efecto a corto plazo</v>
      </c>
      <c r="D1113" s="6" t="s">
        <v>220</v>
      </c>
      <c r="E1113" s="1" t="s">
        <v>1602</v>
      </c>
      <c r="F1113" s="9" t="s">
        <v>1694</v>
      </c>
      <c r="G1113" s="9" t="str">
        <f>+VLOOKUP(BD_fire_disturbances[[#This Row],[Cod_Koppen]],Tabla8[],2,0)</f>
        <v>Templado o mesotérmico</v>
      </c>
      <c r="H1113" s="9" t="s">
        <v>1678</v>
      </c>
      <c r="I1113" s="1" t="s">
        <v>776</v>
      </c>
      <c r="J1113" s="1" t="s">
        <v>63</v>
      </c>
      <c r="K1113" s="1" t="s">
        <v>50</v>
      </c>
      <c r="L1113" s="1" t="s">
        <v>200</v>
      </c>
      <c r="M1113" s="1" t="s">
        <v>200</v>
      </c>
      <c r="N1113" s="1" t="s">
        <v>317</v>
      </c>
      <c r="P1113" s="1" t="s">
        <v>771</v>
      </c>
      <c r="Q1113" s="1" t="s">
        <v>772</v>
      </c>
      <c r="R1113" s="1" t="s">
        <v>804</v>
      </c>
      <c r="T1113" s="1" t="s">
        <v>773</v>
      </c>
      <c r="U1113" s="1" t="s">
        <v>447</v>
      </c>
      <c r="W1113" s="1" t="s">
        <v>775</v>
      </c>
      <c r="X1113" s="1" t="s">
        <v>774</v>
      </c>
      <c r="Y1113" s="1" t="s">
        <v>15</v>
      </c>
      <c r="Z1113" s="1" t="s">
        <v>108</v>
      </c>
    </row>
    <row r="1114" spans="1:26" s="13" customFormat="1" ht="58" x14ac:dyDescent="0.35">
      <c r="A1114" s="1" t="s">
        <v>219</v>
      </c>
      <c r="B1114" s="1" t="str">
        <f>+VLOOKUP(BD_fire_disturbances[[#This Row],[Propiedad]],Tabla2[],2,0)</f>
        <v>Biológica</v>
      </c>
      <c r="C1114" s="1" t="str">
        <f>+VLOOKUP(BD_fire_disturbances[[#This Row],[Evaluación post incendio]],Tabla5[],2,0)</f>
        <v>Efecto a corto plazo</v>
      </c>
      <c r="D1114" s="6" t="s">
        <v>220</v>
      </c>
      <c r="E1114" s="1" t="s">
        <v>1602</v>
      </c>
      <c r="F1114" s="9" t="s">
        <v>1694</v>
      </c>
      <c r="G1114" s="9" t="str">
        <f>+VLOOKUP(BD_fire_disturbances[[#This Row],[Cod_Koppen]],Tabla8[],2,0)</f>
        <v>Templado o mesotérmico</v>
      </c>
      <c r="H1114" s="9" t="s">
        <v>1678</v>
      </c>
      <c r="I1114" s="1" t="s">
        <v>776</v>
      </c>
      <c r="J1114" s="1" t="s">
        <v>63</v>
      </c>
      <c r="K1114" s="1" t="s">
        <v>50</v>
      </c>
      <c r="L1114" s="1" t="s">
        <v>200</v>
      </c>
      <c r="M1114" s="1" t="s">
        <v>200</v>
      </c>
      <c r="N1114" s="1" t="s">
        <v>317</v>
      </c>
      <c r="O1114" s="1"/>
      <c r="P1114" s="1" t="s">
        <v>771</v>
      </c>
      <c r="Q1114" s="1" t="s">
        <v>772</v>
      </c>
      <c r="R1114" s="1" t="s">
        <v>705</v>
      </c>
      <c r="S1114" s="1"/>
      <c r="T1114" s="1" t="s">
        <v>773</v>
      </c>
      <c r="U1114" s="1" t="s">
        <v>447</v>
      </c>
      <c r="V1114" s="1"/>
      <c r="W1114" s="1" t="s">
        <v>775</v>
      </c>
      <c r="X1114" s="1" t="s">
        <v>774</v>
      </c>
      <c r="Y1114" s="1" t="s">
        <v>15</v>
      </c>
      <c r="Z1114" s="1" t="s">
        <v>108</v>
      </c>
    </row>
    <row r="1115" spans="1:26" s="13" customFormat="1" ht="58" x14ac:dyDescent="0.35">
      <c r="A1115" s="1" t="s">
        <v>219</v>
      </c>
      <c r="B1115" s="1" t="str">
        <f>+VLOOKUP(BD_fire_disturbances[[#This Row],[Propiedad]],Tabla2[],2,0)</f>
        <v>Química</v>
      </c>
      <c r="C1115" s="1" t="str">
        <f>+VLOOKUP(BD_fire_disturbances[[#This Row],[Evaluación post incendio]],Tabla5[],2,0)</f>
        <v>Efecto a corto plazo</v>
      </c>
      <c r="D1115" s="6" t="s">
        <v>220</v>
      </c>
      <c r="E1115" s="1" t="s">
        <v>1602</v>
      </c>
      <c r="F1115" s="9" t="s">
        <v>1694</v>
      </c>
      <c r="G1115" s="9" t="str">
        <f>+VLOOKUP(BD_fire_disturbances[[#This Row],[Cod_Koppen]],Tabla8[],2,0)</f>
        <v>Templado o mesotérmico</v>
      </c>
      <c r="H1115" s="9" t="s">
        <v>1678</v>
      </c>
      <c r="I1115" s="1" t="s">
        <v>776</v>
      </c>
      <c r="J1115" s="1" t="s">
        <v>63</v>
      </c>
      <c r="K1115" s="1" t="s">
        <v>50</v>
      </c>
      <c r="L1115" s="1" t="s">
        <v>200</v>
      </c>
      <c r="M1115" s="1" t="s">
        <v>200</v>
      </c>
      <c r="N1115" s="1" t="s">
        <v>317</v>
      </c>
      <c r="O1115" s="1"/>
      <c r="P1115" s="1" t="s">
        <v>771</v>
      </c>
      <c r="Q1115" s="1" t="s">
        <v>772</v>
      </c>
      <c r="R1115" s="1" t="s">
        <v>804</v>
      </c>
      <c r="S1115" s="1"/>
      <c r="T1115" s="1" t="s">
        <v>773</v>
      </c>
      <c r="U1115" s="1" t="s">
        <v>447</v>
      </c>
      <c r="V1115" s="1"/>
      <c r="W1115" s="1" t="s">
        <v>775</v>
      </c>
      <c r="X1115" s="1" t="s">
        <v>774</v>
      </c>
      <c r="Y1115" s="1" t="s">
        <v>53</v>
      </c>
      <c r="Z1115" s="1" t="s">
        <v>108</v>
      </c>
    </row>
    <row r="1116" spans="1:26" s="1" customFormat="1" ht="58" x14ac:dyDescent="0.35">
      <c r="A1116" s="1" t="s">
        <v>219</v>
      </c>
      <c r="B1116" s="1" t="str">
        <f>+VLOOKUP(BD_fire_disturbances[[#This Row],[Propiedad]],Tabla2[],2,0)</f>
        <v>Química</v>
      </c>
      <c r="C1116" s="1" t="str">
        <f>+VLOOKUP(BD_fire_disturbances[[#This Row],[Evaluación post incendio]],Tabla5[],2,0)</f>
        <v>Efecto a corto plazo</v>
      </c>
      <c r="D1116" s="6" t="s">
        <v>220</v>
      </c>
      <c r="E1116" s="1" t="s">
        <v>1602</v>
      </c>
      <c r="F1116" s="9" t="s">
        <v>1694</v>
      </c>
      <c r="G1116" s="9" t="str">
        <f>+VLOOKUP(BD_fire_disturbances[[#This Row],[Cod_Koppen]],Tabla8[],2,0)</f>
        <v>Templado o mesotérmico</v>
      </c>
      <c r="H1116" s="9" t="s">
        <v>1678</v>
      </c>
      <c r="I1116" s="1" t="s">
        <v>776</v>
      </c>
      <c r="J1116" s="1" t="s">
        <v>63</v>
      </c>
      <c r="K1116" s="1" t="s">
        <v>50</v>
      </c>
      <c r="L1116" s="1" t="s">
        <v>200</v>
      </c>
      <c r="M1116" s="1" t="s">
        <v>200</v>
      </c>
      <c r="N1116" s="1" t="s">
        <v>317</v>
      </c>
      <c r="P1116" s="1" t="s">
        <v>771</v>
      </c>
      <c r="Q1116" s="1" t="s">
        <v>772</v>
      </c>
      <c r="R1116" s="1" t="s">
        <v>804</v>
      </c>
      <c r="T1116" s="1" t="s">
        <v>773</v>
      </c>
      <c r="U1116" s="1" t="s">
        <v>447</v>
      </c>
      <c r="W1116" s="1" t="s">
        <v>775</v>
      </c>
      <c r="X1116" s="1" t="s">
        <v>774</v>
      </c>
      <c r="Y1116" s="1" t="s">
        <v>53</v>
      </c>
      <c r="Z1116" s="1" t="s">
        <v>108</v>
      </c>
    </row>
    <row r="1117" spans="1:26" s="13" customFormat="1" ht="58" x14ac:dyDescent="0.35">
      <c r="A1117" s="1" t="s">
        <v>219</v>
      </c>
      <c r="B1117" s="1" t="str">
        <f>+VLOOKUP(BD_fire_disturbances[[#This Row],[Propiedad]],Tabla2[],2,0)</f>
        <v>Química</v>
      </c>
      <c r="C1117" s="1" t="str">
        <f>+VLOOKUP(BD_fire_disturbances[[#This Row],[Evaluación post incendio]],Tabla5[],2,0)</f>
        <v>Efecto a corto plazo</v>
      </c>
      <c r="D1117" s="6" t="s">
        <v>220</v>
      </c>
      <c r="E1117" s="1" t="s">
        <v>1602</v>
      </c>
      <c r="F1117" s="9" t="s">
        <v>1694</v>
      </c>
      <c r="G1117" s="9" t="str">
        <f>+VLOOKUP(BD_fire_disturbances[[#This Row],[Cod_Koppen]],Tabla8[],2,0)</f>
        <v>Templado o mesotérmico</v>
      </c>
      <c r="H1117" s="9" t="s">
        <v>1678</v>
      </c>
      <c r="I1117" s="1" t="s">
        <v>776</v>
      </c>
      <c r="J1117" s="1" t="s">
        <v>63</v>
      </c>
      <c r="K1117" s="1" t="s">
        <v>50</v>
      </c>
      <c r="L1117" s="1" t="s">
        <v>200</v>
      </c>
      <c r="M1117" s="1" t="s">
        <v>200</v>
      </c>
      <c r="N1117" s="1" t="s">
        <v>317</v>
      </c>
      <c r="O1117" s="1"/>
      <c r="P1117" s="1" t="s">
        <v>771</v>
      </c>
      <c r="Q1117" s="1" t="s">
        <v>772</v>
      </c>
      <c r="R1117" s="1" t="s">
        <v>705</v>
      </c>
      <c r="S1117" s="1"/>
      <c r="T1117" s="1" t="s">
        <v>773</v>
      </c>
      <c r="U1117" s="1" t="s">
        <v>447</v>
      </c>
      <c r="V1117" s="1"/>
      <c r="W1117" s="1" t="s">
        <v>775</v>
      </c>
      <c r="X1117" s="1" t="s">
        <v>774</v>
      </c>
      <c r="Y1117" s="1" t="s">
        <v>53</v>
      </c>
      <c r="Z1117" s="1" t="s">
        <v>108</v>
      </c>
    </row>
    <row r="1118" spans="1:26" s="13" customFormat="1" ht="58" x14ac:dyDescent="0.35">
      <c r="A1118" s="1" t="s">
        <v>219</v>
      </c>
      <c r="B1118" s="1" t="str">
        <f>+VLOOKUP(BD_fire_disturbances[[#This Row],[Propiedad]],Tabla2[],2,0)</f>
        <v>Química</v>
      </c>
      <c r="C1118" s="1" t="str">
        <f>+VLOOKUP(BD_fire_disturbances[[#This Row],[Evaluación post incendio]],Tabla5[],2,0)</f>
        <v>Efecto a corto plazo</v>
      </c>
      <c r="D1118" s="6" t="s">
        <v>220</v>
      </c>
      <c r="E1118" s="1" t="s">
        <v>1602</v>
      </c>
      <c r="F1118" s="9" t="s">
        <v>1694</v>
      </c>
      <c r="G1118" s="9" t="str">
        <f>+VLOOKUP(BD_fire_disturbances[[#This Row],[Cod_Koppen]],Tabla8[],2,0)</f>
        <v>Templado o mesotérmico</v>
      </c>
      <c r="H1118" s="9" t="s">
        <v>1678</v>
      </c>
      <c r="I1118" s="1" t="s">
        <v>776</v>
      </c>
      <c r="J1118" s="1" t="s">
        <v>63</v>
      </c>
      <c r="K1118" s="1" t="s">
        <v>50</v>
      </c>
      <c r="L1118" s="1" t="s">
        <v>200</v>
      </c>
      <c r="M1118" s="1" t="s">
        <v>200</v>
      </c>
      <c r="N1118" s="1" t="s">
        <v>317</v>
      </c>
      <c r="O1118" s="1"/>
      <c r="P1118" s="1" t="s">
        <v>771</v>
      </c>
      <c r="Q1118" s="1" t="s">
        <v>772</v>
      </c>
      <c r="R1118" s="1" t="s">
        <v>705</v>
      </c>
      <c r="S1118" s="1"/>
      <c r="T1118" s="1" t="s">
        <v>773</v>
      </c>
      <c r="U1118" s="1" t="s">
        <v>447</v>
      </c>
      <c r="V1118" s="1"/>
      <c r="W1118" s="1" t="s">
        <v>775</v>
      </c>
      <c r="X1118" s="1" t="s">
        <v>774</v>
      </c>
      <c r="Y1118" s="1" t="s">
        <v>53</v>
      </c>
      <c r="Z1118" s="1" t="s">
        <v>108</v>
      </c>
    </row>
    <row r="1119" spans="1:26" s="13" customFormat="1" ht="58" x14ac:dyDescent="0.35">
      <c r="A1119" s="1" t="s">
        <v>219</v>
      </c>
      <c r="B1119" s="1" t="str">
        <f>+VLOOKUP(BD_fire_disturbances[[#This Row],[Propiedad]],Tabla2[],2,0)</f>
        <v>Química</v>
      </c>
      <c r="C1119" s="1" t="str">
        <f>+VLOOKUP(BD_fire_disturbances[[#This Row],[Evaluación post incendio]],Tabla5[],2,0)</f>
        <v>Efecto a corto plazo</v>
      </c>
      <c r="D1119" s="6" t="s">
        <v>220</v>
      </c>
      <c r="E1119" s="1" t="s">
        <v>1602</v>
      </c>
      <c r="F1119" s="9" t="s">
        <v>1694</v>
      </c>
      <c r="G1119" s="9" t="str">
        <f>+VLOOKUP(BD_fire_disturbances[[#This Row],[Cod_Koppen]],Tabla8[],2,0)</f>
        <v>Templado o mesotérmico</v>
      </c>
      <c r="H1119" s="9" t="s">
        <v>1678</v>
      </c>
      <c r="I1119" s="1" t="s">
        <v>776</v>
      </c>
      <c r="J1119" s="1" t="s">
        <v>63</v>
      </c>
      <c r="K1119" s="1" t="s">
        <v>50</v>
      </c>
      <c r="L1119" s="1" t="s">
        <v>200</v>
      </c>
      <c r="M1119" s="1" t="s">
        <v>200</v>
      </c>
      <c r="N1119" s="1" t="s">
        <v>317</v>
      </c>
      <c r="O1119" s="1"/>
      <c r="P1119" s="1" t="s">
        <v>771</v>
      </c>
      <c r="Q1119" s="1" t="s">
        <v>772</v>
      </c>
      <c r="R1119" s="1" t="s">
        <v>804</v>
      </c>
      <c r="S1119" s="1"/>
      <c r="T1119" s="1" t="s">
        <v>773</v>
      </c>
      <c r="U1119" s="1" t="s">
        <v>447</v>
      </c>
      <c r="V1119" s="1"/>
      <c r="W1119" s="1" t="s">
        <v>775</v>
      </c>
      <c r="X1119" s="1" t="s">
        <v>774</v>
      </c>
      <c r="Y1119" s="1" t="s">
        <v>121</v>
      </c>
      <c r="Z1119" s="1" t="s">
        <v>108</v>
      </c>
    </row>
    <row r="1120" spans="1:26" s="13" customFormat="1" ht="58" x14ac:dyDescent="0.35">
      <c r="A1120" s="1" t="s">
        <v>219</v>
      </c>
      <c r="B1120" s="1" t="str">
        <f>+VLOOKUP(BD_fire_disturbances[[#This Row],[Propiedad]],Tabla2[],2,0)</f>
        <v>Química</v>
      </c>
      <c r="C1120" s="1" t="str">
        <f>+VLOOKUP(BD_fire_disturbances[[#This Row],[Evaluación post incendio]],Tabla5[],2,0)</f>
        <v>Efecto a corto plazo</v>
      </c>
      <c r="D1120" s="6" t="s">
        <v>220</v>
      </c>
      <c r="E1120" s="1" t="s">
        <v>1602</v>
      </c>
      <c r="F1120" s="9" t="s">
        <v>1694</v>
      </c>
      <c r="G1120" s="9" t="str">
        <f>+VLOOKUP(BD_fire_disturbances[[#This Row],[Cod_Koppen]],Tabla8[],2,0)</f>
        <v>Templado o mesotérmico</v>
      </c>
      <c r="H1120" s="9" t="s">
        <v>1678</v>
      </c>
      <c r="I1120" s="1" t="s">
        <v>776</v>
      </c>
      <c r="J1120" s="1" t="s">
        <v>63</v>
      </c>
      <c r="K1120" s="1" t="s">
        <v>50</v>
      </c>
      <c r="L1120" s="1" t="s">
        <v>200</v>
      </c>
      <c r="M1120" s="1" t="s">
        <v>200</v>
      </c>
      <c r="N1120" s="1" t="s">
        <v>317</v>
      </c>
      <c r="O1120" s="1"/>
      <c r="P1120" s="1" t="s">
        <v>771</v>
      </c>
      <c r="Q1120" s="1" t="s">
        <v>772</v>
      </c>
      <c r="R1120" s="1" t="s">
        <v>804</v>
      </c>
      <c r="S1120" s="1"/>
      <c r="T1120" s="1" t="s">
        <v>773</v>
      </c>
      <c r="U1120" s="1" t="s">
        <v>447</v>
      </c>
      <c r="V1120" s="1"/>
      <c r="W1120" s="1" t="s">
        <v>775</v>
      </c>
      <c r="X1120" s="1" t="s">
        <v>774</v>
      </c>
      <c r="Y1120" s="1" t="s">
        <v>121</v>
      </c>
      <c r="Z1120" s="1" t="s">
        <v>108</v>
      </c>
    </row>
    <row r="1121" spans="1:26" s="13" customFormat="1" ht="58" x14ac:dyDescent="0.35">
      <c r="A1121" s="1" t="s">
        <v>219</v>
      </c>
      <c r="B1121" s="1" t="str">
        <f>+VLOOKUP(BD_fire_disturbances[[#This Row],[Propiedad]],Tabla2[],2,0)</f>
        <v>Química</v>
      </c>
      <c r="C1121" s="1" t="str">
        <f>+VLOOKUP(BD_fire_disturbances[[#This Row],[Evaluación post incendio]],Tabla5[],2,0)</f>
        <v>Efecto a corto plazo</v>
      </c>
      <c r="D1121" s="6" t="s">
        <v>220</v>
      </c>
      <c r="E1121" s="1" t="s">
        <v>1602</v>
      </c>
      <c r="F1121" s="9" t="s">
        <v>1694</v>
      </c>
      <c r="G1121" s="9" t="str">
        <f>+VLOOKUP(BD_fire_disturbances[[#This Row],[Cod_Koppen]],Tabla8[],2,0)</f>
        <v>Templado o mesotérmico</v>
      </c>
      <c r="H1121" s="9" t="s">
        <v>1678</v>
      </c>
      <c r="I1121" s="1" t="s">
        <v>776</v>
      </c>
      <c r="J1121" s="1" t="s">
        <v>63</v>
      </c>
      <c r="K1121" s="1" t="s">
        <v>50</v>
      </c>
      <c r="L1121" s="1" t="s">
        <v>200</v>
      </c>
      <c r="M1121" s="1" t="s">
        <v>200</v>
      </c>
      <c r="N1121" s="1" t="s">
        <v>317</v>
      </c>
      <c r="O1121" s="1"/>
      <c r="P1121" s="1" t="s">
        <v>771</v>
      </c>
      <c r="Q1121" s="1" t="s">
        <v>772</v>
      </c>
      <c r="R1121" s="1" t="s">
        <v>705</v>
      </c>
      <c r="S1121" s="1"/>
      <c r="T1121" s="1" t="s">
        <v>773</v>
      </c>
      <c r="U1121" s="1" t="s">
        <v>447</v>
      </c>
      <c r="V1121" s="1"/>
      <c r="W1121" s="1" t="s">
        <v>775</v>
      </c>
      <c r="X1121" s="1" t="s">
        <v>774</v>
      </c>
      <c r="Y1121" s="1" t="s">
        <v>121</v>
      </c>
      <c r="Z1121" s="1" t="s">
        <v>108</v>
      </c>
    </row>
    <row r="1122" spans="1:26" s="13" customFormat="1" ht="58" x14ac:dyDescent="0.35">
      <c r="A1122" s="1" t="s">
        <v>219</v>
      </c>
      <c r="B1122" s="1" t="str">
        <f>+VLOOKUP(BD_fire_disturbances[[#This Row],[Propiedad]],Tabla2[],2,0)</f>
        <v>Química</v>
      </c>
      <c r="C1122" s="1" t="str">
        <f>+VLOOKUP(BD_fire_disturbances[[#This Row],[Evaluación post incendio]],Tabla5[],2,0)</f>
        <v>Efecto a corto plazo</v>
      </c>
      <c r="D1122" s="6" t="s">
        <v>220</v>
      </c>
      <c r="E1122" s="1" t="s">
        <v>1602</v>
      </c>
      <c r="F1122" s="9" t="s">
        <v>1694</v>
      </c>
      <c r="G1122" s="9" t="str">
        <f>+VLOOKUP(BD_fire_disturbances[[#This Row],[Cod_Koppen]],Tabla8[],2,0)</f>
        <v>Templado o mesotérmico</v>
      </c>
      <c r="H1122" s="9" t="s">
        <v>1678</v>
      </c>
      <c r="I1122" s="1" t="s">
        <v>776</v>
      </c>
      <c r="J1122" s="1" t="s">
        <v>63</v>
      </c>
      <c r="K1122" s="1" t="s">
        <v>50</v>
      </c>
      <c r="L1122" s="1" t="s">
        <v>200</v>
      </c>
      <c r="M1122" s="1" t="s">
        <v>200</v>
      </c>
      <c r="N1122" s="1" t="s">
        <v>317</v>
      </c>
      <c r="O1122" s="1"/>
      <c r="P1122" s="1" t="s">
        <v>771</v>
      </c>
      <c r="Q1122" s="1" t="s">
        <v>772</v>
      </c>
      <c r="R1122" s="1" t="s">
        <v>705</v>
      </c>
      <c r="S1122" s="1"/>
      <c r="T1122" s="1" t="s">
        <v>773</v>
      </c>
      <c r="U1122" s="1" t="s">
        <v>447</v>
      </c>
      <c r="V1122" s="1"/>
      <c r="W1122" s="1" t="s">
        <v>775</v>
      </c>
      <c r="X1122" s="1" t="s">
        <v>774</v>
      </c>
      <c r="Y1122" s="1" t="s">
        <v>121</v>
      </c>
      <c r="Z1122" s="1" t="s">
        <v>108</v>
      </c>
    </row>
    <row r="1123" spans="1:26" s="1" customFormat="1" ht="58" x14ac:dyDescent="0.35">
      <c r="A1123" s="1" t="s">
        <v>219</v>
      </c>
      <c r="B1123" s="1" t="str">
        <f>+VLOOKUP(BD_fire_disturbances[[#This Row],[Propiedad]],Tabla2[],2,0)</f>
        <v>Química</v>
      </c>
      <c r="C1123" s="1" t="str">
        <f>+VLOOKUP(BD_fire_disturbances[[#This Row],[Evaluación post incendio]],Tabla5[],2,0)</f>
        <v>Efecto a corto plazo</v>
      </c>
      <c r="D1123" s="6" t="s">
        <v>220</v>
      </c>
      <c r="E1123" s="1" t="s">
        <v>1602</v>
      </c>
      <c r="F1123" s="9" t="s">
        <v>1694</v>
      </c>
      <c r="G1123" s="9" t="str">
        <f>+VLOOKUP(BD_fire_disturbances[[#This Row],[Cod_Koppen]],Tabla8[],2,0)</f>
        <v>Templado o mesotérmico</v>
      </c>
      <c r="H1123" s="9" t="s">
        <v>1678</v>
      </c>
      <c r="I1123" s="1" t="s">
        <v>776</v>
      </c>
      <c r="J1123" s="1" t="s">
        <v>63</v>
      </c>
      <c r="K1123" s="1" t="s">
        <v>50</v>
      </c>
      <c r="L1123" s="1" t="s">
        <v>200</v>
      </c>
      <c r="M1123" s="1" t="s">
        <v>200</v>
      </c>
      <c r="N1123" s="1" t="s">
        <v>317</v>
      </c>
      <c r="P1123" s="1" t="s">
        <v>771</v>
      </c>
      <c r="Q1123" s="1" t="s">
        <v>772</v>
      </c>
      <c r="R1123" s="1" t="s">
        <v>705</v>
      </c>
      <c r="T1123" s="1" t="s">
        <v>773</v>
      </c>
      <c r="U1123" s="1" t="s">
        <v>447</v>
      </c>
      <c r="W1123" s="1" t="s">
        <v>775</v>
      </c>
      <c r="X1123" s="1" t="s">
        <v>774</v>
      </c>
      <c r="Y1123" s="1" t="s">
        <v>778</v>
      </c>
      <c r="Z1123" s="1" t="s">
        <v>218</v>
      </c>
    </row>
    <row r="1124" spans="1:26" s="1" customFormat="1" ht="58" x14ac:dyDescent="0.35">
      <c r="A1124" s="1" t="s">
        <v>219</v>
      </c>
      <c r="B1124" s="1" t="str">
        <f>+VLOOKUP(BD_fire_disturbances[[#This Row],[Propiedad]],Tabla2[],2,0)</f>
        <v>Química</v>
      </c>
      <c r="C1124" s="1" t="str">
        <f>+VLOOKUP(BD_fire_disturbances[[#This Row],[Evaluación post incendio]],Tabla5[],2,0)</f>
        <v>Efecto a corto plazo</v>
      </c>
      <c r="D1124" s="6" t="s">
        <v>220</v>
      </c>
      <c r="E1124" s="1" t="s">
        <v>1602</v>
      </c>
      <c r="F1124" s="9" t="s">
        <v>1694</v>
      </c>
      <c r="G1124" s="9" t="str">
        <f>+VLOOKUP(BD_fire_disturbances[[#This Row],[Cod_Koppen]],Tabla8[],2,0)</f>
        <v>Templado o mesotérmico</v>
      </c>
      <c r="H1124" s="9" t="s">
        <v>1678</v>
      </c>
      <c r="I1124" s="1" t="s">
        <v>776</v>
      </c>
      <c r="J1124" s="1" t="s">
        <v>63</v>
      </c>
      <c r="K1124" s="1" t="s">
        <v>50</v>
      </c>
      <c r="L1124" s="1" t="s">
        <v>200</v>
      </c>
      <c r="M1124" s="1" t="s">
        <v>200</v>
      </c>
      <c r="N1124" s="1" t="s">
        <v>317</v>
      </c>
      <c r="P1124" s="1" t="s">
        <v>771</v>
      </c>
      <c r="Q1124" s="1" t="s">
        <v>772</v>
      </c>
      <c r="R1124" s="1" t="s">
        <v>804</v>
      </c>
      <c r="T1124" s="1" t="s">
        <v>773</v>
      </c>
      <c r="U1124" s="1" t="s">
        <v>447</v>
      </c>
      <c r="W1124" s="1" t="s">
        <v>775</v>
      </c>
      <c r="X1124" s="1" t="s">
        <v>774</v>
      </c>
      <c r="Y1124" s="1" t="s">
        <v>778</v>
      </c>
      <c r="Z1124" s="1" t="s">
        <v>108</v>
      </c>
    </row>
    <row r="1125" spans="1:26" s="1" customFormat="1" ht="58" x14ac:dyDescent="0.35">
      <c r="A1125" s="1" t="s">
        <v>219</v>
      </c>
      <c r="B1125" s="1" t="str">
        <f>+VLOOKUP(BD_fire_disturbances[[#This Row],[Propiedad]],Tabla2[],2,0)</f>
        <v>Química</v>
      </c>
      <c r="C1125" s="1" t="str">
        <f>+VLOOKUP(BD_fire_disturbances[[#This Row],[Evaluación post incendio]],Tabla5[],2,0)</f>
        <v>Efecto a corto plazo</v>
      </c>
      <c r="D1125" s="6" t="s">
        <v>220</v>
      </c>
      <c r="E1125" s="1" t="s">
        <v>1602</v>
      </c>
      <c r="F1125" s="9" t="s">
        <v>1694</v>
      </c>
      <c r="G1125" s="9" t="str">
        <f>+VLOOKUP(BD_fire_disturbances[[#This Row],[Cod_Koppen]],Tabla8[],2,0)</f>
        <v>Templado o mesotérmico</v>
      </c>
      <c r="H1125" s="9" t="s">
        <v>1678</v>
      </c>
      <c r="I1125" s="1" t="s">
        <v>776</v>
      </c>
      <c r="J1125" s="1" t="s">
        <v>63</v>
      </c>
      <c r="K1125" s="1" t="s">
        <v>50</v>
      </c>
      <c r="L1125" s="1" t="s">
        <v>200</v>
      </c>
      <c r="M1125" s="1" t="s">
        <v>200</v>
      </c>
      <c r="N1125" s="1" t="s">
        <v>317</v>
      </c>
      <c r="P1125" s="1" t="s">
        <v>771</v>
      </c>
      <c r="Q1125" s="1" t="s">
        <v>772</v>
      </c>
      <c r="R1125" s="1" t="s">
        <v>804</v>
      </c>
      <c r="T1125" s="1" t="s">
        <v>773</v>
      </c>
      <c r="U1125" s="1" t="s">
        <v>447</v>
      </c>
      <c r="W1125" s="1" t="s">
        <v>775</v>
      </c>
      <c r="X1125" s="1" t="s">
        <v>774</v>
      </c>
      <c r="Y1125" s="1" t="s">
        <v>778</v>
      </c>
      <c r="Z1125" s="1" t="s">
        <v>108</v>
      </c>
    </row>
    <row r="1126" spans="1:26" s="1" customFormat="1" ht="58" x14ac:dyDescent="0.35">
      <c r="A1126" s="1" t="s">
        <v>219</v>
      </c>
      <c r="B1126" s="1" t="str">
        <f>+VLOOKUP(BD_fire_disturbances[[#This Row],[Propiedad]],Tabla2[],2,0)</f>
        <v>Química</v>
      </c>
      <c r="C1126" s="1" t="str">
        <f>+VLOOKUP(BD_fire_disturbances[[#This Row],[Evaluación post incendio]],Tabla5[],2,0)</f>
        <v>Efecto a corto plazo</v>
      </c>
      <c r="D1126" s="6" t="s">
        <v>220</v>
      </c>
      <c r="E1126" s="1" t="s">
        <v>1602</v>
      </c>
      <c r="F1126" s="9" t="s">
        <v>1694</v>
      </c>
      <c r="G1126" s="9" t="str">
        <f>+VLOOKUP(BD_fire_disturbances[[#This Row],[Cod_Koppen]],Tabla8[],2,0)</f>
        <v>Templado o mesotérmico</v>
      </c>
      <c r="H1126" s="9" t="s">
        <v>1678</v>
      </c>
      <c r="I1126" s="1" t="s">
        <v>776</v>
      </c>
      <c r="J1126" s="1" t="s">
        <v>63</v>
      </c>
      <c r="K1126" s="1" t="s">
        <v>50</v>
      </c>
      <c r="L1126" s="1" t="s">
        <v>200</v>
      </c>
      <c r="M1126" s="1" t="s">
        <v>200</v>
      </c>
      <c r="N1126" s="1" t="s">
        <v>317</v>
      </c>
      <c r="P1126" s="1" t="s">
        <v>771</v>
      </c>
      <c r="Q1126" s="1" t="s">
        <v>772</v>
      </c>
      <c r="R1126" s="1" t="s">
        <v>705</v>
      </c>
      <c r="T1126" s="1" t="s">
        <v>773</v>
      </c>
      <c r="U1126" s="1" t="s">
        <v>447</v>
      </c>
      <c r="W1126" s="1" t="s">
        <v>775</v>
      </c>
      <c r="X1126" s="1" t="s">
        <v>774</v>
      </c>
      <c r="Y1126" s="1" t="s">
        <v>778</v>
      </c>
      <c r="Z1126" s="1" t="s">
        <v>108</v>
      </c>
    </row>
    <row r="1127" spans="1:26" s="1" customFormat="1" ht="58" x14ac:dyDescent="0.35">
      <c r="A1127" s="1" t="s">
        <v>219</v>
      </c>
      <c r="B1127" s="1" t="str">
        <f>+VLOOKUP(BD_fire_disturbances[[#This Row],[Propiedad]],Tabla2[],2,0)</f>
        <v>Química</v>
      </c>
      <c r="C1127" s="1" t="str">
        <f>+VLOOKUP(BD_fire_disturbances[[#This Row],[Evaluación post incendio]],Tabla5[],2,0)</f>
        <v>Efecto a corto plazo</v>
      </c>
      <c r="D1127" s="6" t="s">
        <v>220</v>
      </c>
      <c r="E1127" s="1" t="s">
        <v>1602</v>
      </c>
      <c r="F1127" s="9" t="s">
        <v>1694</v>
      </c>
      <c r="G1127" s="9" t="str">
        <f>+VLOOKUP(BD_fire_disturbances[[#This Row],[Cod_Koppen]],Tabla8[],2,0)</f>
        <v>Templado o mesotérmico</v>
      </c>
      <c r="H1127" s="9" t="s">
        <v>1678</v>
      </c>
      <c r="I1127" s="1" t="s">
        <v>776</v>
      </c>
      <c r="J1127" s="1" t="s">
        <v>63</v>
      </c>
      <c r="K1127" s="1" t="s">
        <v>50</v>
      </c>
      <c r="L1127" s="1" t="s">
        <v>200</v>
      </c>
      <c r="M1127" s="1" t="s">
        <v>200</v>
      </c>
      <c r="N1127" s="1" t="s">
        <v>317</v>
      </c>
      <c r="P1127" s="1" t="s">
        <v>771</v>
      </c>
      <c r="Q1127" s="1" t="s">
        <v>772</v>
      </c>
      <c r="R1127" s="1" t="s">
        <v>804</v>
      </c>
      <c r="T1127" s="1" t="s">
        <v>773</v>
      </c>
      <c r="U1127" s="1" t="s">
        <v>447</v>
      </c>
      <c r="W1127" s="1" t="s">
        <v>775</v>
      </c>
      <c r="X1127" s="1" t="s">
        <v>774</v>
      </c>
      <c r="Y1127" s="1" t="s">
        <v>43</v>
      </c>
      <c r="Z1127" s="1" t="s">
        <v>108</v>
      </c>
    </row>
    <row r="1128" spans="1:26" s="1" customFormat="1" ht="58" x14ac:dyDescent="0.35">
      <c r="A1128" s="1" t="s">
        <v>219</v>
      </c>
      <c r="B1128" s="1" t="str">
        <f>+VLOOKUP(BD_fire_disturbances[[#This Row],[Propiedad]],Tabla2[],2,0)</f>
        <v>Química</v>
      </c>
      <c r="C1128" s="1" t="str">
        <f>+VLOOKUP(BD_fire_disturbances[[#This Row],[Evaluación post incendio]],Tabla5[],2,0)</f>
        <v>Efecto a corto plazo</v>
      </c>
      <c r="D1128" s="6" t="s">
        <v>220</v>
      </c>
      <c r="E1128" s="1" t="s">
        <v>1602</v>
      </c>
      <c r="F1128" s="9" t="s">
        <v>1694</v>
      </c>
      <c r="G1128" s="9" t="str">
        <f>+VLOOKUP(BD_fire_disturbances[[#This Row],[Cod_Koppen]],Tabla8[],2,0)</f>
        <v>Templado o mesotérmico</v>
      </c>
      <c r="H1128" s="9" t="s">
        <v>1678</v>
      </c>
      <c r="I1128" s="1" t="s">
        <v>776</v>
      </c>
      <c r="J1128" s="1" t="s">
        <v>63</v>
      </c>
      <c r="K1128" s="1" t="s">
        <v>50</v>
      </c>
      <c r="L1128" s="1" t="s">
        <v>200</v>
      </c>
      <c r="M1128" s="1" t="s">
        <v>200</v>
      </c>
      <c r="N1128" s="1" t="s">
        <v>317</v>
      </c>
      <c r="P1128" s="1" t="s">
        <v>771</v>
      </c>
      <c r="Q1128" s="1" t="s">
        <v>772</v>
      </c>
      <c r="R1128" s="1" t="s">
        <v>804</v>
      </c>
      <c r="T1128" s="1" t="s">
        <v>773</v>
      </c>
      <c r="U1128" s="1" t="s">
        <v>447</v>
      </c>
      <c r="W1128" s="1" t="s">
        <v>775</v>
      </c>
      <c r="X1128" s="1" t="s">
        <v>774</v>
      </c>
      <c r="Y1128" s="1" t="s">
        <v>43</v>
      </c>
      <c r="Z1128" s="1" t="s">
        <v>108</v>
      </c>
    </row>
    <row r="1129" spans="1:26" s="1" customFormat="1" ht="58" x14ac:dyDescent="0.35">
      <c r="A1129" s="1" t="s">
        <v>219</v>
      </c>
      <c r="B1129" s="1" t="str">
        <f>+VLOOKUP(BD_fire_disturbances[[#This Row],[Propiedad]],Tabla2[],2,0)</f>
        <v>Química</v>
      </c>
      <c r="C1129" s="1" t="str">
        <f>+VLOOKUP(BD_fire_disturbances[[#This Row],[Evaluación post incendio]],Tabla5[],2,0)</f>
        <v>Efecto a corto plazo</v>
      </c>
      <c r="D1129" s="6" t="s">
        <v>220</v>
      </c>
      <c r="E1129" s="1" t="s">
        <v>1602</v>
      </c>
      <c r="F1129" s="9" t="s">
        <v>1694</v>
      </c>
      <c r="G1129" s="9" t="str">
        <f>+VLOOKUP(BD_fire_disturbances[[#This Row],[Cod_Koppen]],Tabla8[],2,0)</f>
        <v>Templado o mesotérmico</v>
      </c>
      <c r="H1129" s="9" t="s">
        <v>1678</v>
      </c>
      <c r="I1129" s="1" t="s">
        <v>776</v>
      </c>
      <c r="J1129" s="1" t="s">
        <v>63</v>
      </c>
      <c r="K1129" s="1" t="s">
        <v>50</v>
      </c>
      <c r="L1129" s="1" t="s">
        <v>200</v>
      </c>
      <c r="M1129" s="1" t="s">
        <v>200</v>
      </c>
      <c r="N1129" s="1" t="s">
        <v>317</v>
      </c>
      <c r="P1129" s="1" t="s">
        <v>771</v>
      </c>
      <c r="Q1129" s="1" t="s">
        <v>772</v>
      </c>
      <c r="R1129" s="1" t="s">
        <v>705</v>
      </c>
      <c r="T1129" s="1" t="s">
        <v>773</v>
      </c>
      <c r="U1129" s="1" t="s">
        <v>447</v>
      </c>
      <c r="W1129" s="1" t="s">
        <v>775</v>
      </c>
      <c r="X1129" s="1" t="s">
        <v>774</v>
      </c>
      <c r="Y1129" s="1" t="s">
        <v>43</v>
      </c>
      <c r="Z1129" s="1" t="s">
        <v>108</v>
      </c>
    </row>
    <row r="1130" spans="1:26" s="1" customFormat="1" ht="58" x14ac:dyDescent="0.35">
      <c r="A1130" s="1" t="s">
        <v>219</v>
      </c>
      <c r="B1130" s="1" t="str">
        <f>+VLOOKUP(BD_fire_disturbances[[#This Row],[Propiedad]],Tabla2[],2,0)</f>
        <v>Química</v>
      </c>
      <c r="C1130" s="1" t="str">
        <f>+VLOOKUP(BD_fire_disturbances[[#This Row],[Evaluación post incendio]],Tabla5[],2,0)</f>
        <v>Efecto a corto plazo</v>
      </c>
      <c r="D1130" s="6" t="s">
        <v>220</v>
      </c>
      <c r="E1130" s="1" t="s">
        <v>1602</v>
      </c>
      <c r="F1130" s="9" t="s">
        <v>1694</v>
      </c>
      <c r="G1130" s="9" t="str">
        <f>+VLOOKUP(BD_fire_disturbances[[#This Row],[Cod_Koppen]],Tabla8[],2,0)</f>
        <v>Templado o mesotérmico</v>
      </c>
      <c r="H1130" s="9" t="s">
        <v>1678</v>
      </c>
      <c r="I1130" s="1" t="s">
        <v>776</v>
      </c>
      <c r="J1130" s="1" t="s">
        <v>63</v>
      </c>
      <c r="K1130" s="1" t="s">
        <v>50</v>
      </c>
      <c r="L1130" s="1" t="s">
        <v>200</v>
      </c>
      <c r="M1130" s="1" t="s">
        <v>200</v>
      </c>
      <c r="N1130" s="1" t="s">
        <v>317</v>
      </c>
      <c r="P1130" s="1" t="s">
        <v>771</v>
      </c>
      <c r="Q1130" s="1" t="s">
        <v>772</v>
      </c>
      <c r="R1130" s="1" t="s">
        <v>705</v>
      </c>
      <c r="T1130" s="1" t="s">
        <v>773</v>
      </c>
      <c r="U1130" s="1" t="s">
        <v>447</v>
      </c>
      <c r="W1130" s="1" t="s">
        <v>775</v>
      </c>
      <c r="X1130" s="1" t="s">
        <v>774</v>
      </c>
      <c r="Y1130" s="1" t="s">
        <v>43</v>
      </c>
      <c r="Z1130" s="1" t="s">
        <v>108</v>
      </c>
    </row>
    <row r="1131" spans="1:26" s="1" customFormat="1" ht="58" x14ac:dyDescent="0.35">
      <c r="A1131" s="1" t="s">
        <v>219</v>
      </c>
      <c r="B1131" s="1" t="str">
        <f>+VLOOKUP(BD_fire_disturbances[[#This Row],[Propiedad]],Tabla2[],2,0)</f>
        <v>Química</v>
      </c>
      <c r="C1131" s="1" t="str">
        <f>+VLOOKUP(BD_fire_disturbances[[#This Row],[Evaluación post incendio]],Tabla5[],2,0)</f>
        <v>Efecto a corto plazo</v>
      </c>
      <c r="D1131" s="6" t="s">
        <v>220</v>
      </c>
      <c r="E1131" s="1" t="s">
        <v>1602</v>
      </c>
      <c r="F1131" s="9" t="s">
        <v>1694</v>
      </c>
      <c r="G1131" s="9" t="str">
        <f>+VLOOKUP(BD_fire_disturbances[[#This Row],[Cod_Koppen]],Tabla8[],2,0)</f>
        <v>Templado o mesotérmico</v>
      </c>
      <c r="H1131" s="9" t="s">
        <v>1678</v>
      </c>
      <c r="I1131" s="1" t="s">
        <v>776</v>
      </c>
      <c r="J1131" s="1" t="s">
        <v>63</v>
      </c>
      <c r="K1131" s="1" t="s">
        <v>50</v>
      </c>
      <c r="L1131" s="1" t="s">
        <v>200</v>
      </c>
      <c r="M1131" s="1" t="s">
        <v>200</v>
      </c>
      <c r="N1131" s="1" t="s">
        <v>317</v>
      </c>
      <c r="P1131" s="1" t="s">
        <v>771</v>
      </c>
      <c r="Q1131" s="1" t="s">
        <v>772</v>
      </c>
      <c r="R1131" s="1" t="s">
        <v>804</v>
      </c>
      <c r="T1131" s="1" t="s">
        <v>773</v>
      </c>
      <c r="U1131" s="1" t="s">
        <v>447</v>
      </c>
      <c r="W1131" s="1" t="s">
        <v>775</v>
      </c>
      <c r="X1131" s="1" t="s">
        <v>774</v>
      </c>
      <c r="Y1131" s="1" t="s">
        <v>122</v>
      </c>
      <c r="Z1131" s="1" t="s">
        <v>108</v>
      </c>
    </row>
    <row r="1132" spans="1:26" s="1" customFormat="1" ht="58" x14ac:dyDescent="0.35">
      <c r="A1132" s="1" t="s">
        <v>219</v>
      </c>
      <c r="B1132" s="1" t="str">
        <f>+VLOOKUP(BD_fire_disturbances[[#This Row],[Propiedad]],Tabla2[],2,0)</f>
        <v>Química</v>
      </c>
      <c r="C1132" s="1" t="str">
        <f>+VLOOKUP(BD_fire_disturbances[[#This Row],[Evaluación post incendio]],Tabla5[],2,0)</f>
        <v>Efecto a corto plazo</v>
      </c>
      <c r="D1132" s="6" t="s">
        <v>220</v>
      </c>
      <c r="E1132" s="1" t="s">
        <v>1602</v>
      </c>
      <c r="F1132" s="9" t="s">
        <v>1694</v>
      </c>
      <c r="G1132" s="9" t="str">
        <f>+VLOOKUP(BD_fire_disturbances[[#This Row],[Cod_Koppen]],Tabla8[],2,0)</f>
        <v>Templado o mesotérmico</v>
      </c>
      <c r="H1132" s="9" t="s">
        <v>1678</v>
      </c>
      <c r="I1132" s="1" t="s">
        <v>776</v>
      </c>
      <c r="J1132" s="1" t="s">
        <v>63</v>
      </c>
      <c r="K1132" s="1" t="s">
        <v>50</v>
      </c>
      <c r="L1132" s="1" t="s">
        <v>200</v>
      </c>
      <c r="M1132" s="1" t="s">
        <v>200</v>
      </c>
      <c r="N1132" s="1" t="s">
        <v>317</v>
      </c>
      <c r="P1132" s="1" t="s">
        <v>771</v>
      </c>
      <c r="Q1132" s="1" t="s">
        <v>772</v>
      </c>
      <c r="R1132" s="1" t="s">
        <v>804</v>
      </c>
      <c r="T1132" s="1" t="s">
        <v>773</v>
      </c>
      <c r="U1132" s="1" t="s">
        <v>447</v>
      </c>
      <c r="W1132" s="1" t="s">
        <v>775</v>
      </c>
      <c r="X1132" s="1" t="s">
        <v>774</v>
      </c>
      <c r="Y1132" s="1" t="s">
        <v>122</v>
      </c>
      <c r="Z1132" s="1" t="s">
        <v>108</v>
      </c>
    </row>
    <row r="1133" spans="1:26" s="1" customFormat="1" ht="58" x14ac:dyDescent="0.35">
      <c r="A1133" s="1" t="s">
        <v>219</v>
      </c>
      <c r="B1133" s="1" t="str">
        <f>+VLOOKUP(BD_fire_disturbances[[#This Row],[Propiedad]],Tabla2[],2,0)</f>
        <v>Química</v>
      </c>
      <c r="C1133" s="1" t="str">
        <f>+VLOOKUP(BD_fire_disturbances[[#This Row],[Evaluación post incendio]],Tabla5[],2,0)</f>
        <v>Efecto a corto plazo</v>
      </c>
      <c r="D1133" s="6" t="s">
        <v>220</v>
      </c>
      <c r="E1133" s="1" t="s">
        <v>1602</v>
      </c>
      <c r="F1133" s="9" t="s">
        <v>1694</v>
      </c>
      <c r="G1133" s="9" t="str">
        <f>+VLOOKUP(BD_fire_disturbances[[#This Row],[Cod_Koppen]],Tabla8[],2,0)</f>
        <v>Templado o mesotérmico</v>
      </c>
      <c r="H1133" s="9" t="s">
        <v>1678</v>
      </c>
      <c r="I1133" s="1" t="s">
        <v>776</v>
      </c>
      <c r="J1133" s="1" t="s">
        <v>63</v>
      </c>
      <c r="K1133" s="1" t="s">
        <v>50</v>
      </c>
      <c r="L1133" s="1" t="s">
        <v>200</v>
      </c>
      <c r="M1133" s="1" t="s">
        <v>200</v>
      </c>
      <c r="N1133" s="1" t="s">
        <v>317</v>
      </c>
      <c r="P1133" s="1" t="s">
        <v>771</v>
      </c>
      <c r="Q1133" s="1" t="s">
        <v>772</v>
      </c>
      <c r="R1133" s="1" t="s">
        <v>705</v>
      </c>
      <c r="T1133" s="1" t="s">
        <v>773</v>
      </c>
      <c r="U1133" s="1" t="s">
        <v>447</v>
      </c>
      <c r="W1133" s="1" t="s">
        <v>775</v>
      </c>
      <c r="X1133" s="1" t="s">
        <v>774</v>
      </c>
      <c r="Y1133" s="1" t="s">
        <v>122</v>
      </c>
      <c r="Z1133" s="1" t="s">
        <v>108</v>
      </c>
    </row>
    <row r="1134" spans="1:26" s="1" customFormat="1" ht="58" x14ac:dyDescent="0.35">
      <c r="A1134" s="1" t="s">
        <v>219</v>
      </c>
      <c r="B1134" s="1" t="str">
        <f>+VLOOKUP(BD_fire_disturbances[[#This Row],[Propiedad]],Tabla2[],2,0)</f>
        <v>Química</v>
      </c>
      <c r="C1134" s="1" t="str">
        <f>+VLOOKUP(BD_fire_disturbances[[#This Row],[Evaluación post incendio]],Tabla5[],2,0)</f>
        <v>Efecto a corto plazo</v>
      </c>
      <c r="D1134" s="6" t="s">
        <v>220</v>
      </c>
      <c r="E1134" s="1" t="s">
        <v>1602</v>
      </c>
      <c r="F1134" s="9" t="s">
        <v>1694</v>
      </c>
      <c r="G1134" s="9" t="str">
        <f>+VLOOKUP(BD_fire_disturbances[[#This Row],[Cod_Koppen]],Tabla8[],2,0)</f>
        <v>Templado o mesotérmico</v>
      </c>
      <c r="H1134" s="9" t="s">
        <v>1678</v>
      </c>
      <c r="I1134" s="1" t="s">
        <v>776</v>
      </c>
      <c r="J1134" s="1" t="s">
        <v>63</v>
      </c>
      <c r="K1134" s="1" t="s">
        <v>50</v>
      </c>
      <c r="L1134" s="1" t="s">
        <v>200</v>
      </c>
      <c r="M1134" s="1" t="s">
        <v>200</v>
      </c>
      <c r="N1134" s="1" t="s">
        <v>317</v>
      </c>
      <c r="P1134" s="1" t="s">
        <v>771</v>
      </c>
      <c r="Q1134" s="1" t="s">
        <v>772</v>
      </c>
      <c r="R1134" s="1" t="s">
        <v>705</v>
      </c>
      <c r="T1134" s="1" t="s">
        <v>773</v>
      </c>
      <c r="U1134" s="1" t="s">
        <v>447</v>
      </c>
      <c r="W1134" s="1" t="s">
        <v>775</v>
      </c>
      <c r="X1134" s="1" t="s">
        <v>774</v>
      </c>
      <c r="Y1134" s="1" t="s">
        <v>122</v>
      </c>
      <c r="Z1134" s="1" t="s">
        <v>108</v>
      </c>
    </row>
    <row r="1135" spans="1:26" s="1" customFormat="1" ht="58" x14ac:dyDescent="0.35">
      <c r="A1135" s="1" t="s">
        <v>219</v>
      </c>
      <c r="B1135" s="1" t="str">
        <f>+VLOOKUP(BD_fire_disturbances[[#This Row],[Propiedad]],Tabla2[],2,0)</f>
        <v>Química</v>
      </c>
      <c r="C1135" s="1" t="str">
        <f>+VLOOKUP(BD_fire_disturbances[[#This Row],[Evaluación post incendio]],Tabla5[],2,0)</f>
        <v>Efecto a corto plazo</v>
      </c>
      <c r="D1135" s="6" t="s">
        <v>220</v>
      </c>
      <c r="E1135" s="1" t="s">
        <v>1602</v>
      </c>
      <c r="F1135" s="9" t="s">
        <v>1694</v>
      </c>
      <c r="G1135" s="9" t="str">
        <f>+VLOOKUP(BD_fire_disturbances[[#This Row],[Cod_Koppen]],Tabla8[],2,0)</f>
        <v>Templado o mesotérmico</v>
      </c>
      <c r="H1135" s="9" t="s">
        <v>1678</v>
      </c>
      <c r="I1135" s="1" t="s">
        <v>776</v>
      </c>
      <c r="J1135" s="1" t="s">
        <v>63</v>
      </c>
      <c r="K1135" s="1" t="s">
        <v>50</v>
      </c>
      <c r="L1135" s="1" t="s">
        <v>200</v>
      </c>
      <c r="M1135" s="1" t="s">
        <v>200</v>
      </c>
      <c r="N1135" s="1" t="s">
        <v>317</v>
      </c>
      <c r="P1135" s="1" t="s">
        <v>771</v>
      </c>
      <c r="Q1135" s="1" t="s">
        <v>772</v>
      </c>
      <c r="R1135" s="1" t="s">
        <v>804</v>
      </c>
      <c r="T1135" s="1" t="s">
        <v>773</v>
      </c>
      <c r="U1135" s="1" t="s">
        <v>447</v>
      </c>
      <c r="W1135" s="1" t="s">
        <v>775</v>
      </c>
      <c r="X1135" s="1" t="s">
        <v>774</v>
      </c>
      <c r="Y1135" s="1" t="s">
        <v>118</v>
      </c>
      <c r="Z1135" s="1" t="s">
        <v>108</v>
      </c>
    </row>
    <row r="1136" spans="1:26" s="1" customFormat="1" ht="58" x14ac:dyDescent="0.35">
      <c r="A1136" s="1" t="s">
        <v>219</v>
      </c>
      <c r="B1136" s="1" t="str">
        <f>+VLOOKUP(BD_fire_disturbances[[#This Row],[Propiedad]],Tabla2[],2,0)</f>
        <v>Química</v>
      </c>
      <c r="C1136" s="1" t="str">
        <f>+VLOOKUP(BD_fire_disturbances[[#This Row],[Evaluación post incendio]],Tabla5[],2,0)</f>
        <v>Efecto a corto plazo</v>
      </c>
      <c r="D1136" s="6" t="s">
        <v>220</v>
      </c>
      <c r="E1136" s="1" t="s">
        <v>1602</v>
      </c>
      <c r="F1136" s="9" t="s">
        <v>1694</v>
      </c>
      <c r="G1136" s="9" t="str">
        <f>+VLOOKUP(BD_fire_disturbances[[#This Row],[Cod_Koppen]],Tabla8[],2,0)</f>
        <v>Templado o mesotérmico</v>
      </c>
      <c r="H1136" s="9" t="s">
        <v>1678</v>
      </c>
      <c r="I1136" s="1" t="s">
        <v>776</v>
      </c>
      <c r="J1136" s="1" t="s">
        <v>63</v>
      </c>
      <c r="K1136" s="1" t="s">
        <v>50</v>
      </c>
      <c r="L1136" s="1" t="s">
        <v>200</v>
      </c>
      <c r="M1136" s="1" t="s">
        <v>200</v>
      </c>
      <c r="N1136" s="1" t="s">
        <v>317</v>
      </c>
      <c r="P1136" s="1" t="s">
        <v>771</v>
      </c>
      <c r="Q1136" s="1" t="s">
        <v>772</v>
      </c>
      <c r="R1136" s="1" t="s">
        <v>804</v>
      </c>
      <c r="T1136" s="1" t="s">
        <v>773</v>
      </c>
      <c r="U1136" s="1" t="s">
        <v>447</v>
      </c>
      <c r="W1136" s="1" t="s">
        <v>775</v>
      </c>
      <c r="X1136" s="1" t="s">
        <v>774</v>
      </c>
      <c r="Y1136" s="1" t="s">
        <v>118</v>
      </c>
      <c r="Z1136" s="1" t="s">
        <v>108</v>
      </c>
    </row>
    <row r="1137" spans="1:26" s="13" customFormat="1" ht="58" x14ac:dyDescent="0.35">
      <c r="A1137" s="1" t="s">
        <v>219</v>
      </c>
      <c r="B1137" s="1" t="str">
        <f>+VLOOKUP(BD_fire_disturbances[[#This Row],[Propiedad]],Tabla2[],2,0)</f>
        <v>Química</v>
      </c>
      <c r="C1137" s="1" t="str">
        <f>+VLOOKUP(BD_fire_disturbances[[#This Row],[Evaluación post incendio]],Tabla5[],2,0)</f>
        <v>Efecto a corto plazo</v>
      </c>
      <c r="D1137" s="6" t="s">
        <v>220</v>
      </c>
      <c r="E1137" s="1" t="s">
        <v>1602</v>
      </c>
      <c r="F1137" s="9" t="s">
        <v>1694</v>
      </c>
      <c r="G1137" s="9" t="str">
        <f>+VLOOKUP(BD_fire_disturbances[[#This Row],[Cod_Koppen]],Tabla8[],2,0)</f>
        <v>Templado o mesotérmico</v>
      </c>
      <c r="H1137" s="9" t="s">
        <v>1678</v>
      </c>
      <c r="I1137" s="1" t="s">
        <v>776</v>
      </c>
      <c r="J1137" s="1" t="s">
        <v>63</v>
      </c>
      <c r="K1137" s="1" t="s">
        <v>50</v>
      </c>
      <c r="L1137" s="1" t="s">
        <v>200</v>
      </c>
      <c r="M1137" s="1" t="s">
        <v>200</v>
      </c>
      <c r="N1137" s="1" t="s">
        <v>317</v>
      </c>
      <c r="O1137" s="1"/>
      <c r="P1137" s="1" t="s">
        <v>771</v>
      </c>
      <c r="Q1137" s="1" t="s">
        <v>772</v>
      </c>
      <c r="R1137" s="1" t="s">
        <v>705</v>
      </c>
      <c r="S1137" s="1"/>
      <c r="T1137" s="1" t="s">
        <v>773</v>
      </c>
      <c r="U1137" s="1" t="s">
        <v>447</v>
      </c>
      <c r="V1137" s="1"/>
      <c r="W1137" s="1" t="s">
        <v>775</v>
      </c>
      <c r="X1137" s="1" t="s">
        <v>774</v>
      </c>
      <c r="Y1137" s="1" t="s">
        <v>118</v>
      </c>
      <c r="Z1137" s="1" t="s">
        <v>108</v>
      </c>
    </row>
    <row r="1138" spans="1:26" s="13" customFormat="1" ht="58" x14ac:dyDescent="0.35">
      <c r="A1138" s="1" t="s">
        <v>219</v>
      </c>
      <c r="B1138" s="1" t="str">
        <f>+VLOOKUP(BD_fire_disturbances[[#This Row],[Propiedad]],Tabla2[],2,0)</f>
        <v>Química</v>
      </c>
      <c r="C1138" s="1" t="str">
        <f>+VLOOKUP(BD_fire_disturbances[[#This Row],[Evaluación post incendio]],Tabla5[],2,0)</f>
        <v>Efecto a corto plazo</v>
      </c>
      <c r="D1138" s="6" t="s">
        <v>220</v>
      </c>
      <c r="E1138" s="1" t="s">
        <v>1602</v>
      </c>
      <c r="F1138" s="9" t="s">
        <v>1694</v>
      </c>
      <c r="G1138" s="9" t="str">
        <f>+VLOOKUP(BD_fire_disturbances[[#This Row],[Cod_Koppen]],Tabla8[],2,0)</f>
        <v>Templado o mesotérmico</v>
      </c>
      <c r="H1138" s="9" t="s">
        <v>1678</v>
      </c>
      <c r="I1138" s="1" t="s">
        <v>776</v>
      </c>
      <c r="J1138" s="1" t="s">
        <v>63</v>
      </c>
      <c r="K1138" s="1" t="s">
        <v>50</v>
      </c>
      <c r="L1138" s="1" t="s">
        <v>200</v>
      </c>
      <c r="M1138" s="1" t="s">
        <v>200</v>
      </c>
      <c r="N1138" s="1" t="s">
        <v>317</v>
      </c>
      <c r="O1138" s="1"/>
      <c r="P1138" s="1" t="s">
        <v>771</v>
      </c>
      <c r="Q1138" s="1" t="s">
        <v>772</v>
      </c>
      <c r="R1138" s="1" t="s">
        <v>705</v>
      </c>
      <c r="S1138" s="1"/>
      <c r="T1138" s="1" t="s">
        <v>773</v>
      </c>
      <c r="U1138" s="1" t="s">
        <v>447</v>
      </c>
      <c r="V1138" s="1"/>
      <c r="W1138" s="1" t="s">
        <v>775</v>
      </c>
      <c r="X1138" s="1" t="s">
        <v>774</v>
      </c>
      <c r="Y1138" s="1" t="s">
        <v>118</v>
      </c>
      <c r="Z1138" s="1" t="s">
        <v>108</v>
      </c>
    </row>
    <row r="1139" spans="1:26" s="1" customFormat="1" ht="58" x14ac:dyDescent="0.35">
      <c r="A1139" s="1" t="s">
        <v>219</v>
      </c>
      <c r="B1139" s="1" t="str">
        <f>+VLOOKUP(BD_fire_disturbances[[#This Row],[Propiedad]],Tabla2[],2,0)</f>
        <v>Química</v>
      </c>
      <c r="C1139" s="1" t="str">
        <f>+VLOOKUP(BD_fire_disturbances[[#This Row],[Evaluación post incendio]],Tabla5[],2,0)</f>
        <v>Efecto a corto plazo</v>
      </c>
      <c r="D1139" s="6" t="s">
        <v>220</v>
      </c>
      <c r="E1139" s="1" t="s">
        <v>1602</v>
      </c>
      <c r="F1139" s="9" t="s">
        <v>1694</v>
      </c>
      <c r="G1139" s="9" t="str">
        <f>+VLOOKUP(BD_fire_disturbances[[#This Row],[Cod_Koppen]],Tabla8[],2,0)</f>
        <v>Templado o mesotérmico</v>
      </c>
      <c r="H1139" s="9" t="s">
        <v>1678</v>
      </c>
      <c r="I1139" s="1" t="s">
        <v>776</v>
      </c>
      <c r="J1139" s="1" t="s">
        <v>63</v>
      </c>
      <c r="K1139" s="1" t="s">
        <v>50</v>
      </c>
      <c r="L1139" s="1" t="s">
        <v>200</v>
      </c>
      <c r="M1139" s="1" t="s">
        <v>200</v>
      </c>
      <c r="N1139" s="1" t="s">
        <v>317</v>
      </c>
      <c r="P1139" s="1" t="s">
        <v>771</v>
      </c>
      <c r="Q1139" s="1" t="s">
        <v>772</v>
      </c>
      <c r="R1139" s="1" t="s">
        <v>804</v>
      </c>
      <c r="T1139" s="1" t="s">
        <v>773</v>
      </c>
      <c r="U1139" s="1" t="s">
        <v>447</v>
      </c>
      <c r="W1139" s="1" t="s">
        <v>775</v>
      </c>
      <c r="X1139" s="1" t="s">
        <v>774</v>
      </c>
      <c r="Y1139" s="1" t="s">
        <v>52</v>
      </c>
      <c r="Z1139" s="1" t="s">
        <v>108</v>
      </c>
    </row>
    <row r="1140" spans="1:26" s="13" customFormat="1" ht="58" x14ac:dyDescent="0.35">
      <c r="A1140" s="1" t="s">
        <v>219</v>
      </c>
      <c r="B1140" s="1" t="str">
        <f>+VLOOKUP(BD_fire_disturbances[[#This Row],[Propiedad]],Tabla2[],2,0)</f>
        <v>Química</v>
      </c>
      <c r="C1140" s="1" t="str">
        <f>+VLOOKUP(BD_fire_disturbances[[#This Row],[Evaluación post incendio]],Tabla5[],2,0)</f>
        <v>Efecto a corto plazo</v>
      </c>
      <c r="D1140" s="6" t="s">
        <v>220</v>
      </c>
      <c r="E1140" s="1" t="s">
        <v>1602</v>
      </c>
      <c r="F1140" s="9" t="s">
        <v>1694</v>
      </c>
      <c r="G1140" s="9" t="str">
        <f>+VLOOKUP(BD_fire_disturbances[[#This Row],[Cod_Koppen]],Tabla8[],2,0)</f>
        <v>Templado o mesotérmico</v>
      </c>
      <c r="H1140" s="9" t="s">
        <v>1678</v>
      </c>
      <c r="I1140" s="1" t="s">
        <v>776</v>
      </c>
      <c r="J1140" s="1" t="s">
        <v>63</v>
      </c>
      <c r="K1140" s="1" t="s">
        <v>50</v>
      </c>
      <c r="L1140" s="1" t="s">
        <v>200</v>
      </c>
      <c r="M1140" s="1" t="s">
        <v>200</v>
      </c>
      <c r="N1140" s="1" t="s">
        <v>317</v>
      </c>
      <c r="O1140" s="1"/>
      <c r="P1140" s="1" t="s">
        <v>771</v>
      </c>
      <c r="Q1140" s="1" t="s">
        <v>772</v>
      </c>
      <c r="R1140" s="1" t="s">
        <v>804</v>
      </c>
      <c r="S1140" s="1"/>
      <c r="T1140" s="1" t="s">
        <v>773</v>
      </c>
      <c r="U1140" s="1" t="s">
        <v>447</v>
      </c>
      <c r="V1140" s="1"/>
      <c r="W1140" s="1" t="s">
        <v>775</v>
      </c>
      <c r="X1140" s="1" t="s">
        <v>774</v>
      </c>
      <c r="Y1140" s="1" t="s">
        <v>52</v>
      </c>
      <c r="Z1140" s="1" t="s">
        <v>108</v>
      </c>
    </row>
    <row r="1141" spans="1:26" s="13" customFormat="1" ht="58" x14ac:dyDescent="0.35">
      <c r="A1141" s="1" t="s">
        <v>219</v>
      </c>
      <c r="B1141" s="1" t="str">
        <f>+VLOOKUP(BD_fire_disturbances[[#This Row],[Propiedad]],Tabla2[],2,0)</f>
        <v>Química</v>
      </c>
      <c r="C1141" s="1" t="str">
        <f>+VLOOKUP(BD_fire_disturbances[[#This Row],[Evaluación post incendio]],Tabla5[],2,0)</f>
        <v>Efecto a corto plazo</v>
      </c>
      <c r="D1141" s="6" t="s">
        <v>220</v>
      </c>
      <c r="E1141" s="1" t="s">
        <v>1602</v>
      </c>
      <c r="F1141" s="9" t="s">
        <v>1694</v>
      </c>
      <c r="G1141" s="9" t="str">
        <f>+VLOOKUP(BD_fire_disturbances[[#This Row],[Cod_Koppen]],Tabla8[],2,0)</f>
        <v>Templado o mesotérmico</v>
      </c>
      <c r="H1141" s="9" t="s">
        <v>1678</v>
      </c>
      <c r="I1141" s="1" t="s">
        <v>776</v>
      </c>
      <c r="J1141" s="1" t="s">
        <v>63</v>
      </c>
      <c r="K1141" s="1" t="s">
        <v>50</v>
      </c>
      <c r="L1141" s="1" t="s">
        <v>200</v>
      </c>
      <c r="M1141" s="1" t="s">
        <v>200</v>
      </c>
      <c r="N1141" s="1" t="s">
        <v>317</v>
      </c>
      <c r="O1141" s="1"/>
      <c r="P1141" s="1" t="s">
        <v>771</v>
      </c>
      <c r="Q1141" s="1" t="s">
        <v>772</v>
      </c>
      <c r="R1141" s="1" t="s">
        <v>705</v>
      </c>
      <c r="S1141" s="1"/>
      <c r="T1141" s="1" t="s">
        <v>773</v>
      </c>
      <c r="U1141" s="1" t="s">
        <v>447</v>
      </c>
      <c r="V1141" s="1"/>
      <c r="W1141" s="1" t="s">
        <v>775</v>
      </c>
      <c r="X1141" s="1" t="s">
        <v>774</v>
      </c>
      <c r="Y1141" s="1" t="s">
        <v>52</v>
      </c>
      <c r="Z1141" s="1" t="s">
        <v>108</v>
      </c>
    </row>
    <row r="1142" spans="1:26" s="1" customFormat="1" ht="58" x14ac:dyDescent="0.35">
      <c r="A1142" s="1" t="s">
        <v>219</v>
      </c>
      <c r="B1142" s="1" t="str">
        <f>+VLOOKUP(BD_fire_disturbances[[#This Row],[Propiedad]],Tabla2[],2,0)</f>
        <v>Química</v>
      </c>
      <c r="C1142" s="1" t="str">
        <f>+VLOOKUP(BD_fire_disturbances[[#This Row],[Evaluación post incendio]],Tabla5[],2,0)</f>
        <v>Efecto a corto plazo</v>
      </c>
      <c r="D1142" s="6" t="s">
        <v>220</v>
      </c>
      <c r="E1142" s="1" t="s">
        <v>1602</v>
      </c>
      <c r="F1142" s="9" t="s">
        <v>1694</v>
      </c>
      <c r="G1142" s="9" t="str">
        <f>+VLOOKUP(BD_fire_disturbances[[#This Row],[Cod_Koppen]],Tabla8[],2,0)</f>
        <v>Templado o mesotérmico</v>
      </c>
      <c r="H1142" s="9" t="s">
        <v>1678</v>
      </c>
      <c r="I1142" s="1" t="s">
        <v>776</v>
      </c>
      <c r="J1142" s="1" t="s">
        <v>63</v>
      </c>
      <c r="K1142" s="1" t="s">
        <v>50</v>
      </c>
      <c r="L1142" s="1" t="s">
        <v>200</v>
      </c>
      <c r="M1142" s="1" t="s">
        <v>200</v>
      </c>
      <c r="N1142" s="1" t="s">
        <v>317</v>
      </c>
      <c r="P1142" s="1" t="s">
        <v>771</v>
      </c>
      <c r="Q1142" s="1" t="s">
        <v>772</v>
      </c>
      <c r="R1142" s="1" t="s">
        <v>705</v>
      </c>
      <c r="T1142" s="1" t="s">
        <v>773</v>
      </c>
      <c r="U1142" s="1" t="s">
        <v>447</v>
      </c>
      <c r="W1142" s="1" t="s">
        <v>775</v>
      </c>
      <c r="X1142" s="1" t="s">
        <v>774</v>
      </c>
      <c r="Y1142" s="1" t="s">
        <v>52</v>
      </c>
      <c r="Z1142" s="1" t="s">
        <v>108</v>
      </c>
    </row>
    <row r="1143" spans="1:26" s="13" customFormat="1" ht="58" x14ac:dyDescent="0.35">
      <c r="A1143" s="1" t="s">
        <v>219</v>
      </c>
      <c r="B1143" s="1" t="str">
        <f>+VLOOKUP(BD_fire_disturbances[[#This Row],[Propiedad]],Tabla2[],2,0)</f>
        <v>Química</v>
      </c>
      <c r="C1143" s="1" t="str">
        <f>+VLOOKUP(BD_fire_disturbances[[#This Row],[Evaluación post incendio]],Tabla5[],2,0)</f>
        <v>Efecto a corto plazo</v>
      </c>
      <c r="D1143" s="6" t="s">
        <v>220</v>
      </c>
      <c r="E1143" s="1" t="s">
        <v>1602</v>
      </c>
      <c r="F1143" s="9" t="s">
        <v>1694</v>
      </c>
      <c r="G1143" s="9" t="str">
        <f>+VLOOKUP(BD_fire_disturbances[[#This Row],[Cod_Koppen]],Tabla8[],2,0)</f>
        <v>Templado o mesotérmico</v>
      </c>
      <c r="H1143" s="9" t="s">
        <v>1678</v>
      </c>
      <c r="I1143" s="1" t="s">
        <v>776</v>
      </c>
      <c r="J1143" s="1" t="s">
        <v>63</v>
      </c>
      <c r="K1143" s="1" t="s">
        <v>50</v>
      </c>
      <c r="L1143" s="1" t="s">
        <v>200</v>
      </c>
      <c r="M1143" s="1" t="s">
        <v>200</v>
      </c>
      <c r="N1143" s="1" t="s">
        <v>317</v>
      </c>
      <c r="O1143" s="1"/>
      <c r="P1143" s="1" t="s">
        <v>771</v>
      </c>
      <c r="Q1143" s="1" t="s">
        <v>772</v>
      </c>
      <c r="R1143" s="1" t="s">
        <v>804</v>
      </c>
      <c r="S1143" s="1"/>
      <c r="T1143" s="1" t="s">
        <v>773</v>
      </c>
      <c r="U1143" s="1" t="s">
        <v>447</v>
      </c>
      <c r="V1143" s="1"/>
      <c r="W1143" s="1" t="s">
        <v>775</v>
      </c>
      <c r="X1143" s="1" t="s">
        <v>774</v>
      </c>
      <c r="Y1143" s="1" t="s">
        <v>42</v>
      </c>
      <c r="Z1143" s="1" t="s">
        <v>12</v>
      </c>
    </row>
    <row r="1144" spans="1:26" s="13" customFormat="1" ht="58" x14ac:dyDescent="0.35">
      <c r="A1144" s="1" t="s">
        <v>219</v>
      </c>
      <c r="B1144" s="1" t="str">
        <f>+VLOOKUP(BD_fire_disturbances[[#This Row],[Propiedad]],Tabla2[],2,0)</f>
        <v>Química</v>
      </c>
      <c r="C1144" s="1" t="str">
        <f>+VLOOKUP(BD_fire_disturbances[[#This Row],[Evaluación post incendio]],Tabla5[],2,0)</f>
        <v>Efecto a corto plazo</v>
      </c>
      <c r="D1144" s="6" t="s">
        <v>220</v>
      </c>
      <c r="E1144" s="1" t="s">
        <v>1602</v>
      </c>
      <c r="F1144" s="9" t="s">
        <v>1694</v>
      </c>
      <c r="G1144" s="9" t="str">
        <f>+VLOOKUP(BD_fire_disturbances[[#This Row],[Cod_Koppen]],Tabla8[],2,0)</f>
        <v>Templado o mesotérmico</v>
      </c>
      <c r="H1144" s="9" t="s">
        <v>1678</v>
      </c>
      <c r="I1144" s="1" t="s">
        <v>776</v>
      </c>
      <c r="J1144" s="1" t="s">
        <v>63</v>
      </c>
      <c r="K1144" s="1" t="s">
        <v>50</v>
      </c>
      <c r="L1144" s="1" t="s">
        <v>200</v>
      </c>
      <c r="M1144" s="1" t="s">
        <v>200</v>
      </c>
      <c r="N1144" s="1" t="s">
        <v>317</v>
      </c>
      <c r="O1144" s="1"/>
      <c r="P1144" s="1" t="s">
        <v>771</v>
      </c>
      <c r="Q1144" s="1" t="s">
        <v>772</v>
      </c>
      <c r="R1144" s="1" t="s">
        <v>804</v>
      </c>
      <c r="S1144" s="1"/>
      <c r="T1144" s="1" t="s">
        <v>773</v>
      </c>
      <c r="U1144" s="1" t="s">
        <v>447</v>
      </c>
      <c r="V1144" s="1"/>
      <c r="W1144" s="1" t="s">
        <v>775</v>
      </c>
      <c r="X1144" s="1" t="s">
        <v>774</v>
      </c>
      <c r="Y1144" s="1" t="s">
        <v>42</v>
      </c>
      <c r="Z1144" s="1" t="s">
        <v>108</v>
      </c>
    </row>
    <row r="1145" spans="1:26" s="1" customFormat="1" ht="58" x14ac:dyDescent="0.35">
      <c r="A1145" s="1" t="s">
        <v>219</v>
      </c>
      <c r="B1145" s="1" t="str">
        <f>+VLOOKUP(BD_fire_disturbances[[#This Row],[Propiedad]],Tabla2[],2,0)</f>
        <v>Química</v>
      </c>
      <c r="C1145" s="1" t="str">
        <f>+VLOOKUP(BD_fire_disturbances[[#This Row],[Evaluación post incendio]],Tabla5[],2,0)</f>
        <v>Efecto a corto plazo</v>
      </c>
      <c r="D1145" s="6" t="s">
        <v>220</v>
      </c>
      <c r="E1145" s="1" t="s">
        <v>1602</v>
      </c>
      <c r="F1145" s="9" t="s">
        <v>1694</v>
      </c>
      <c r="G1145" s="9" t="str">
        <f>+VLOOKUP(BD_fire_disturbances[[#This Row],[Cod_Koppen]],Tabla8[],2,0)</f>
        <v>Templado o mesotérmico</v>
      </c>
      <c r="H1145" s="9" t="s">
        <v>1678</v>
      </c>
      <c r="I1145" s="1" t="s">
        <v>776</v>
      </c>
      <c r="J1145" s="1" t="s">
        <v>63</v>
      </c>
      <c r="K1145" s="1" t="s">
        <v>50</v>
      </c>
      <c r="L1145" s="1" t="s">
        <v>200</v>
      </c>
      <c r="M1145" s="1" t="s">
        <v>200</v>
      </c>
      <c r="N1145" s="1" t="s">
        <v>317</v>
      </c>
      <c r="P1145" s="1" t="s">
        <v>771</v>
      </c>
      <c r="Q1145" s="1" t="s">
        <v>772</v>
      </c>
      <c r="R1145" s="1" t="s">
        <v>705</v>
      </c>
      <c r="T1145" s="1" t="s">
        <v>773</v>
      </c>
      <c r="U1145" s="1" t="s">
        <v>447</v>
      </c>
      <c r="W1145" s="1" t="s">
        <v>775</v>
      </c>
      <c r="X1145" s="1" t="s">
        <v>774</v>
      </c>
      <c r="Y1145" s="1" t="s">
        <v>42</v>
      </c>
      <c r="Z1145" s="1" t="s">
        <v>108</v>
      </c>
    </row>
    <row r="1146" spans="1:26" s="13" customFormat="1" ht="58" x14ac:dyDescent="0.35">
      <c r="A1146" s="1" t="s">
        <v>219</v>
      </c>
      <c r="B1146" s="1" t="str">
        <f>+VLOOKUP(BD_fire_disturbances[[#This Row],[Propiedad]],Tabla2[],2,0)</f>
        <v>Física</v>
      </c>
      <c r="C1146" s="1" t="str">
        <f>+VLOOKUP(BD_fire_disturbances[[#This Row],[Evaluación post incendio]],Tabla5[],2,0)</f>
        <v>Efecto a corto plazo</v>
      </c>
      <c r="D1146" s="6" t="s">
        <v>220</v>
      </c>
      <c r="E1146" s="1" t="s">
        <v>1602</v>
      </c>
      <c r="F1146" s="9" t="s">
        <v>1694</v>
      </c>
      <c r="G1146" s="9" t="str">
        <f>+VLOOKUP(BD_fire_disturbances[[#This Row],[Cod_Koppen]],Tabla8[],2,0)</f>
        <v>Templado o mesotérmico</v>
      </c>
      <c r="H1146" s="9" t="s">
        <v>1678</v>
      </c>
      <c r="I1146" s="1" t="s">
        <v>776</v>
      </c>
      <c r="J1146" s="1" t="s">
        <v>63</v>
      </c>
      <c r="K1146" s="1" t="s">
        <v>50</v>
      </c>
      <c r="L1146" s="1" t="s">
        <v>200</v>
      </c>
      <c r="M1146" s="1" t="s">
        <v>200</v>
      </c>
      <c r="N1146" s="1" t="s">
        <v>317</v>
      </c>
      <c r="O1146" s="1"/>
      <c r="P1146" s="1" t="s">
        <v>771</v>
      </c>
      <c r="Q1146" s="1" t="s">
        <v>772</v>
      </c>
      <c r="R1146" s="1" t="s">
        <v>804</v>
      </c>
      <c r="S1146" s="1"/>
      <c r="T1146" s="1" t="s">
        <v>773</v>
      </c>
      <c r="U1146" s="1" t="s">
        <v>447</v>
      </c>
      <c r="V1146" s="1"/>
      <c r="W1146" s="1" t="s">
        <v>775</v>
      </c>
      <c r="X1146" s="1" t="s">
        <v>774</v>
      </c>
      <c r="Y1146" s="1" t="s">
        <v>1024</v>
      </c>
      <c r="Z1146" s="1" t="s">
        <v>12</v>
      </c>
    </row>
    <row r="1147" spans="1:26" s="13" customFormat="1" ht="58" x14ac:dyDescent="0.35">
      <c r="A1147" s="1" t="s">
        <v>219</v>
      </c>
      <c r="B1147" s="1" t="str">
        <f>+VLOOKUP(BD_fire_disturbances[[#This Row],[Propiedad]],Tabla2[],2,0)</f>
        <v>Física</v>
      </c>
      <c r="C1147" s="1" t="str">
        <f>+VLOOKUP(BD_fire_disturbances[[#This Row],[Evaluación post incendio]],Tabla5[],2,0)</f>
        <v>Efecto a corto plazo</v>
      </c>
      <c r="D1147" s="6" t="s">
        <v>220</v>
      </c>
      <c r="E1147" s="1" t="s">
        <v>1602</v>
      </c>
      <c r="F1147" s="9" t="s">
        <v>1694</v>
      </c>
      <c r="G1147" s="9" t="str">
        <f>+VLOOKUP(BD_fire_disturbances[[#This Row],[Cod_Koppen]],Tabla8[],2,0)</f>
        <v>Templado o mesotérmico</v>
      </c>
      <c r="H1147" s="9" t="s">
        <v>1678</v>
      </c>
      <c r="I1147" s="1" t="s">
        <v>776</v>
      </c>
      <c r="J1147" s="1" t="s">
        <v>63</v>
      </c>
      <c r="K1147" s="1" t="s">
        <v>50</v>
      </c>
      <c r="L1147" s="1" t="s">
        <v>200</v>
      </c>
      <c r="M1147" s="1" t="s">
        <v>200</v>
      </c>
      <c r="N1147" s="1" t="s">
        <v>317</v>
      </c>
      <c r="O1147" s="1"/>
      <c r="P1147" s="1" t="s">
        <v>771</v>
      </c>
      <c r="Q1147" s="1" t="s">
        <v>772</v>
      </c>
      <c r="R1147" s="1" t="s">
        <v>804</v>
      </c>
      <c r="S1147" s="1"/>
      <c r="T1147" s="1" t="s">
        <v>773</v>
      </c>
      <c r="U1147" s="1" t="s">
        <v>447</v>
      </c>
      <c r="V1147" s="1"/>
      <c r="W1147" s="1" t="s">
        <v>775</v>
      </c>
      <c r="X1147" s="1" t="s">
        <v>774</v>
      </c>
      <c r="Y1147" s="1" t="s">
        <v>1024</v>
      </c>
      <c r="Z1147" s="1" t="s">
        <v>108</v>
      </c>
    </row>
    <row r="1148" spans="1:26" s="1" customFormat="1" ht="58" x14ac:dyDescent="0.35">
      <c r="A1148" s="1" t="s">
        <v>219</v>
      </c>
      <c r="B1148" s="1" t="str">
        <f>+VLOOKUP(BD_fire_disturbances[[#This Row],[Propiedad]],Tabla2[],2,0)</f>
        <v>Física</v>
      </c>
      <c r="C1148" s="1" t="str">
        <f>+VLOOKUP(BD_fire_disturbances[[#This Row],[Evaluación post incendio]],Tabla5[],2,0)</f>
        <v>Efecto a corto plazo</v>
      </c>
      <c r="D1148" s="6" t="s">
        <v>220</v>
      </c>
      <c r="E1148" s="1" t="s">
        <v>1602</v>
      </c>
      <c r="F1148" s="9" t="s">
        <v>1694</v>
      </c>
      <c r="G1148" s="9" t="str">
        <f>+VLOOKUP(BD_fire_disturbances[[#This Row],[Cod_Koppen]],Tabla8[],2,0)</f>
        <v>Templado o mesotérmico</v>
      </c>
      <c r="H1148" s="9" t="s">
        <v>1678</v>
      </c>
      <c r="I1148" s="1" t="s">
        <v>776</v>
      </c>
      <c r="J1148" s="1" t="s">
        <v>63</v>
      </c>
      <c r="K1148" s="1" t="s">
        <v>50</v>
      </c>
      <c r="L1148" s="1" t="s">
        <v>200</v>
      </c>
      <c r="M1148" s="1" t="s">
        <v>200</v>
      </c>
      <c r="N1148" s="1" t="s">
        <v>317</v>
      </c>
      <c r="P1148" s="1" t="s">
        <v>771</v>
      </c>
      <c r="Q1148" s="1" t="s">
        <v>772</v>
      </c>
      <c r="R1148" s="1" t="s">
        <v>705</v>
      </c>
      <c r="T1148" s="1" t="s">
        <v>773</v>
      </c>
      <c r="U1148" s="1" t="s">
        <v>447</v>
      </c>
      <c r="W1148" s="1" t="s">
        <v>775</v>
      </c>
      <c r="X1148" s="1" t="s">
        <v>774</v>
      </c>
      <c r="Y1148" s="1" t="s">
        <v>1024</v>
      </c>
      <c r="Z1148" s="1" t="s">
        <v>108</v>
      </c>
    </row>
    <row r="1149" spans="1:26" s="13" customFormat="1" ht="29" x14ac:dyDescent="0.35">
      <c r="A1149" s="1" t="s">
        <v>197</v>
      </c>
      <c r="B1149" s="1" t="str">
        <f>+VLOOKUP(BD_fire_disturbances[[#This Row],[Propiedad]],Tabla2[],2,0)</f>
        <v>Biológica</v>
      </c>
      <c r="C1149" s="1" t="str">
        <f>+VLOOKUP(BD_fire_disturbances[[#This Row],[Evaluación post incendio]],Tabla5[],2,0)</f>
        <v>Efecto a corto plazo</v>
      </c>
      <c r="D1149" s="6" t="s">
        <v>198</v>
      </c>
      <c r="E1149" s="1" t="s">
        <v>1602</v>
      </c>
      <c r="F1149" s="1" t="s">
        <v>1636</v>
      </c>
      <c r="G1149" s="1" t="str">
        <f>+VLOOKUP(BD_fire_disturbances[[#This Row],[Cod_Koppen]],Tabla8[],2,0)</f>
        <v>Templado o mesotérmico</v>
      </c>
      <c r="H1149" s="1" t="s">
        <v>1635</v>
      </c>
      <c r="I1149" s="1" t="s">
        <v>199</v>
      </c>
      <c r="J1149" s="1" t="s">
        <v>63</v>
      </c>
      <c r="K1149" s="1"/>
      <c r="L1149" s="1" t="s">
        <v>200</v>
      </c>
      <c r="M1149" s="1" t="s">
        <v>200</v>
      </c>
      <c r="N1149" s="1" t="s">
        <v>478</v>
      </c>
      <c r="O1149" s="1"/>
      <c r="P1149" s="1" t="s">
        <v>918</v>
      </c>
      <c r="Q1149" s="1"/>
      <c r="R1149" s="1" t="s">
        <v>842</v>
      </c>
      <c r="S1149" s="1"/>
      <c r="T1149" s="1" t="s">
        <v>919</v>
      </c>
      <c r="U1149" s="1" t="s">
        <v>1280</v>
      </c>
      <c r="V1149" s="1" t="s">
        <v>344</v>
      </c>
      <c r="W1149" s="1" t="s">
        <v>926</v>
      </c>
      <c r="X1149" s="1" t="s">
        <v>920</v>
      </c>
      <c r="Y1149" s="1" t="s">
        <v>28</v>
      </c>
      <c r="Z1149" s="1" t="s">
        <v>12</v>
      </c>
    </row>
    <row r="1150" spans="1:26" s="13" customFormat="1" ht="29" x14ac:dyDescent="0.35">
      <c r="A1150" s="1" t="s">
        <v>197</v>
      </c>
      <c r="B1150" s="1" t="str">
        <f>+VLOOKUP(BD_fire_disturbances[[#This Row],[Propiedad]],Tabla2[],2,0)</f>
        <v>Biológica</v>
      </c>
      <c r="C1150" s="1" t="str">
        <f>+VLOOKUP(BD_fire_disturbances[[#This Row],[Evaluación post incendio]],Tabla5[],2,0)</f>
        <v>Efecto a corto plazo</v>
      </c>
      <c r="D1150" s="6" t="s">
        <v>198</v>
      </c>
      <c r="E1150" s="1" t="s">
        <v>1602</v>
      </c>
      <c r="F1150" s="1" t="s">
        <v>1636</v>
      </c>
      <c r="G1150" s="1" t="str">
        <f>+VLOOKUP(BD_fire_disturbances[[#This Row],[Cod_Koppen]],Tabla8[],2,0)</f>
        <v>Templado o mesotérmico</v>
      </c>
      <c r="H1150" s="1" t="s">
        <v>1635</v>
      </c>
      <c r="I1150" s="1" t="s">
        <v>199</v>
      </c>
      <c r="J1150" s="1" t="s">
        <v>63</v>
      </c>
      <c r="K1150" s="1" t="s">
        <v>41</v>
      </c>
      <c r="L1150" s="1" t="s">
        <v>132</v>
      </c>
      <c r="M1150" s="1" t="s">
        <v>432</v>
      </c>
      <c r="N1150" s="1" t="s">
        <v>478</v>
      </c>
      <c r="O1150" s="1"/>
      <c r="P1150" s="1" t="s">
        <v>918</v>
      </c>
      <c r="Q1150" s="1"/>
      <c r="R1150" s="1" t="s">
        <v>842</v>
      </c>
      <c r="S1150" s="1"/>
      <c r="T1150" s="1" t="s">
        <v>919</v>
      </c>
      <c r="U1150" s="1" t="s">
        <v>1280</v>
      </c>
      <c r="V1150" s="1" t="s">
        <v>344</v>
      </c>
      <c r="W1150" s="1" t="s">
        <v>927</v>
      </c>
      <c r="X1150" s="1" t="s">
        <v>920</v>
      </c>
      <c r="Y1150" s="1" t="s">
        <v>28</v>
      </c>
      <c r="Z1150" s="1" t="s">
        <v>12</v>
      </c>
    </row>
    <row r="1151" spans="1:26" s="1" customFormat="1" ht="29" x14ac:dyDescent="0.35">
      <c r="A1151" s="1" t="s">
        <v>197</v>
      </c>
      <c r="B1151" s="1" t="str">
        <f>+VLOOKUP(BD_fire_disturbances[[#This Row],[Propiedad]],Tabla2[],2,0)</f>
        <v>Biológica</v>
      </c>
      <c r="C1151" s="1" t="str">
        <f>+VLOOKUP(BD_fire_disturbances[[#This Row],[Evaluación post incendio]],Tabla5[],2,0)</f>
        <v>Efecto a corto plazo</v>
      </c>
      <c r="D1151" s="6" t="s">
        <v>198</v>
      </c>
      <c r="E1151" s="1" t="s">
        <v>1602</v>
      </c>
      <c r="F1151" s="1" t="s">
        <v>1636</v>
      </c>
      <c r="G1151" s="1" t="str">
        <f>+VLOOKUP(BD_fire_disturbances[[#This Row],[Cod_Koppen]],Tabla8[],2,0)</f>
        <v>Templado o mesotérmico</v>
      </c>
      <c r="H1151" s="1" t="s">
        <v>1635</v>
      </c>
      <c r="I1151" s="1" t="s">
        <v>199</v>
      </c>
      <c r="J1151" s="1" t="s">
        <v>63</v>
      </c>
      <c r="K1151" s="1" t="s">
        <v>41</v>
      </c>
      <c r="L1151" s="1" t="s">
        <v>665</v>
      </c>
      <c r="M1151" s="1" t="s">
        <v>176</v>
      </c>
      <c r="N1151" s="1" t="s">
        <v>478</v>
      </c>
      <c r="P1151" s="1" t="s">
        <v>918</v>
      </c>
      <c r="R1151" s="1" t="s">
        <v>842</v>
      </c>
      <c r="T1151" s="1" t="s">
        <v>919</v>
      </c>
      <c r="U1151" s="1" t="s">
        <v>1280</v>
      </c>
      <c r="V1151" s="1" t="s">
        <v>344</v>
      </c>
      <c r="W1151" s="1" t="s">
        <v>931</v>
      </c>
      <c r="X1151" s="1" t="s">
        <v>920</v>
      </c>
      <c r="Y1151" s="1" t="s">
        <v>28</v>
      </c>
      <c r="Z1151" s="1" t="s">
        <v>12</v>
      </c>
    </row>
    <row r="1152" spans="1:26" s="13" customFormat="1" ht="29" x14ac:dyDescent="0.35">
      <c r="A1152" s="1" t="s">
        <v>197</v>
      </c>
      <c r="B1152" s="1" t="str">
        <f>+VLOOKUP(BD_fire_disturbances[[#This Row],[Propiedad]],Tabla2[],2,0)</f>
        <v>Biológica</v>
      </c>
      <c r="C1152" s="1" t="str">
        <f>+VLOOKUP(BD_fire_disturbances[[#This Row],[Evaluación post incendio]],Tabla5[],2,0)</f>
        <v>Efecto a corto plazo</v>
      </c>
      <c r="D1152" s="6" t="s">
        <v>198</v>
      </c>
      <c r="E1152" s="1" t="s">
        <v>1602</v>
      </c>
      <c r="F1152" s="1" t="s">
        <v>1636</v>
      </c>
      <c r="G1152" s="1" t="str">
        <f>+VLOOKUP(BD_fire_disturbances[[#This Row],[Cod_Koppen]],Tabla8[],2,0)</f>
        <v>Templado o mesotérmico</v>
      </c>
      <c r="H1152" s="1" t="s">
        <v>1635</v>
      </c>
      <c r="I1152" s="1" t="s">
        <v>199</v>
      </c>
      <c r="J1152" s="1" t="s">
        <v>63</v>
      </c>
      <c r="K1152" s="1"/>
      <c r="L1152" s="1" t="s">
        <v>200</v>
      </c>
      <c r="M1152" s="1" t="s">
        <v>200</v>
      </c>
      <c r="N1152" s="1" t="s">
        <v>478</v>
      </c>
      <c r="O1152" s="1"/>
      <c r="P1152" s="1" t="s">
        <v>918</v>
      </c>
      <c r="Q1152" s="1"/>
      <c r="R1152" s="1" t="s">
        <v>842</v>
      </c>
      <c r="S1152" s="1"/>
      <c r="T1152" s="1" t="s">
        <v>919</v>
      </c>
      <c r="U1152" s="1" t="s">
        <v>1280</v>
      </c>
      <c r="V1152" s="1" t="s">
        <v>344</v>
      </c>
      <c r="W1152" s="1" t="s">
        <v>921</v>
      </c>
      <c r="X1152" s="1" t="s">
        <v>920</v>
      </c>
      <c r="Y1152" s="1" t="s">
        <v>639</v>
      </c>
      <c r="Z1152" s="1" t="s">
        <v>12</v>
      </c>
    </row>
    <row r="1153" spans="1:26" s="13" customFormat="1" ht="29" x14ac:dyDescent="0.35">
      <c r="A1153" s="1" t="s">
        <v>197</v>
      </c>
      <c r="B1153" s="1" t="str">
        <f>+VLOOKUP(BD_fire_disturbances[[#This Row],[Propiedad]],Tabla2[],2,0)</f>
        <v>Biológica</v>
      </c>
      <c r="C1153" s="1" t="str">
        <f>+VLOOKUP(BD_fire_disturbances[[#This Row],[Evaluación post incendio]],Tabla5[],2,0)</f>
        <v>Efecto a corto plazo</v>
      </c>
      <c r="D1153" s="6" t="s">
        <v>198</v>
      </c>
      <c r="E1153" s="1" t="s">
        <v>1602</v>
      </c>
      <c r="F1153" s="1" t="s">
        <v>1636</v>
      </c>
      <c r="G1153" s="1" t="str">
        <f>+VLOOKUP(BD_fire_disturbances[[#This Row],[Cod_Koppen]],Tabla8[],2,0)</f>
        <v>Templado o mesotérmico</v>
      </c>
      <c r="H1153" s="1" t="s">
        <v>1635</v>
      </c>
      <c r="I1153" s="1" t="s">
        <v>199</v>
      </c>
      <c r="J1153" s="1" t="s">
        <v>63</v>
      </c>
      <c r="K1153" s="1" t="s">
        <v>41</v>
      </c>
      <c r="L1153" s="1" t="s">
        <v>132</v>
      </c>
      <c r="M1153" s="1" t="s">
        <v>432</v>
      </c>
      <c r="N1153" s="1" t="s">
        <v>478</v>
      </c>
      <c r="O1153" s="1"/>
      <c r="P1153" s="1" t="s">
        <v>918</v>
      </c>
      <c r="Q1153" s="1"/>
      <c r="R1153" s="1" t="s">
        <v>842</v>
      </c>
      <c r="S1153" s="1"/>
      <c r="T1153" s="1" t="s">
        <v>919</v>
      </c>
      <c r="U1153" s="1" t="s">
        <v>1280</v>
      </c>
      <c r="V1153" s="1" t="s">
        <v>344</v>
      </c>
      <c r="W1153" s="1" t="s">
        <v>924</v>
      </c>
      <c r="X1153" s="1" t="s">
        <v>920</v>
      </c>
      <c r="Y1153" s="1" t="s">
        <v>639</v>
      </c>
      <c r="Z1153" s="1" t="s">
        <v>12</v>
      </c>
    </row>
    <row r="1154" spans="1:26" s="1" customFormat="1" ht="29" x14ac:dyDescent="0.35">
      <c r="A1154" s="1" t="s">
        <v>197</v>
      </c>
      <c r="B1154" s="1" t="str">
        <f>+VLOOKUP(BD_fire_disturbances[[#This Row],[Propiedad]],Tabla2[],2,0)</f>
        <v>Biológica</v>
      </c>
      <c r="C1154" s="1" t="str">
        <f>+VLOOKUP(BD_fire_disturbances[[#This Row],[Evaluación post incendio]],Tabla5[],2,0)</f>
        <v>Efecto a corto plazo</v>
      </c>
      <c r="D1154" s="6" t="s">
        <v>198</v>
      </c>
      <c r="E1154" s="1" t="s">
        <v>1602</v>
      </c>
      <c r="F1154" s="1" t="s">
        <v>1636</v>
      </c>
      <c r="G1154" s="1" t="str">
        <f>+VLOOKUP(BD_fire_disturbances[[#This Row],[Cod_Koppen]],Tabla8[],2,0)</f>
        <v>Templado o mesotérmico</v>
      </c>
      <c r="H1154" s="1" t="s">
        <v>1635</v>
      </c>
      <c r="I1154" s="1" t="s">
        <v>199</v>
      </c>
      <c r="J1154" s="1" t="s">
        <v>63</v>
      </c>
      <c r="K1154" s="1" t="s">
        <v>41</v>
      </c>
      <c r="L1154" s="1" t="s">
        <v>665</v>
      </c>
      <c r="M1154" s="1" t="s">
        <v>176</v>
      </c>
      <c r="N1154" s="1" t="s">
        <v>478</v>
      </c>
      <c r="P1154" s="1" t="s">
        <v>918</v>
      </c>
      <c r="R1154" s="1" t="s">
        <v>842</v>
      </c>
      <c r="T1154" s="1" t="s">
        <v>919</v>
      </c>
      <c r="U1154" s="1" t="s">
        <v>1280</v>
      </c>
      <c r="V1154" s="1" t="s">
        <v>344</v>
      </c>
      <c r="W1154" s="1" t="s">
        <v>927</v>
      </c>
      <c r="X1154" s="1" t="s">
        <v>920</v>
      </c>
      <c r="Y1154" s="1" t="s">
        <v>639</v>
      </c>
      <c r="Z1154" s="1" t="s">
        <v>12</v>
      </c>
    </row>
    <row r="1155" spans="1:26" s="13" customFormat="1" ht="29" x14ac:dyDescent="0.35">
      <c r="A1155" s="1" t="s">
        <v>197</v>
      </c>
      <c r="B1155" s="1" t="str">
        <f>+VLOOKUP(BD_fire_disturbances[[#This Row],[Propiedad]],Tabla2[],2,0)</f>
        <v>Química</v>
      </c>
      <c r="C1155" s="1" t="str">
        <f>+VLOOKUP(BD_fire_disturbances[[#This Row],[Evaluación post incendio]],Tabla5[],2,0)</f>
        <v>Efecto a corto plazo</v>
      </c>
      <c r="D1155" s="6" t="s">
        <v>198</v>
      </c>
      <c r="E1155" s="1" t="s">
        <v>1602</v>
      </c>
      <c r="F1155" s="1" t="s">
        <v>1636</v>
      </c>
      <c r="G1155" s="1" t="str">
        <f>+VLOOKUP(BD_fire_disturbances[[#This Row],[Cod_Koppen]],Tabla8[],2,0)</f>
        <v>Templado o mesotérmico</v>
      </c>
      <c r="H1155" s="1" t="s">
        <v>1635</v>
      </c>
      <c r="I1155" s="1" t="s">
        <v>199</v>
      </c>
      <c r="J1155" s="1" t="s">
        <v>63</v>
      </c>
      <c r="K1155" s="1"/>
      <c r="L1155" s="1" t="s">
        <v>200</v>
      </c>
      <c r="M1155" s="1" t="s">
        <v>200</v>
      </c>
      <c r="N1155" s="1" t="s">
        <v>478</v>
      </c>
      <c r="O1155" s="1"/>
      <c r="P1155" s="1" t="s">
        <v>918</v>
      </c>
      <c r="Q1155" s="1"/>
      <c r="R1155" s="1" t="s">
        <v>842</v>
      </c>
      <c r="S1155" s="1"/>
      <c r="T1155" s="1" t="s">
        <v>919</v>
      </c>
      <c r="U1155" s="1" t="s">
        <v>1280</v>
      </c>
      <c r="V1155" s="1" t="s">
        <v>344</v>
      </c>
      <c r="W1155" s="1" t="s">
        <v>923</v>
      </c>
      <c r="X1155" s="1" t="s">
        <v>920</v>
      </c>
      <c r="Y1155" s="1" t="s">
        <v>34</v>
      </c>
      <c r="Z1155" s="1" t="s">
        <v>218</v>
      </c>
    </row>
    <row r="1156" spans="1:26" s="13" customFormat="1" ht="29" x14ac:dyDescent="0.35">
      <c r="A1156" s="1" t="s">
        <v>197</v>
      </c>
      <c r="B1156" s="1" t="str">
        <f>+VLOOKUP(BD_fire_disturbances[[#This Row],[Propiedad]],Tabla2[],2,0)</f>
        <v>Química</v>
      </c>
      <c r="C1156" s="1" t="str">
        <f>+VLOOKUP(BD_fire_disturbances[[#This Row],[Evaluación post incendio]],Tabla5[],2,0)</f>
        <v>Efecto a corto plazo</v>
      </c>
      <c r="D1156" s="6" t="s">
        <v>198</v>
      </c>
      <c r="E1156" s="1" t="s">
        <v>1602</v>
      </c>
      <c r="F1156" s="1" t="s">
        <v>1636</v>
      </c>
      <c r="G1156" s="1" t="str">
        <f>+VLOOKUP(BD_fire_disturbances[[#This Row],[Cod_Koppen]],Tabla8[],2,0)</f>
        <v>Templado o mesotérmico</v>
      </c>
      <c r="H1156" s="1" t="s">
        <v>1635</v>
      </c>
      <c r="I1156" s="1" t="s">
        <v>199</v>
      </c>
      <c r="J1156" s="1" t="s">
        <v>63</v>
      </c>
      <c r="K1156" s="1" t="s">
        <v>41</v>
      </c>
      <c r="L1156" s="1" t="s">
        <v>132</v>
      </c>
      <c r="M1156" s="1" t="s">
        <v>432</v>
      </c>
      <c r="N1156" s="1" t="s">
        <v>478</v>
      </c>
      <c r="O1156" s="1"/>
      <c r="P1156" s="1" t="s">
        <v>918</v>
      </c>
      <c r="Q1156" s="1"/>
      <c r="R1156" s="1" t="s">
        <v>842</v>
      </c>
      <c r="S1156" s="1"/>
      <c r="T1156" s="1" t="s">
        <v>919</v>
      </c>
      <c r="U1156" s="1" t="s">
        <v>1280</v>
      </c>
      <c r="V1156" s="1" t="s">
        <v>344</v>
      </c>
      <c r="W1156" s="1" t="s">
        <v>926</v>
      </c>
      <c r="X1156" s="1" t="s">
        <v>920</v>
      </c>
      <c r="Y1156" s="1" t="s">
        <v>53</v>
      </c>
      <c r="Z1156" s="1" t="s">
        <v>12</v>
      </c>
    </row>
    <row r="1157" spans="1:26" s="1" customFormat="1" ht="29" x14ac:dyDescent="0.35">
      <c r="A1157" s="1" t="s">
        <v>197</v>
      </c>
      <c r="B1157" s="1" t="str">
        <f>+VLOOKUP(BD_fire_disturbances[[#This Row],[Propiedad]],Tabla2[],2,0)</f>
        <v>Química</v>
      </c>
      <c r="C1157" s="1" t="str">
        <f>+VLOOKUP(BD_fire_disturbances[[#This Row],[Evaluación post incendio]],Tabla5[],2,0)</f>
        <v>Efecto a corto plazo</v>
      </c>
      <c r="D1157" s="6" t="s">
        <v>198</v>
      </c>
      <c r="E1157" s="1" t="s">
        <v>1602</v>
      </c>
      <c r="F1157" s="1" t="s">
        <v>1636</v>
      </c>
      <c r="G1157" s="1" t="str">
        <f>+VLOOKUP(BD_fire_disturbances[[#This Row],[Cod_Koppen]],Tabla8[],2,0)</f>
        <v>Templado o mesotérmico</v>
      </c>
      <c r="H1157" s="1" t="s">
        <v>1635</v>
      </c>
      <c r="I1157" s="1" t="s">
        <v>199</v>
      </c>
      <c r="J1157" s="1" t="s">
        <v>63</v>
      </c>
      <c r="K1157" s="1" t="s">
        <v>41</v>
      </c>
      <c r="L1157" s="1" t="s">
        <v>665</v>
      </c>
      <c r="M1157" s="1" t="s">
        <v>176</v>
      </c>
      <c r="N1157" s="1" t="s">
        <v>478</v>
      </c>
      <c r="P1157" s="1" t="s">
        <v>918</v>
      </c>
      <c r="R1157" s="1" t="s">
        <v>842</v>
      </c>
      <c r="T1157" s="1" t="s">
        <v>919</v>
      </c>
      <c r="U1157" s="1" t="s">
        <v>1280</v>
      </c>
      <c r="V1157" s="1" t="s">
        <v>344</v>
      </c>
      <c r="W1157" s="1" t="s">
        <v>929</v>
      </c>
      <c r="X1157" s="1" t="s">
        <v>920</v>
      </c>
      <c r="Y1157" s="1" t="s">
        <v>53</v>
      </c>
      <c r="Z1157" s="1" t="s">
        <v>12</v>
      </c>
    </row>
    <row r="1158" spans="1:26" s="1" customFormat="1" ht="29" x14ac:dyDescent="0.35">
      <c r="A1158" s="1" t="s">
        <v>197</v>
      </c>
      <c r="B1158" s="1" t="str">
        <f>+VLOOKUP(BD_fire_disturbances[[#This Row],[Propiedad]],Tabla2[],2,0)</f>
        <v>Química</v>
      </c>
      <c r="C1158" s="1" t="str">
        <f>+VLOOKUP(BD_fire_disturbances[[#This Row],[Evaluación post incendio]],Tabla5[],2,0)</f>
        <v>Efecto a corto plazo</v>
      </c>
      <c r="D1158" s="6" t="s">
        <v>198</v>
      </c>
      <c r="E1158" s="1" t="s">
        <v>1602</v>
      </c>
      <c r="F1158" s="1" t="s">
        <v>1636</v>
      </c>
      <c r="G1158" s="1" t="str">
        <f>+VLOOKUP(BD_fire_disturbances[[#This Row],[Cod_Koppen]],Tabla8[],2,0)</f>
        <v>Templado o mesotérmico</v>
      </c>
      <c r="H1158" s="1" t="s">
        <v>1635</v>
      </c>
      <c r="I1158" s="1" t="s">
        <v>199</v>
      </c>
      <c r="J1158" s="1" t="s">
        <v>63</v>
      </c>
      <c r="L1158" s="1" t="s">
        <v>200</v>
      </c>
      <c r="M1158" s="1" t="s">
        <v>200</v>
      </c>
      <c r="N1158" s="1" t="s">
        <v>478</v>
      </c>
      <c r="P1158" s="1" t="s">
        <v>918</v>
      </c>
      <c r="R1158" s="1" t="s">
        <v>842</v>
      </c>
      <c r="T1158" s="1" t="s">
        <v>919</v>
      </c>
      <c r="U1158" s="1" t="s">
        <v>1280</v>
      </c>
      <c r="V1158" s="1" t="s">
        <v>344</v>
      </c>
      <c r="W1158" s="1" t="s">
        <v>924</v>
      </c>
      <c r="X1158" s="1" t="s">
        <v>920</v>
      </c>
      <c r="Y1158" s="1" t="s">
        <v>53</v>
      </c>
      <c r="Z1158" s="1" t="s">
        <v>108</v>
      </c>
    </row>
    <row r="1159" spans="1:26" s="1" customFormat="1" ht="29" x14ac:dyDescent="0.35">
      <c r="A1159" s="1" t="s">
        <v>197</v>
      </c>
      <c r="B1159" s="1" t="str">
        <f>+VLOOKUP(BD_fire_disturbances[[#This Row],[Propiedad]],Tabla2[],2,0)</f>
        <v>Química</v>
      </c>
      <c r="C1159" s="1" t="str">
        <f>+VLOOKUP(BD_fire_disturbances[[#This Row],[Evaluación post incendio]],Tabla5[],2,0)</f>
        <v>Efecto a corto plazo</v>
      </c>
      <c r="D1159" s="6" t="s">
        <v>198</v>
      </c>
      <c r="E1159" s="1" t="s">
        <v>1602</v>
      </c>
      <c r="F1159" s="1" t="s">
        <v>1636</v>
      </c>
      <c r="G1159" s="1" t="str">
        <f>+VLOOKUP(BD_fire_disturbances[[#This Row],[Cod_Koppen]],Tabla8[],2,0)</f>
        <v>Templado o mesotérmico</v>
      </c>
      <c r="H1159" s="1" t="s">
        <v>1635</v>
      </c>
      <c r="I1159" s="1" t="s">
        <v>199</v>
      </c>
      <c r="J1159" s="1" t="s">
        <v>63</v>
      </c>
      <c r="L1159" s="1" t="s">
        <v>200</v>
      </c>
      <c r="M1159" s="1" t="s">
        <v>200</v>
      </c>
      <c r="N1159" s="1" t="s">
        <v>478</v>
      </c>
      <c r="P1159" s="1" t="s">
        <v>918</v>
      </c>
      <c r="R1159" s="1" t="s">
        <v>842</v>
      </c>
      <c r="T1159" s="1" t="s">
        <v>919</v>
      </c>
      <c r="U1159" s="1" t="s">
        <v>1280</v>
      </c>
      <c r="V1159" s="1" t="s">
        <v>344</v>
      </c>
      <c r="W1159" s="1" t="s">
        <v>925</v>
      </c>
      <c r="X1159" s="1" t="s">
        <v>920</v>
      </c>
      <c r="Y1159" s="1" t="s">
        <v>52</v>
      </c>
      <c r="Z1159" s="1" t="s">
        <v>218</v>
      </c>
    </row>
    <row r="1160" spans="1:26" s="1" customFormat="1" ht="29" x14ac:dyDescent="0.35">
      <c r="A1160" s="1" t="s">
        <v>197</v>
      </c>
      <c r="B1160" s="1" t="str">
        <f>+VLOOKUP(BD_fire_disturbances[[#This Row],[Propiedad]],Tabla2[],2,0)</f>
        <v>Química</v>
      </c>
      <c r="C1160" s="1" t="str">
        <f>+VLOOKUP(BD_fire_disturbances[[#This Row],[Evaluación post incendio]],Tabla5[],2,0)</f>
        <v>Efecto a corto plazo</v>
      </c>
      <c r="D1160" s="6" t="s">
        <v>198</v>
      </c>
      <c r="E1160" s="1" t="s">
        <v>1602</v>
      </c>
      <c r="F1160" s="1" t="s">
        <v>1636</v>
      </c>
      <c r="G1160" s="1" t="str">
        <f>+VLOOKUP(BD_fire_disturbances[[#This Row],[Cod_Koppen]],Tabla8[],2,0)</f>
        <v>Templado o mesotérmico</v>
      </c>
      <c r="H1160" s="1" t="s">
        <v>1635</v>
      </c>
      <c r="I1160" s="1" t="s">
        <v>199</v>
      </c>
      <c r="J1160" s="1" t="s">
        <v>63</v>
      </c>
      <c r="K1160" s="1" t="s">
        <v>41</v>
      </c>
      <c r="L1160" s="1" t="s">
        <v>665</v>
      </c>
      <c r="M1160" s="1" t="s">
        <v>176</v>
      </c>
      <c r="N1160" s="1" t="s">
        <v>478</v>
      </c>
      <c r="P1160" s="1" t="s">
        <v>918</v>
      </c>
      <c r="R1160" s="1" t="s">
        <v>842</v>
      </c>
      <c r="T1160" s="1" t="s">
        <v>919</v>
      </c>
      <c r="U1160" s="1" t="s">
        <v>1280</v>
      </c>
      <c r="V1160" s="1" t="s">
        <v>344</v>
      </c>
      <c r="W1160" s="1" t="s">
        <v>930</v>
      </c>
      <c r="X1160" s="1" t="s">
        <v>920</v>
      </c>
      <c r="Y1160" s="1" t="s">
        <v>52</v>
      </c>
      <c r="Z1160" s="1" t="s">
        <v>218</v>
      </c>
    </row>
    <row r="1161" spans="1:26" s="1" customFormat="1" ht="29" x14ac:dyDescent="0.35">
      <c r="A1161" s="1" t="s">
        <v>197</v>
      </c>
      <c r="B1161" s="1" t="str">
        <f>+VLOOKUP(BD_fire_disturbances[[#This Row],[Propiedad]],Tabla2[],2,0)</f>
        <v>Química</v>
      </c>
      <c r="C1161" s="1" t="str">
        <f>+VLOOKUP(BD_fire_disturbances[[#This Row],[Evaluación post incendio]],Tabla5[],2,0)</f>
        <v>Efecto a corto plazo</v>
      </c>
      <c r="D1161" s="6" t="s">
        <v>198</v>
      </c>
      <c r="E1161" s="1" t="s">
        <v>1602</v>
      </c>
      <c r="F1161" s="1" t="s">
        <v>1636</v>
      </c>
      <c r="G1161" s="1" t="str">
        <f>+VLOOKUP(BD_fire_disturbances[[#This Row],[Cod_Koppen]],Tabla8[],2,0)</f>
        <v>Templado o mesotérmico</v>
      </c>
      <c r="H1161" s="1" t="s">
        <v>1635</v>
      </c>
      <c r="I1161" s="1" t="s">
        <v>199</v>
      </c>
      <c r="J1161" s="1" t="s">
        <v>63</v>
      </c>
      <c r="K1161" s="1" t="s">
        <v>41</v>
      </c>
      <c r="L1161" s="1" t="s">
        <v>132</v>
      </c>
      <c r="M1161" s="1" t="s">
        <v>176</v>
      </c>
      <c r="N1161" s="1" t="s">
        <v>478</v>
      </c>
      <c r="P1161" s="1" t="s">
        <v>918</v>
      </c>
      <c r="R1161" s="1" t="s">
        <v>842</v>
      </c>
      <c r="T1161" s="1" t="s">
        <v>919</v>
      </c>
      <c r="U1161" s="1" t="s">
        <v>1280</v>
      </c>
      <c r="V1161" s="1" t="s">
        <v>344</v>
      </c>
      <c r="W1161" s="1" t="s">
        <v>927</v>
      </c>
      <c r="X1161" s="1" t="s">
        <v>920</v>
      </c>
      <c r="Y1161" s="1" t="s">
        <v>52</v>
      </c>
      <c r="Z1161" s="1" t="s">
        <v>108</v>
      </c>
    </row>
    <row r="1162" spans="1:26" s="1" customFormat="1" ht="29" x14ac:dyDescent="0.35">
      <c r="A1162" s="1" t="s">
        <v>197</v>
      </c>
      <c r="B1162" s="1" t="str">
        <f>+VLOOKUP(BD_fire_disturbances[[#This Row],[Propiedad]],Tabla2[],2,0)</f>
        <v>Química</v>
      </c>
      <c r="C1162" s="1" t="str">
        <f>+VLOOKUP(BD_fire_disturbances[[#This Row],[Evaluación post incendio]],Tabla5[],2,0)</f>
        <v>Efecto a corto plazo</v>
      </c>
      <c r="D1162" s="6" t="s">
        <v>198</v>
      </c>
      <c r="E1162" s="1" t="s">
        <v>1602</v>
      </c>
      <c r="F1162" s="1" t="s">
        <v>1636</v>
      </c>
      <c r="G1162" s="1" t="str">
        <f>+VLOOKUP(BD_fire_disturbances[[#This Row],[Cod_Koppen]],Tabla8[],2,0)</f>
        <v>Templado o mesotérmico</v>
      </c>
      <c r="H1162" s="1" t="s">
        <v>1635</v>
      </c>
      <c r="I1162" s="1" t="s">
        <v>199</v>
      </c>
      <c r="J1162" s="1" t="s">
        <v>63</v>
      </c>
      <c r="L1162" s="1" t="s">
        <v>200</v>
      </c>
      <c r="M1162" s="1" t="s">
        <v>200</v>
      </c>
      <c r="N1162" s="1" t="s">
        <v>478</v>
      </c>
      <c r="P1162" s="1" t="s">
        <v>918</v>
      </c>
      <c r="R1162" s="1" t="s">
        <v>842</v>
      </c>
      <c r="T1162" s="1" t="s">
        <v>919</v>
      </c>
      <c r="U1162" s="1" t="s">
        <v>1280</v>
      </c>
      <c r="V1162" s="1" t="s">
        <v>344</v>
      </c>
      <c r="W1162" s="1" t="s">
        <v>922</v>
      </c>
      <c r="X1162" s="1" t="s">
        <v>920</v>
      </c>
      <c r="Y1162" s="1" t="s">
        <v>42</v>
      </c>
      <c r="Z1162" s="1" t="s">
        <v>12</v>
      </c>
    </row>
    <row r="1163" spans="1:26" s="1" customFormat="1" ht="29" x14ac:dyDescent="0.35">
      <c r="A1163" s="1" t="s">
        <v>197</v>
      </c>
      <c r="B1163" s="1" t="str">
        <f>+VLOOKUP(BD_fire_disturbances[[#This Row],[Propiedad]],Tabla2[],2,0)</f>
        <v>Química</v>
      </c>
      <c r="C1163" s="1" t="str">
        <f>+VLOOKUP(BD_fire_disturbances[[#This Row],[Evaluación post incendio]],Tabla5[],2,0)</f>
        <v>Efecto a corto plazo</v>
      </c>
      <c r="D1163" s="6" t="s">
        <v>198</v>
      </c>
      <c r="E1163" s="1" t="s">
        <v>1602</v>
      </c>
      <c r="F1163" s="1" t="s">
        <v>1636</v>
      </c>
      <c r="G1163" s="1" t="str">
        <f>+VLOOKUP(BD_fire_disturbances[[#This Row],[Cod_Koppen]],Tabla8[],2,0)</f>
        <v>Templado o mesotérmico</v>
      </c>
      <c r="H1163" s="1" t="s">
        <v>1635</v>
      </c>
      <c r="I1163" s="1" t="s">
        <v>199</v>
      </c>
      <c r="J1163" s="1" t="s">
        <v>63</v>
      </c>
      <c r="K1163" s="1" t="s">
        <v>41</v>
      </c>
      <c r="L1163" s="1" t="s">
        <v>132</v>
      </c>
      <c r="M1163" s="1" t="s">
        <v>432</v>
      </c>
      <c r="N1163" s="1" t="s">
        <v>478</v>
      </c>
      <c r="P1163" s="1" t="s">
        <v>918</v>
      </c>
      <c r="R1163" s="1" t="s">
        <v>842</v>
      </c>
      <c r="T1163" s="1" t="s">
        <v>919</v>
      </c>
      <c r="U1163" s="1" t="s">
        <v>1280</v>
      </c>
      <c r="V1163" s="1" t="s">
        <v>344</v>
      </c>
      <c r="W1163" s="1" t="s">
        <v>925</v>
      </c>
      <c r="X1163" s="1" t="s">
        <v>920</v>
      </c>
      <c r="Y1163" s="1" t="s">
        <v>42</v>
      </c>
      <c r="Z1163" s="1" t="s">
        <v>12</v>
      </c>
    </row>
    <row r="1164" spans="1:26" s="1" customFormat="1" ht="29" x14ac:dyDescent="0.35">
      <c r="A1164" s="1" t="s">
        <v>197</v>
      </c>
      <c r="B1164" s="1" t="str">
        <f>+VLOOKUP(BD_fire_disturbances[[#This Row],[Propiedad]],Tabla2[],2,0)</f>
        <v>Química</v>
      </c>
      <c r="C1164" s="1" t="str">
        <f>+VLOOKUP(BD_fire_disturbances[[#This Row],[Evaluación post incendio]],Tabla5[],2,0)</f>
        <v>Efecto a corto plazo</v>
      </c>
      <c r="D1164" s="6" t="s">
        <v>198</v>
      </c>
      <c r="E1164" s="1" t="s">
        <v>1602</v>
      </c>
      <c r="F1164" s="1" t="s">
        <v>1636</v>
      </c>
      <c r="G1164" s="1" t="str">
        <f>+VLOOKUP(BD_fire_disturbances[[#This Row],[Cod_Koppen]],Tabla8[],2,0)</f>
        <v>Templado o mesotérmico</v>
      </c>
      <c r="H1164" s="1" t="s">
        <v>1635</v>
      </c>
      <c r="I1164" s="1" t="s">
        <v>199</v>
      </c>
      <c r="J1164" s="1" t="s">
        <v>63</v>
      </c>
      <c r="K1164" s="1" t="s">
        <v>41</v>
      </c>
      <c r="L1164" s="1" t="s">
        <v>665</v>
      </c>
      <c r="M1164" s="1" t="s">
        <v>176</v>
      </c>
      <c r="N1164" s="1" t="s">
        <v>478</v>
      </c>
      <c r="P1164" s="1" t="s">
        <v>918</v>
      </c>
      <c r="R1164" s="1" t="s">
        <v>842</v>
      </c>
      <c r="T1164" s="1" t="s">
        <v>919</v>
      </c>
      <c r="U1164" s="1" t="s">
        <v>1280</v>
      </c>
      <c r="V1164" s="1" t="s">
        <v>344</v>
      </c>
      <c r="W1164" s="1" t="s">
        <v>928</v>
      </c>
      <c r="X1164" s="1" t="s">
        <v>920</v>
      </c>
      <c r="Y1164" s="1" t="s">
        <v>42</v>
      </c>
      <c r="Z1164" s="1" t="s">
        <v>12</v>
      </c>
    </row>
    <row r="1165" spans="1:26" s="1" customFormat="1" ht="72.5" x14ac:dyDescent="0.35">
      <c r="A1165" s="1" t="s">
        <v>44</v>
      </c>
      <c r="B1165" s="1" t="str">
        <f>+VLOOKUP(BD_fire_disturbances[[#This Row],[Propiedad]],Tabla2[],2,0)</f>
        <v>Biológica</v>
      </c>
      <c r="C1165" s="1" t="str">
        <f>+VLOOKUP(BD_fire_disturbances[[#This Row],[Evaluación post incendio]],Tabla5[],2,0)</f>
        <v>Efecto a medio plazo</v>
      </c>
      <c r="D1165" s="6" t="s">
        <v>46</v>
      </c>
      <c r="E1165" s="1" t="s">
        <v>1602</v>
      </c>
      <c r="F1165" s="1" t="s">
        <v>1694</v>
      </c>
      <c r="G1165" s="1" t="str">
        <f>+VLOOKUP(BD_fire_disturbances[[#This Row],[Cod_Koppen]],Tabla8[],2,0)</f>
        <v>Templado o mesotérmico</v>
      </c>
      <c r="H1165" s="1" t="s">
        <v>1678</v>
      </c>
      <c r="I1165" s="1" t="s">
        <v>47</v>
      </c>
      <c r="J1165" s="1" t="s">
        <v>63</v>
      </c>
      <c r="K1165" s="1" t="s">
        <v>45</v>
      </c>
      <c r="L1165" s="1" t="s">
        <v>48</v>
      </c>
      <c r="M1165" s="1" t="s">
        <v>432</v>
      </c>
      <c r="N1165" s="1" t="s">
        <v>317</v>
      </c>
      <c r="P1165" s="1" t="s">
        <v>932</v>
      </c>
      <c r="R1165" s="1" t="s">
        <v>300</v>
      </c>
      <c r="T1165" s="1" t="s">
        <v>934</v>
      </c>
      <c r="U1165" s="1" t="s">
        <v>447</v>
      </c>
      <c r="V1165" s="1" t="s">
        <v>937</v>
      </c>
      <c r="W1165" s="1" t="s">
        <v>935</v>
      </c>
      <c r="X1165" s="1" t="s">
        <v>936</v>
      </c>
      <c r="Y1165" s="1" t="s">
        <v>938</v>
      </c>
      <c r="Z1165" s="1" t="s">
        <v>12</v>
      </c>
    </row>
    <row r="1166" spans="1:26" s="1" customFormat="1" ht="72.5" x14ac:dyDescent="0.35">
      <c r="A1166" s="1" t="s">
        <v>44</v>
      </c>
      <c r="B1166" s="1" t="str">
        <f>+VLOOKUP(BD_fire_disturbances[[#This Row],[Propiedad]],Tabla2[],2,0)</f>
        <v>Biológica</v>
      </c>
      <c r="C1166" s="1" t="str">
        <f>+VLOOKUP(BD_fire_disturbances[[#This Row],[Evaluación post incendio]],Tabla5[],2,0)</f>
        <v>Efecto a medio plazo</v>
      </c>
      <c r="D1166" s="6" t="s">
        <v>46</v>
      </c>
      <c r="E1166" s="1" t="s">
        <v>1602</v>
      </c>
      <c r="F1166" s="1" t="s">
        <v>1694</v>
      </c>
      <c r="G1166" s="1" t="str">
        <f>+VLOOKUP(BD_fire_disturbances[[#This Row],[Cod_Koppen]],Tabla8[],2,0)</f>
        <v>Templado o mesotérmico</v>
      </c>
      <c r="H1166" s="1" t="s">
        <v>1678</v>
      </c>
      <c r="I1166" s="1" t="s">
        <v>47</v>
      </c>
      <c r="J1166" s="1" t="s">
        <v>63</v>
      </c>
      <c r="K1166" s="1" t="s">
        <v>45</v>
      </c>
      <c r="L1166" s="1" t="s">
        <v>48</v>
      </c>
      <c r="M1166" s="1" t="s">
        <v>432</v>
      </c>
      <c r="N1166" s="1" t="s">
        <v>317</v>
      </c>
      <c r="P1166" s="1" t="s">
        <v>932</v>
      </c>
      <c r="R1166" s="1" t="s">
        <v>300</v>
      </c>
      <c r="T1166" s="1" t="s">
        <v>934</v>
      </c>
      <c r="U1166" s="1" t="s">
        <v>447</v>
      </c>
      <c r="V1166" s="1" t="s">
        <v>937</v>
      </c>
      <c r="W1166" s="1" t="s">
        <v>935</v>
      </c>
      <c r="X1166" s="1" t="s">
        <v>936</v>
      </c>
      <c r="Y1166" s="1" t="s">
        <v>28</v>
      </c>
      <c r="Z1166" s="1" t="s">
        <v>108</v>
      </c>
    </row>
    <row r="1167" spans="1:26" s="1" customFormat="1" ht="72.5" x14ac:dyDescent="0.35">
      <c r="A1167" s="1" t="s">
        <v>44</v>
      </c>
      <c r="B1167" s="1" t="str">
        <f>+VLOOKUP(BD_fire_disturbances[[#This Row],[Propiedad]],Tabla2[],2,0)</f>
        <v>Química</v>
      </c>
      <c r="C1167" s="1" t="str">
        <f>+VLOOKUP(BD_fire_disturbances[[#This Row],[Evaluación post incendio]],Tabla5[],2,0)</f>
        <v>Efecto a medio plazo</v>
      </c>
      <c r="D1167" s="6" t="s">
        <v>46</v>
      </c>
      <c r="E1167" s="1" t="s">
        <v>1602</v>
      </c>
      <c r="F1167" s="1" t="s">
        <v>1694</v>
      </c>
      <c r="G1167" s="1" t="str">
        <f>+VLOOKUP(BD_fire_disturbances[[#This Row],[Cod_Koppen]],Tabla8[],2,0)</f>
        <v>Templado o mesotérmico</v>
      </c>
      <c r="H1167" s="1" t="s">
        <v>1678</v>
      </c>
      <c r="I1167" s="1" t="s">
        <v>47</v>
      </c>
      <c r="J1167" s="1" t="s">
        <v>63</v>
      </c>
      <c r="K1167" s="1" t="s">
        <v>45</v>
      </c>
      <c r="L1167" s="1" t="s">
        <v>78</v>
      </c>
      <c r="M1167" s="1" t="s">
        <v>432</v>
      </c>
      <c r="N1167" s="1" t="s">
        <v>317</v>
      </c>
      <c r="P1167" s="1" t="s">
        <v>932</v>
      </c>
      <c r="R1167" s="1" t="s">
        <v>300</v>
      </c>
      <c r="T1167" s="1" t="s">
        <v>934</v>
      </c>
      <c r="U1167" s="1" t="s">
        <v>447</v>
      </c>
      <c r="V1167" s="1" t="s">
        <v>937</v>
      </c>
      <c r="W1167" s="1" t="s">
        <v>935</v>
      </c>
      <c r="X1167" s="1" t="s">
        <v>936</v>
      </c>
      <c r="Y1167" s="1" t="s">
        <v>34</v>
      </c>
      <c r="Z1167" s="1" t="s">
        <v>218</v>
      </c>
    </row>
    <row r="1168" spans="1:26" s="1" customFormat="1" ht="72.5" x14ac:dyDescent="0.35">
      <c r="A1168" s="1" t="s">
        <v>44</v>
      </c>
      <c r="B1168" s="1" t="str">
        <f>+VLOOKUP(BD_fire_disturbances[[#This Row],[Propiedad]],Tabla2[],2,0)</f>
        <v>Biológica</v>
      </c>
      <c r="C1168" s="1" t="str">
        <f>+VLOOKUP(BD_fire_disturbances[[#This Row],[Evaluación post incendio]],Tabla5[],2,0)</f>
        <v>Efecto a medio plazo</v>
      </c>
      <c r="D1168" s="6" t="s">
        <v>46</v>
      </c>
      <c r="E1168" s="1" t="s">
        <v>1602</v>
      </c>
      <c r="F1168" s="1" t="s">
        <v>1694</v>
      </c>
      <c r="G1168" s="1" t="str">
        <f>+VLOOKUP(BD_fire_disturbances[[#This Row],[Cod_Koppen]],Tabla8[],2,0)</f>
        <v>Templado o mesotérmico</v>
      </c>
      <c r="H1168" s="1" t="s">
        <v>1678</v>
      </c>
      <c r="I1168" s="1" t="s">
        <v>47</v>
      </c>
      <c r="J1168" s="1" t="s">
        <v>63</v>
      </c>
      <c r="K1168" s="1" t="s">
        <v>45</v>
      </c>
      <c r="L1168" s="1" t="s">
        <v>48</v>
      </c>
      <c r="M1168" s="1" t="s">
        <v>432</v>
      </c>
      <c r="N1168" s="1" t="s">
        <v>317</v>
      </c>
      <c r="P1168" s="1" t="s">
        <v>932</v>
      </c>
      <c r="R1168" s="1" t="s">
        <v>300</v>
      </c>
      <c r="T1168" s="1" t="s">
        <v>934</v>
      </c>
      <c r="U1168" s="1" t="s">
        <v>447</v>
      </c>
      <c r="V1168" s="1" t="s">
        <v>937</v>
      </c>
      <c r="W1168" s="1" t="s">
        <v>935</v>
      </c>
      <c r="X1168" s="1" t="s">
        <v>936</v>
      </c>
      <c r="Y1168" s="1" t="s">
        <v>633</v>
      </c>
      <c r="Z1168" s="1" t="s">
        <v>108</v>
      </c>
    </row>
    <row r="1169" spans="1:26" s="1" customFormat="1" ht="72.5" x14ac:dyDescent="0.35">
      <c r="A1169" s="1" t="s">
        <v>44</v>
      </c>
      <c r="B1169" s="1" t="str">
        <f>+VLOOKUP(BD_fire_disturbances[[#This Row],[Propiedad]],Tabla2[],2,0)</f>
        <v>Biológica</v>
      </c>
      <c r="C1169" s="1" t="str">
        <f>+VLOOKUP(BD_fire_disturbances[[#This Row],[Evaluación post incendio]],Tabla5[],2,0)</f>
        <v>Efecto a medio plazo</v>
      </c>
      <c r="D1169" s="6" t="s">
        <v>46</v>
      </c>
      <c r="E1169" s="1" t="s">
        <v>1602</v>
      </c>
      <c r="F1169" s="1" t="s">
        <v>1694</v>
      </c>
      <c r="G1169" s="1" t="str">
        <f>+VLOOKUP(BD_fire_disturbances[[#This Row],[Cod_Koppen]],Tabla8[],2,0)</f>
        <v>Templado o mesotérmico</v>
      </c>
      <c r="H1169" s="1" t="s">
        <v>1678</v>
      </c>
      <c r="I1169" s="1" t="s">
        <v>47</v>
      </c>
      <c r="J1169" s="1" t="s">
        <v>63</v>
      </c>
      <c r="K1169" s="1" t="s">
        <v>45</v>
      </c>
      <c r="L1169" s="1" t="s">
        <v>48</v>
      </c>
      <c r="M1169" s="1" t="s">
        <v>432</v>
      </c>
      <c r="N1169" s="1" t="s">
        <v>317</v>
      </c>
      <c r="P1169" s="1" t="s">
        <v>932</v>
      </c>
      <c r="R1169" s="1" t="s">
        <v>300</v>
      </c>
      <c r="T1169" s="1" t="s">
        <v>934</v>
      </c>
      <c r="U1169" s="1" t="s">
        <v>447</v>
      </c>
      <c r="V1169" s="1" t="s">
        <v>937</v>
      </c>
      <c r="W1169" s="1" t="s">
        <v>935</v>
      </c>
      <c r="X1169" s="1" t="s">
        <v>936</v>
      </c>
      <c r="Y1169" s="1" t="s">
        <v>633</v>
      </c>
      <c r="Z1169" s="1" t="s">
        <v>108</v>
      </c>
    </row>
    <row r="1170" spans="1:26" s="1" customFormat="1" ht="72.5" x14ac:dyDescent="0.35">
      <c r="A1170" s="1" t="s">
        <v>44</v>
      </c>
      <c r="B1170" s="1" t="str">
        <f>+VLOOKUP(BD_fire_disturbances[[#This Row],[Propiedad]],Tabla2[],2,0)</f>
        <v>Biológica</v>
      </c>
      <c r="C1170" s="1" t="str">
        <f>+VLOOKUP(BD_fire_disturbances[[#This Row],[Evaluación post incendio]],Tabla5[],2,0)</f>
        <v>Efecto a largo plazo</v>
      </c>
      <c r="D1170" s="6" t="s">
        <v>46</v>
      </c>
      <c r="E1170" s="1" t="s">
        <v>1602</v>
      </c>
      <c r="F1170" s="1" t="s">
        <v>1694</v>
      </c>
      <c r="G1170" s="1" t="str">
        <f>+VLOOKUP(BD_fire_disturbances[[#This Row],[Cod_Koppen]],Tabla8[],2,0)</f>
        <v>Templado o mesotérmico</v>
      </c>
      <c r="H1170" s="1" t="s">
        <v>1678</v>
      </c>
      <c r="I1170" s="1" t="s">
        <v>47</v>
      </c>
      <c r="J1170" s="1" t="s">
        <v>63</v>
      </c>
      <c r="K1170" s="1" t="s">
        <v>45</v>
      </c>
      <c r="L1170" s="1" t="s">
        <v>78</v>
      </c>
      <c r="M1170" s="1" t="s">
        <v>432</v>
      </c>
      <c r="N1170" s="1" t="s">
        <v>317</v>
      </c>
      <c r="P1170" s="1" t="s">
        <v>932</v>
      </c>
      <c r="R1170" s="1" t="s">
        <v>933</v>
      </c>
      <c r="T1170" s="1" t="s">
        <v>934</v>
      </c>
      <c r="U1170" s="1" t="s">
        <v>447</v>
      </c>
      <c r="V1170" s="1" t="s">
        <v>937</v>
      </c>
      <c r="W1170" s="1" t="s">
        <v>935</v>
      </c>
      <c r="X1170" s="1" t="s">
        <v>936</v>
      </c>
      <c r="Y1170" s="1" t="s">
        <v>633</v>
      </c>
      <c r="Z1170" s="1" t="s">
        <v>108</v>
      </c>
    </row>
    <row r="1171" spans="1:26" s="1" customFormat="1" ht="72.5" x14ac:dyDescent="0.35">
      <c r="A1171" s="1" t="s">
        <v>44</v>
      </c>
      <c r="B1171" s="1" t="str">
        <f>+VLOOKUP(BD_fire_disturbances[[#This Row],[Propiedad]],Tabla2[],2,0)</f>
        <v>Biológica</v>
      </c>
      <c r="C1171" s="1" t="str">
        <f>+VLOOKUP(BD_fire_disturbances[[#This Row],[Evaluación post incendio]],Tabla5[],2,0)</f>
        <v>Efecto a largo plazo</v>
      </c>
      <c r="D1171" s="6" t="s">
        <v>46</v>
      </c>
      <c r="E1171" s="1" t="s">
        <v>1602</v>
      </c>
      <c r="F1171" s="1" t="s">
        <v>1694</v>
      </c>
      <c r="G1171" s="1" t="str">
        <f>+VLOOKUP(BD_fire_disturbances[[#This Row],[Cod_Koppen]],Tabla8[],2,0)</f>
        <v>Templado o mesotérmico</v>
      </c>
      <c r="H1171" s="1" t="s">
        <v>1678</v>
      </c>
      <c r="I1171" s="1" t="s">
        <v>47</v>
      </c>
      <c r="J1171" s="1" t="s">
        <v>63</v>
      </c>
      <c r="K1171" s="1" t="s">
        <v>45</v>
      </c>
      <c r="L1171" s="1" t="s">
        <v>78</v>
      </c>
      <c r="M1171" s="1" t="s">
        <v>200</v>
      </c>
      <c r="N1171" s="1" t="s">
        <v>317</v>
      </c>
      <c r="P1171" s="1" t="s">
        <v>932</v>
      </c>
      <c r="R1171" s="1" t="s">
        <v>933</v>
      </c>
      <c r="T1171" s="1" t="s">
        <v>934</v>
      </c>
      <c r="U1171" s="1" t="s">
        <v>447</v>
      </c>
      <c r="V1171" s="1" t="s">
        <v>937</v>
      </c>
      <c r="W1171" s="1" t="s">
        <v>935</v>
      </c>
      <c r="X1171" s="1" t="s">
        <v>936</v>
      </c>
      <c r="Y1171" s="1" t="s">
        <v>633</v>
      </c>
      <c r="Z1171" s="1" t="s">
        <v>108</v>
      </c>
    </row>
    <row r="1172" spans="1:26" s="1" customFormat="1" ht="72.5" x14ac:dyDescent="0.35">
      <c r="A1172" s="1" t="s">
        <v>44</v>
      </c>
      <c r="B1172" s="1" t="str">
        <f>+VLOOKUP(BD_fire_disturbances[[#This Row],[Propiedad]],Tabla2[],2,0)</f>
        <v>Biológica</v>
      </c>
      <c r="C1172" s="1" t="str">
        <f>+VLOOKUP(BD_fire_disturbances[[#This Row],[Evaluación post incendio]],Tabla5[],2,0)</f>
        <v>Efecto a medio plazo</v>
      </c>
      <c r="D1172" s="6" t="s">
        <v>46</v>
      </c>
      <c r="E1172" s="1" t="s">
        <v>1602</v>
      </c>
      <c r="F1172" s="1" t="s">
        <v>1694</v>
      </c>
      <c r="G1172" s="1" t="str">
        <f>+VLOOKUP(BD_fire_disturbances[[#This Row],[Cod_Koppen]],Tabla8[],2,0)</f>
        <v>Templado o mesotérmico</v>
      </c>
      <c r="H1172" s="1" t="s">
        <v>1678</v>
      </c>
      <c r="I1172" s="1" t="s">
        <v>47</v>
      </c>
      <c r="J1172" s="1" t="s">
        <v>63</v>
      </c>
      <c r="K1172" s="1" t="s">
        <v>45</v>
      </c>
      <c r="L1172" s="1" t="s">
        <v>48</v>
      </c>
      <c r="M1172" s="1" t="s">
        <v>432</v>
      </c>
      <c r="N1172" s="1" t="s">
        <v>317</v>
      </c>
      <c r="P1172" s="1" t="s">
        <v>932</v>
      </c>
      <c r="R1172" s="1" t="s">
        <v>300</v>
      </c>
      <c r="T1172" s="1" t="s">
        <v>934</v>
      </c>
      <c r="U1172" s="1" t="s">
        <v>447</v>
      </c>
      <c r="V1172" s="1" t="s">
        <v>937</v>
      </c>
      <c r="W1172" s="1" t="s">
        <v>935</v>
      </c>
      <c r="X1172" s="1" t="s">
        <v>936</v>
      </c>
      <c r="Y1172" s="1" t="s">
        <v>14</v>
      </c>
      <c r="Z1172" s="1" t="s">
        <v>108</v>
      </c>
    </row>
    <row r="1173" spans="1:26" s="1" customFormat="1" ht="72.5" x14ac:dyDescent="0.35">
      <c r="A1173" s="1" t="s">
        <v>44</v>
      </c>
      <c r="B1173" s="1" t="str">
        <f>+VLOOKUP(BD_fire_disturbances[[#This Row],[Propiedad]],Tabla2[],2,0)</f>
        <v>Biológica</v>
      </c>
      <c r="C1173" s="1" t="str">
        <f>+VLOOKUP(BD_fire_disturbances[[#This Row],[Evaluación post incendio]],Tabla5[],2,0)</f>
        <v>Efecto a medio plazo</v>
      </c>
      <c r="D1173" s="6" t="s">
        <v>46</v>
      </c>
      <c r="E1173" s="1" t="s">
        <v>1602</v>
      </c>
      <c r="F1173" s="1" t="s">
        <v>1694</v>
      </c>
      <c r="G1173" s="1" t="str">
        <f>+VLOOKUP(BD_fire_disturbances[[#This Row],[Cod_Koppen]],Tabla8[],2,0)</f>
        <v>Templado o mesotérmico</v>
      </c>
      <c r="H1173" s="1" t="s">
        <v>1678</v>
      </c>
      <c r="I1173" s="1" t="s">
        <v>47</v>
      </c>
      <c r="J1173" s="1" t="s">
        <v>63</v>
      </c>
      <c r="K1173" s="1" t="s">
        <v>45</v>
      </c>
      <c r="L1173" s="1" t="s">
        <v>78</v>
      </c>
      <c r="M1173" s="1" t="s">
        <v>432</v>
      </c>
      <c r="N1173" s="1" t="s">
        <v>317</v>
      </c>
      <c r="P1173" s="1" t="s">
        <v>932</v>
      </c>
      <c r="R1173" s="1" t="s">
        <v>300</v>
      </c>
      <c r="T1173" s="1" t="s">
        <v>934</v>
      </c>
      <c r="U1173" s="1" t="s">
        <v>447</v>
      </c>
      <c r="V1173" s="1" t="s">
        <v>937</v>
      </c>
      <c r="W1173" s="1" t="s">
        <v>935</v>
      </c>
      <c r="X1173" s="1" t="s">
        <v>936</v>
      </c>
      <c r="Y1173" s="1" t="s">
        <v>14</v>
      </c>
      <c r="Z1173" s="1" t="s">
        <v>108</v>
      </c>
    </row>
    <row r="1174" spans="1:26" s="1" customFormat="1" ht="72.5" x14ac:dyDescent="0.35">
      <c r="A1174" s="1" t="s">
        <v>44</v>
      </c>
      <c r="B1174" s="1" t="str">
        <f>+VLOOKUP(BD_fire_disturbances[[#This Row],[Propiedad]],Tabla2[],2,0)</f>
        <v>Biológica</v>
      </c>
      <c r="C1174" s="1" t="str">
        <f>+VLOOKUP(BD_fire_disturbances[[#This Row],[Evaluación post incendio]],Tabla5[],2,0)</f>
        <v>Efecto a largo plazo</v>
      </c>
      <c r="D1174" s="6" t="s">
        <v>46</v>
      </c>
      <c r="E1174" s="1" t="s">
        <v>1602</v>
      </c>
      <c r="F1174" s="1" t="s">
        <v>1694</v>
      </c>
      <c r="G1174" s="1" t="str">
        <f>+VLOOKUP(BD_fire_disturbances[[#This Row],[Cod_Koppen]],Tabla8[],2,0)</f>
        <v>Templado o mesotérmico</v>
      </c>
      <c r="H1174" s="1" t="s">
        <v>1678</v>
      </c>
      <c r="I1174" s="1" t="s">
        <v>47</v>
      </c>
      <c r="J1174" s="1" t="s">
        <v>63</v>
      </c>
      <c r="K1174" s="1" t="s">
        <v>45</v>
      </c>
      <c r="L1174" s="1" t="s">
        <v>78</v>
      </c>
      <c r="M1174" s="1" t="s">
        <v>432</v>
      </c>
      <c r="N1174" s="1" t="s">
        <v>317</v>
      </c>
      <c r="P1174" s="1" t="s">
        <v>932</v>
      </c>
      <c r="R1174" s="1" t="s">
        <v>933</v>
      </c>
      <c r="T1174" s="1" t="s">
        <v>934</v>
      </c>
      <c r="U1174" s="1" t="s">
        <v>447</v>
      </c>
      <c r="V1174" s="1" t="s">
        <v>937</v>
      </c>
      <c r="W1174" s="1" t="s">
        <v>935</v>
      </c>
      <c r="X1174" s="1" t="s">
        <v>936</v>
      </c>
      <c r="Y1174" s="1" t="s">
        <v>14</v>
      </c>
      <c r="Z1174" s="1" t="s">
        <v>108</v>
      </c>
    </row>
    <row r="1175" spans="1:26" s="1" customFormat="1" ht="72.5" x14ac:dyDescent="0.35">
      <c r="A1175" s="1" t="s">
        <v>44</v>
      </c>
      <c r="B1175" s="1" t="str">
        <f>+VLOOKUP(BD_fire_disturbances[[#This Row],[Propiedad]],Tabla2[],2,0)</f>
        <v>Biológica</v>
      </c>
      <c r="C1175" s="1" t="str">
        <f>+VLOOKUP(BD_fire_disturbances[[#This Row],[Evaluación post incendio]],Tabla5[],2,0)</f>
        <v>Efecto a largo plazo</v>
      </c>
      <c r="D1175" s="6" t="s">
        <v>46</v>
      </c>
      <c r="E1175" s="1" t="s">
        <v>1602</v>
      </c>
      <c r="F1175" s="1" t="s">
        <v>1694</v>
      </c>
      <c r="G1175" s="1" t="str">
        <f>+VLOOKUP(BD_fire_disturbances[[#This Row],[Cod_Koppen]],Tabla8[],2,0)</f>
        <v>Templado o mesotérmico</v>
      </c>
      <c r="H1175" s="1" t="s">
        <v>1678</v>
      </c>
      <c r="I1175" s="1" t="s">
        <v>47</v>
      </c>
      <c r="J1175" s="1" t="s">
        <v>63</v>
      </c>
      <c r="K1175" s="1" t="s">
        <v>45</v>
      </c>
      <c r="L1175" s="1" t="s">
        <v>78</v>
      </c>
      <c r="M1175" s="1" t="s">
        <v>200</v>
      </c>
      <c r="N1175" s="1" t="s">
        <v>317</v>
      </c>
      <c r="P1175" s="1" t="s">
        <v>932</v>
      </c>
      <c r="R1175" s="1" t="s">
        <v>933</v>
      </c>
      <c r="T1175" s="1" t="s">
        <v>934</v>
      </c>
      <c r="U1175" s="1" t="s">
        <v>447</v>
      </c>
      <c r="V1175" s="1" t="s">
        <v>937</v>
      </c>
      <c r="W1175" s="1" t="s">
        <v>935</v>
      </c>
      <c r="X1175" s="1" t="s">
        <v>936</v>
      </c>
      <c r="Y1175" s="1" t="s">
        <v>14</v>
      </c>
      <c r="Z1175" s="1" t="s">
        <v>108</v>
      </c>
    </row>
    <row r="1176" spans="1:26" s="1" customFormat="1" ht="72.5" x14ac:dyDescent="0.35">
      <c r="A1176" s="1" t="s">
        <v>44</v>
      </c>
      <c r="B1176" s="1" t="str">
        <f>+VLOOKUP(BD_fire_disturbances[[#This Row],[Propiedad]],Tabla2[],2,0)</f>
        <v>Biológica</v>
      </c>
      <c r="C1176" s="1" t="str">
        <f>+VLOOKUP(BD_fire_disturbances[[#This Row],[Evaluación post incendio]],Tabla5[],2,0)</f>
        <v>Efecto a medio plazo</v>
      </c>
      <c r="D1176" s="6" t="s">
        <v>46</v>
      </c>
      <c r="E1176" s="1" t="s">
        <v>1602</v>
      </c>
      <c r="F1176" s="1" t="s">
        <v>1694</v>
      </c>
      <c r="G1176" s="1" t="str">
        <f>+VLOOKUP(BD_fire_disturbances[[#This Row],[Cod_Koppen]],Tabla8[],2,0)</f>
        <v>Templado o mesotérmico</v>
      </c>
      <c r="H1176" s="1" t="s">
        <v>1678</v>
      </c>
      <c r="I1176" s="1" t="s">
        <v>47</v>
      </c>
      <c r="J1176" s="1" t="s">
        <v>63</v>
      </c>
      <c r="K1176" s="1" t="s">
        <v>45</v>
      </c>
      <c r="L1176" s="1" t="s">
        <v>48</v>
      </c>
      <c r="M1176" s="1" t="s">
        <v>176</v>
      </c>
      <c r="N1176" s="1" t="s">
        <v>317</v>
      </c>
      <c r="P1176" s="1" t="s">
        <v>932</v>
      </c>
      <c r="R1176" s="1" t="s">
        <v>300</v>
      </c>
      <c r="T1176" s="1" t="s">
        <v>934</v>
      </c>
      <c r="U1176" s="1" t="s">
        <v>447</v>
      </c>
      <c r="V1176" s="1" t="s">
        <v>937</v>
      </c>
      <c r="W1176" s="1" t="s">
        <v>935</v>
      </c>
      <c r="X1176" s="1" t="s">
        <v>936</v>
      </c>
      <c r="Y1176" s="1" t="s">
        <v>938</v>
      </c>
      <c r="Z1176" s="1" t="s">
        <v>108</v>
      </c>
    </row>
    <row r="1177" spans="1:26" s="1" customFormat="1" ht="72.5" x14ac:dyDescent="0.35">
      <c r="A1177" s="1" t="s">
        <v>44</v>
      </c>
      <c r="B1177" s="1" t="str">
        <f>+VLOOKUP(BD_fire_disturbances[[#This Row],[Propiedad]],Tabla2[],2,0)</f>
        <v>Biológica</v>
      </c>
      <c r="C1177" s="1" t="str">
        <f>+VLOOKUP(BD_fire_disturbances[[#This Row],[Evaluación post incendio]],Tabla5[],2,0)</f>
        <v>Efecto a medio plazo</v>
      </c>
      <c r="D1177" s="6" t="s">
        <v>46</v>
      </c>
      <c r="E1177" s="1" t="s">
        <v>1602</v>
      </c>
      <c r="F1177" s="1" t="s">
        <v>1694</v>
      </c>
      <c r="G1177" s="1" t="str">
        <f>+VLOOKUP(BD_fire_disturbances[[#This Row],[Cod_Koppen]],Tabla8[],2,0)</f>
        <v>Templado o mesotérmico</v>
      </c>
      <c r="H1177" s="1" t="s">
        <v>1678</v>
      </c>
      <c r="I1177" s="1" t="s">
        <v>47</v>
      </c>
      <c r="J1177" s="1" t="s">
        <v>63</v>
      </c>
      <c r="K1177" s="1" t="s">
        <v>45</v>
      </c>
      <c r="L1177" s="1" t="s">
        <v>78</v>
      </c>
      <c r="M1177" s="1" t="s">
        <v>200</v>
      </c>
      <c r="N1177" s="1" t="s">
        <v>317</v>
      </c>
      <c r="P1177" s="1" t="s">
        <v>932</v>
      </c>
      <c r="R1177" s="1" t="s">
        <v>300</v>
      </c>
      <c r="T1177" s="1" t="s">
        <v>934</v>
      </c>
      <c r="U1177" s="1" t="s">
        <v>447</v>
      </c>
      <c r="V1177" s="1" t="s">
        <v>937</v>
      </c>
      <c r="W1177" s="1" t="s">
        <v>935</v>
      </c>
      <c r="X1177" s="1" t="s">
        <v>936</v>
      </c>
      <c r="Y1177" s="1" t="s">
        <v>28</v>
      </c>
      <c r="Z1177" s="1" t="s">
        <v>218</v>
      </c>
    </row>
    <row r="1178" spans="1:26" s="1" customFormat="1" ht="72.5" x14ac:dyDescent="0.35">
      <c r="A1178" s="1" t="s">
        <v>44</v>
      </c>
      <c r="B1178" s="1" t="str">
        <f>+VLOOKUP(BD_fire_disturbances[[#This Row],[Propiedad]],Tabla2[],2,0)</f>
        <v>Biológica</v>
      </c>
      <c r="C1178" s="1" t="str">
        <f>+VLOOKUP(BD_fire_disturbances[[#This Row],[Evaluación post incendio]],Tabla5[],2,0)</f>
        <v>Efecto a largo plazo</v>
      </c>
      <c r="D1178" s="6" t="s">
        <v>46</v>
      </c>
      <c r="E1178" s="1" t="s">
        <v>1602</v>
      </c>
      <c r="F1178" s="1" t="s">
        <v>1694</v>
      </c>
      <c r="G1178" s="1" t="str">
        <f>+VLOOKUP(BD_fire_disturbances[[#This Row],[Cod_Koppen]],Tabla8[],2,0)</f>
        <v>Templado o mesotérmico</v>
      </c>
      <c r="H1178" s="1" t="s">
        <v>1678</v>
      </c>
      <c r="I1178" s="1" t="s">
        <v>47</v>
      </c>
      <c r="J1178" s="1" t="s">
        <v>63</v>
      </c>
      <c r="K1178" s="1" t="s">
        <v>45</v>
      </c>
      <c r="L1178" s="1" t="s">
        <v>78</v>
      </c>
      <c r="M1178" s="1" t="s">
        <v>432</v>
      </c>
      <c r="N1178" s="1" t="s">
        <v>317</v>
      </c>
      <c r="P1178" s="1" t="s">
        <v>932</v>
      </c>
      <c r="R1178" s="1" t="s">
        <v>933</v>
      </c>
      <c r="T1178" s="1" t="s">
        <v>934</v>
      </c>
      <c r="U1178" s="1" t="s">
        <v>447</v>
      </c>
      <c r="V1178" s="1" t="s">
        <v>937</v>
      </c>
      <c r="W1178" s="1" t="s">
        <v>935</v>
      </c>
      <c r="X1178" s="1" t="s">
        <v>936</v>
      </c>
      <c r="Y1178" s="1" t="s">
        <v>28</v>
      </c>
      <c r="Z1178" s="1" t="s">
        <v>12</v>
      </c>
    </row>
    <row r="1179" spans="1:26" s="1" customFormat="1" ht="72.5" x14ac:dyDescent="0.35">
      <c r="A1179" s="1" t="s">
        <v>44</v>
      </c>
      <c r="B1179" s="1" t="str">
        <f>+VLOOKUP(BD_fire_disturbances[[#This Row],[Propiedad]],Tabla2[],2,0)</f>
        <v>Biológica</v>
      </c>
      <c r="C1179" s="1" t="str">
        <f>+VLOOKUP(BD_fire_disturbances[[#This Row],[Evaluación post incendio]],Tabla5[],2,0)</f>
        <v>Efecto a largo plazo</v>
      </c>
      <c r="D1179" s="6" t="s">
        <v>46</v>
      </c>
      <c r="E1179" s="1" t="s">
        <v>1602</v>
      </c>
      <c r="F1179" s="1" t="s">
        <v>1694</v>
      </c>
      <c r="G1179" s="1" t="str">
        <f>+VLOOKUP(BD_fire_disturbances[[#This Row],[Cod_Koppen]],Tabla8[],2,0)</f>
        <v>Templado o mesotérmico</v>
      </c>
      <c r="H1179" s="1" t="s">
        <v>1678</v>
      </c>
      <c r="I1179" s="1" t="s">
        <v>47</v>
      </c>
      <c r="J1179" s="1" t="s">
        <v>63</v>
      </c>
      <c r="K1179" s="1" t="s">
        <v>45</v>
      </c>
      <c r="L1179" s="1" t="s">
        <v>78</v>
      </c>
      <c r="M1179" s="1" t="s">
        <v>200</v>
      </c>
      <c r="N1179" s="1" t="s">
        <v>317</v>
      </c>
      <c r="P1179" s="1" t="s">
        <v>932</v>
      </c>
      <c r="R1179" s="1" t="s">
        <v>933</v>
      </c>
      <c r="T1179" s="1" t="s">
        <v>934</v>
      </c>
      <c r="U1179" s="1" t="s">
        <v>447</v>
      </c>
      <c r="V1179" s="1" t="s">
        <v>937</v>
      </c>
      <c r="W1179" s="1" t="s">
        <v>935</v>
      </c>
      <c r="X1179" s="1" t="s">
        <v>936</v>
      </c>
      <c r="Y1179" s="1" t="s">
        <v>28</v>
      </c>
      <c r="Z1179" s="1" t="s">
        <v>12</v>
      </c>
    </row>
    <row r="1180" spans="1:26" s="1" customFormat="1" ht="72.5" x14ac:dyDescent="0.35">
      <c r="A1180" s="1" t="s">
        <v>44</v>
      </c>
      <c r="B1180" s="1" t="str">
        <f>+VLOOKUP(BD_fire_disturbances[[#This Row],[Propiedad]],Tabla2[],2,0)</f>
        <v>Biológica</v>
      </c>
      <c r="C1180" s="1" t="str">
        <f>+VLOOKUP(BD_fire_disturbances[[#This Row],[Evaluación post incendio]],Tabla5[],2,0)</f>
        <v>Efecto a medio plazo</v>
      </c>
      <c r="D1180" s="6" t="s">
        <v>46</v>
      </c>
      <c r="E1180" s="1" t="s">
        <v>1602</v>
      </c>
      <c r="F1180" s="1" t="s">
        <v>1694</v>
      </c>
      <c r="G1180" s="1" t="str">
        <f>+VLOOKUP(BD_fire_disturbances[[#This Row],[Cod_Koppen]],Tabla8[],2,0)</f>
        <v>Templado o mesotérmico</v>
      </c>
      <c r="H1180" s="1" t="s">
        <v>1678</v>
      </c>
      <c r="I1180" s="1" t="s">
        <v>47</v>
      </c>
      <c r="J1180" s="1" t="s">
        <v>63</v>
      </c>
      <c r="K1180" s="1" t="s">
        <v>45</v>
      </c>
      <c r="L1180" s="1" t="s">
        <v>78</v>
      </c>
      <c r="M1180" s="1" t="s">
        <v>432</v>
      </c>
      <c r="N1180" s="1" t="s">
        <v>317</v>
      </c>
      <c r="P1180" s="1" t="s">
        <v>932</v>
      </c>
      <c r="R1180" s="1" t="s">
        <v>300</v>
      </c>
      <c r="T1180" s="1" t="s">
        <v>934</v>
      </c>
      <c r="U1180" s="1" t="s">
        <v>447</v>
      </c>
      <c r="V1180" s="1" t="s">
        <v>937</v>
      </c>
      <c r="W1180" s="1" t="s">
        <v>935</v>
      </c>
      <c r="X1180" s="1" t="s">
        <v>936</v>
      </c>
      <c r="Y1180" s="1" t="s">
        <v>15</v>
      </c>
      <c r="Z1180" s="1" t="s">
        <v>12</v>
      </c>
    </row>
    <row r="1181" spans="1:26" s="1" customFormat="1" ht="72.5" x14ac:dyDescent="0.35">
      <c r="A1181" s="1" t="s">
        <v>44</v>
      </c>
      <c r="B1181" s="1" t="str">
        <f>+VLOOKUP(BD_fire_disturbances[[#This Row],[Propiedad]],Tabla2[],2,0)</f>
        <v>Biológica</v>
      </c>
      <c r="C1181" s="1" t="str">
        <f>+VLOOKUP(BD_fire_disturbances[[#This Row],[Evaluación post incendio]],Tabla5[],2,0)</f>
        <v>Efecto a medio plazo</v>
      </c>
      <c r="D1181" s="6" t="s">
        <v>46</v>
      </c>
      <c r="E1181" s="1" t="s">
        <v>1602</v>
      </c>
      <c r="F1181" s="1" t="s">
        <v>1694</v>
      </c>
      <c r="G1181" s="1" t="str">
        <f>+VLOOKUP(BD_fire_disturbances[[#This Row],[Cod_Koppen]],Tabla8[],2,0)</f>
        <v>Templado o mesotérmico</v>
      </c>
      <c r="H1181" s="1" t="s">
        <v>1678</v>
      </c>
      <c r="I1181" s="1" t="s">
        <v>47</v>
      </c>
      <c r="J1181" s="1" t="s">
        <v>63</v>
      </c>
      <c r="K1181" s="1" t="s">
        <v>45</v>
      </c>
      <c r="L1181" s="1" t="s">
        <v>48</v>
      </c>
      <c r="M1181" s="1" t="s">
        <v>432</v>
      </c>
      <c r="N1181" s="1" t="s">
        <v>317</v>
      </c>
      <c r="P1181" s="1" t="s">
        <v>932</v>
      </c>
      <c r="R1181" s="1" t="s">
        <v>300</v>
      </c>
      <c r="T1181" s="1" t="s">
        <v>934</v>
      </c>
      <c r="U1181" s="1" t="s">
        <v>447</v>
      </c>
      <c r="V1181" s="1" t="s">
        <v>937</v>
      </c>
      <c r="W1181" s="1" t="s">
        <v>935</v>
      </c>
      <c r="X1181" s="1" t="s">
        <v>936</v>
      </c>
      <c r="Y1181" s="1" t="s">
        <v>15</v>
      </c>
      <c r="Z1181" s="1" t="s">
        <v>108</v>
      </c>
    </row>
    <row r="1182" spans="1:26" s="1" customFormat="1" ht="72.5" x14ac:dyDescent="0.35">
      <c r="A1182" s="1" t="s">
        <v>44</v>
      </c>
      <c r="B1182" s="1" t="str">
        <f>+VLOOKUP(BD_fire_disturbances[[#This Row],[Propiedad]],Tabla2[],2,0)</f>
        <v>Biológica</v>
      </c>
      <c r="C1182" s="1" t="str">
        <f>+VLOOKUP(BD_fire_disturbances[[#This Row],[Evaluación post incendio]],Tabla5[],2,0)</f>
        <v>Efecto a medio plazo</v>
      </c>
      <c r="D1182" s="6" t="s">
        <v>46</v>
      </c>
      <c r="E1182" s="1" t="s">
        <v>1602</v>
      </c>
      <c r="F1182" s="1" t="s">
        <v>1694</v>
      </c>
      <c r="G1182" s="1" t="str">
        <f>+VLOOKUP(BD_fire_disturbances[[#This Row],[Cod_Koppen]],Tabla8[],2,0)</f>
        <v>Templado o mesotérmico</v>
      </c>
      <c r="H1182" s="1" t="s">
        <v>1678</v>
      </c>
      <c r="I1182" s="1" t="s">
        <v>47</v>
      </c>
      <c r="J1182" s="1" t="s">
        <v>63</v>
      </c>
      <c r="K1182" s="1" t="s">
        <v>45</v>
      </c>
      <c r="L1182" s="1" t="s">
        <v>78</v>
      </c>
      <c r="M1182" s="1" t="s">
        <v>432</v>
      </c>
      <c r="N1182" s="1" t="s">
        <v>317</v>
      </c>
      <c r="P1182" s="1" t="s">
        <v>932</v>
      </c>
      <c r="R1182" s="1" t="s">
        <v>300</v>
      </c>
      <c r="T1182" s="1" t="s">
        <v>934</v>
      </c>
      <c r="U1182" s="1" t="s">
        <v>447</v>
      </c>
      <c r="V1182" s="1" t="s">
        <v>937</v>
      </c>
      <c r="W1182" s="1" t="s">
        <v>935</v>
      </c>
      <c r="X1182" s="1" t="s">
        <v>936</v>
      </c>
      <c r="Y1182" s="1" t="s">
        <v>1032</v>
      </c>
      <c r="Z1182" s="1" t="s">
        <v>12</v>
      </c>
    </row>
    <row r="1183" spans="1:26" s="1" customFormat="1" ht="72.5" x14ac:dyDescent="0.35">
      <c r="A1183" s="1" t="s">
        <v>44</v>
      </c>
      <c r="B1183" s="1" t="str">
        <f>+VLOOKUP(BD_fire_disturbances[[#This Row],[Propiedad]],Tabla2[],2,0)</f>
        <v>Biológica</v>
      </c>
      <c r="C1183" s="1" t="str">
        <f>+VLOOKUP(BD_fire_disturbances[[#This Row],[Evaluación post incendio]],Tabla5[],2,0)</f>
        <v>Efecto a largo plazo</v>
      </c>
      <c r="D1183" s="6" t="s">
        <v>46</v>
      </c>
      <c r="E1183" s="1" t="s">
        <v>1602</v>
      </c>
      <c r="F1183" s="1" t="s">
        <v>1694</v>
      </c>
      <c r="G1183" s="1" t="str">
        <f>+VLOOKUP(BD_fire_disturbances[[#This Row],[Cod_Koppen]],Tabla8[],2,0)</f>
        <v>Templado o mesotérmico</v>
      </c>
      <c r="H1183" s="1" t="s">
        <v>1678</v>
      </c>
      <c r="I1183" s="1" t="s">
        <v>47</v>
      </c>
      <c r="J1183" s="1" t="s">
        <v>63</v>
      </c>
      <c r="K1183" s="1" t="s">
        <v>45</v>
      </c>
      <c r="L1183" s="1" t="s">
        <v>78</v>
      </c>
      <c r="M1183" s="1" t="s">
        <v>432</v>
      </c>
      <c r="N1183" s="1" t="s">
        <v>317</v>
      </c>
      <c r="P1183" s="1" t="s">
        <v>932</v>
      </c>
      <c r="R1183" s="1" t="s">
        <v>933</v>
      </c>
      <c r="T1183" s="1" t="s">
        <v>934</v>
      </c>
      <c r="U1183" s="1" t="s">
        <v>447</v>
      </c>
      <c r="V1183" s="1" t="s">
        <v>937</v>
      </c>
      <c r="W1183" s="1" t="s">
        <v>935</v>
      </c>
      <c r="X1183" s="1" t="s">
        <v>936</v>
      </c>
      <c r="Y1183" s="1" t="s">
        <v>1032</v>
      </c>
      <c r="Z1183" s="1" t="s">
        <v>12</v>
      </c>
    </row>
    <row r="1184" spans="1:26" s="1" customFormat="1" ht="72.5" x14ac:dyDescent="0.35">
      <c r="A1184" s="1" t="s">
        <v>44</v>
      </c>
      <c r="B1184" s="1" t="str">
        <f>+VLOOKUP(BD_fire_disturbances[[#This Row],[Propiedad]],Tabla2[],2,0)</f>
        <v>Biológica</v>
      </c>
      <c r="C1184" s="1" t="str">
        <f>+VLOOKUP(BD_fire_disturbances[[#This Row],[Evaluación post incendio]],Tabla5[],2,0)</f>
        <v>Efecto a largo plazo</v>
      </c>
      <c r="D1184" s="6" t="s">
        <v>46</v>
      </c>
      <c r="E1184" s="1" t="s">
        <v>1602</v>
      </c>
      <c r="F1184" s="1" t="s">
        <v>1694</v>
      </c>
      <c r="G1184" s="1" t="str">
        <f>+VLOOKUP(BD_fire_disturbances[[#This Row],[Cod_Koppen]],Tabla8[],2,0)</f>
        <v>Templado o mesotérmico</v>
      </c>
      <c r="H1184" s="1" t="s">
        <v>1678</v>
      </c>
      <c r="I1184" s="1" t="s">
        <v>47</v>
      </c>
      <c r="J1184" s="1" t="s">
        <v>63</v>
      </c>
      <c r="K1184" s="1" t="s">
        <v>45</v>
      </c>
      <c r="L1184" s="1" t="s">
        <v>78</v>
      </c>
      <c r="M1184" s="1" t="s">
        <v>200</v>
      </c>
      <c r="N1184" s="1" t="s">
        <v>317</v>
      </c>
      <c r="P1184" s="1" t="s">
        <v>932</v>
      </c>
      <c r="R1184" s="1" t="s">
        <v>933</v>
      </c>
      <c r="T1184" s="1" t="s">
        <v>934</v>
      </c>
      <c r="U1184" s="1" t="s">
        <v>447</v>
      </c>
      <c r="V1184" s="1" t="s">
        <v>937</v>
      </c>
      <c r="W1184" s="1" t="s">
        <v>935</v>
      </c>
      <c r="X1184" s="1" t="s">
        <v>936</v>
      </c>
      <c r="Y1184" s="1" t="s">
        <v>1032</v>
      </c>
      <c r="Z1184" s="1" t="s">
        <v>12</v>
      </c>
    </row>
    <row r="1185" spans="1:26" s="1" customFormat="1" ht="72.5" x14ac:dyDescent="0.35">
      <c r="A1185" s="1" t="s">
        <v>44</v>
      </c>
      <c r="B1185" s="1" t="str">
        <f>+VLOOKUP(BD_fire_disturbances[[#This Row],[Propiedad]],Tabla2[],2,0)</f>
        <v>Biológica</v>
      </c>
      <c r="C1185" s="1" t="str">
        <f>+VLOOKUP(BD_fire_disturbances[[#This Row],[Evaluación post incendio]],Tabla5[],2,0)</f>
        <v>Efecto a medio plazo</v>
      </c>
      <c r="D1185" s="6" t="s">
        <v>46</v>
      </c>
      <c r="E1185" s="1" t="s">
        <v>1602</v>
      </c>
      <c r="F1185" s="1" t="s">
        <v>1694</v>
      </c>
      <c r="G1185" s="1" t="str">
        <f>+VLOOKUP(BD_fire_disturbances[[#This Row],[Cod_Koppen]],Tabla8[],2,0)</f>
        <v>Templado o mesotérmico</v>
      </c>
      <c r="H1185" s="1" t="s">
        <v>1678</v>
      </c>
      <c r="I1185" s="1" t="s">
        <v>47</v>
      </c>
      <c r="J1185" s="1" t="s">
        <v>63</v>
      </c>
      <c r="K1185" s="1" t="s">
        <v>45</v>
      </c>
      <c r="L1185" s="1" t="s">
        <v>48</v>
      </c>
      <c r="M1185" s="1" t="s">
        <v>432</v>
      </c>
      <c r="N1185" s="1" t="s">
        <v>317</v>
      </c>
      <c r="P1185" s="1" t="s">
        <v>932</v>
      </c>
      <c r="R1185" s="1" t="s">
        <v>300</v>
      </c>
      <c r="T1185" s="1" t="s">
        <v>934</v>
      </c>
      <c r="U1185" s="1" t="s">
        <v>447</v>
      </c>
      <c r="V1185" s="1" t="s">
        <v>937</v>
      </c>
      <c r="W1185" s="1" t="s">
        <v>935</v>
      </c>
      <c r="X1185" s="1" t="s">
        <v>936</v>
      </c>
      <c r="Y1185" s="1" t="s">
        <v>1032</v>
      </c>
      <c r="Z1185" s="1" t="s">
        <v>108</v>
      </c>
    </row>
    <row r="1186" spans="1:26" s="1" customFormat="1" ht="72.5" x14ac:dyDescent="0.35">
      <c r="A1186" s="1" t="s">
        <v>44</v>
      </c>
      <c r="B1186" s="1" t="str">
        <f>+VLOOKUP(BD_fire_disturbances[[#This Row],[Propiedad]],Tabla2[],2,0)</f>
        <v>Química</v>
      </c>
      <c r="C1186" s="1" t="str">
        <f>+VLOOKUP(BD_fire_disturbances[[#This Row],[Evaluación post incendio]],Tabla5[],2,0)</f>
        <v>Efecto a medio plazo</v>
      </c>
      <c r="D1186" s="6" t="s">
        <v>46</v>
      </c>
      <c r="E1186" s="1" t="s">
        <v>1602</v>
      </c>
      <c r="F1186" s="1" t="s">
        <v>1694</v>
      </c>
      <c r="G1186" s="1" t="str">
        <f>+VLOOKUP(BD_fire_disturbances[[#This Row],[Cod_Koppen]],Tabla8[],2,0)</f>
        <v>Templado o mesotérmico</v>
      </c>
      <c r="H1186" s="1" t="s">
        <v>1678</v>
      </c>
      <c r="I1186" s="1" t="s">
        <v>47</v>
      </c>
      <c r="J1186" s="1" t="s">
        <v>63</v>
      </c>
      <c r="K1186" s="1" t="s">
        <v>45</v>
      </c>
      <c r="L1186" s="1" t="s">
        <v>48</v>
      </c>
      <c r="M1186" s="1" t="s">
        <v>939</v>
      </c>
      <c r="N1186" s="1" t="s">
        <v>317</v>
      </c>
      <c r="P1186" s="1" t="s">
        <v>932</v>
      </c>
      <c r="R1186" s="1" t="s">
        <v>300</v>
      </c>
      <c r="T1186" s="1" t="s">
        <v>934</v>
      </c>
      <c r="U1186" s="1" t="s">
        <v>447</v>
      </c>
      <c r="V1186" s="1" t="s">
        <v>937</v>
      </c>
      <c r="W1186" s="1" t="s">
        <v>935</v>
      </c>
      <c r="X1186" s="1" t="s">
        <v>936</v>
      </c>
      <c r="Y1186" s="1" t="s">
        <v>34</v>
      </c>
      <c r="Z1186" s="1" t="s">
        <v>218</v>
      </c>
    </row>
    <row r="1187" spans="1:26" s="1" customFormat="1" ht="58" x14ac:dyDescent="0.35">
      <c r="A1187" s="1" t="s">
        <v>267</v>
      </c>
      <c r="B1187" s="1" t="str">
        <f>+VLOOKUP(BD_fire_disturbances[[#This Row],[Propiedad]],Tabla2[],2,0)</f>
        <v>Física</v>
      </c>
      <c r="C1187" s="1" t="str">
        <f>+VLOOKUP(BD_fire_disturbances[[#This Row],[Evaluación post incendio]],Tabla5[],2,0)</f>
        <v>Efecto inmediato</v>
      </c>
      <c r="D1187" s="6" t="s">
        <v>268</v>
      </c>
      <c r="E1187" s="1" t="s">
        <v>1602</v>
      </c>
      <c r="F1187" s="1" t="s">
        <v>1694</v>
      </c>
      <c r="G1187" s="1" t="str">
        <f>+VLOOKUP(BD_fire_disturbances[[#This Row],[Cod_Koppen]],Tabla8[],2,0)</f>
        <v>Templado o mesotérmico</v>
      </c>
      <c r="H1187" s="1" t="s">
        <v>1678</v>
      </c>
      <c r="I1187" s="1" t="s">
        <v>269</v>
      </c>
      <c r="J1187" s="1" t="s">
        <v>63</v>
      </c>
      <c r="K1187" s="1" t="s">
        <v>45</v>
      </c>
      <c r="L1187" s="1" t="s">
        <v>16</v>
      </c>
      <c r="M1187" s="1" t="s">
        <v>432</v>
      </c>
      <c r="N1187" s="1" t="s">
        <v>478</v>
      </c>
      <c r="P1187" s="1" t="s">
        <v>940</v>
      </c>
      <c r="Q1187" s="1" t="s">
        <v>949</v>
      </c>
      <c r="R1187" s="1" t="s">
        <v>513</v>
      </c>
      <c r="T1187" s="1" t="s">
        <v>941</v>
      </c>
      <c r="U1187" s="1" t="s">
        <v>1038</v>
      </c>
      <c r="V1187" s="1" t="s">
        <v>344</v>
      </c>
      <c r="W1187" s="1" t="s">
        <v>942</v>
      </c>
      <c r="X1187" s="1" t="s">
        <v>943</v>
      </c>
      <c r="Y1187" s="1" t="s">
        <v>161</v>
      </c>
      <c r="Z1187" s="1" t="s">
        <v>218</v>
      </c>
    </row>
    <row r="1188" spans="1:26" s="9" customFormat="1" ht="58" x14ac:dyDescent="0.35">
      <c r="A1188" s="1" t="s">
        <v>267</v>
      </c>
      <c r="B1188" s="1" t="str">
        <f>+VLOOKUP(BD_fire_disturbances[[#This Row],[Propiedad]],Tabla2[],2,0)</f>
        <v>Física</v>
      </c>
      <c r="C1188" s="1" t="str">
        <f>+VLOOKUP(BD_fire_disturbances[[#This Row],[Evaluación post incendio]],Tabla5[],2,0)</f>
        <v>Efecto a corto plazo</v>
      </c>
      <c r="D1188" s="6" t="s">
        <v>945</v>
      </c>
      <c r="E1188" s="1" t="s">
        <v>1602</v>
      </c>
      <c r="F1188" s="1" t="s">
        <v>1694</v>
      </c>
      <c r="G1188" s="1" t="str">
        <f>+VLOOKUP(BD_fire_disturbances[[#This Row],[Cod_Koppen]],Tabla8[],2,0)</f>
        <v>Templado o mesotérmico</v>
      </c>
      <c r="H1188" s="1" t="s">
        <v>1678</v>
      </c>
      <c r="I1188" s="1" t="s">
        <v>269</v>
      </c>
      <c r="J1188" s="1" t="s">
        <v>63</v>
      </c>
      <c r="K1188" s="1" t="s">
        <v>45</v>
      </c>
      <c r="L1188" s="1" t="s">
        <v>16</v>
      </c>
      <c r="M1188" s="1" t="s">
        <v>432</v>
      </c>
      <c r="N1188" s="1" t="s">
        <v>478</v>
      </c>
      <c r="O1188" s="1"/>
      <c r="P1188" s="1" t="s">
        <v>940</v>
      </c>
      <c r="Q1188" s="1" t="s">
        <v>949</v>
      </c>
      <c r="R1188" s="1" t="s">
        <v>769</v>
      </c>
      <c r="S1188" s="1"/>
      <c r="T1188" s="1" t="s">
        <v>941</v>
      </c>
      <c r="U1188" s="1" t="s">
        <v>1038</v>
      </c>
      <c r="V1188" s="1" t="s">
        <v>344</v>
      </c>
      <c r="W1188" s="1" t="s">
        <v>942</v>
      </c>
      <c r="X1188" s="1" t="s">
        <v>943</v>
      </c>
      <c r="Y1188" s="1" t="s">
        <v>161</v>
      </c>
      <c r="Z1188" s="1" t="s">
        <v>218</v>
      </c>
    </row>
    <row r="1189" spans="1:26" s="9" customFormat="1" ht="58" x14ac:dyDescent="0.35">
      <c r="A1189" s="1" t="s">
        <v>267</v>
      </c>
      <c r="B1189" s="1" t="str">
        <f>+VLOOKUP(BD_fire_disturbances[[#This Row],[Propiedad]],Tabla2[],2,0)</f>
        <v>Física</v>
      </c>
      <c r="C1189" s="1" t="str">
        <f>+VLOOKUP(BD_fire_disturbances[[#This Row],[Evaluación post incendio]],Tabla5[],2,0)</f>
        <v>Efecto a corto plazo</v>
      </c>
      <c r="D1189" s="6" t="s">
        <v>946</v>
      </c>
      <c r="E1189" s="1" t="s">
        <v>1602</v>
      </c>
      <c r="F1189" s="1" t="s">
        <v>1694</v>
      </c>
      <c r="G1189" s="1" t="str">
        <f>+VLOOKUP(BD_fire_disturbances[[#This Row],[Cod_Koppen]],Tabla8[],2,0)</f>
        <v>Templado o mesotérmico</v>
      </c>
      <c r="H1189" s="1" t="s">
        <v>1678</v>
      </c>
      <c r="I1189" s="1" t="s">
        <v>269</v>
      </c>
      <c r="J1189" s="1" t="s">
        <v>63</v>
      </c>
      <c r="K1189" s="1" t="s">
        <v>45</v>
      </c>
      <c r="L1189" s="1" t="s">
        <v>16</v>
      </c>
      <c r="M1189" s="1" t="s">
        <v>432</v>
      </c>
      <c r="N1189" s="1" t="s">
        <v>478</v>
      </c>
      <c r="O1189" s="1"/>
      <c r="P1189" s="1" t="s">
        <v>940</v>
      </c>
      <c r="Q1189" s="1" t="s">
        <v>949</v>
      </c>
      <c r="R1189" s="1" t="s">
        <v>770</v>
      </c>
      <c r="S1189" s="1"/>
      <c r="T1189" s="1" t="s">
        <v>941</v>
      </c>
      <c r="U1189" s="1" t="s">
        <v>1038</v>
      </c>
      <c r="V1189" s="1" t="s">
        <v>344</v>
      </c>
      <c r="W1189" s="1" t="s">
        <v>942</v>
      </c>
      <c r="X1189" s="1" t="s">
        <v>943</v>
      </c>
      <c r="Y1189" s="1" t="s">
        <v>161</v>
      </c>
      <c r="Z1189" s="1" t="s">
        <v>218</v>
      </c>
    </row>
    <row r="1190" spans="1:26" s="9" customFormat="1" ht="58" x14ac:dyDescent="0.35">
      <c r="A1190" s="1" t="s">
        <v>267</v>
      </c>
      <c r="B1190" s="1" t="str">
        <f>+VLOOKUP(BD_fire_disturbances[[#This Row],[Propiedad]],Tabla2[],2,0)</f>
        <v>Física</v>
      </c>
      <c r="C1190" s="1" t="str">
        <f>+VLOOKUP(BD_fire_disturbances[[#This Row],[Evaluación post incendio]],Tabla5[],2,0)</f>
        <v>Efecto a corto plazo</v>
      </c>
      <c r="D1190" s="6" t="s">
        <v>947</v>
      </c>
      <c r="E1190" s="1" t="s">
        <v>1602</v>
      </c>
      <c r="F1190" s="1" t="s">
        <v>1694</v>
      </c>
      <c r="G1190" s="1" t="str">
        <f>+VLOOKUP(BD_fire_disturbances[[#This Row],[Cod_Koppen]],Tabla8[],2,0)</f>
        <v>Templado o mesotérmico</v>
      </c>
      <c r="H1190" s="1" t="s">
        <v>1678</v>
      </c>
      <c r="I1190" s="1" t="s">
        <v>269</v>
      </c>
      <c r="J1190" s="1" t="s">
        <v>63</v>
      </c>
      <c r="K1190" s="1" t="s">
        <v>45</v>
      </c>
      <c r="L1190" s="1" t="s">
        <v>16</v>
      </c>
      <c r="M1190" s="1" t="s">
        <v>432</v>
      </c>
      <c r="N1190" s="1" t="s">
        <v>478</v>
      </c>
      <c r="O1190" s="1"/>
      <c r="P1190" s="1" t="s">
        <v>940</v>
      </c>
      <c r="Q1190" s="1" t="s">
        <v>949</v>
      </c>
      <c r="R1190" s="1" t="s">
        <v>842</v>
      </c>
      <c r="S1190" s="1"/>
      <c r="T1190" s="1" t="s">
        <v>941</v>
      </c>
      <c r="U1190" s="1" t="s">
        <v>1038</v>
      </c>
      <c r="V1190" s="1" t="s">
        <v>344</v>
      </c>
      <c r="W1190" s="1" t="s">
        <v>942</v>
      </c>
      <c r="X1190" s="1" t="s">
        <v>943</v>
      </c>
      <c r="Y1190" s="1" t="s">
        <v>161</v>
      </c>
      <c r="Z1190" s="1" t="s">
        <v>218</v>
      </c>
    </row>
    <row r="1191" spans="1:26" s="9" customFormat="1" ht="58" x14ac:dyDescent="0.35">
      <c r="A1191" s="13" t="s">
        <v>267</v>
      </c>
      <c r="B1191" s="13" t="str">
        <f>+VLOOKUP(BD_fire_disturbances[[#This Row],[Propiedad]],Tabla2[],2,0)</f>
        <v>Física</v>
      </c>
      <c r="C1191" s="13" t="str">
        <f>+VLOOKUP(BD_fire_disturbances[[#This Row],[Evaluación post incendio]],Tabla5[],2,0)</f>
        <v>Efecto a medio plazo</v>
      </c>
      <c r="D1191" s="6" t="s">
        <v>948</v>
      </c>
      <c r="E1191" s="1" t="s">
        <v>1602</v>
      </c>
      <c r="F1191" s="1" t="s">
        <v>1694</v>
      </c>
      <c r="G1191" s="1" t="str">
        <f>+VLOOKUP(BD_fire_disturbances[[#This Row],[Cod_Koppen]],Tabla8[],2,0)</f>
        <v>Templado o mesotérmico</v>
      </c>
      <c r="H1191" s="1" t="s">
        <v>1678</v>
      </c>
      <c r="I1191" s="13" t="s">
        <v>269</v>
      </c>
      <c r="J1191" s="13" t="s">
        <v>63</v>
      </c>
      <c r="K1191" s="13" t="s">
        <v>45</v>
      </c>
      <c r="L1191" s="13" t="s">
        <v>16</v>
      </c>
      <c r="M1191" s="13" t="s">
        <v>432</v>
      </c>
      <c r="N1191" s="13" t="s">
        <v>478</v>
      </c>
      <c r="O1191" s="13"/>
      <c r="P1191" s="13" t="s">
        <v>940</v>
      </c>
      <c r="Q1191" s="13" t="s">
        <v>949</v>
      </c>
      <c r="R1191" s="13" t="s">
        <v>846</v>
      </c>
      <c r="S1191" s="13"/>
      <c r="T1191" s="13" t="s">
        <v>941</v>
      </c>
      <c r="U1191" s="13" t="s">
        <v>1038</v>
      </c>
      <c r="V1191" s="13" t="s">
        <v>344</v>
      </c>
      <c r="W1191" s="13" t="s">
        <v>942</v>
      </c>
      <c r="X1191" s="13" t="s">
        <v>943</v>
      </c>
      <c r="Y1191" s="13" t="s">
        <v>161</v>
      </c>
      <c r="Z1191" s="13" t="s">
        <v>218</v>
      </c>
    </row>
    <row r="1192" spans="1:26" s="9" customFormat="1" ht="43.5" x14ac:dyDescent="0.35">
      <c r="A1192" s="1" t="s">
        <v>264</v>
      </c>
      <c r="B1192" s="1" t="str">
        <f>+VLOOKUP(BD_fire_disturbances[[#This Row],[Propiedad]],Tabla2[],2,0)</f>
        <v>Biológica</v>
      </c>
      <c r="C1192" s="1" t="str">
        <f>+VLOOKUP(BD_fire_disturbances[[#This Row],[Evaluación post incendio]],Tabla5[],2,0)</f>
        <v>Efecto inmediato</v>
      </c>
      <c r="D1192" s="6" t="s">
        <v>265</v>
      </c>
      <c r="E1192" s="1" t="s">
        <v>1602</v>
      </c>
      <c r="F1192" s="1" t="s">
        <v>1694</v>
      </c>
      <c r="G1192" s="1" t="str">
        <f>+VLOOKUP(BD_fire_disturbances[[#This Row],[Cod_Koppen]],Tabla8[],2,0)</f>
        <v>Templado o mesotérmico</v>
      </c>
      <c r="H1192" s="1" t="s">
        <v>1678</v>
      </c>
      <c r="I1192" s="1" t="s">
        <v>1292</v>
      </c>
      <c r="J1192" s="1" t="s">
        <v>181</v>
      </c>
      <c r="K1192" s="1" t="s">
        <v>151</v>
      </c>
      <c r="L1192" s="1" t="s">
        <v>1294</v>
      </c>
      <c r="M1192" s="1" t="s">
        <v>432</v>
      </c>
      <c r="N1192" s="1" t="s">
        <v>317</v>
      </c>
      <c r="O1192" s="1"/>
      <c r="P1192" s="1" t="s">
        <v>1269</v>
      </c>
      <c r="Q1192" s="1"/>
      <c r="R1192" s="1" t="s">
        <v>513</v>
      </c>
      <c r="S1192" s="1"/>
      <c r="T1192" s="1" t="s">
        <v>1295</v>
      </c>
      <c r="U1192" s="1" t="s">
        <v>1298</v>
      </c>
      <c r="V1192" s="1"/>
      <c r="W1192" s="1"/>
      <c r="X1192" s="1"/>
      <c r="Y1192" s="1" t="s">
        <v>15</v>
      </c>
      <c r="Z1192" s="1" t="s">
        <v>108</v>
      </c>
    </row>
    <row r="1193" spans="1:26" s="9" customFormat="1" ht="43.5" x14ac:dyDescent="0.35">
      <c r="A1193" s="1" t="s">
        <v>264</v>
      </c>
      <c r="B1193" s="1" t="str">
        <f>+VLOOKUP(BD_fire_disturbances[[#This Row],[Propiedad]],Tabla2[],2,0)</f>
        <v>Química</v>
      </c>
      <c r="C1193" s="1" t="str">
        <f>+VLOOKUP(BD_fire_disturbances[[#This Row],[Evaluación post incendio]],Tabla5[],2,0)</f>
        <v>Efecto inmediato</v>
      </c>
      <c r="D1193" s="6" t="s">
        <v>265</v>
      </c>
      <c r="E1193" s="1" t="s">
        <v>1602</v>
      </c>
      <c r="F1193" s="1" t="s">
        <v>1694</v>
      </c>
      <c r="G1193" s="1" t="str">
        <f>+VLOOKUP(BD_fire_disturbances[[#This Row],[Cod_Koppen]],Tabla8[],2,0)</f>
        <v>Templado o mesotérmico</v>
      </c>
      <c r="H1193" s="1" t="s">
        <v>1678</v>
      </c>
      <c r="I1193" s="1" t="s">
        <v>1292</v>
      </c>
      <c r="J1193" s="1" t="s">
        <v>181</v>
      </c>
      <c r="K1193" s="1" t="s">
        <v>151</v>
      </c>
      <c r="L1193" s="1" t="s">
        <v>1294</v>
      </c>
      <c r="M1193" s="1" t="s">
        <v>432</v>
      </c>
      <c r="N1193" s="1" t="s">
        <v>317</v>
      </c>
      <c r="O1193" s="1"/>
      <c r="P1193" s="1" t="s">
        <v>1269</v>
      </c>
      <c r="Q1193" s="1"/>
      <c r="R1193" s="1" t="s">
        <v>513</v>
      </c>
      <c r="S1193" s="1"/>
      <c r="T1193" s="1" t="s">
        <v>1295</v>
      </c>
      <c r="U1193" s="1" t="s">
        <v>1298</v>
      </c>
      <c r="V1193" s="1"/>
      <c r="W1193" s="1"/>
      <c r="X1193" s="1"/>
      <c r="Y1193" s="1" t="s">
        <v>52</v>
      </c>
      <c r="Z1193" s="1" t="s">
        <v>108</v>
      </c>
    </row>
    <row r="1194" spans="1:26" s="1" customFormat="1" ht="43.5" x14ac:dyDescent="0.35">
      <c r="A1194" s="1" t="s">
        <v>264</v>
      </c>
      <c r="B1194" s="1" t="str">
        <f>+VLOOKUP(BD_fire_disturbances[[#This Row],[Propiedad]],Tabla2[],2,0)</f>
        <v>Química</v>
      </c>
      <c r="C1194" s="1" t="str">
        <f>+VLOOKUP(BD_fire_disturbances[[#This Row],[Evaluación post incendio]],Tabla5[],2,0)</f>
        <v>Efecto inmediato</v>
      </c>
      <c r="D1194" s="6" t="s">
        <v>265</v>
      </c>
      <c r="E1194" s="1" t="s">
        <v>1602</v>
      </c>
      <c r="F1194" s="1" t="s">
        <v>1694</v>
      </c>
      <c r="G1194" s="1" t="str">
        <f>+VLOOKUP(BD_fire_disturbances[[#This Row],[Cod_Koppen]],Tabla8[],2,0)</f>
        <v>Templado o mesotérmico</v>
      </c>
      <c r="H1194" s="1" t="s">
        <v>1678</v>
      </c>
      <c r="I1194" s="1" t="s">
        <v>1292</v>
      </c>
      <c r="J1194" s="1" t="s">
        <v>181</v>
      </c>
      <c r="K1194" s="1" t="s">
        <v>151</v>
      </c>
      <c r="L1194" s="1" t="s">
        <v>1043</v>
      </c>
      <c r="M1194" s="1" t="s">
        <v>176</v>
      </c>
      <c r="N1194" s="1" t="s">
        <v>317</v>
      </c>
      <c r="P1194" s="1" t="s">
        <v>1269</v>
      </c>
      <c r="R1194" s="1" t="s">
        <v>513</v>
      </c>
      <c r="T1194" s="1" t="s">
        <v>1296</v>
      </c>
      <c r="U1194" s="1" t="s">
        <v>1298</v>
      </c>
      <c r="Y1194" s="1" t="s">
        <v>52</v>
      </c>
      <c r="Z1194" s="1" t="s">
        <v>108</v>
      </c>
    </row>
    <row r="1195" spans="1:26" s="9" customFormat="1" ht="43.5" x14ac:dyDescent="0.35">
      <c r="A1195" s="1" t="s">
        <v>264</v>
      </c>
      <c r="B1195" s="1" t="str">
        <f>+VLOOKUP(BD_fire_disturbances[[#This Row],[Propiedad]],Tabla2[],2,0)</f>
        <v>Química</v>
      </c>
      <c r="C1195" s="1" t="str">
        <f>+VLOOKUP(BD_fire_disturbances[[#This Row],[Evaluación post incendio]],Tabla5[],2,0)</f>
        <v>Efecto inmediato</v>
      </c>
      <c r="D1195" s="6" t="s">
        <v>265</v>
      </c>
      <c r="E1195" s="1" t="s">
        <v>1602</v>
      </c>
      <c r="F1195" s="1" t="s">
        <v>1694</v>
      </c>
      <c r="G1195" s="1" t="str">
        <f>+VLOOKUP(BD_fire_disturbances[[#This Row],[Cod_Koppen]],Tabla8[],2,0)</f>
        <v>Templado o mesotérmico</v>
      </c>
      <c r="H1195" s="1" t="s">
        <v>1678</v>
      </c>
      <c r="I1195" s="1" t="s">
        <v>1292</v>
      </c>
      <c r="J1195" s="1" t="s">
        <v>181</v>
      </c>
      <c r="K1195" s="1" t="s">
        <v>151</v>
      </c>
      <c r="L1195" s="1" t="s">
        <v>1293</v>
      </c>
      <c r="M1195" s="1" t="s">
        <v>432</v>
      </c>
      <c r="N1195" s="1" t="s">
        <v>317</v>
      </c>
      <c r="O1195" s="1"/>
      <c r="P1195" s="1" t="s">
        <v>1269</v>
      </c>
      <c r="Q1195" s="1"/>
      <c r="R1195" s="1" t="s">
        <v>513</v>
      </c>
      <c r="S1195" s="1"/>
      <c r="T1195" s="1" t="s">
        <v>1297</v>
      </c>
      <c r="U1195" s="1" t="s">
        <v>1283</v>
      </c>
      <c r="V1195" s="1"/>
      <c r="W1195" s="1"/>
      <c r="X1195" s="1"/>
      <c r="Y1195" s="1" t="s">
        <v>52</v>
      </c>
      <c r="Z1195" s="1" t="s">
        <v>108</v>
      </c>
    </row>
    <row r="1196" spans="1:26" s="1" customFormat="1" ht="43.5" x14ac:dyDescent="0.35">
      <c r="A1196" s="1" t="s">
        <v>264</v>
      </c>
      <c r="B1196" s="1" t="str">
        <f>+VLOOKUP(BD_fire_disturbances[[#This Row],[Propiedad]],Tabla2[],2,0)</f>
        <v>Física</v>
      </c>
      <c r="C1196" s="1" t="str">
        <f>+VLOOKUP(BD_fire_disturbances[[#This Row],[Evaluación post incendio]],Tabla5[],2,0)</f>
        <v>Efecto inmediato</v>
      </c>
      <c r="D1196" s="6" t="s">
        <v>265</v>
      </c>
      <c r="E1196" s="1" t="s">
        <v>1602</v>
      </c>
      <c r="F1196" s="1" t="s">
        <v>1694</v>
      </c>
      <c r="G1196" s="1" t="str">
        <f>+VLOOKUP(BD_fire_disturbances[[#This Row],[Cod_Koppen]],Tabla8[],2,0)</f>
        <v>Templado o mesotérmico</v>
      </c>
      <c r="H1196" s="1" t="s">
        <v>1678</v>
      </c>
      <c r="I1196" s="1" t="s">
        <v>1292</v>
      </c>
      <c r="J1196" s="1" t="s">
        <v>181</v>
      </c>
      <c r="K1196" s="1" t="s">
        <v>151</v>
      </c>
      <c r="L1196" s="1" t="s">
        <v>1294</v>
      </c>
      <c r="M1196" s="1" t="s">
        <v>432</v>
      </c>
      <c r="N1196" s="1" t="s">
        <v>317</v>
      </c>
      <c r="P1196" s="1" t="s">
        <v>1269</v>
      </c>
      <c r="R1196" s="1" t="s">
        <v>513</v>
      </c>
      <c r="T1196" s="1" t="s">
        <v>1295</v>
      </c>
      <c r="U1196" s="1" t="s">
        <v>1298</v>
      </c>
      <c r="Y1196" s="1" t="s">
        <v>828</v>
      </c>
      <c r="Z1196" s="1" t="s">
        <v>12</v>
      </c>
    </row>
    <row r="1197" spans="1:26" s="1" customFormat="1" ht="43.5" x14ac:dyDescent="0.35">
      <c r="A1197" s="1" t="s">
        <v>264</v>
      </c>
      <c r="B1197" s="1" t="str">
        <f>+VLOOKUP(BD_fire_disturbances[[#This Row],[Propiedad]],Tabla2[],2,0)</f>
        <v>Física</v>
      </c>
      <c r="C1197" s="1" t="str">
        <f>+VLOOKUP(BD_fire_disturbances[[#This Row],[Evaluación post incendio]],Tabla5[],2,0)</f>
        <v>Efecto inmediato</v>
      </c>
      <c r="D1197" s="6" t="s">
        <v>265</v>
      </c>
      <c r="E1197" s="1" t="s">
        <v>1602</v>
      </c>
      <c r="F1197" s="1" t="s">
        <v>1694</v>
      </c>
      <c r="G1197" s="1" t="str">
        <f>+VLOOKUP(BD_fire_disturbances[[#This Row],[Cod_Koppen]],Tabla8[],2,0)</f>
        <v>Templado o mesotérmico</v>
      </c>
      <c r="H1197" s="1" t="s">
        <v>1678</v>
      </c>
      <c r="I1197" s="1" t="s">
        <v>1292</v>
      </c>
      <c r="J1197" s="1" t="s">
        <v>181</v>
      </c>
      <c r="K1197" s="1" t="s">
        <v>151</v>
      </c>
      <c r="L1197" s="1" t="s">
        <v>1043</v>
      </c>
      <c r="M1197" s="1" t="s">
        <v>176</v>
      </c>
      <c r="N1197" s="1" t="s">
        <v>317</v>
      </c>
      <c r="P1197" s="1" t="s">
        <v>1269</v>
      </c>
      <c r="R1197" s="1" t="s">
        <v>513</v>
      </c>
      <c r="T1197" s="1" t="s">
        <v>1296</v>
      </c>
      <c r="U1197" s="1" t="s">
        <v>1298</v>
      </c>
      <c r="Y1197" s="1" t="s">
        <v>828</v>
      </c>
      <c r="Z1197" s="1" t="s">
        <v>108</v>
      </c>
    </row>
    <row r="1198" spans="1:26" s="1" customFormat="1" ht="43.5" x14ac:dyDescent="0.35">
      <c r="A1198" s="1" t="s">
        <v>264</v>
      </c>
      <c r="B1198" s="1" t="str">
        <f>+VLOOKUP(BD_fire_disturbances[[#This Row],[Propiedad]],Tabla2[],2,0)</f>
        <v>Física</v>
      </c>
      <c r="C1198" s="1" t="str">
        <f>+VLOOKUP(BD_fire_disturbances[[#This Row],[Evaluación post incendio]],Tabla5[],2,0)</f>
        <v>Efecto inmediato</v>
      </c>
      <c r="D1198" s="6" t="s">
        <v>265</v>
      </c>
      <c r="E1198" s="1" t="s">
        <v>1602</v>
      </c>
      <c r="F1198" s="1" t="s">
        <v>1694</v>
      </c>
      <c r="G1198" s="1" t="str">
        <f>+VLOOKUP(BD_fire_disturbances[[#This Row],[Cod_Koppen]],Tabla8[],2,0)</f>
        <v>Templado o mesotérmico</v>
      </c>
      <c r="H1198" s="1" t="s">
        <v>1678</v>
      </c>
      <c r="I1198" s="1" t="s">
        <v>1292</v>
      </c>
      <c r="J1198" s="1" t="s">
        <v>181</v>
      </c>
      <c r="K1198" s="1" t="s">
        <v>151</v>
      </c>
      <c r="L1198" s="1" t="s">
        <v>1293</v>
      </c>
      <c r="M1198" s="1" t="s">
        <v>432</v>
      </c>
      <c r="N1198" s="1" t="s">
        <v>317</v>
      </c>
      <c r="P1198" s="1" t="s">
        <v>1269</v>
      </c>
      <c r="R1198" s="1" t="s">
        <v>513</v>
      </c>
      <c r="T1198" s="1" t="s">
        <v>1297</v>
      </c>
      <c r="U1198" s="1" t="s">
        <v>1283</v>
      </c>
      <c r="Y1198" s="1" t="s">
        <v>828</v>
      </c>
      <c r="Z1198" s="1" t="s">
        <v>108</v>
      </c>
    </row>
    <row r="1199" spans="1:26" s="1" customFormat="1" ht="43.5" x14ac:dyDescent="0.35">
      <c r="A1199" s="1" t="s">
        <v>264</v>
      </c>
      <c r="B1199" s="1" t="str">
        <f>+VLOOKUP(BD_fire_disturbances[[#This Row],[Propiedad]],Tabla2[],2,0)</f>
        <v>Física</v>
      </c>
      <c r="C1199" s="1" t="str">
        <f>+VLOOKUP(BD_fire_disturbances[[#This Row],[Evaluación post incendio]],Tabla5[],2,0)</f>
        <v>Efecto inmediato</v>
      </c>
      <c r="D1199" s="6" t="s">
        <v>265</v>
      </c>
      <c r="E1199" s="1" t="s">
        <v>1602</v>
      </c>
      <c r="F1199" s="1" t="s">
        <v>1694</v>
      </c>
      <c r="G1199" s="1" t="str">
        <f>+VLOOKUP(BD_fire_disturbances[[#This Row],[Cod_Koppen]],Tabla8[],2,0)</f>
        <v>Templado o mesotérmico</v>
      </c>
      <c r="H1199" s="1" t="s">
        <v>1678</v>
      </c>
      <c r="I1199" s="1" t="s">
        <v>1292</v>
      </c>
      <c r="J1199" s="1" t="s">
        <v>181</v>
      </c>
      <c r="K1199" s="1" t="s">
        <v>151</v>
      </c>
      <c r="M1199" s="1" t="s">
        <v>432</v>
      </c>
      <c r="N1199" s="1" t="s">
        <v>317</v>
      </c>
      <c r="P1199" s="1" t="s">
        <v>1269</v>
      </c>
      <c r="R1199" s="1" t="s">
        <v>513</v>
      </c>
      <c r="T1199" s="1" t="s">
        <v>1295</v>
      </c>
      <c r="U1199" s="1" t="s">
        <v>1298</v>
      </c>
      <c r="Y1199" s="1" t="s">
        <v>413</v>
      </c>
      <c r="Z1199" s="1" t="s">
        <v>430</v>
      </c>
    </row>
    <row r="1200" spans="1:26" s="1" customFormat="1" ht="43.5" x14ac:dyDescent="0.35">
      <c r="A1200" s="1" t="s">
        <v>264</v>
      </c>
      <c r="B1200" s="1" t="str">
        <f>+VLOOKUP(BD_fire_disturbances[[#This Row],[Propiedad]],Tabla2[],2,0)</f>
        <v>Física</v>
      </c>
      <c r="C1200" s="1" t="str">
        <f>+VLOOKUP(BD_fire_disturbances[[#This Row],[Evaluación post incendio]],Tabla5[],2,0)</f>
        <v>Efecto inmediato</v>
      </c>
      <c r="D1200" s="6" t="s">
        <v>265</v>
      </c>
      <c r="E1200" s="1" t="s">
        <v>1602</v>
      </c>
      <c r="F1200" s="1" t="s">
        <v>1694</v>
      </c>
      <c r="G1200" s="1" t="str">
        <f>+VLOOKUP(BD_fire_disturbances[[#This Row],[Cod_Koppen]],Tabla8[],2,0)</f>
        <v>Templado o mesotérmico</v>
      </c>
      <c r="H1200" s="1" t="s">
        <v>1678</v>
      </c>
      <c r="I1200" s="1" t="s">
        <v>1292</v>
      </c>
      <c r="J1200" s="1" t="s">
        <v>181</v>
      </c>
      <c r="K1200" s="1" t="s">
        <v>151</v>
      </c>
      <c r="L1200" s="1" t="s">
        <v>1043</v>
      </c>
      <c r="M1200" s="1" t="s">
        <v>176</v>
      </c>
      <c r="N1200" s="1" t="s">
        <v>317</v>
      </c>
      <c r="P1200" s="1" t="s">
        <v>1269</v>
      </c>
      <c r="R1200" s="1" t="s">
        <v>513</v>
      </c>
      <c r="T1200" s="1" t="s">
        <v>1296</v>
      </c>
      <c r="U1200" s="1" t="s">
        <v>1298</v>
      </c>
      <c r="Y1200" s="1" t="s">
        <v>413</v>
      </c>
      <c r="Z1200" s="1" t="s">
        <v>108</v>
      </c>
    </row>
    <row r="1201" spans="1:26" s="1" customFormat="1" ht="43.5" x14ac:dyDescent="0.35">
      <c r="A1201" s="1" t="s">
        <v>264</v>
      </c>
      <c r="B1201" s="1" t="str">
        <f>+VLOOKUP(BD_fire_disturbances[[#This Row],[Propiedad]],Tabla2[],2,0)</f>
        <v>Física</v>
      </c>
      <c r="C1201" s="1" t="str">
        <f>+VLOOKUP(BD_fire_disturbances[[#This Row],[Evaluación post incendio]],Tabla5[],2,0)</f>
        <v>Efecto inmediato</v>
      </c>
      <c r="D1201" s="6" t="s">
        <v>265</v>
      </c>
      <c r="E1201" s="1" t="s">
        <v>1602</v>
      </c>
      <c r="F1201" s="1" t="s">
        <v>1694</v>
      </c>
      <c r="G1201" s="1" t="str">
        <f>+VLOOKUP(BD_fire_disturbances[[#This Row],[Cod_Koppen]],Tabla8[],2,0)</f>
        <v>Templado o mesotérmico</v>
      </c>
      <c r="H1201" s="1" t="s">
        <v>1678</v>
      </c>
      <c r="I1201" s="1" t="s">
        <v>1292</v>
      </c>
      <c r="J1201" s="1" t="s">
        <v>181</v>
      </c>
      <c r="K1201" s="1" t="s">
        <v>151</v>
      </c>
      <c r="M1201" s="1" t="s">
        <v>432</v>
      </c>
      <c r="N1201" s="1" t="s">
        <v>317</v>
      </c>
      <c r="P1201" s="1" t="s">
        <v>1269</v>
      </c>
      <c r="R1201" s="1" t="s">
        <v>513</v>
      </c>
      <c r="T1201" s="1" t="s">
        <v>1297</v>
      </c>
      <c r="U1201" s="1" t="s">
        <v>1283</v>
      </c>
      <c r="Y1201" s="1" t="s">
        <v>413</v>
      </c>
      <c r="Z1201" s="1" t="s">
        <v>108</v>
      </c>
    </row>
    <row r="1202" spans="1:26" s="1" customFormat="1" ht="29" x14ac:dyDescent="0.35">
      <c r="A1202" s="1" t="s">
        <v>162</v>
      </c>
      <c r="B1202" s="1" t="str">
        <f>+VLOOKUP(BD_fire_disturbances[[#This Row],[Propiedad]],Tabla2[],2,0)</f>
        <v>Biológica</v>
      </c>
      <c r="C1202" s="1" t="str">
        <f>+VLOOKUP(BD_fire_disturbances[[#This Row],[Evaluación post incendio]],Tabla5[],2,0)</f>
        <v>Efecto inmediato</v>
      </c>
      <c r="D1202" s="6" t="s">
        <v>163</v>
      </c>
      <c r="E1202" s="1" t="s">
        <v>1604</v>
      </c>
      <c r="F1202" s="1" t="s">
        <v>1636</v>
      </c>
      <c r="G1202" s="1" t="str">
        <f>+VLOOKUP(BD_fire_disturbances[[#This Row],[Cod_Koppen]],Tabla8[],2,0)</f>
        <v>Templado o mesotérmico</v>
      </c>
      <c r="H1202" s="1" t="s">
        <v>1635</v>
      </c>
      <c r="I1202" s="1" t="s">
        <v>164</v>
      </c>
      <c r="J1202" s="1" t="s">
        <v>63</v>
      </c>
      <c r="K1202" s="1" t="s">
        <v>50</v>
      </c>
      <c r="L1202" s="1" t="s">
        <v>16</v>
      </c>
      <c r="M1202" s="1" t="s">
        <v>200</v>
      </c>
      <c r="N1202" s="1" t="s">
        <v>317</v>
      </c>
      <c r="P1202" s="1" t="s">
        <v>956</v>
      </c>
      <c r="R1202" s="1" t="s">
        <v>513</v>
      </c>
      <c r="T1202" s="1" t="s">
        <v>1737</v>
      </c>
      <c r="U1202" s="1" t="s">
        <v>447</v>
      </c>
      <c r="Y1202" s="1" t="s">
        <v>28</v>
      </c>
      <c r="Z1202" s="1" t="s">
        <v>12</v>
      </c>
    </row>
    <row r="1203" spans="1:26" s="1" customFormat="1" ht="29" x14ac:dyDescent="0.35">
      <c r="A1203" s="1" t="s">
        <v>162</v>
      </c>
      <c r="B1203" s="1" t="str">
        <f>+VLOOKUP(BD_fire_disturbances[[#This Row],[Propiedad]],Tabla2[],2,0)</f>
        <v>Biológica</v>
      </c>
      <c r="C1203" s="1" t="str">
        <f>+VLOOKUP(BD_fire_disturbances[[#This Row],[Evaluación post incendio]],Tabla5[],2,0)</f>
        <v>Efecto a corto plazo</v>
      </c>
      <c r="D1203" s="6" t="s">
        <v>163</v>
      </c>
      <c r="E1203" s="1" t="s">
        <v>1604</v>
      </c>
      <c r="F1203" s="1" t="s">
        <v>1636</v>
      </c>
      <c r="G1203" s="1" t="str">
        <f>+VLOOKUP(BD_fire_disturbances[[#This Row],[Cod_Koppen]],Tabla8[],2,0)</f>
        <v>Templado o mesotérmico</v>
      </c>
      <c r="H1203" s="1" t="s">
        <v>1635</v>
      </c>
      <c r="I1203" s="1" t="s">
        <v>164</v>
      </c>
      <c r="J1203" s="1" t="s">
        <v>63</v>
      </c>
      <c r="K1203" s="1" t="s">
        <v>50</v>
      </c>
      <c r="L1203" s="1" t="s">
        <v>16</v>
      </c>
      <c r="M1203" s="1" t="s">
        <v>200</v>
      </c>
      <c r="N1203" s="1" t="s">
        <v>317</v>
      </c>
      <c r="P1203" s="1" t="s">
        <v>956</v>
      </c>
      <c r="R1203" s="1" t="s">
        <v>842</v>
      </c>
      <c r="T1203" s="1" t="s">
        <v>1737</v>
      </c>
      <c r="U1203" s="1" t="s">
        <v>447</v>
      </c>
      <c r="Y1203" s="1" t="s">
        <v>959</v>
      </c>
      <c r="Z1203" s="1" t="s">
        <v>108</v>
      </c>
    </row>
    <row r="1204" spans="1:26" s="13" customFormat="1" ht="29" x14ac:dyDescent="0.35">
      <c r="A1204" s="1" t="s">
        <v>162</v>
      </c>
      <c r="B1204" s="1" t="str">
        <f>+VLOOKUP(BD_fire_disturbances[[#This Row],[Propiedad]],Tabla2[],2,0)</f>
        <v>Biológica</v>
      </c>
      <c r="C1204" s="1" t="str">
        <f>+VLOOKUP(BD_fire_disturbances[[#This Row],[Evaluación post incendio]],Tabla5[],2,0)</f>
        <v>Efecto a corto plazo</v>
      </c>
      <c r="D1204" s="6" t="s">
        <v>163</v>
      </c>
      <c r="E1204" s="1" t="s">
        <v>1604</v>
      </c>
      <c r="F1204" s="1" t="s">
        <v>1636</v>
      </c>
      <c r="G1204" s="1" t="str">
        <f>+VLOOKUP(BD_fire_disturbances[[#This Row],[Cod_Koppen]],Tabla8[],2,0)</f>
        <v>Templado o mesotérmico</v>
      </c>
      <c r="H1204" s="1" t="s">
        <v>1635</v>
      </c>
      <c r="I1204" s="1" t="s">
        <v>164</v>
      </c>
      <c r="J1204" s="1" t="s">
        <v>63</v>
      </c>
      <c r="K1204" s="1" t="s">
        <v>50</v>
      </c>
      <c r="L1204" s="1" t="s">
        <v>16</v>
      </c>
      <c r="M1204" s="1" t="s">
        <v>200</v>
      </c>
      <c r="N1204" s="1" t="s">
        <v>308</v>
      </c>
      <c r="O1204" s="1"/>
      <c r="P1204" s="1" t="s">
        <v>956</v>
      </c>
      <c r="Q1204" s="1"/>
      <c r="R1204" s="1" t="s">
        <v>842</v>
      </c>
      <c r="S1204" s="1"/>
      <c r="T1204" s="1" t="s">
        <v>1737</v>
      </c>
      <c r="U1204" s="1" t="s">
        <v>447</v>
      </c>
      <c r="V1204" s="1"/>
      <c r="W1204" s="1"/>
      <c r="X1204" s="1"/>
      <c r="Y1204" s="1" t="s">
        <v>958</v>
      </c>
      <c r="Z1204" s="1" t="s">
        <v>218</v>
      </c>
    </row>
    <row r="1205" spans="1:26" s="1" customFormat="1" ht="29" x14ac:dyDescent="0.35">
      <c r="A1205" s="1" t="s">
        <v>162</v>
      </c>
      <c r="B1205" s="1" t="str">
        <f>+VLOOKUP(BD_fire_disturbances[[#This Row],[Propiedad]],Tabla2[],2,0)</f>
        <v>Química</v>
      </c>
      <c r="C1205" s="1" t="str">
        <f>+VLOOKUP(BD_fire_disturbances[[#This Row],[Evaluación post incendio]],Tabla5[],2,0)</f>
        <v>Efecto a corto plazo</v>
      </c>
      <c r="D1205" s="6" t="s">
        <v>163</v>
      </c>
      <c r="E1205" s="1" t="s">
        <v>1604</v>
      </c>
      <c r="F1205" s="1" t="s">
        <v>1636</v>
      </c>
      <c r="G1205" s="1" t="str">
        <f>+VLOOKUP(BD_fire_disturbances[[#This Row],[Cod_Koppen]],Tabla8[],2,0)</f>
        <v>Templado o mesotérmico</v>
      </c>
      <c r="H1205" s="1" t="s">
        <v>1635</v>
      </c>
      <c r="I1205" s="1" t="s">
        <v>164</v>
      </c>
      <c r="J1205" s="1" t="s">
        <v>63</v>
      </c>
      <c r="K1205" s="1" t="s">
        <v>50</v>
      </c>
      <c r="L1205" s="1" t="s">
        <v>16</v>
      </c>
      <c r="M1205" s="1" t="s">
        <v>200</v>
      </c>
      <c r="N1205" s="1" t="s">
        <v>317</v>
      </c>
      <c r="P1205" s="1" t="s">
        <v>956</v>
      </c>
      <c r="R1205" s="1" t="s">
        <v>842</v>
      </c>
      <c r="T1205" s="1" t="s">
        <v>1737</v>
      </c>
      <c r="U1205" s="1" t="s">
        <v>447</v>
      </c>
      <c r="Y1205" s="1" t="s">
        <v>1030</v>
      </c>
      <c r="Z1205" s="1" t="s">
        <v>218</v>
      </c>
    </row>
    <row r="1206" spans="1:26" s="1" customFormat="1" ht="29" x14ac:dyDescent="0.35">
      <c r="A1206" s="1" t="s">
        <v>162</v>
      </c>
      <c r="B1206" s="1" t="str">
        <f>+VLOOKUP(BD_fire_disturbances[[#This Row],[Propiedad]],Tabla2[],2,0)</f>
        <v>Química</v>
      </c>
      <c r="C1206" s="1" t="str">
        <f>+VLOOKUP(BD_fire_disturbances[[#This Row],[Evaluación post incendio]],Tabla5[],2,0)</f>
        <v>Efecto inmediato</v>
      </c>
      <c r="D1206" s="6" t="s">
        <v>163</v>
      </c>
      <c r="E1206" s="1" t="s">
        <v>1604</v>
      </c>
      <c r="F1206" s="1" t="s">
        <v>1636</v>
      </c>
      <c r="G1206" s="1" t="str">
        <f>+VLOOKUP(BD_fire_disturbances[[#This Row],[Cod_Koppen]],Tabla8[],2,0)</f>
        <v>Templado o mesotérmico</v>
      </c>
      <c r="H1206" s="1" t="s">
        <v>1635</v>
      </c>
      <c r="I1206" s="1" t="s">
        <v>164</v>
      </c>
      <c r="J1206" s="1" t="s">
        <v>63</v>
      </c>
      <c r="K1206" s="1" t="s">
        <v>50</v>
      </c>
      <c r="L1206" s="1" t="s">
        <v>16</v>
      </c>
      <c r="M1206" s="1" t="s">
        <v>200</v>
      </c>
      <c r="N1206" s="1" t="s">
        <v>317</v>
      </c>
      <c r="P1206" s="1" t="s">
        <v>956</v>
      </c>
      <c r="R1206" s="1" t="s">
        <v>513</v>
      </c>
      <c r="T1206" s="1" t="s">
        <v>1737</v>
      </c>
      <c r="U1206" s="1" t="s">
        <v>447</v>
      </c>
      <c r="Y1206" s="1" t="s">
        <v>1030</v>
      </c>
      <c r="Z1206" s="1" t="s">
        <v>108</v>
      </c>
    </row>
    <row r="1207" spans="1:26" s="1" customFormat="1" ht="29" x14ac:dyDescent="0.35">
      <c r="A1207" s="1" t="s">
        <v>162</v>
      </c>
      <c r="B1207" s="1" t="str">
        <f>+VLOOKUP(BD_fire_disturbances[[#This Row],[Propiedad]],Tabla2[],2,0)</f>
        <v>Química</v>
      </c>
      <c r="C1207" s="1" t="str">
        <f>+VLOOKUP(BD_fire_disturbances[[#This Row],[Evaluación post incendio]],Tabla5[],2,0)</f>
        <v>Efecto a medio plazo</v>
      </c>
      <c r="D1207" s="6" t="s">
        <v>163</v>
      </c>
      <c r="E1207" s="1" t="s">
        <v>1604</v>
      </c>
      <c r="F1207" s="1" t="s">
        <v>1636</v>
      </c>
      <c r="G1207" s="1" t="str">
        <f>+VLOOKUP(BD_fire_disturbances[[#This Row],[Cod_Koppen]],Tabla8[],2,0)</f>
        <v>Templado o mesotérmico</v>
      </c>
      <c r="H1207" s="1" t="s">
        <v>1635</v>
      </c>
      <c r="I1207" s="1" t="s">
        <v>164</v>
      </c>
      <c r="J1207" s="1" t="s">
        <v>63</v>
      </c>
      <c r="K1207" s="1" t="s">
        <v>50</v>
      </c>
      <c r="L1207" s="1" t="s">
        <v>16</v>
      </c>
      <c r="M1207" s="1" t="s">
        <v>200</v>
      </c>
      <c r="N1207" s="1" t="s">
        <v>317</v>
      </c>
      <c r="P1207" s="1" t="s">
        <v>956</v>
      </c>
      <c r="R1207" s="1" t="s">
        <v>846</v>
      </c>
      <c r="T1207" s="1" t="s">
        <v>1737</v>
      </c>
      <c r="U1207" s="1" t="s">
        <v>447</v>
      </c>
      <c r="Y1207" s="1" t="s">
        <v>1029</v>
      </c>
      <c r="Z1207" s="1" t="s">
        <v>218</v>
      </c>
    </row>
    <row r="1208" spans="1:26" s="1" customFormat="1" ht="29" x14ac:dyDescent="0.35">
      <c r="A1208" s="1" t="s">
        <v>162</v>
      </c>
      <c r="B1208" s="1" t="str">
        <f>+VLOOKUP(BD_fire_disturbances[[#This Row],[Propiedad]],Tabla2[],2,0)</f>
        <v>Química</v>
      </c>
      <c r="C1208" s="1" t="str">
        <f>+VLOOKUP(BD_fire_disturbances[[#This Row],[Evaluación post incendio]],Tabla5[],2,0)</f>
        <v>Efecto a corto plazo</v>
      </c>
      <c r="D1208" s="6" t="s">
        <v>163</v>
      </c>
      <c r="E1208" s="1" t="s">
        <v>1604</v>
      </c>
      <c r="F1208" s="1" t="s">
        <v>1636</v>
      </c>
      <c r="G1208" s="1" t="str">
        <f>+VLOOKUP(BD_fire_disturbances[[#This Row],[Cod_Koppen]],Tabla8[],2,0)</f>
        <v>Templado o mesotérmico</v>
      </c>
      <c r="H1208" s="1" t="s">
        <v>1635</v>
      </c>
      <c r="I1208" s="1" t="s">
        <v>164</v>
      </c>
      <c r="J1208" s="1" t="s">
        <v>63</v>
      </c>
      <c r="K1208" s="1" t="s">
        <v>50</v>
      </c>
      <c r="L1208" s="1" t="s">
        <v>16</v>
      </c>
      <c r="M1208" s="1" t="s">
        <v>200</v>
      </c>
      <c r="N1208" s="1" t="s">
        <v>317</v>
      </c>
      <c r="P1208" s="1" t="s">
        <v>956</v>
      </c>
      <c r="R1208" s="1" t="s">
        <v>842</v>
      </c>
      <c r="T1208" s="1" t="s">
        <v>1737</v>
      </c>
      <c r="U1208" s="1" t="s">
        <v>447</v>
      </c>
      <c r="Y1208" s="1" t="s">
        <v>1029</v>
      </c>
      <c r="Z1208" s="1" t="s">
        <v>108</v>
      </c>
    </row>
    <row r="1209" spans="1:26" s="1" customFormat="1" ht="29" x14ac:dyDescent="0.35">
      <c r="A1209" s="1" t="s">
        <v>162</v>
      </c>
      <c r="B1209" s="1" t="str">
        <f>+VLOOKUP(BD_fire_disturbances[[#This Row],[Propiedad]],Tabla2[],2,0)</f>
        <v>Química</v>
      </c>
      <c r="C1209" s="1" t="str">
        <f>+VLOOKUP(BD_fire_disturbances[[#This Row],[Evaluación post incendio]],Tabla5[],2,0)</f>
        <v>Efecto inmediato</v>
      </c>
      <c r="D1209" s="6" t="s">
        <v>163</v>
      </c>
      <c r="E1209" s="1" t="s">
        <v>1604</v>
      </c>
      <c r="F1209" s="1" t="s">
        <v>1636</v>
      </c>
      <c r="G1209" s="1" t="str">
        <f>+VLOOKUP(BD_fire_disturbances[[#This Row],[Cod_Koppen]],Tabla8[],2,0)</f>
        <v>Templado o mesotérmico</v>
      </c>
      <c r="H1209" s="1" t="s">
        <v>1635</v>
      </c>
      <c r="I1209" s="1" t="s">
        <v>164</v>
      </c>
      <c r="J1209" s="1" t="s">
        <v>63</v>
      </c>
      <c r="K1209" s="1" t="s">
        <v>50</v>
      </c>
      <c r="L1209" s="1" t="s">
        <v>16</v>
      </c>
      <c r="M1209" s="1" t="s">
        <v>200</v>
      </c>
      <c r="N1209" s="1" t="s">
        <v>317</v>
      </c>
      <c r="P1209" s="1" t="s">
        <v>956</v>
      </c>
      <c r="R1209" s="1" t="s">
        <v>513</v>
      </c>
      <c r="T1209" s="1" t="s">
        <v>957</v>
      </c>
      <c r="U1209" s="1" t="s">
        <v>447</v>
      </c>
      <c r="Y1209" s="1" t="s">
        <v>42</v>
      </c>
      <c r="Z1209" s="1" t="s">
        <v>12</v>
      </c>
    </row>
    <row r="1210" spans="1:26" s="1" customFormat="1" ht="58" x14ac:dyDescent="0.35">
      <c r="A1210" s="1" t="s">
        <v>270</v>
      </c>
      <c r="B1210" s="1" t="str">
        <f>+VLOOKUP(BD_fire_disturbances[[#This Row],[Propiedad]],Tabla2[],2,0)</f>
        <v>Biológica</v>
      </c>
      <c r="C1210" s="1" t="str">
        <f>+VLOOKUP(BD_fire_disturbances[[#This Row],[Evaluación post incendio]],Tabla5[],2,0)</f>
        <v>Efecto inmediato</v>
      </c>
      <c r="D1210" s="6" t="s">
        <v>1258</v>
      </c>
      <c r="E1210" s="1" t="s">
        <v>1602</v>
      </c>
      <c r="F1210" s="1" t="s">
        <v>1694</v>
      </c>
      <c r="G1210" s="1" t="str">
        <f>+VLOOKUP(BD_fire_disturbances[[#This Row],[Cod_Koppen]],Tabla8[],2,0)</f>
        <v>Templado o mesotérmico</v>
      </c>
      <c r="H1210" s="1" t="s">
        <v>1678</v>
      </c>
      <c r="I1210" s="1" t="s">
        <v>1252</v>
      </c>
      <c r="J1210" s="1" t="s">
        <v>181</v>
      </c>
      <c r="K1210" s="1" t="s">
        <v>10</v>
      </c>
      <c r="M1210" s="1" t="s">
        <v>176</v>
      </c>
      <c r="N1210" s="1" t="s">
        <v>478</v>
      </c>
      <c r="P1210" s="1" t="s">
        <v>1251</v>
      </c>
      <c r="R1210" s="1" t="s">
        <v>513</v>
      </c>
      <c r="T1210" s="1" t="s">
        <v>1260</v>
      </c>
      <c r="U1210" s="1" t="s">
        <v>447</v>
      </c>
      <c r="W1210" s="1" t="s">
        <v>458</v>
      </c>
      <c r="X1210" s="1" t="s">
        <v>1261</v>
      </c>
      <c r="Y1210" s="1" t="s">
        <v>15</v>
      </c>
      <c r="Z1210" s="1" t="s">
        <v>108</v>
      </c>
    </row>
    <row r="1211" spans="1:26" s="1" customFormat="1" ht="58" x14ac:dyDescent="0.35">
      <c r="A1211" s="1" t="s">
        <v>270</v>
      </c>
      <c r="B1211" s="1" t="str">
        <f>+VLOOKUP(BD_fire_disturbances[[#This Row],[Propiedad]],Tabla2[],2,0)</f>
        <v>Física</v>
      </c>
      <c r="C1211" s="1" t="str">
        <f>+VLOOKUP(BD_fire_disturbances[[#This Row],[Evaluación post incendio]],Tabla5[],2,0)</f>
        <v>Efecto inmediato</v>
      </c>
      <c r="D1211" s="6" t="s">
        <v>271</v>
      </c>
      <c r="E1211" s="1" t="s">
        <v>1602</v>
      </c>
      <c r="F1211" s="1" t="s">
        <v>1694</v>
      </c>
      <c r="G1211" s="1" t="str">
        <f>+VLOOKUP(BD_fire_disturbances[[#This Row],[Cod_Koppen]],Tabla8[],2,0)</f>
        <v>Templado o mesotérmico</v>
      </c>
      <c r="H1211" s="1" t="s">
        <v>1678</v>
      </c>
      <c r="I1211" s="1" t="s">
        <v>1252</v>
      </c>
      <c r="J1211" s="1" t="s">
        <v>181</v>
      </c>
      <c r="K1211" s="1" t="s">
        <v>10</v>
      </c>
      <c r="M1211" s="1" t="s">
        <v>176</v>
      </c>
      <c r="N1211" s="1" t="s">
        <v>478</v>
      </c>
      <c r="P1211" s="1" t="s">
        <v>1251</v>
      </c>
      <c r="R1211" s="1" t="s">
        <v>513</v>
      </c>
      <c r="T1211" s="1" t="s">
        <v>1260</v>
      </c>
      <c r="U1211" s="1" t="s">
        <v>447</v>
      </c>
      <c r="W1211" s="1" t="s">
        <v>458</v>
      </c>
      <c r="X1211" s="1" t="s">
        <v>1261</v>
      </c>
      <c r="Y1211" s="1" t="s">
        <v>161</v>
      </c>
      <c r="Z1211" s="1" t="s">
        <v>218</v>
      </c>
    </row>
    <row r="1212" spans="1:26" s="1" customFormat="1" ht="58" x14ac:dyDescent="0.35">
      <c r="A1212" s="1" t="s">
        <v>270</v>
      </c>
      <c r="B1212" s="1" t="str">
        <f>+VLOOKUP(BD_fire_disturbances[[#This Row],[Propiedad]],Tabla2[],2,0)</f>
        <v>Física</v>
      </c>
      <c r="C1212" s="1" t="str">
        <f>+VLOOKUP(BD_fire_disturbances[[#This Row],[Evaluación post incendio]],Tabla5[],2,0)</f>
        <v>Efecto a corto plazo</v>
      </c>
      <c r="D1212" s="6" t="s">
        <v>1255</v>
      </c>
      <c r="E1212" s="1" t="s">
        <v>1602</v>
      </c>
      <c r="F1212" s="1" t="s">
        <v>1694</v>
      </c>
      <c r="G1212" s="1" t="str">
        <f>+VLOOKUP(BD_fire_disturbances[[#This Row],[Cod_Koppen]],Tabla8[],2,0)</f>
        <v>Templado o mesotérmico</v>
      </c>
      <c r="H1212" s="1" t="s">
        <v>1678</v>
      </c>
      <c r="I1212" s="1" t="s">
        <v>1252</v>
      </c>
      <c r="J1212" s="1" t="s">
        <v>181</v>
      </c>
      <c r="K1212" s="1" t="s">
        <v>10</v>
      </c>
      <c r="M1212" s="1" t="s">
        <v>176</v>
      </c>
      <c r="N1212" s="1" t="s">
        <v>478</v>
      </c>
      <c r="P1212" s="1" t="s">
        <v>1251</v>
      </c>
      <c r="R1212" s="1" t="s">
        <v>842</v>
      </c>
      <c r="T1212" s="1" t="s">
        <v>1260</v>
      </c>
      <c r="U1212" s="1" t="s">
        <v>447</v>
      </c>
      <c r="W1212" s="1" t="s">
        <v>458</v>
      </c>
      <c r="X1212" s="1" t="s">
        <v>1261</v>
      </c>
      <c r="Y1212" s="1" t="s">
        <v>161</v>
      </c>
      <c r="Z1212" s="1" t="s">
        <v>108</v>
      </c>
    </row>
    <row r="1213" spans="1:26" s="1" customFormat="1" ht="58" x14ac:dyDescent="0.35">
      <c r="A1213" s="1" t="s">
        <v>270</v>
      </c>
      <c r="B1213" s="1" t="str">
        <f>+VLOOKUP(BD_fire_disturbances[[#This Row],[Propiedad]],Tabla2[],2,0)</f>
        <v>Física</v>
      </c>
      <c r="C1213" s="1" t="str">
        <f>+VLOOKUP(BD_fire_disturbances[[#This Row],[Evaluación post incendio]],Tabla5[],2,0)</f>
        <v>Efecto inmediato</v>
      </c>
      <c r="D1213" s="6" t="s">
        <v>1256</v>
      </c>
      <c r="E1213" s="1" t="s">
        <v>1602</v>
      </c>
      <c r="F1213" s="1" t="s">
        <v>1694</v>
      </c>
      <c r="G1213" s="1" t="str">
        <f>+VLOOKUP(BD_fire_disturbances[[#This Row],[Cod_Koppen]],Tabla8[],2,0)</f>
        <v>Templado o mesotérmico</v>
      </c>
      <c r="H1213" s="1" t="s">
        <v>1678</v>
      </c>
      <c r="I1213" s="1" t="s">
        <v>1252</v>
      </c>
      <c r="J1213" s="1" t="s">
        <v>181</v>
      </c>
      <c r="K1213" s="1" t="s">
        <v>10</v>
      </c>
      <c r="M1213" s="1" t="s">
        <v>176</v>
      </c>
      <c r="N1213" s="1" t="s">
        <v>478</v>
      </c>
      <c r="P1213" s="1" t="s">
        <v>1251</v>
      </c>
      <c r="R1213" s="1" t="s">
        <v>513</v>
      </c>
      <c r="T1213" s="1" t="s">
        <v>1260</v>
      </c>
      <c r="U1213" s="1" t="s">
        <v>447</v>
      </c>
      <c r="W1213" s="1" t="s">
        <v>458</v>
      </c>
      <c r="X1213" s="1" t="s">
        <v>1261</v>
      </c>
      <c r="Y1213" s="1" t="s">
        <v>638</v>
      </c>
      <c r="Z1213" s="1" t="s">
        <v>12</v>
      </c>
    </row>
    <row r="1214" spans="1:26" s="1" customFormat="1" ht="58" x14ac:dyDescent="0.35">
      <c r="A1214" s="23" t="s">
        <v>270</v>
      </c>
      <c r="B1214" s="23" t="str">
        <f>+VLOOKUP(BD_fire_disturbances[[#This Row],[Propiedad]],Tabla2[],2,0)</f>
        <v>Física</v>
      </c>
      <c r="C1214" s="23" t="str">
        <f>+VLOOKUP(BD_fire_disturbances[[#This Row],[Evaluación post incendio]],Tabla5[],2,0)</f>
        <v>Efecto a corto plazo</v>
      </c>
      <c r="D1214" s="6" t="s">
        <v>1257</v>
      </c>
      <c r="E1214" s="1" t="s">
        <v>1602</v>
      </c>
      <c r="F1214" s="1" t="s">
        <v>1694</v>
      </c>
      <c r="G1214" s="1" t="str">
        <f>+VLOOKUP(BD_fire_disturbances[[#This Row],[Cod_Koppen]],Tabla8[],2,0)</f>
        <v>Templado o mesotérmico</v>
      </c>
      <c r="H1214" s="1" t="s">
        <v>1678</v>
      </c>
      <c r="I1214" s="23" t="s">
        <v>1252</v>
      </c>
      <c r="J1214" s="23" t="s">
        <v>181</v>
      </c>
      <c r="K1214" s="23" t="s">
        <v>10</v>
      </c>
      <c r="L1214" s="23"/>
      <c r="M1214" s="23" t="s">
        <v>176</v>
      </c>
      <c r="N1214" s="23" t="s">
        <v>478</v>
      </c>
      <c r="O1214" s="23"/>
      <c r="P1214" s="23" t="s">
        <v>1251</v>
      </c>
      <c r="Q1214" s="23"/>
      <c r="R1214" s="23" t="s">
        <v>842</v>
      </c>
      <c r="S1214" s="23"/>
      <c r="T1214" s="23" t="s">
        <v>1260</v>
      </c>
      <c r="U1214" s="23" t="s">
        <v>447</v>
      </c>
      <c r="V1214" s="23"/>
      <c r="W1214" s="23" t="s">
        <v>458</v>
      </c>
      <c r="X1214" s="23" t="s">
        <v>1261</v>
      </c>
      <c r="Y1214" s="23" t="s">
        <v>638</v>
      </c>
      <c r="Z1214" s="23" t="s">
        <v>108</v>
      </c>
    </row>
    <row r="1215" spans="1:26" s="1" customFormat="1" ht="43.5" x14ac:dyDescent="0.35">
      <c r="A1215" s="13" t="s">
        <v>149</v>
      </c>
      <c r="B1215" s="13" t="str">
        <f>+VLOOKUP(BD_fire_disturbances[[#This Row],[Propiedad]],Tabla2[],2,0)</f>
        <v>Biológica</v>
      </c>
      <c r="C1215" s="13" t="str">
        <f>+VLOOKUP(BD_fire_disturbances[[#This Row],[Evaluación post incendio]],Tabla5[],2,0)</f>
        <v>Efecto a medio plazo</v>
      </c>
      <c r="D1215" s="6" t="s">
        <v>150</v>
      </c>
      <c r="E1215" s="13" t="s">
        <v>76</v>
      </c>
      <c r="F1215" s="1" t="s">
        <v>1636</v>
      </c>
      <c r="G1215" s="1" t="str">
        <f>+VLOOKUP(BD_fire_disturbances[[#This Row],[Cod_Koppen]],Tabla8[],2,0)</f>
        <v>Templado o mesotérmico</v>
      </c>
      <c r="H1215" s="1" t="s">
        <v>1635</v>
      </c>
      <c r="I1215" s="13" t="s">
        <v>100</v>
      </c>
      <c r="J1215" s="13" t="s">
        <v>1273</v>
      </c>
      <c r="K1215" s="13" t="s">
        <v>68</v>
      </c>
      <c r="L1215" s="13" t="s">
        <v>151</v>
      </c>
      <c r="M1215" s="13" t="s">
        <v>176</v>
      </c>
      <c r="N1215" s="13" t="s">
        <v>317</v>
      </c>
      <c r="O1215" s="13"/>
      <c r="P1215" s="13" t="s">
        <v>704</v>
      </c>
      <c r="Q1215" s="13"/>
      <c r="R1215" s="13" t="s">
        <v>300</v>
      </c>
      <c r="S1215" s="13"/>
      <c r="T1215" s="13" t="s">
        <v>708</v>
      </c>
      <c r="U1215" s="13" t="s">
        <v>1142</v>
      </c>
      <c r="V1215" s="13" t="s">
        <v>995</v>
      </c>
      <c r="W1215" s="13" t="s">
        <v>710</v>
      </c>
      <c r="X1215" s="13" t="s">
        <v>709</v>
      </c>
      <c r="Y1215" s="13" t="s">
        <v>1025</v>
      </c>
      <c r="Z1215" s="13" t="s">
        <v>12</v>
      </c>
    </row>
    <row r="1216" spans="1:26" s="1" customFormat="1" ht="43.5" x14ac:dyDescent="0.35">
      <c r="A1216" s="13" t="s">
        <v>149</v>
      </c>
      <c r="B1216" s="13" t="str">
        <f>+VLOOKUP(BD_fire_disturbances[[#This Row],[Propiedad]],Tabla2[],2,0)</f>
        <v>Biológica</v>
      </c>
      <c r="C1216" s="13" t="str">
        <f>+VLOOKUP(BD_fire_disturbances[[#This Row],[Evaluación post incendio]],Tabla5[],2,0)</f>
        <v>Efecto a corto plazo</v>
      </c>
      <c r="D1216" s="6" t="s">
        <v>150</v>
      </c>
      <c r="E1216" s="13" t="s">
        <v>76</v>
      </c>
      <c r="F1216" s="1" t="s">
        <v>1636</v>
      </c>
      <c r="G1216" s="1" t="str">
        <f>+VLOOKUP(BD_fire_disturbances[[#This Row],[Cod_Koppen]],Tabla8[],2,0)</f>
        <v>Templado o mesotérmico</v>
      </c>
      <c r="H1216" s="1" t="s">
        <v>1635</v>
      </c>
      <c r="I1216" s="13" t="s">
        <v>100</v>
      </c>
      <c r="J1216" s="13" t="s">
        <v>1273</v>
      </c>
      <c r="K1216" s="13" t="s">
        <v>68</v>
      </c>
      <c r="L1216" s="13" t="s">
        <v>151</v>
      </c>
      <c r="M1216" s="13" t="s">
        <v>176</v>
      </c>
      <c r="N1216" s="13" t="s">
        <v>317</v>
      </c>
      <c r="O1216" s="13"/>
      <c r="P1216" s="13" t="s">
        <v>704</v>
      </c>
      <c r="Q1216" s="13"/>
      <c r="R1216" s="13" t="s">
        <v>705</v>
      </c>
      <c r="S1216" s="13"/>
      <c r="T1216" s="13" t="s">
        <v>708</v>
      </c>
      <c r="U1216" s="13" t="s">
        <v>1142</v>
      </c>
      <c r="V1216" s="13" t="s">
        <v>995</v>
      </c>
      <c r="W1216" s="13" t="s">
        <v>710</v>
      </c>
      <c r="X1216" s="13" t="s">
        <v>709</v>
      </c>
      <c r="Y1216" s="13" t="s">
        <v>1025</v>
      </c>
      <c r="Z1216" s="13" t="s">
        <v>108</v>
      </c>
    </row>
    <row r="1217" spans="1:26" s="1" customFormat="1" ht="43.5" x14ac:dyDescent="0.35">
      <c r="A1217" s="13" t="s">
        <v>149</v>
      </c>
      <c r="B1217" s="13" t="str">
        <f>+VLOOKUP(BD_fire_disturbances[[#This Row],[Propiedad]],Tabla2[],2,0)</f>
        <v>Biológica</v>
      </c>
      <c r="C1217" s="13" t="str">
        <f>+VLOOKUP(BD_fire_disturbances[[#This Row],[Evaluación post incendio]],Tabla5[],2,0)</f>
        <v>Efecto a corto plazo</v>
      </c>
      <c r="D1217" s="6" t="s">
        <v>150</v>
      </c>
      <c r="E1217" s="13" t="s">
        <v>76</v>
      </c>
      <c r="F1217" s="1" t="s">
        <v>1636</v>
      </c>
      <c r="G1217" s="1" t="str">
        <f>+VLOOKUP(BD_fire_disturbances[[#This Row],[Cod_Koppen]],Tabla8[],2,0)</f>
        <v>Templado o mesotérmico</v>
      </c>
      <c r="H1217" s="1" t="s">
        <v>1635</v>
      </c>
      <c r="I1217" s="13" t="s">
        <v>100</v>
      </c>
      <c r="J1217" s="13" t="s">
        <v>1273</v>
      </c>
      <c r="K1217" s="13" t="s">
        <v>68</v>
      </c>
      <c r="L1217" s="13" t="s">
        <v>151</v>
      </c>
      <c r="M1217" s="13" t="s">
        <v>176</v>
      </c>
      <c r="N1217" s="13" t="s">
        <v>317</v>
      </c>
      <c r="O1217" s="13"/>
      <c r="P1217" s="13" t="s">
        <v>704</v>
      </c>
      <c r="Q1217" s="13"/>
      <c r="R1217" s="13" t="s">
        <v>706</v>
      </c>
      <c r="S1217" s="13"/>
      <c r="T1217" s="13" t="s">
        <v>708</v>
      </c>
      <c r="U1217" s="13" t="s">
        <v>1142</v>
      </c>
      <c r="V1217" s="13" t="s">
        <v>995</v>
      </c>
      <c r="W1217" s="13" t="s">
        <v>710</v>
      </c>
      <c r="X1217" s="13" t="s">
        <v>709</v>
      </c>
      <c r="Y1217" s="13" t="s">
        <v>1025</v>
      </c>
      <c r="Z1217" s="13" t="s">
        <v>108</v>
      </c>
    </row>
    <row r="1218" spans="1:26" s="1" customFormat="1" ht="43.5" x14ac:dyDescent="0.35">
      <c r="A1218" s="13" t="s">
        <v>149</v>
      </c>
      <c r="B1218" s="13" t="str">
        <f>+VLOOKUP(BD_fire_disturbances[[#This Row],[Propiedad]],Tabla2[],2,0)</f>
        <v>Biológica</v>
      </c>
      <c r="C1218" s="13" t="str">
        <f>+VLOOKUP(BD_fire_disturbances[[#This Row],[Evaluación post incendio]],Tabla5[],2,0)</f>
        <v>Efecto a corto plazo</v>
      </c>
      <c r="D1218" s="6" t="s">
        <v>150</v>
      </c>
      <c r="E1218" s="13" t="s">
        <v>76</v>
      </c>
      <c r="F1218" s="1" t="s">
        <v>1636</v>
      </c>
      <c r="G1218" s="1" t="str">
        <f>+VLOOKUP(BD_fire_disturbances[[#This Row],[Cod_Koppen]],Tabla8[],2,0)</f>
        <v>Templado o mesotérmico</v>
      </c>
      <c r="H1218" s="1" t="s">
        <v>1635</v>
      </c>
      <c r="I1218" s="13" t="s">
        <v>100</v>
      </c>
      <c r="J1218" s="13" t="s">
        <v>1273</v>
      </c>
      <c r="K1218" s="13" t="s">
        <v>68</v>
      </c>
      <c r="L1218" s="13" t="s">
        <v>151</v>
      </c>
      <c r="M1218" s="13" t="s">
        <v>176</v>
      </c>
      <c r="N1218" s="13" t="s">
        <v>317</v>
      </c>
      <c r="O1218" s="13"/>
      <c r="P1218" s="13" t="s">
        <v>704</v>
      </c>
      <c r="Q1218" s="13"/>
      <c r="R1218" s="13" t="s">
        <v>705</v>
      </c>
      <c r="S1218" s="13"/>
      <c r="T1218" s="13" t="s">
        <v>708</v>
      </c>
      <c r="U1218" s="13" t="s">
        <v>1142</v>
      </c>
      <c r="V1218" s="13" t="s">
        <v>995</v>
      </c>
      <c r="W1218" s="13" t="s">
        <v>710</v>
      </c>
      <c r="X1218" s="13" t="s">
        <v>709</v>
      </c>
      <c r="Y1218" s="13" t="s">
        <v>15</v>
      </c>
      <c r="Z1218" s="13" t="s">
        <v>108</v>
      </c>
    </row>
    <row r="1219" spans="1:26" s="1" customFormat="1" ht="43.5" x14ac:dyDescent="0.35">
      <c r="A1219" s="13" t="s">
        <v>149</v>
      </c>
      <c r="B1219" s="13" t="str">
        <f>+VLOOKUP(BD_fire_disturbances[[#This Row],[Propiedad]],Tabla2[],2,0)</f>
        <v>Biológica</v>
      </c>
      <c r="C1219" s="13" t="str">
        <f>+VLOOKUP(BD_fire_disturbances[[#This Row],[Evaluación post incendio]],Tabla5[],2,0)</f>
        <v>Efecto a medio plazo</v>
      </c>
      <c r="D1219" s="6" t="s">
        <v>150</v>
      </c>
      <c r="E1219" s="13" t="s">
        <v>76</v>
      </c>
      <c r="F1219" s="1" t="s">
        <v>1636</v>
      </c>
      <c r="G1219" s="1" t="str">
        <f>+VLOOKUP(BD_fire_disturbances[[#This Row],[Cod_Koppen]],Tabla8[],2,0)</f>
        <v>Templado o mesotérmico</v>
      </c>
      <c r="H1219" s="1" t="s">
        <v>1635</v>
      </c>
      <c r="I1219" s="13" t="s">
        <v>100</v>
      </c>
      <c r="J1219" s="13" t="s">
        <v>1273</v>
      </c>
      <c r="K1219" s="13" t="s">
        <v>68</v>
      </c>
      <c r="L1219" s="13" t="s">
        <v>151</v>
      </c>
      <c r="M1219" s="13" t="s">
        <v>176</v>
      </c>
      <c r="N1219" s="13" t="s">
        <v>317</v>
      </c>
      <c r="O1219" s="13"/>
      <c r="P1219" s="13" t="s">
        <v>704</v>
      </c>
      <c r="Q1219" s="13"/>
      <c r="R1219" s="13" t="s">
        <v>300</v>
      </c>
      <c r="S1219" s="13"/>
      <c r="T1219" s="13" t="s">
        <v>708</v>
      </c>
      <c r="U1219" s="13" t="s">
        <v>1142</v>
      </c>
      <c r="V1219" s="13" t="s">
        <v>995</v>
      </c>
      <c r="W1219" s="13" t="s">
        <v>710</v>
      </c>
      <c r="X1219" s="13" t="s">
        <v>709</v>
      </c>
      <c r="Y1219" s="13" t="s">
        <v>15</v>
      </c>
      <c r="Z1219" s="13" t="s">
        <v>108</v>
      </c>
    </row>
    <row r="1220" spans="1:26" s="1" customFormat="1" ht="43.5" x14ac:dyDescent="0.35">
      <c r="A1220" s="13" t="s">
        <v>149</v>
      </c>
      <c r="B1220" s="13" t="str">
        <f>+VLOOKUP(BD_fire_disturbances[[#This Row],[Propiedad]],Tabla2[],2,0)</f>
        <v>Biológica</v>
      </c>
      <c r="C1220" s="13" t="str">
        <f>+VLOOKUP(BD_fire_disturbances[[#This Row],[Evaluación post incendio]],Tabla5[],2,0)</f>
        <v>Efecto a corto plazo</v>
      </c>
      <c r="D1220" s="6" t="s">
        <v>150</v>
      </c>
      <c r="E1220" s="13" t="s">
        <v>76</v>
      </c>
      <c r="F1220" s="1" t="s">
        <v>1636</v>
      </c>
      <c r="G1220" s="1" t="str">
        <f>+VLOOKUP(BD_fire_disturbances[[#This Row],[Cod_Koppen]],Tabla8[],2,0)</f>
        <v>Templado o mesotérmico</v>
      </c>
      <c r="H1220" s="1" t="s">
        <v>1635</v>
      </c>
      <c r="I1220" s="13" t="s">
        <v>100</v>
      </c>
      <c r="J1220" s="13" t="s">
        <v>1273</v>
      </c>
      <c r="K1220" s="13" t="s">
        <v>68</v>
      </c>
      <c r="L1220" s="13" t="s">
        <v>151</v>
      </c>
      <c r="M1220" s="13" t="s">
        <v>176</v>
      </c>
      <c r="N1220" s="13" t="s">
        <v>317</v>
      </c>
      <c r="O1220" s="13"/>
      <c r="P1220" s="13" t="s">
        <v>704</v>
      </c>
      <c r="Q1220" s="13"/>
      <c r="R1220" s="13" t="s">
        <v>706</v>
      </c>
      <c r="S1220" s="13"/>
      <c r="T1220" s="13" t="s">
        <v>708</v>
      </c>
      <c r="U1220" s="13" t="s">
        <v>1142</v>
      </c>
      <c r="V1220" s="13" t="s">
        <v>995</v>
      </c>
      <c r="W1220" s="13" t="s">
        <v>710</v>
      </c>
      <c r="X1220" s="13" t="s">
        <v>709</v>
      </c>
      <c r="Y1220" s="13" t="s">
        <v>15</v>
      </c>
      <c r="Z1220" s="13" t="s">
        <v>108</v>
      </c>
    </row>
    <row r="1221" spans="1:26" s="1" customFormat="1" ht="43.5" x14ac:dyDescent="0.35">
      <c r="A1221" s="13" t="s">
        <v>149</v>
      </c>
      <c r="B1221" s="13" t="str">
        <f>+VLOOKUP(BD_fire_disturbances[[#This Row],[Propiedad]],Tabla2[],2,0)</f>
        <v>Química</v>
      </c>
      <c r="C1221" s="13" t="str">
        <f>+VLOOKUP(BD_fire_disturbances[[#This Row],[Evaluación post incendio]],Tabla5[],2,0)</f>
        <v>Efecto a corto plazo</v>
      </c>
      <c r="D1221" s="6" t="s">
        <v>150</v>
      </c>
      <c r="E1221" s="13" t="s">
        <v>76</v>
      </c>
      <c r="F1221" s="1" t="s">
        <v>1636</v>
      </c>
      <c r="G1221" s="1" t="str">
        <f>+VLOOKUP(BD_fire_disturbances[[#This Row],[Cod_Koppen]],Tabla8[],2,0)</f>
        <v>Templado o mesotérmico</v>
      </c>
      <c r="H1221" s="1" t="s">
        <v>1635</v>
      </c>
      <c r="I1221" s="13" t="s">
        <v>100</v>
      </c>
      <c r="J1221" s="13" t="s">
        <v>1273</v>
      </c>
      <c r="K1221" s="13" t="s">
        <v>68</v>
      </c>
      <c r="L1221" s="13" t="s">
        <v>151</v>
      </c>
      <c r="M1221" s="13" t="s">
        <v>176</v>
      </c>
      <c r="N1221" s="13" t="s">
        <v>317</v>
      </c>
      <c r="O1221" s="13"/>
      <c r="P1221" s="13" t="s">
        <v>704</v>
      </c>
      <c r="Q1221" s="13"/>
      <c r="R1221" s="13" t="s">
        <v>705</v>
      </c>
      <c r="S1221" s="13"/>
      <c r="T1221" s="13" t="s">
        <v>708</v>
      </c>
      <c r="U1221" s="13" t="s">
        <v>1142</v>
      </c>
      <c r="V1221" s="13" t="s">
        <v>995</v>
      </c>
      <c r="W1221" s="13" t="s">
        <v>710</v>
      </c>
      <c r="X1221" s="13" t="s">
        <v>709</v>
      </c>
      <c r="Y1221" s="13" t="s">
        <v>540</v>
      </c>
      <c r="Z1221" s="13" t="s">
        <v>218</v>
      </c>
    </row>
    <row r="1222" spans="1:26" s="1" customFormat="1" ht="43.5" x14ac:dyDescent="0.35">
      <c r="A1222" s="13" t="s">
        <v>149</v>
      </c>
      <c r="B1222" s="13" t="str">
        <f>+VLOOKUP(BD_fire_disturbances[[#This Row],[Propiedad]],Tabla2[],2,0)</f>
        <v>Química</v>
      </c>
      <c r="C1222" s="13" t="str">
        <f>+VLOOKUP(BD_fire_disturbances[[#This Row],[Evaluación post incendio]],Tabla5[],2,0)</f>
        <v>Efecto a medio plazo</v>
      </c>
      <c r="D1222" s="6" t="s">
        <v>150</v>
      </c>
      <c r="E1222" s="13" t="s">
        <v>76</v>
      </c>
      <c r="F1222" s="1" t="s">
        <v>1636</v>
      </c>
      <c r="G1222" s="1" t="str">
        <f>+VLOOKUP(BD_fire_disturbances[[#This Row],[Cod_Koppen]],Tabla8[],2,0)</f>
        <v>Templado o mesotérmico</v>
      </c>
      <c r="H1222" s="1" t="s">
        <v>1635</v>
      </c>
      <c r="I1222" s="13" t="s">
        <v>100</v>
      </c>
      <c r="J1222" s="13" t="s">
        <v>1273</v>
      </c>
      <c r="K1222" s="13" t="s">
        <v>68</v>
      </c>
      <c r="L1222" s="13" t="s">
        <v>151</v>
      </c>
      <c r="M1222" s="13" t="s">
        <v>176</v>
      </c>
      <c r="N1222" s="13" t="s">
        <v>317</v>
      </c>
      <c r="O1222" s="13"/>
      <c r="P1222" s="13" t="s">
        <v>704</v>
      </c>
      <c r="Q1222" s="13"/>
      <c r="R1222" s="13" t="s">
        <v>300</v>
      </c>
      <c r="S1222" s="13"/>
      <c r="T1222" s="13" t="s">
        <v>708</v>
      </c>
      <c r="U1222" s="13" t="s">
        <v>1142</v>
      </c>
      <c r="V1222" s="13" t="s">
        <v>995</v>
      </c>
      <c r="W1222" s="13" t="s">
        <v>710</v>
      </c>
      <c r="X1222" s="13" t="s">
        <v>709</v>
      </c>
      <c r="Y1222" s="13" t="s">
        <v>540</v>
      </c>
      <c r="Z1222" s="13" t="s">
        <v>218</v>
      </c>
    </row>
    <row r="1223" spans="1:26" s="1" customFormat="1" ht="43.5" x14ac:dyDescent="0.35">
      <c r="A1223" s="13" t="s">
        <v>149</v>
      </c>
      <c r="B1223" s="13" t="str">
        <f>+VLOOKUP(BD_fire_disturbances[[#This Row],[Propiedad]],Tabla2[],2,0)</f>
        <v>Química</v>
      </c>
      <c r="C1223" s="13" t="str">
        <f>+VLOOKUP(BD_fire_disturbances[[#This Row],[Evaluación post incendio]],Tabla5[],2,0)</f>
        <v>Efecto a corto plazo</v>
      </c>
      <c r="D1223" s="6" t="s">
        <v>150</v>
      </c>
      <c r="E1223" s="13" t="s">
        <v>76</v>
      </c>
      <c r="F1223" s="1" t="s">
        <v>1636</v>
      </c>
      <c r="G1223" s="1" t="str">
        <f>+VLOOKUP(BD_fire_disturbances[[#This Row],[Cod_Koppen]],Tabla8[],2,0)</f>
        <v>Templado o mesotérmico</v>
      </c>
      <c r="H1223" s="1" t="s">
        <v>1635</v>
      </c>
      <c r="I1223" s="13" t="s">
        <v>100</v>
      </c>
      <c r="J1223" s="13" t="s">
        <v>1273</v>
      </c>
      <c r="K1223" s="13" t="s">
        <v>68</v>
      </c>
      <c r="L1223" s="13" t="s">
        <v>151</v>
      </c>
      <c r="M1223" s="13" t="s">
        <v>176</v>
      </c>
      <c r="N1223" s="13" t="s">
        <v>317</v>
      </c>
      <c r="O1223" s="13"/>
      <c r="P1223" s="13" t="s">
        <v>704</v>
      </c>
      <c r="Q1223" s="13"/>
      <c r="R1223" s="13" t="s">
        <v>706</v>
      </c>
      <c r="S1223" s="13"/>
      <c r="T1223" s="13" t="s">
        <v>708</v>
      </c>
      <c r="U1223" s="13" t="s">
        <v>1142</v>
      </c>
      <c r="V1223" s="13" t="s">
        <v>995</v>
      </c>
      <c r="W1223" s="13" t="s">
        <v>710</v>
      </c>
      <c r="X1223" s="13" t="s">
        <v>709</v>
      </c>
      <c r="Y1223" s="13" t="s">
        <v>540</v>
      </c>
      <c r="Z1223" s="13" t="s">
        <v>218</v>
      </c>
    </row>
    <row r="1224" spans="1:26" s="1" customFormat="1" ht="43.5" x14ac:dyDescent="0.35">
      <c r="A1224" s="13" t="s">
        <v>149</v>
      </c>
      <c r="B1224" s="13" t="str">
        <f>+VLOOKUP(BD_fire_disturbances[[#This Row],[Propiedad]],Tabla2[],2,0)</f>
        <v>Química</v>
      </c>
      <c r="C1224" s="13" t="str">
        <f>+VLOOKUP(BD_fire_disturbances[[#This Row],[Evaluación post incendio]],Tabla5[],2,0)</f>
        <v>Efecto a corto plazo</v>
      </c>
      <c r="D1224" s="6" t="s">
        <v>150</v>
      </c>
      <c r="E1224" s="13" t="s">
        <v>76</v>
      </c>
      <c r="F1224" s="1" t="s">
        <v>1636</v>
      </c>
      <c r="G1224" s="1" t="str">
        <f>+VLOOKUP(BD_fire_disturbances[[#This Row],[Cod_Koppen]],Tabla8[],2,0)</f>
        <v>Templado o mesotérmico</v>
      </c>
      <c r="H1224" s="1" t="s">
        <v>1635</v>
      </c>
      <c r="I1224" s="13" t="s">
        <v>100</v>
      </c>
      <c r="J1224" s="13" t="s">
        <v>1273</v>
      </c>
      <c r="K1224" s="13" t="s">
        <v>68</v>
      </c>
      <c r="L1224" s="13" t="s">
        <v>151</v>
      </c>
      <c r="M1224" s="13" t="s">
        <v>176</v>
      </c>
      <c r="N1224" s="13" t="s">
        <v>317</v>
      </c>
      <c r="O1224" s="13"/>
      <c r="P1224" s="13" t="s">
        <v>704</v>
      </c>
      <c r="Q1224" s="13"/>
      <c r="R1224" s="13" t="s">
        <v>706</v>
      </c>
      <c r="S1224" s="13"/>
      <c r="T1224" s="13" t="s">
        <v>708</v>
      </c>
      <c r="U1224" s="13" t="s">
        <v>1142</v>
      </c>
      <c r="V1224" s="13" t="s">
        <v>995</v>
      </c>
      <c r="W1224" s="13" t="s">
        <v>710</v>
      </c>
      <c r="X1224" s="13" t="s">
        <v>709</v>
      </c>
      <c r="Y1224" s="13" t="s">
        <v>34</v>
      </c>
      <c r="Z1224" s="13" t="s">
        <v>218</v>
      </c>
    </row>
    <row r="1225" spans="1:26" s="1" customFormat="1" ht="43.5" x14ac:dyDescent="0.35">
      <c r="A1225" s="13" t="s">
        <v>149</v>
      </c>
      <c r="B1225" s="13" t="str">
        <f>+VLOOKUP(BD_fire_disturbances[[#This Row],[Propiedad]],Tabla2[],2,0)</f>
        <v>Química</v>
      </c>
      <c r="C1225" s="13" t="str">
        <f>+VLOOKUP(BD_fire_disturbances[[#This Row],[Evaluación post incendio]],Tabla5[],2,0)</f>
        <v>Efecto a corto plazo</v>
      </c>
      <c r="D1225" s="6" t="s">
        <v>150</v>
      </c>
      <c r="E1225" s="13" t="s">
        <v>76</v>
      </c>
      <c r="F1225" s="1" t="s">
        <v>1636</v>
      </c>
      <c r="G1225" s="1" t="str">
        <f>+VLOOKUP(BD_fire_disturbances[[#This Row],[Cod_Koppen]],Tabla8[],2,0)</f>
        <v>Templado o mesotérmico</v>
      </c>
      <c r="H1225" s="1" t="s">
        <v>1635</v>
      </c>
      <c r="I1225" s="13" t="s">
        <v>100</v>
      </c>
      <c r="J1225" s="13" t="s">
        <v>1273</v>
      </c>
      <c r="K1225" s="13" t="s">
        <v>68</v>
      </c>
      <c r="L1225" s="13" t="s">
        <v>151</v>
      </c>
      <c r="M1225" s="13" t="s">
        <v>176</v>
      </c>
      <c r="N1225" s="13" t="s">
        <v>317</v>
      </c>
      <c r="O1225" s="13"/>
      <c r="P1225" s="13" t="s">
        <v>704</v>
      </c>
      <c r="Q1225" s="13"/>
      <c r="R1225" s="13" t="s">
        <v>705</v>
      </c>
      <c r="S1225" s="13"/>
      <c r="T1225" s="13" t="s">
        <v>708</v>
      </c>
      <c r="U1225" s="13" t="s">
        <v>1142</v>
      </c>
      <c r="V1225" s="13" t="s">
        <v>995</v>
      </c>
      <c r="W1225" s="13" t="s">
        <v>710</v>
      </c>
      <c r="X1225" s="13" t="s">
        <v>709</v>
      </c>
      <c r="Y1225" s="13" t="s">
        <v>34</v>
      </c>
      <c r="Z1225" s="13" t="s">
        <v>108</v>
      </c>
    </row>
    <row r="1226" spans="1:26" s="1" customFormat="1" ht="43.5" x14ac:dyDescent="0.35">
      <c r="A1226" s="13" t="s">
        <v>149</v>
      </c>
      <c r="B1226" s="13" t="str">
        <f>+VLOOKUP(BD_fire_disturbances[[#This Row],[Propiedad]],Tabla2[],2,0)</f>
        <v>Química</v>
      </c>
      <c r="C1226" s="13" t="str">
        <f>+VLOOKUP(BD_fire_disturbances[[#This Row],[Evaluación post incendio]],Tabla5[],2,0)</f>
        <v>Efecto a medio plazo</v>
      </c>
      <c r="D1226" s="6" t="s">
        <v>150</v>
      </c>
      <c r="E1226" s="13" t="s">
        <v>76</v>
      </c>
      <c r="F1226" s="1" t="s">
        <v>1636</v>
      </c>
      <c r="G1226" s="1" t="str">
        <f>+VLOOKUP(BD_fire_disturbances[[#This Row],[Cod_Koppen]],Tabla8[],2,0)</f>
        <v>Templado o mesotérmico</v>
      </c>
      <c r="H1226" s="1" t="s">
        <v>1635</v>
      </c>
      <c r="I1226" s="13" t="s">
        <v>100</v>
      </c>
      <c r="J1226" s="13" t="s">
        <v>1273</v>
      </c>
      <c r="K1226" s="13" t="s">
        <v>68</v>
      </c>
      <c r="L1226" s="13" t="s">
        <v>151</v>
      </c>
      <c r="M1226" s="13" t="s">
        <v>176</v>
      </c>
      <c r="N1226" s="13" t="s">
        <v>317</v>
      </c>
      <c r="O1226" s="13"/>
      <c r="P1226" s="13" t="s">
        <v>704</v>
      </c>
      <c r="Q1226" s="13"/>
      <c r="R1226" s="13" t="s">
        <v>300</v>
      </c>
      <c r="S1226" s="13"/>
      <c r="T1226" s="13" t="s">
        <v>708</v>
      </c>
      <c r="U1226" s="13" t="s">
        <v>1142</v>
      </c>
      <c r="V1226" s="13" t="s">
        <v>995</v>
      </c>
      <c r="W1226" s="13" t="s">
        <v>710</v>
      </c>
      <c r="X1226" s="13" t="s">
        <v>709</v>
      </c>
      <c r="Y1226" s="13" t="s">
        <v>34</v>
      </c>
      <c r="Z1226" s="13" t="s">
        <v>108</v>
      </c>
    </row>
    <row r="1227" spans="1:26" s="1" customFormat="1" ht="43.5" x14ac:dyDescent="0.35">
      <c r="A1227" s="13" t="s">
        <v>149</v>
      </c>
      <c r="B1227" s="13" t="str">
        <f>+VLOOKUP(BD_fire_disturbances[[#This Row],[Propiedad]],Tabla2[],2,0)</f>
        <v>Química</v>
      </c>
      <c r="C1227" s="13" t="str">
        <f>+VLOOKUP(BD_fire_disturbances[[#This Row],[Evaluación post incendio]],Tabla5[],2,0)</f>
        <v>Efecto a corto plazo</v>
      </c>
      <c r="D1227" s="6" t="s">
        <v>150</v>
      </c>
      <c r="E1227" s="13" t="s">
        <v>76</v>
      </c>
      <c r="F1227" s="1" t="s">
        <v>1636</v>
      </c>
      <c r="G1227" s="1" t="str">
        <f>+VLOOKUP(BD_fire_disturbances[[#This Row],[Cod_Koppen]],Tabla8[],2,0)</f>
        <v>Templado o mesotérmico</v>
      </c>
      <c r="H1227" s="1" t="s">
        <v>1635</v>
      </c>
      <c r="I1227" s="13" t="s">
        <v>100</v>
      </c>
      <c r="J1227" s="13" t="s">
        <v>1273</v>
      </c>
      <c r="K1227" s="13" t="s">
        <v>68</v>
      </c>
      <c r="L1227" s="13" t="s">
        <v>151</v>
      </c>
      <c r="M1227" s="13" t="s">
        <v>176</v>
      </c>
      <c r="N1227" s="13" t="s">
        <v>317</v>
      </c>
      <c r="O1227" s="13"/>
      <c r="P1227" s="13" t="s">
        <v>704</v>
      </c>
      <c r="Q1227" s="13"/>
      <c r="R1227" s="13" t="s">
        <v>705</v>
      </c>
      <c r="S1227" s="13"/>
      <c r="T1227" s="13" t="s">
        <v>708</v>
      </c>
      <c r="U1227" s="13" t="s">
        <v>1142</v>
      </c>
      <c r="V1227" s="13" t="s">
        <v>995</v>
      </c>
      <c r="W1227" s="13" t="s">
        <v>710</v>
      </c>
      <c r="X1227" s="13" t="s">
        <v>709</v>
      </c>
      <c r="Y1227" s="13" t="s">
        <v>121</v>
      </c>
      <c r="Z1227" s="13" t="s">
        <v>108</v>
      </c>
    </row>
    <row r="1228" spans="1:26" s="1" customFormat="1" ht="43.5" x14ac:dyDescent="0.35">
      <c r="A1228" s="13" t="s">
        <v>149</v>
      </c>
      <c r="B1228" s="13" t="str">
        <f>+VLOOKUP(BD_fire_disturbances[[#This Row],[Propiedad]],Tabla2[],2,0)</f>
        <v>Química</v>
      </c>
      <c r="C1228" s="13" t="str">
        <f>+VLOOKUP(BD_fire_disturbances[[#This Row],[Evaluación post incendio]],Tabla5[],2,0)</f>
        <v>Efecto a medio plazo</v>
      </c>
      <c r="D1228" s="6" t="s">
        <v>150</v>
      </c>
      <c r="E1228" s="13" t="s">
        <v>76</v>
      </c>
      <c r="F1228" s="1" t="s">
        <v>1636</v>
      </c>
      <c r="G1228" s="1" t="str">
        <f>+VLOOKUP(BD_fire_disturbances[[#This Row],[Cod_Koppen]],Tabla8[],2,0)</f>
        <v>Templado o mesotérmico</v>
      </c>
      <c r="H1228" s="1" t="s">
        <v>1635</v>
      </c>
      <c r="I1228" s="13" t="s">
        <v>100</v>
      </c>
      <c r="J1228" s="13" t="s">
        <v>1273</v>
      </c>
      <c r="K1228" s="13" t="s">
        <v>68</v>
      </c>
      <c r="L1228" s="13" t="s">
        <v>151</v>
      </c>
      <c r="M1228" s="13" t="s">
        <v>176</v>
      </c>
      <c r="N1228" s="13" t="s">
        <v>317</v>
      </c>
      <c r="O1228" s="13"/>
      <c r="P1228" s="13" t="s">
        <v>704</v>
      </c>
      <c r="Q1228" s="13"/>
      <c r="R1228" s="13" t="s">
        <v>300</v>
      </c>
      <c r="S1228" s="13"/>
      <c r="T1228" s="13" t="s">
        <v>708</v>
      </c>
      <c r="U1228" s="13" t="s">
        <v>1142</v>
      </c>
      <c r="V1228" s="13" t="s">
        <v>995</v>
      </c>
      <c r="W1228" s="13" t="s">
        <v>710</v>
      </c>
      <c r="X1228" s="13" t="s">
        <v>709</v>
      </c>
      <c r="Y1228" s="13" t="s">
        <v>121</v>
      </c>
      <c r="Z1228" s="13" t="s">
        <v>108</v>
      </c>
    </row>
    <row r="1229" spans="1:26" s="1" customFormat="1" ht="43.5" x14ac:dyDescent="0.35">
      <c r="A1229" s="13" t="s">
        <v>149</v>
      </c>
      <c r="B1229" s="13" t="str">
        <f>+VLOOKUP(BD_fire_disturbances[[#This Row],[Propiedad]],Tabla2[],2,0)</f>
        <v>Química</v>
      </c>
      <c r="C1229" s="13" t="str">
        <f>+VLOOKUP(BD_fire_disturbances[[#This Row],[Evaluación post incendio]],Tabla5[],2,0)</f>
        <v>Efecto a corto plazo</v>
      </c>
      <c r="D1229" s="6" t="s">
        <v>150</v>
      </c>
      <c r="E1229" s="13" t="s">
        <v>76</v>
      </c>
      <c r="F1229" s="1" t="s">
        <v>1636</v>
      </c>
      <c r="G1229" s="1" t="str">
        <f>+VLOOKUP(BD_fire_disturbances[[#This Row],[Cod_Koppen]],Tabla8[],2,0)</f>
        <v>Templado o mesotérmico</v>
      </c>
      <c r="H1229" s="1" t="s">
        <v>1635</v>
      </c>
      <c r="I1229" s="13" t="s">
        <v>100</v>
      </c>
      <c r="J1229" s="13" t="s">
        <v>1273</v>
      </c>
      <c r="K1229" s="13" t="s">
        <v>68</v>
      </c>
      <c r="L1229" s="13" t="s">
        <v>151</v>
      </c>
      <c r="M1229" s="13" t="s">
        <v>176</v>
      </c>
      <c r="N1229" s="13" t="s">
        <v>317</v>
      </c>
      <c r="O1229" s="13"/>
      <c r="P1229" s="13" t="s">
        <v>704</v>
      </c>
      <c r="Q1229" s="13"/>
      <c r="R1229" s="13" t="s">
        <v>706</v>
      </c>
      <c r="S1229" s="13"/>
      <c r="T1229" s="13" t="s">
        <v>708</v>
      </c>
      <c r="U1229" s="13" t="s">
        <v>1142</v>
      </c>
      <c r="V1229" s="13" t="s">
        <v>995</v>
      </c>
      <c r="W1229" s="13" t="s">
        <v>710</v>
      </c>
      <c r="X1229" s="13" t="s">
        <v>709</v>
      </c>
      <c r="Y1229" s="13" t="s">
        <v>121</v>
      </c>
      <c r="Z1229" s="13" t="s">
        <v>108</v>
      </c>
    </row>
    <row r="1230" spans="1:26" s="1" customFormat="1" ht="43.5" x14ac:dyDescent="0.35">
      <c r="A1230" s="13" t="s">
        <v>149</v>
      </c>
      <c r="B1230" s="13" t="str">
        <f>+VLOOKUP(BD_fire_disturbances[[#This Row],[Propiedad]],Tabla2[],2,0)</f>
        <v>Química</v>
      </c>
      <c r="C1230" s="13" t="str">
        <f>+VLOOKUP(BD_fire_disturbances[[#This Row],[Evaluación post incendio]],Tabla5[],2,0)</f>
        <v>Efecto a corto plazo</v>
      </c>
      <c r="D1230" s="6" t="s">
        <v>150</v>
      </c>
      <c r="E1230" s="13" t="s">
        <v>76</v>
      </c>
      <c r="F1230" s="1" t="s">
        <v>1636</v>
      </c>
      <c r="G1230" s="1" t="str">
        <f>+VLOOKUP(BD_fire_disturbances[[#This Row],[Cod_Koppen]],Tabla8[],2,0)</f>
        <v>Templado o mesotérmico</v>
      </c>
      <c r="H1230" s="1" t="s">
        <v>1635</v>
      </c>
      <c r="I1230" s="13" t="s">
        <v>100</v>
      </c>
      <c r="J1230" s="13" t="s">
        <v>1273</v>
      </c>
      <c r="K1230" s="13" t="s">
        <v>68</v>
      </c>
      <c r="L1230" s="13" t="s">
        <v>151</v>
      </c>
      <c r="M1230" s="13" t="s">
        <v>176</v>
      </c>
      <c r="N1230" s="13" t="s">
        <v>317</v>
      </c>
      <c r="O1230" s="13"/>
      <c r="P1230" s="13" t="s">
        <v>704</v>
      </c>
      <c r="Q1230" s="13"/>
      <c r="R1230" s="13" t="s">
        <v>705</v>
      </c>
      <c r="S1230" s="13"/>
      <c r="T1230" s="13" t="s">
        <v>708</v>
      </c>
      <c r="U1230" s="13" t="s">
        <v>1142</v>
      </c>
      <c r="V1230" s="13" t="s">
        <v>995</v>
      </c>
      <c r="W1230" s="13" t="s">
        <v>710</v>
      </c>
      <c r="X1230" s="13" t="s">
        <v>709</v>
      </c>
      <c r="Y1230" s="13" t="s">
        <v>1026</v>
      </c>
      <c r="Z1230" s="13" t="s">
        <v>108</v>
      </c>
    </row>
    <row r="1231" spans="1:26" s="1" customFormat="1" ht="43.5" x14ac:dyDescent="0.35">
      <c r="A1231" s="13" t="s">
        <v>149</v>
      </c>
      <c r="B1231" s="13" t="str">
        <f>+VLOOKUP(BD_fire_disturbances[[#This Row],[Propiedad]],Tabla2[],2,0)</f>
        <v>Química</v>
      </c>
      <c r="C1231" s="13" t="str">
        <f>+VLOOKUP(BD_fire_disturbances[[#This Row],[Evaluación post incendio]],Tabla5[],2,0)</f>
        <v>Efecto a medio plazo</v>
      </c>
      <c r="D1231" s="6" t="s">
        <v>150</v>
      </c>
      <c r="E1231" s="13" t="s">
        <v>76</v>
      </c>
      <c r="F1231" s="1" t="s">
        <v>1636</v>
      </c>
      <c r="G1231" s="1" t="str">
        <f>+VLOOKUP(BD_fire_disturbances[[#This Row],[Cod_Koppen]],Tabla8[],2,0)</f>
        <v>Templado o mesotérmico</v>
      </c>
      <c r="H1231" s="1" t="s">
        <v>1635</v>
      </c>
      <c r="I1231" s="13" t="s">
        <v>100</v>
      </c>
      <c r="J1231" s="13" t="s">
        <v>1273</v>
      </c>
      <c r="K1231" s="13" t="s">
        <v>68</v>
      </c>
      <c r="L1231" s="13" t="s">
        <v>151</v>
      </c>
      <c r="M1231" s="13" t="s">
        <v>176</v>
      </c>
      <c r="N1231" s="13" t="s">
        <v>317</v>
      </c>
      <c r="O1231" s="13"/>
      <c r="P1231" s="13" t="s">
        <v>704</v>
      </c>
      <c r="Q1231" s="13"/>
      <c r="R1231" s="13" t="s">
        <v>300</v>
      </c>
      <c r="S1231" s="13"/>
      <c r="T1231" s="13" t="s">
        <v>708</v>
      </c>
      <c r="U1231" s="13" t="s">
        <v>1142</v>
      </c>
      <c r="V1231" s="13" t="s">
        <v>995</v>
      </c>
      <c r="W1231" s="13" t="s">
        <v>710</v>
      </c>
      <c r="X1231" s="13" t="s">
        <v>709</v>
      </c>
      <c r="Y1231" s="13" t="s">
        <v>1026</v>
      </c>
      <c r="Z1231" s="13" t="s">
        <v>108</v>
      </c>
    </row>
    <row r="1232" spans="1:26" s="1" customFormat="1" ht="43.5" x14ac:dyDescent="0.35">
      <c r="A1232" s="13" t="s">
        <v>149</v>
      </c>
      <c r="B1232" s="13" t="str">
        <f>+VLOOKUP(BD_fire_disturbances[[#This Row],[Propiedad]],Tabla2[],2,0)</f>
        <v>Química</v>
      </c>
      <c r="C1232" s="13" t="str">
        <f>+VLOOKUP(BD_fire_disturbances[[#This Row],[Evaluación post incendio]],Tabla5[],2,0)</f>
        <v>Efecto a corto plazo</v>
      </c>
      <c r="D1232" s="6" t="s">
        <v>150</v>
      </c>
      <c r="E1232" s="13" t="s">
        <v>76</v>
      </c>
      <c r="F1232" s="1" t="s">
        <v>1636</v>
      </c>
      <c r="G1232" s="1" t="str">
        <f>+VLOOKUP(BD_fire_disturbances[[#This Row],[Cod_Koppen]],Tabla8[],2,0)</f>
        <v>Templado o mesotérmico</v>
      </c>
      <c r="H1232" s="1" t="s">
        <v>1635</v>
      </c>
      <c r="I1232" s="13" t="s">
        <v>100</v>
      </c>
      <c r="J1232" s="13" t="s">
        <v>1273</v>
      </c>
      <c r="K1232" s="13" t="s">
        <v>68</v>
      </c>
      <c r="L1232" s="13" t="s">
        <v>151</v>
      </c>
      <c r="M1232" s="13" t="s">
        <v>176</v>
      </c>
      <c r="N1232" s="13" t="s">
        <v>317</v>
      </c>
      <c r="O1232" s="13"/>
      <c r="P1232" s="13" t="s">
        <v>704</v>
      </c>
      <c r="Q1232" s="13"/>
      <c r="R1232" s="13" t="s">
        <v>706</v>
      </c>
      <c r="S1232" s="13"/>
      <c r="T1232" s="13" t="s">
        <v>708</v>
      </c>
      <c r="U1232" s="13" t="s">
        <v>1142</v>
      </c>
      <c r="V1232" s="13" t="s">
        <v>995</v>
      </c>
      <c r="W1232" s="13" t="s">
        <v>710</v>
      </c>
      <c r="X1232" s="13" t="s">
        <v>709</v>
      </c>
      <c r="Y1232" s="13" t="s">
        <v>1026</v>
      </c>
      <c r="Z1232" s="13" t="s">
        <v>108</v>
      </c>
    </row>
    <row r="1233" spans="1:26" s="1" customFormat="1" ht="43.5" x14ac:dyDescent="0.35">
      <c r="A1233" s="13" t="s">
        <v>149</v>
      </c>
      <c r="B1233" s="13" t="str">
        <f>+VLOOKUP(BD_fire_disturbances[[#This Row],[Propiedad]],Tabla2[],2,0)</f>
        <v>Química</v>
      </c>
      <c r="C1233" s="13" t="str">
        <f>+VLOOKUP(BD_fire_disturbances[[#This Row],[Evaluación post incendio]],Tabla5[],2,0)</f>
        <v>Efecto a corto plazo</v>
      </c>
      <c r="D1233" s="6" t="s">
        <v>150</v>
      </c>
      <c r="E1233" s="13" t="s">
        <v>76</v>
      </c>
      <c r="F1233" s="1" t="s">
        <v>1636</v>
      </c>
      <c r="G1233" s="1" t="str">
        <f>+VLOOKUP(BD_fire_disturbances[[#This Row],[Cod_Koppen]],Tabla8[],2,0)</f>
        <v>Templado o mesotérmico</v>
      </c>
      <c r="H1233" s="1" t="s">
        <v>1635</v>
      </c>
      <c r="I1233" s="13" t="s">
        <v>100</v>
      </c>
      <c r="J1233" s="13" t="s">
        <v>1273</v>
      </c>
      <c r="K1233" s="13" t="s">
        <v>68</v>
      </c>
      <c r="L1233" s="13" t="s">
        <v>151</v>
      </c>
      <c r="M1233" s="13" t="s">
        <v>176</v>
      </c>
      <c r="N1233" s="13" t="s">
        <v>317</v>
      </c>
      <c r="O1233" s="13"/>
      <c r="P1233" s="13" t="s">
        <v>704</v>
      </c>
      <c r="Q1233" s="13"/>
      <c r="R1233" s="13" t="s">
        <v>705</v>
      </c>
      <c r="S1233" s="13"/>
      <c r="T1233" s="13" t="s">
        <v>708</v>
      </c>
      <c r="U1233" s="13" t="s">
        <v>1142</v>
      </c>
      <c r="V1233" s="13" t="s">
        <v>995</v>
      </c>
      <c r="W1233" s="13" t="s">
        <v>710</v>
      </c>
      <c r="X1233" s="13" t="s">
        <v>709</v>
      </c>
      <c r="Y1233" s="13" t="s">
        <v>707</v>
      </c>
      <c r="Z1233" s="13" t="s">
        <v>108</v>
      </c>
    </row>
    <row r="1234" spans="1:26" s="1" customFormat="1" ht="43.5" x14ac:dyDescent="0.35">
      <c r="A1234" s="13" t="s">
        <v>149</v>
      </c>
      <c r="B1234" s="13" t="str">
        <f>+VLOOKUP(BD_fire_disturbances[[#This Row],[Propiedad]],Tabla2[],2,0)</f>
        <v>Química</v>
      </c>
      <c r="C1234" s="13" t="str">
        <f>+VLOOKUP(BD_fire_disturbances[[#This Row],[Evaluación post incendio]],Tabla5[],2,0)</f>
        <v>Efecto a corto plazo</v>
      </c>
      <c r="D1234" s="6" t="s">
        <v>150</v>
      </c>
      <c r="E1234" s="13" t="s">
        <v>76</v>
      </c>
      <c r="F1234" s="1" t="s">
        <v>1636</v>
      </c>
      <c r="G1234" s="1" t="str">
        <f>+VLOOKUP(BD_fire_disturbances[[#This Row],[Cod_Koppen]],Tabla8[],2,0)</f>
        <v>Templado o mesotérmico</v>
      </c>
      <c r="H1234" s="1" t="s">
        <v>1635</v>
      </c>
      <c r="I1234" s="13" t="s">
        <v>100</v>
      </c>
      <c r="J1234" s="13" t="s">
        <v>1273</v>
      </c>
      <c r="K1234" s="13" t="s">
        <v>68</v>
      </c>
      <c r="L1234" s="13" t="s">
        <v>151</v>
      </c>
      <c r="M1234" s="13" t="s">
        <v>176</v>
      </c>
      <c r="N1234" s="13" t="s">
        <v>317</v>
      </c>
      <c r="O1234" s="13"/>
      <c r="P1234" s="13" t="s">
        <v>704</v>
      </c>
      <c r="Q1234" s="13"/>
      <c r="R1234" s="13" t="s">
        <v>706</v>
      </c>
      <c r="S1234" s="13"/>
      <c r="T1234" s="13" t="s">
        <v>708</v>
      </c>
      <c r="U1234" s="13" t="s">
        <v>1142</v>
      </c>
      <c r="V1234" s="13" t="s">
        <v>995</v>
      </c>
      <c r="W1234" s="13" t="s">
        <v>710</v>
      </c>
      <c r="X1234" s="13" t="s">
        <v>709</v>
      </c>
      <c r="Y1234" s="13" t="s">
        <v>707</v>
      </c>
      <c r="Z1234" s="13" t="s">
        <v>108</v>
      </c>
    </row>
    <row r="1235" spans="1:26" s="1" customFormat="1" ht="43.5" x14ac:dyDescent="0.35">
      <c r="A1235" s="13" t="s">
        <v>149</v>
      </c>
      <c r="B1235" s="13" t="str">
        <f>+VLOOKUP(BD_fire_disturbances[[#This Row],[Propiedad]],Tabla2[],2,0)</f>
        <v>Química</v>
      </c>
      <c r="C1235" s="13" t="str">
        <f>+VLOOKUP(BD_fire_disturbances[[#This Row],[Evaluación post incendio]],Tabla5[],2,0)</f>
        <v>Efecto a medio plazo</v>
      </c>
      <c r="D1235" s="6" t="s">
        <v>150</v>
      </c>
      <c r="E1235" s="13" t="s">
        <v>76</v>
      </c>
      <c r="F1235" s="1" t="s">
        <v>1636</v>
      </c>
      <c r="G1235" s="1" t="str">
        <f>+VLOOKUP(BD_fire_disturbances[[#This Row],[Cod_Koppen]],Tabla8[],2,0)</f>
        <v>Templado o mesotérmico</v>
      </c>
      <c r="H1235" s="1" t="s">
        <v>1635</v>
      </c>
      <c r="I1235" s="13" t="s">
        <v>100</v>
      </c>
      <c r="J1235" s="13" t="s">
        <v>1273</v>
      </c>
      <c r="K1235" s="13" t="s">
        <v>68</v>
      </c>
      <c r="L1235" s="13" t="s">
        <v>151</v>
      </c>
      <c r="M1235" s="13" t="s">
        <v>176</v>
      </c>
      <c r="N1235" s="13" t="s">
        <v>317</v>
      </c>
      <c r="O1235" s="13"/>
      <c r="P1235" s="13" t="s">
        <v>704</v>
      </c>
      <c r="Q1235" s="13"/>
      <c r="R1235" s="13" t="s">
        <v>300</v>
      </c>
      <c r="S1235" s="13"/>
      <c r="T1235" s="13" t="s">
        <v>708</v>
      </c>
      <c r="U1235" s="13" t="s">
        <v>1142</v>
      </c>
      <c r="V1235" s="13" t="s">
        <v>995</v>
      </c>
      <c r="W1235" s="13" t="s">
        <v>710</v>
      </c>
      <c r="X1235" s="13" t="s">
        <v>709</v>
      </c>
      <c r="Y1235" s="13" t="s">
        <v>292</v>
      </c>
      <c r="Z1235" s="13" t="s">
        <v>108</v>
      </c>
    </row>
    <row r="1236" spans="1:26" s="1" customFormat="1" ht="43.5" x14ac:dyDescent="0.35">
      <c r="A1236" s="13" t="s">
        <v>149</v>
      </c>
      <c r="B1236" s="13" t="str">
        <f>+VLOOKUP(BD_fire_disturbances[[#This Row],[Propiedad]],Tabla2[],2,0)</f>
        <v>Química</v>
      </c>
      <c r="C1236" s="13" t="str">
        <f>+VLOOKUP(BD_fire_disturbances[[#This Row],[Evaluación post incendio]],Tabla5[],2,0)</f>
        <v>Efecto a corto plazo</v>
      </c>
      <c r="D1236" s="6" t="s">
        <v>150</v>
      </c>
      <c r="E1236" s="13" t="s">
        <v>76</v>
      </c>
      <c r="F1236" s="1" t="s">
        <v>1636</v>
      </c>
      <c r="G1236" s="1" t="str">
        <f>+VLOOKUP(BD_fire_disturbances[[#This Row],[Cod_Koppen]],Tabla8[],2,0)</f>
        <v>Templado o mesotérmico</v>
      </c>
      <c r="H1236" s="1" t="s">
        <v>1635</v>
      </c>
      <c r="I1236" s="13" t="s">
        <v>100</v>
      </c>
      <c r="J1236" s="13" t="s">
        <v>1273</v>
      </c>
      <c r="K1236" s="13" t="s">
        <v>68</v>
      </c>
      <c r="L1236" s="13" t="s">
        <v>151</v>
      </c>
      <c r="M1236" s="13" t="s">
        <v>176</v>
      </c>
      <c r="N1236" s="13" t="s">
        <v>317</v>
      </c>
      <c r="O1236" s="13"/>
      <c r="P1236" s="13" t="s">
        <v>704</v>
      </c>
      <c r="Q1236" s="13"/>
      <c r="R1236" s="13" t="s">
        <v>705</v>
      </c>
      <c r="S1236" s="13"/>
      <c r="T1236" s="13" t="s">
        <v>708</v>
      </c>
      <c r="U1236" s="13" t="s">
        <v>1142</v>
      </c>
      <c r="V1236" s="13" t="s">
        <v>995</v>
      </c>
      <c r="W1236" s="13" t="s">
        <v>710</v>
      </c>
      <c r="X1236" s="13" t="s">
        <v>709</v>
      </c>
      <c r="Y1236" s="13" t="s">
        <v>292</v>
      </c>
      <c r="Z1236" s="13" t="s">
        <v>108</v>
      </c>
    </row>
    <row r="1237" spans="1:26" s="1" customFormat="1" ht="43.5" x14ac:dyDescent="0.35">
      <c r="A1237" s="13" t="s">
        <v>149</v>
      </c>
      <c r="B1237" s="13" t="str">
        <f>+VLOOKUP(BD_fire_disturbances[[#This Row],[Propiedad]],Tabla2[],2,0)</f>
        <v>Química</v>
      </c>
      <c r="C1237" s="13" t="str">
        <f>+VLOOKUP(BD_fire_disturbances[[#This Row],[Evaluación post incendio]],Tabla5[],2,0)</f>
        <v>Efecto a medio plazo</v>
      </c>
      <c r="D1237" s="6" t="s">
        <v>150</v>
      </c>
      <c r="E1237" s="13" t="s">
        <v>76</v>
      </c>
      <c r="F1237" s="1" t="s">
        <v>1636</v>
      </c>
      <c r="G1237" s="1" t="str">
        <f>+VLOOKUP(BD_fire_disturbances[[#This Row],[Cod_Koppen]],Tabla8[],2,0)</f>
        <v>Templado o mesotérmico</v>
      </c>
      <c r="H1237" s="1" t="s">
        <v>1635</v>
      </c>
      <c r="I1237" s="13" t="s">
        <v>100</v>
      </c>
      <c r="J1237" s="13" t="s">
        <v>1273</v>
      </c>
      <c r="K1237" s="13" t="s">
        <v>68</v>
      </c>
      <c r="L1237" s="13" t="s">
        <v>151</v>
      </c>
      <c r="M1237" s="13" t="s">
        <v>176</v>
      </c>
      <c r="N1237" s="13" t="s">
        <v>317</v>
      </c>
      <c r="O1237" s="13"/>
      <c r="P1237" s="13" t="s">
        <v>704</v>
      </c>
      <c r="Q1237" s="13"/>
      <c r="R1237" s="13" t="s">
        <v>300</v>
      </c>
      <c r="S1237" s="13"/>
      <c r="T1237" s="13" t="s">
        <v>708</v>
      </c>
      <c r="U1237" s="13" t="s">
        <v>1142</v>
      </c>
      <c r="V1237" s="13" t="s">
        <v>995</v>
      </c>
      <c r="W1237" s="13" t="s">
        <v>710</v>
      </c>
      <c r="X1237" s="13" t="s">
        <v>709</v>
      </c>
      <c r="Y1237" s="13" t="s">
        <v>292</v>
      </c>
      <c r="Z1237" s="13" t="s">
        <v>108</v>
      </c>
    </row>
    <row r="1238" spans="1:26" s="1" customFormat="1" ht="43.5" x14ac:dyDescent="0.35">
      <c r="A1238" s="13" t="s">
        <v>149</v>
      </c>
      <c r="B1238" s="13" t="str">
        <f>+VLOOKUP(BD_fire_disturbances[[#This Row],[Propiedad]],Tabla2[],2,0)</f>
        <v>Química</v>
      </c>
      <c r="C1238" s="13" t="str">
        <f>+VLOOKUP(BD_fire_disturbances[[#This Row],[Evaluación post incendio]],Tabla5[],2,0)</f>
        <v>Efecto a corto plazo</v>
      </c>
      <c r="D1238" s="6" t="s">
        <v>150</v>
      </c>
      <c r="E1238" s="13" t="s">
        <v>76</v>
      </c>
      <c r="F1238" s="1" t="s">
        <v>1636</v>
      </c>
      <c r="G1238" s="1" t="str">
        <f>+VLOOKUP(BD_fire_disturbances[[#This Row],[Cod_Koppen]],Tabla8[],2,0)</f>
        <v>Templado o mesotérmico</v>
      </c>
      <c r="H1238" s="1" t="s">
        <v>1635</v>
      </c>
      <c r="I1238" s="13" t="s">
        <v>100</v>
      </c>
      <c r="J1238" s="13" t="s">
        <v>1273</v>
      </c>
      <c r="K1238" s="13" t="s">
        <v>68</v>
      </c>
      <c r="L1238" s="13" t="s">
        <v>151</v>
      </c>
      <c r="M1238" s="13" t="s">
        <v>176</v>
      </c>
      <c r="N1238" s="13" t="s">
        <v>317</v>
      </c>
      <c r="O1238" s="13"/>
      <c r="P1238" s="13" t="s">
        <v>704</v>
      </c>
      <c r="Q1238" s="13"/>
      <c r="R1238" s="13" t="s">
        <v>706</v>
      </c>
      <c r="S1238" s="13"/>
      <c r="T1238" s="13" t="s">
        <v>708</v>
      </c>
      <c r="U1238" s="13" t="s">
        <v>1142</v>
      </c>
      <c r="V1238" s="13" t="s">
        <v>995</v>
      </c>
      <c r="W1238" s="13" t="s">
        <v>710</v>
      </c>
      <c r="X1238" s="13" t="s">
        <v>709</v>
      </c>
      <c r="Y1238" s="13" t="s">
        <v>292</v>
      </c>
      <c r="Z1238" s="13" t="s">
        <v>108</v>
      </c>
    </row>
    <row r="1239" spans="1:26" s="1" customFormat="1" ht="43.5" x14ac:dyDescent="0.35">
      <c r="A1239" s="13" t="s">
        <v>149</v>
      </c>
      <c r="B1239" s="13" t="str">
        <f>+VLOOKUP(BD_fire_disturbances[[#This Row],[Propiedad]],Tabla2[],2,0)</f>
        <v>Química</v>
      </c>
      <c r="C1239" s="13" t="str">
        <f>+VLOOKUP(BD_fire_disturbances[[#This Row],[Evaluación post incendio]],Tabla5[],2,0)</f>
        <v>Efecto a corto plazo</v>
      </c>
      <c r="D1239" s="6" t="s">
        <v>150</v>
      </c>
      <c r="E1239" s="13" t="s">
        <v>76</v>
      </c>
      <c r="F1239" s="1" t="s">
        <v>1636</v>
      </c>
      <c r="G1239" s="1" t="str">
        <f>+VLOOKUP(BD_fire_disturbances[[#This Row],[Cod_Koppen]],Tabla8[],2,0)</f>
        <v>Templado o mesotérmico</v>
      </c>
      <c r="H1239" s="1" t="s">
        <v>1635</v>
      </c>
      <c r="I1239" s="13" t="s">
        <v>100</v>
      </c>
      <c r="J1239" s="13" t="s">
        <v>1273</v>
      </c>
      <c r="K1239" s="13" t="s">
        <v>68</v>
      </c>
      <c r="L1239" s="13" t="s">
        <v>151</v>
      </c>
      <c r="M1239" s="13" t="s">
        <v>176</v>
      </c>
      <c r="N1239" s="13" t="s">
        <v>317</v>
      </c>
      <c r="O1239" s="13"/>
      <c r="P1239" s="13" t="s">
        <v>704</v>
      </c>
      <c r="Q1239" s="13"/>
      <c r="R1239" s="13" t="s">
        <v>705</v>
      </c>
      <c r="S1239" s="13"/>
      <c r="T1239" s="13" t="s">
        <v>708</v>
      </c>
      <c r="U1239" s="13" t="s">
        <v>1142</v>
      </c>
      <c r="V1239" s="13" t="s">
        <v>995</v>
      </c>
      <c r="W1239" s="13" t="s">
        <v>710</v>
      </c>
      <c r="X1239" s="13" t="s">
        <v>709</v>
      </c>
      <c r="Y1239" s="13" t="s">
        <v>43</v>
      </c>
      <c r="Z1239" s="13" t="s">
        <v>12</v>
      </c>
    </row>
    <row r="1240" spans="1:26" s="1" customFormat="1" ht="43.5" x14ac:dyDescent="0.35">
      <c r="A1240" s="13" t="s">
        <v>149</v>
      </c>
      <c r="B1240" s="13" t="str">
        <f>+VLOOKUP(BD_fire_disturbances[[#This Row],[Propiedad]],Tabla2[],2,0)</f>
        <v>Química</v>
      </c>
      <c r="C1240" s="13" t="str">
        <f>+VLOOKUP(BD_fire_disturbances[[#This Row],[Evaluación post incendio]],Tabla5[],2,0)</f>
        <v>Efecto a corto plazo</v>
      </c>
      <c r="D1240" s="6" t="s">
        <v>150</v>
      </c>
      <c r="E1240" s="13" t="s">
        <v>76</v>
      </c>
      <c r="F1240" s="1" t="s">
        <v>1636</v>
      </c>
      <c r="G1240" s="1" t="str">
        <f>+VLOOKUP(BD_fire_disturbances[[#This Row],[Cod_Koppen]],Tabla8[],2,0)</f>
        <v>Templado o mesotérmico</v>
      </c>
      <c r="H1240" s="1" t="s">
        <v>1635</v>
      </c>
      <c r="I1240" s="13" t="s">
        <v>100</v>
      </c>
      <c r="J1240" s="13" t="s">
        <v>1273</v>
      </c>
      <c r="K1240" s="13" t="s">
        <v>68</v>
      </c>
      <c r="L1240" s="13" t="s">
        <v>151</v>
      </c>
      <c r="M1240" s="13" t="s">
        <v>176</v>
      </c>
      <c r="N1240" s="13" t="s">
        <v>317</v>
      </c>
      <c r="O1240" s="13"/>
      <c r="P1240" s="13" t="s">
        <v>704</v>
      </c>
      <c r="Q1240" s="13"/>
      <c r="R1240" s="13" t="s">
        <v>706</v>
      </c>
      <c r="S1240" s="13"/>
      <c r="T1240" s="13" t="s">
        <v>708</v>
      </c>
      <c r="U1240" s="13" t="s">
        <v>1142</v>
      </c>
      <c r="V1240" s="13" t="s">
        <v>995</v>
      </c>
      <c r="W1240" s="13" t="s">
        <v>710</v>
      </c>
      <c r="X1240" s="13" t="s">
        <v>709</v>
      </c>
      <c r="Y1240" s="13" t="s">
        <v>43</v>
      </c>
      <c r="Z1240" s="13" t="s">
        <v>12</v>
      </c>
    </row>
    <row r="1241" spans="1:26" s="1" customFormat="1" ht="43.5" x14ac:dyDescent="0.35">
      <c r="A1241" s="13" t="s">
        <v>149</v>
      </c>
      <c r="B1241" s="13" t="str">
        <f>+VLOOKUP(BD_fire_disturbances[[#This Row],[Propiedad]],Tabla2[],2,0)</f>
        <v>Química</v>
      </c>
      <c r="C1241" s="13" t="str">
        <f>+VLOOKUP(BD_fire_disturbances[[#This Row],[Evaluación post incendio]],Tabla5[],2,0)</f>
        <v>Efecto a medio plazo</v>
      </c>
      <c r="D1241" s="6" t="s">
        <v>150</v>
      </c>
      <c r="E1241" s="13" t="s">
        <v>76</v>
      </c>
      <c r="F1241" s="1" t="s">
        <v>1636</v>
      </c>
      <c r="G1241" s="1" t="str">
        <f>+VLOOKUP(BD_fire_disturbances[[#This Row],[Cod_Koppen]],Tabla8[],2,0)</f>
        <v>Templado o mesotérmico</v>
      </c>
      <c r="H1241" s="1" t="s">
        <v>1635</v>
      </c>
      <c r="I1241" s="13" t="s">
        <v>100</v>
      </c>
      <c r="J1241" s="13" t="s">
        <v>1273</v>
      </c>
      <c r="K1241" s="13" t="s">
        <v>68</v>
      </c>
      <c r="L1241" s="13" t="s">
        <v>151</v>
      </c>
      <c r="M1241" s="13" t="s">
        <v>176</v>
      </c>
      <c r="N1241" s="13" t="s">
        <v>317</v>
      </c>
      <c r="O1241" s="13"/>
      <c r="P1241" s="13" t="s">
        <v>704</v>
      </c>
      <c r="Q1241" s="13"/>
      <c r="R1241" s="13" t="s">
        <v>300</v>
      </c>
      <c r="S1241" s="13"/>
      <c r="T1241" s="13" t="s">
        <v>708</v>
      </c>
      <c r="U1241" s="13" t="s">
        <v>1142</v>
      </c>
      <c r="V1241" s="13" t="s">
        <v>995</v>
      </c>
      <c r="W1241" s="13" t="s">
        <v>710</v>
      </c>
      <c r="X1241" s="13" t="s">
        <v>709</v>
      </c>
      <c r="Y1241" s="13" t="s">
        <v>43</v>
      </c>
      <c r="Z1241" s="13" t="s">
        <v>108</v>
      </c>
    </row>
    <row r="1242" spans="1:26" s="1" customFormat="1" ht="43.5" x14ac:dyDescent="0.35">
      <c r="A1242" s="13" t="s">
        <v>149</v>
      </c>
      <c r="B1242" s="13" t="str">
        <f>+VLOOKUP(BD_fire_disturbances[[#This Row],[Propiedad]],Tabla2[],2,0)</f>
        <v>Química</v>
      </c>
      <c r="C1242" s="13" t="str">
        <f>+VLOOKUP(BD_fire_disturbances[[#This Row],[Evaluación post incendio]],Tabla5[],2,0)</f>
        <v>Efecto a corto plazo</v>
      </c>
      <c r="D1242" s="6" t="s">
        <v>150</v>
      </c>
      <c r="E1242" s="13" t="s">
        <v>76</v>
      </c>
      <c r="F1242" s="1" t="s">
        <v>1636</v>
      </c>
      <c r="G1242" s="1" t="str">
        <f>+VLOOKUP(BD_fire_disturbances[[#This Row],[Cod_Koppen]],Tabla8[],2,0)</f>
        <v>Templado o mesotérmico</v>
      </c>
      <c r="H1242" s="1" t="s">
        <v>1635</v>
      </c>
      <c r="I1242" s="13" t="s">
        <v>100</v>
      </c>
      <c r="J1242" s="13" t="s">
        <v>1273</v>
      </c>
      <c r="K1242" s="13" t="s">
        <v>68</v>
      </c>
      <c r="L1242" s="13" t="s">
        <v>151</v>
      </c>
      <c r="M1242" s="13" t="s">
        <v>176</v>
      </c>
      <c r="N1242" s="13" t="s">
        <v>317</v>
      </c>
      <c r="O1242" s="13"/>
      <c r="P1242" s="13" t="s">
        <v>704</v>
      </c>
      <c r="Q1242" s="13"/>
      <c r="R1242" s="13" t="s">
        <v>705</v>
      </c>
      <c r="S1242" s="13"/>
      <c r="T1242" s="13" t="s">
        <v>708</v>
      </c>
      <c r="U1242" s="13" t="s">
        <v>1142</v>
      </c>
      <c r="V1242" s="13" t="s">
        <v>995</v>
      </c>
      <c r="W1242" s="13" t="s">
        <v>710</v>
      </c>
      <c r="X1242" s="13" t="s">
        <v>709</v>
      </c>
      <c r="Y1242" s="13" t="s">
        <v>122</v>
      </c>
      <c r="Z1242" s="13" t="s">
        <v>108</v>
      </c>
    </row>
    <row r="1243" spans="1:26" s="1" customFormat="1" ht="43.5" x14ac:dyDescent="0.35">
      <c r="A1243" s="13" t="s">
        <v>149</v>
      </c>
      <c r="B1243" s="13" t="str">
        <f>+VLOOKUP(BD_fire_disturbances[[#This Row],[Propiedad]],Tabla2[],2,0)</f>
        <v>Química</v>
      </c>
      <c r="C1243" s="13" t="str">
        <f>+VLOOKUP(BD_fire_disturbances[[#This Row],[Evaluación post incendio]],Tabla5[],2,0)</f>
        <v>Efecto a medio plazo</v>
      </c>
      <c r="D1243" s="6" t="s">
        <v>150</v>
      </c>
      <c r="E1243" s="13" t="s">
        <v>76</v>
      </c>
      <c r="F1243" s="1" t="s">
        <v>1636</v>
      </c>
      <c r="G1243" s="1" t="str">
        <f>+VLOOKUP(BD_fire_disturbances[[#This Row],[Cod_Koppen]],Tabla8[],2,0)</f>
        <v>Templado o mesotérmico</v>
      </c>
      <c r="H1243" s="1" t="s">
        <v>1635</v>
      </c>
      <c r="I1243" s="13" t="s">
        <v>100</v>
      </c>
      <c r="J1243" s="13" t="s">
        <v>1273</v>
      </c>
      <c r="K1243" s="13" t="s">
        <v>68</v>
      </c>
      <c r="L1243" s="13" t="s">
        <v>151</v>
      </c>
      <c r="M1243" s="13" t="s">
        <v>176</v>
      </c>
      <c r="N1243" s="13" t="s">
        <v>317</v>
      </c>
      <c r="O1243" s="13"/>
      <c r="P1243" s="13" t="s">
        <v>704</v>
      </c>
      <c r="Q1243" s="13"/>
      <c r="R1243" s="13" t="s">
        <v>300</v>
      </c>
      <c r="S1243" s="13"/>
      <c r="T1243" s="13" t="s">
        <v>708</v>
      </c>
      <c r="U1243" s="13" t="s">
        <v>1142</v>
      </c>
      <c r="V1243" s="13" t="s">
        <v>995</v>
      </c>
      <c r="W1243" s="13" t="s">
        <v>710</v>
      </c>
      <c r="X1243" s="13" t="s">
        <v>709</v>
      </c>
      <c r="Y1243" s="13" t="s">
        <v>122</v>
      </c>
      <c r="Z1243" s="13" t="s">
        <v>108</v>
      </c>
    </row>
    <row r="1244" spans="1:26" s="1" customFormat="1" ht="43.5" x14ac:dyDescent="0.35">
      <c r="A1244" s="13" t="s">
        <v>149</v>
      </c>
      <c r="B1244" s="13" t="str">
        <f>+VLOOKUP(BD_fire_disturbances[[#This Row],[Propiedad]],Tabla2[],2,0)</f>
        <v>Química</v>
      </c>
      <c r="C1244" s="13" t="str">
        <f>+VLOOKUP(BD_fire_disturbances[[#This Row],[Evaluación post incendio]],Tabla5[],2,0)</f>
        <v>Efecto a corto plazo</v>
      </c>
      <c r="D1244" s="6" t="s">
        <v>150</v>
      </c>
      <c r="E1244" s="13" t="s">
        <v>76</v>
      </c>
      <c r="F1244" s="1" t="s">
        <v>1636</v>
      </c>
      <c r="G1244" s="1" t="str">
        <f>+VLOOKUP(BD_fire_disturbances[[#This Row],[Cod_Koppen]],Tabla8[],2,0)</f>
        <v>Templado o mesotérmico</v>
      </c>
      <c r="H1244" s="1" t="s">
        <v>1635</v>
      </c>
      <c r="I1244" s="13" t="s">
        <v>100</v>
      </c>
      <c r="J1244" s="13" t="s">
        <v>1273</v>
      </c>
      <c r="K1244" s="13" t="s">
        <v>68</v>
      </c>
      <c r="L1244" s="13" t="s">
        <v>151</v>
      </c>
      <c r="M1244" s="13" t="s">
        <v>176</v>
      </c>
      <c r="N1244" s="13" t="s">
        <v>317</v>
      </c>
      <c r="O1244" s="13"/>
      <c r="P1244" s="13" t="s">
        <v>704</v>
      </c>
      <c r="Q1244" s="13"/>
      <c r="R1244" s="13" t="s">
        <v>706</v>
      </c>
      <c r="S1244" s="13"/>
      <c r="T1244" s="13" t="s">
        <v>708</v>
      </c>
      <c r="U1244" s="13" t="s">
        <v>1142</v>
      </c>
      <c r="V1244" s="13" t="s">
        <v>995</v>
      </c>
      <c r="W1244" s="13" t="s">
        <v>710</v>
      </c>
      <c r="X1244" s="13" t="s">
        <v>709</v>
      </c>
      <c r="Y1244" s="13" t="s">
        <v>122</v>
      </c>
      <c r="Z1244" s="13" t="s">
        <v>108</v>
      </c>
    </row>
    <row r="1245" spans="1:26" s="1" customFormat="1" ht="43.5" x14ac:dyDescent="0.35">
      <c r="A1245" s="13" t="s">
        <v>149</v>
      </c>
      <c r="B1245" s="13" t="str">
        <f>+VLOOKUP(BD_fire_disturbances[[#This Row],[Propiedad]],Tabla2[],2,0)</f>
        <v>Química</v>
      </c>
      <c r="C1245" s="13" t="str">
        <f>+VLOOKUP(BD_fire_disturbances[[#This Row],[Evaluación post incendio]],Tabla5[],2,0)</f>
        <v>Efecto a corto plazo</v>
      </c>
      <c r="D1245" s="6" t="s">
        <v>150</v>
      </c>
      <c r="E1245" s="13" t="s">
        <v>76</v>
      </c>
      <c r="F1245" s="1" t="s">
        <v>1636</v>
      </c>
      <c r="G1245" s="1" t="str">
        <f>+VLOOKUP(BD_fire_disturbances[[#This Row],[Cod_Koppen]],Tabla8[],2,0)</f>
        <v>Templado o mesotérmico</v>
      </c>
      <c r="H1245" s="1" t="s">
        <v>1635</v>
      </c>
      <c r="I1245" s="13" t="s">
        <v>100</v>
      </c>
      <c r="J1245" s="13" t="s">
        <v>1273</v>
      </c>
      <c r="K1245" s="13" t="s">
        <v>68</v>
      </c>
      <c r="L1245" s="13" t="s">
        <v>151</v>
      </c>
      <c r="M1245" s="13" t="s">
        <v>176</v>
      </c>
      <c r="N1245" s="13" t="s">
        <v>317</v>
      </c>
      <c r="O1245" s="13"/>
      <c r="P1245" s="13" t="s">
        <v>704</v>
      </c>
      <c r="Q1245" s="13"/>
      <c r="R1245" s="13" t="s">
        <v>705</v>
      </c>
      <c r="S1245" s="13"/>
      <c r="T1245" s="13" t="s">
        <v>708</v>
      </c>
      <c r="U1245" s="13" t="s">
        <v>1142</v>
      </c>
      <c r="V1245" s="13" t="s">
        <v>995</v>
      </c>
      <c r="W1245" s="13" t="s">
        <v>710</v>
      </c>
      <c r="X1245" s="13" t="s">
        <v>709</v>
      </c>
      <c r="Y1245" s="13" t="s">
        <v>118</v>
      </c>
      <c r="Z1245" s="13" t="s">
        <v>108</v>
      </c>
    </row>
    <row r="1246" spans="1:26" s="1" customFormat="1" ht="43.5" x14ac:dyDescent="0.35">
      <c r="A1246" s="13" t="s">
        <v>149</v>
      </c>
      <c r="B1246" s="13" t="str">
        <f>+VLOOKUP(BD_fire_disturbances[[#This Row],[Propiedad]],Tabla2[],2,0)</f>
        <v>Química</v>
      </c>
      <c r="C1246" s="13" t="str">
        <f>+VLOOKUP(BD_fire_disturbances[[#This Row],[Evaluación post incendio]],Tabla5[],2,0)</f>
        <v>Efecto a medio plazo</v>
      </c>
      <c r="D1246" s="6" t="s">
        <v>150</v>
      </c>
      <c r="E1246" s="13" t="s">
        <v>76</v>
      </c>
      <c r="F1246" s="1" t="s">
        <v>1636</v>
      </c>
      <c r="G1246" s="1" t="str">
        <f>+VLOOKUP(BD_fire_disturbances[[#This Row],[Cod_Koppen]],Tabla8[],2,0)</f>
        <v>Templado o mesotérmico</v>
      </c>
      <c r="H1246" s="1" t="s">
        <v>1635</v>
      </c>
      <c r="I1246" s="13" t="s">
        <v>100</v>
      </c>
      <c r="J1246" s="13" t="s">
        <v>1273</v>
      </c>
      <c r="K1246" s="13" t="s">
        <v>68</v>
      </c>
      <c r="L1246" s="13" t="s">
        <v>151</v>
      </c>
      <c r="M1246" s="13" t="s">
        <v>176</v>
      </c>
      <c r="N1246" s="13" t="s">
        <v>317</v>
      </c>
      <c r="O1246" s="13"/>
      <c r="P1246" s="13" t="s">
        <v>704</v>
      </c>
      <c r="Q1246" s="13"/>
      <c r="R1246" s="13" t="s">
        <v>300</v>
      </c>
      <c r="S1246" s="13"/>
      <c r="T1246" s="13" t="s">
        <v>708</v>
      </c>
      <c r="U1246" s="13" t="s">
        <v>1142</v>
      </c>
      <c r="V1246" s="13" t="s">
        <v>995</v>
      </c>
      <c r="W1246" s="13" t="s">
        <v>710</v>
      </c>
      <c r="X1246" s="13" t="s">
        <v>709</v>
      </c>
      <c r="Y1246" s="13" t="s">
        <v>118</v>
      </c>
      <c r="Z1246" s="13" t="s">
        <v>108</v>
      </c>
    </row>
    <row r="1247" spans="1:26" s="1" customFormat="1" ht="43.5" x14ac:dyDescent="0.35">
      <c r="A1247" s="13" t="s">
        <v>149</v>
      </c>
      <c r="B1247" s="13" t="str">
        <f>+VLOOKUP(BD_fire_disturbances[[#This Row],[Propiedad]],Tabla2[],2,0)</f>
        <v>Química</v>
      </c>
      <c r="C1247" s="13" t="str">
        <f>+VLOOKUP(BD_fire_disturbances[[#This Row],[Evaluación post incendio]],Tabla5[],2,0)</f>
        <v>Efecto a corto plazo</v>
      </c>
      <c r="D1247" s="6" t="s">
        <v>150</v>
      </c>
      <c r="E1247" s="13" t="s">
        <v>76</v>
      </c>
      <c r="F1247" s="1" t="s">
        <v>1636</v>
      </c>
      <c r="G1247" s="1" t="str">
        <f>+VLOOKUP(BD_fire_disturbances[[#This Row],[Cod_Koppen]],Tabla8[],2,0)</f>
        <v>Templado o mesotérmico</v>
      </c>
      <c r="H1247" s="1" t="s">
        <v>1635</v>
      </c>
      <c r="I1247" s="13" t="s">
        <v>100</v>
      </c>
      <c r="J1247" s="13" t="s">
        <v>1273</v>
      </c>
      <c r="K1247" s="13" t="s">
        <v>68</v>
      </c>
      <c r="L1247" s="13" t="s">
        <v>151</v>
      </c>
      <c r="M1247" s="13" t="s">
        <v>176</v>
      </c>
      <c r="N1247" s="13" t="s">
        <v>317</v>
      </c>
      <c r="O1247" s="13"/>
      <c r="P1247" s="13" t="s">
        <v>704</v>
      </c>
      <c r="Q1247" s="13"/>
      <c r="R1247" s="13" t="s">
        <v>706</v>
      </c>
      <c r="S1247" s="13"/>
      <c r="T1247" s="13" t="s">
        <v>708</v>
      </c>
      <c r="U1247" s="13" t="s">
        <v>1142</v>
      </c>
      <c r="V1247" s="13" t="s">
        <v>995</v>
      </c>
      <c r="W1247" s="13" t="s">
        <v>710</v>
      </c>
      <c r="X1247" s="13" t="s">
        <v>709</v>
      </c>
      <c r="Y1247" s="13" t="s">
        <v>118</v>
      </c>
      <c r="Z1247" s="13" t="s">
        <v>108</v>
      </c>
    </row>
    <row r="1248" spans="1:26" s="1" customFormat="1" ht="43.5" x14ac:dyDescent="0.35">
      <c r="A1248" s="13" t="s">
        <v>149</v>
      </c>
      <c r="B1248" s="13" t="str">
        <f>+VLOOKUP(BD_fire_disturbances[[#This Row],[Propiedad]],Tabla2[],2,0)</f>
        <v>Química</v>
      </c>
      <c r="C1248" s="13" t="str">
        <f>+VLOOKUP(BD_fire_disturbances[[#This Row],[Evaluación post incendio]],Tabla5[],2,0)</f>
        <v>Efecto a corto plazo</v>
      </c>
      <c r="D1248" s="6" t="s">
        <v>150</v>
      </c>
      <c r="E1248" s="13" t="s">
        <v>76</v>
      </c>
      <c r="F1248" s="1" t="s">
        <v>1636</v>
      </c>
      <c r="G1248" s="1" t="str">
        <f>+VLOOKUP(BD_fire_disturbances[[#This Row],[Cod_Koppen]],Tabla8[],2,0)</f>
        <v>Templado o mesotérmico</v>
      </c>
      <c r="H1248" s="1" t="s">
        <v>1635</v>
      </c>
      <c r="I1248" s="13" t="s">
        <v>100</v>
      </c>
      <c r="J1248" s="13" t="s">
        <v>1273</v>
      </c>
      <c r="K1248" s="13" t="s">
        <v>68</v>
      </c>
      <c r="L1248" s="13" t="s">
        <v>151</v>
      </c>
      <c r="M1248" s="13" t="s">
        <v>176</v>
      </c>
      <c r="N1248" s="13" t="s">
        <v>317</v>
      </c>
      <c r="O1248" s="13"/>
      <c r="P1248" s="13" t="s">
        <v>704</v>
      </c>
      <c r="Q1248" s="13"/>
      <c r="R1248" s="13" t="s">
        <v>706</v>
      </c>
      <c r="S1248" s="13"/>
      <c r="T1248" s="13" t="s">
        <v>708</v>
      </c>
      <c r="U1248" s="13" t="s">
        <v>1142</v>
      </c>
      <c r="V1248" s="13" t="s">
        <v>995</v>
      </c>
      <c r="W1248" s="13" t="s">
        <v>710</v>
      </c>
      <c r="X1248" s="13" t="s">
        <v>709</v>
      </c>
      <c r="Y1248" s="13" t="s">
        <v>52</v>
      </c>
      <c r="Z1248" s="13" t="s">
        <v>218</v>
      </c>
    </row>
    <row r="1249" spans="1:26" s="1" customFormat="1" ht="43.5" x14ac:dyDescent="0.35">
      <c r="A1249" s="13" t="s">
        <v>149</v>
      </c>
      <c r="B1249" s="13" t="str">
        <f>+VLOOKUP(BD_fire_disturbances[[#This Row],[Propiedad]],Tabla2[],2,0)</f>
        <v>Química</v>
      </c>
      <c r="C1249" s="13" t="str">
        <f>+VLOOKUP(BD_fire_disturbances[[#This Row],[Evaluación post incendio]],Tabla5[],2,0)</f>
        <v>Efecto a medio plazo</v>
      </c>
      <c r="D1249" s="6" t="s">
        <v>703</v>
      </c>
      <c r="E1249" s="13" t="s">
        <v>76</v>
      </c>
      <c r="F1249" s="1" t="s">
        <v>1636</v>
      </c>
      <c r="G1249" s="1" t="str">
        <f>+VLOOKUP(BD_fire_disturbances[[#This Row],[Cod_Koppen]],Tabla8[],2,0)</f>
        <v>Templado o mesotérmico</v>
      </c>
      <c r="H1249" s="1" t="s">
        <v>1635</v>
      </c>
      <c r="I1249" s="13" t="s">
        <v>100</v>
      </c>
      <c r="J1249" s="13" t="s">
        <v>1273</v>
      </c>
      <c r="K1249" s="13" t="s">
        <v>68</v>
      </c>
      <c r="L1249" s="13" t="s">
        <v>151</v>
      </c>
      <c r="M1249" s="13" t="s">
        <v>176</v>
      </c>
      <c r="N1249" s="13" t="s">
        <v>317</v>
      </c>
      <c r="O1249" s="13"/>
      <c r="P1249" s="13" t="s">
        <v>704</v>
      </c>
      <c r="Q1249" s="13"/>
      <c r="R1249" s="13" t="s">
        <v>300</v>
      </c>
      <c r="S1249" s="13"/>
      <c r="T1249" s="13" t="s">
        <v>708</v>
      </c>
      <c r="U1249" s="13" t="s">
        <v>1142</v>
      </c>
      <c r="V1249" s="13" t="s">
        <v>995</v>
      </c>
      <c r="W1249" s="13" t="s">
        <v>710</v>
      </c>
      <c r="X1249" s="13" t="s">
        <v>709</v>
      </c>
      <c r="Y1249" s="13" t="s">
        <v>52</v>
      </c>
      <c r="Z1249" s="13" t="s">
        <v>108</v>
      </c>
    </row>
    <row r="1250" spans="1:26" s="1" customFormat="1" ht="43.5" x14ac:dyDescent="0.35">
      <c r="A1250" s="1" t="s">
        <v>172</v>
      </c>
      <c r="B1250" s="1" t="str">
        <f>+VLOOKUP(BD_fire_disturbances[[#This Row],[Propiedad]],Tabla2[],2,0)</f>
        <v>Biológica</v>
      </c>
      <c r="C1250" s="1" t="str">
        <f>+VLOOKUP(BD_fire_disturbances[[#This Row],[Evaluación post incendio]],Tabla5[],2,0)</f>
        <v>Efecto inmediato</v>
      </c>
      <c r="D1250" s="6" t="s">
        <v>1354</v>
      </c>
      <c r="E1250" s="1" t="s">
        <v>76</v>
      </c>
      <c r="F1250" s="1" t="s">
        <v>1636</v>
      </c>
      <c r="G1250" s="1" t="str">
        <f>+VLOOKUP(BD_fire_disturbances[[#This Row],[Cod_Koppen]],Tabla8[],2,0)</f>
        <v>Templado o mesotérmico</v>
      </c>
      <c r="H1250" s="1" t="s">
        <v>1635</v>
      </c>
      <c r="I1250" s="1" t="s">
        <v>100</v>
      </c>
      <c r="J1250" s="1" t="s">
        <v>63</v>
      </c>
      <c r="K1250" s="1" t="s">
        <v>50</v>
      </c>
      <c r="L1250" s="1" t="s">
        <v>45</v>
      </c>
      <c r="M1250" s="1" t="s">
        <v>176</v>
      </c>
      <c r="N1250" s="1" t="s">
        <v>455</v>
      </c>
      <c r="P1250" s="1" t="s">
        <v>960</v>
      </c>
      <c r="Q1250" s="1" t="s">
        <v>964</v>
      </c>
      <c r="R1250" s="1" t="s">
        <v>513</v>
      </c>
      <c r="T1250" s="1" t="s">
        <v>961</v>
      </c>
      <c r="U1250" s="1" t="s">
        <v>359</v>
      </c>
      <c r="W1250" s="1" t="s">
        <v>963</v>
      </c>
      <c r="X1250" s="1" t="s">
        <v>962</v>
      </c>
      <c r="Y1250" s="1" t="s">
        <v>639</v>
      </c>
      <c r="Z1250" s="1" t="s">
        <v>12</v>
      </c>
    </row>
    <row r="1251" spans="1:26" s="1" customFormat="1" ht="43.5" x14ac:dyDescent="0.35">
      <c r="A1251" s="1" t="s">
        <v>172</v>
      </c>
      <c r="B1251" s="1" t="str">
        <f>+VLOOKUP(BD_fire_disturbances[[#This Row],[Propiedad]],Tabla2[],2,0)</f>
        <v>Biológica</v>
      </c>
      <c r="C1251" s="1" t="str">
        <f>+VLOOKUP(BD_fire_disturbances[[#This Row],[Evaluación post incendio]],Tabla5[],2,0)</f>
        <v>Efecto inmediato</v>
      </c>
      <c r="D1251" s="6" t="s">
        <v>1354</v>
      </c>
      <c r="E1251" s="1" t="s">
        <v>76</v>
      </c>
      <c r="F1251" s="1" t="s">
        <v>1636</v>
      </c>
      <c r="G1251" s="1" t="str">
        <f>+VLOOKUP(BD_fire_disturbances[[#This Row],[Cod_Koppen]],Tabla8[],2,0)</f>
        <v>Templado o mesotérmico</v>
      </c>
      <c r="H1251" s="1" t="s">
        <v>1635</v>
      </c>
      <c r="I1251" s="1" t="s">
        <v>100</v>
      </c>
      <c r="J1251" s="1" t="s">
        <v>63</v>
      </c>
      <c r="K1251" s="1" t="s">
        <v>50</v>
      </c>
      <c r="L1251" s="1" t="s">
        <v>45</v>
      </c>
      <c r="M1251" s="1" t="s">
        <v>200</v>
      </c>
      <c r="N1251" s="1" t="s">
        <v>455</v>
      </c>
      <c r="P1251" s="1" t="s">
        <v>960</v>
      </c>
      <c r="Q1251" s="1" t="s">
        <v>964</v>
      </c>
      <c r="R1251" s="1" t="s">
        <v>513</v>
      </c>
      <c r="T1251" s="1" t="s">
        <v>961</v>
      </c>
      <c r="U1251" s="1" t="s">
        <v>359</v>
      </c>
      <c r="W1251" s="1" t="s">
        <v>963</v>
      </c>
      <c r="X1251" s="1" t="s">
        <v>962</v>
      </c>
      <c r="Y1251" s="1" t="s">
        <v>639</v>
      </c>
      <c r="Z1251" s="1" t="s">
        <v>12</v>
      </c>
    </row>
    <row r="1252" spans="1:26" s="1" customFormat="1" ht="43.5" x14ac:dyDescent="0.35">
      <c r="A1252" s="1" t="s">
        <v>172</v>
      </c>
      <c r="B1252" s="1" t="str">
        <f>+VLOOKUP(BD_fire_disturbances[[#This Row],[Propiedad]],Tabla2[],2,0)</f>
        <v>Química</v>
      </c>
      <c r="C1252" s="1" t="str">
        <f>+VLOOKUP(BD_fire_disturbances[[#This Row],[Evaluación post incendio]],Tabla5[],2,0)</f>
        <v>Efecto inmediato</v>
      </c>
      <c r="D1252" s="6" t="s">
        <v>1354</v>
      </c>
      <c r="E1252" s="1" t="s">
        <v>76</v>
      </c>
      <c r="F1252" s="1" t="s">
        <v>1636</v>
      </c>
      <c r="G1252" s="1" t="str">
        <f>+VLOOKUP(BD_fire_disturbances[[#This Row],[Cod_Koppen]],Tabla8[],2,0)</f>
        <v>Templado o mesotérmico</v>
      </c>
      <c r="H1252" s="1" t="s">
        <v>1635</v>
      </c>
      <c r="I1252" s="1" t="s">
        <v>100</v>
      </c>
      <c r="J1252" s="1" t="s">
        <v>63</v>
      </c>
      <c r="K1252" s="1" t="s">
        <v>50</v>
      </c>
      <c r="L1252" s="1" t="s">
        <v>45</v>
      </c>
      <c r="M1252" s="1" t="s">
        <v>176</v>
      </c>
      <c r="N1252" s="1" t="s">
        <v>455</v>
      </c>
      <c r="P1252" s="1" t="s">
        <v>960</v>
      </c>
      <c r="Q1252" s="1" t="s">
        <v>964</v>
      </c>
      <c r="R1252" s="1" t="s">
        <v>513</v>
      </c>
      <c r="T1252" s="1" t="s">
        <v>961</v>
      </c>
      <c r="U1252" s="1" t="s">
        <v>359</v>
      </c>
      <c r="W1252" s="1" t="s">
        <v>963</v>
      </c>
      <c r="X1252" s="1" t="s">
        <v>962</v>
      </c>
      <c r="Y1252" s="1" t="s">
        <v>540</v>
      </c>
      <c r="Z1252" s="1" t="s">
        <v>108</v>
      </c>
    </row>
    <row r="1253" spans="1:26" s="1" customFormat="1" ht="43.5" x14ac:dyDescent="0.35">
      <c r="A1253" s="1" t="s">
        <v>172</v>
      </c>
      <c r="B1253" s="1" t="str">
        <f>+VLOOKUP(BD_fire_disturbances[[#This Row],[Propiedad]],Tabla2[],2,0)</f>
        <v>Química</v>
      </c>
      <c r="C1253" s="1" t="str">
        <f>+VLOOKUP(BD_fire_disturbances[[#This Row],[Evaluación post incendio]],Tabla5[],2,0)</f>
        <v>Efecto inmediato</v>
      </c>
      <c r="D1253" s="6" t="s">
        <v>1354</v>
      </c>
      <c r="E1253" s="1" t="s">
        <v>76</v>
      </c>
      <c r="F1253" s="1" t="s">
        <v>1636</v>
      </c>
      <c r="G1253" s="1" t="str">
        <f>+VLOOKUP(BD_fire_disturbances[[#This Row],[Cod_Koppen]],Tabla8[],2,0)</f>
        <v>Templado o mesotérmico</v>
      </c>
      <c r="H1253" s="1" t="s">
        <v>1635</v>
      </c>
      <c r="I1253" s="1" t="s">
        <v>100</v>
      </c>
      <c r="J1253" s="1" t="s">
        <v>63</v>
      </c>
      <c r="K1253" s="1" t="s">
        <v>50</v>
      </c>
      <c r="L1253" s="1" t="s">
        <v>45</v>
      </c>
      <c r="M1253" s="1" t="s">
        <v>200</v>
      </c>
      <c r="N1253" s="1" t="s">
        <v>455</v>
      </c>
      <c r="P1253" s="1" t="s">
        <v>960</v>
      </c>
      <c r="Q1253" s="1" t="s">
        <v>964</v>
      </c>
      <c r="R1253" s="1" t="s">
        <v>513</v>
      </c>
      <c r="T1253" s="1" t="s">
        <v>961</v>
      </c>
      <c r="U1253" s="1" t="s">
        <v>359</v>
      </c>
      <c r="W1253" s="1" t="s">
        <v>963</v>
      </c>
      <c r="X1253" s="1" t="s">
        <v>962</v>
      </c>
      <c r="Y1253" s="1" t="s">
        <v>540</v>
      </c>
      <c r="Z1253" s="1" t="s">
        <v>108</v>
      </c>
    </row>
    <row r="1254" spans="1:26" s="1" customFormat="1" ht="13" customHeight="1" x14ac:dyDescent="0.35">
      <c r="A1254" s="1" t="s">
        <v>172</v>
      </c>
      <c r="B1254" s="1" t="str">
        <f>+VLOOKUP(BD_fire_disturbances[[#This Row],[Propiedad]],Tabla2[],2,0)</f>
        <v>Química</v>
      </c>
      <c r="C1254" s="1" t="str">
        <f>+VLOOKUP(BD_fire_disturbances[[#This Row],[Evaluación post incendio]],Tabla5[],2,0)</f>
        <v>Efecto inmediato</v>
      </c>
      <c r="D1254" s="6" t="s">
        <v>1354</v>
      </c>
      <c r="E1254" s="1" t="s">
        <v>76</v>
      </c>
      <c r="F1254" s="1" t="s">
        <v>1636</v>
      </c>
      <c r="G1254" s="1" t="str">
        <f>+VLOOKUP(BD_fire_disturbances[[#This Row],[Cod_Koppen]],Tabla8[],2,0)</f>
        <v>Templado o mesotérmico</v>
      </c>
      <c r="H1254" s="1" t="s">
        <v>1635</v>
      </c>
      <c r="I1254" s="1" t="s">
        <v>100</v>
      </c>
      <c r="J1254" s="1" t="s">
        <v>63</v>
      </c>
      <c r="K1254" s="1" t="s">
        <v>50</v>
      </c>
      <c r="L1254" s="1" t="s">
        <v>45</v>
      </c>
      <c r="M1254" s="1" t="s">
        <v>176</v>
      </c>
      <c r="N1254" s="1" t="s">
        <v>455</v>
      </c>
      <c r="P1254" s="1" t="s">
        <v>960</v>
      </c>
      <c r="Q1254" s="1" t="s">
        <v>964</v>
      </c>
      <c r="R1254" s="1" t="s">
        <v>513</v>
      </c>
      <c r="T1254" s="1" t="s">
        <v>961</v>
      </c>
      <c r="U1254" s="1" t="s">
        <v>359</v>
      </c>
      <c r="W1254" s="1" t="s">
        <v>963</v>
      </c>
      <c r="X1254" s="1" t="s">
        <v>962</v>
      </c>
      <c r="Y1254" s="1" t="s">
        <v>707</v>
      </c>
      <c r="Z1254" s="1" t="s">
        <v>218</v>
      </c>
    </row>
    <row r="1255" spans="1:26" s="1" customFormat="1" ht="43.5" x14ac:dyDescent="0.35">
      <c r="A1255" s="1" t="s">
        <v>172</v>
      </c>
      <c r="B1255" s="1" t="str">
        <f>+VLOOKUP(BD_fire_disturbances[[#This Row],[Propiedad]],Tabla2[],2,0)</f>
        <v>Química</v>
      </c>
      <c r="C1255" s="1" t="str">
        <f>+VLOOKUP(BD_fire_disturbances[[#This Row],[Evaluación post incendio]],Tabla5[],2,0)</f>
        <v>Efecto inmediato</v>
      </c>
      <c r="D1255" s="6" t="s">
        <v>1354</v>
      </c>
      <c r="E1255" s="1" t="s">
        <v>76</v>
      </c>
      <c r="F1255" s="1" t="s">
        <v>1636</v>
      </c>
      <c r="G1255" s="1" t="str">
        <f>+VLOOKUP(BD_fire_disturbances[[#This Row],[Cod_Koppen]],Tabla8[],2,0)</f>
        <v>Templado o mesotérmico</v>
      </c>
      <c r="H1255" s="1" t="s">
        <v>1635</v>
      </c>
      <c r="I1255" s="1" t="s">
        <v>100</v>
      </c>
      <c r="J1255" s="1" t="s">
        <v>63</v>
      </c>
      <c r="K1255" s="1" t="s">
        <v>50</v>
      </c>
      <c r="L1255" s="1" t="s">
        <v>45</v>
      </c>
      <c r="M1255" s="1" t="s">
        <v>200</v>
      </c>
      <c r="N1255" s="1" t="s">
        <v>455</v>
      </c>
      <c r="P1255" s="1" t="s">
        <v>960</v>
      </c>
      <c r="Q1255" s="1" t="s">
        <v>964</v>
      </c>
      <c r="R1255" s="1" t="s">
        <v>513</v>
      </c>
      <c r="T1255" s="1" t="s">
        <v>961</v>
      </c>
      <c r="U1255" s="1" t="s">
        <v>359</v>
      </c>
      <c r="W1255" s="1" t="s">
        <v>963</v>
      </c>
      <c r="X1255" s="1" t="s">
        <v>962</v>
      </c>
      <c r="Y1255" s="1" t="s">
        <v>707</v>
      </c>
      <c r="Z1255" s="1" t="s">
        <v>218</v>
      </c>
    </row>
    <row r="1256" spans="1:26" s="1" customFormat="1" ht="43.5" x14ac:dyDescent="0.35">
      <c r="A1256" s="1" t="s">
        <v>172</v>
      </c>
      <c r="B1256" s="1" t="str">
        <f>+VLOOKUP(BD_fire_disturbances[[#This Row],[Propiedad]],Tabla2[],2,0)</f>
        <v>Química</v>
      </c>
      <c r="C1256" s="1" t="str">
        <f>+VLOOKUP(BD_fire_disturbances[[#This Row],[Evaluación post incendio]],Tabla5[],2,0)</f>
        <v>Efecto inmediato</v>
      </c>
      <c r="D1256" s="6" t="s">
        <v>1354</v>
      </c>
      <c r="E1256" s="1" t="s">
        <v>76</v>
      </c>
      <c r="F1256" s="1" t="s">
        <v>1636</v>
      </c>
      <c r="G1256" s="1" t="str">
        <f>+VLOOKUP(BD_fire_disturbances[[#This Row],[Cod_Koppen]],Tabla8[],2,0)</f>
        <v>Templado o mesotérmico</v>
      </c>
      <c r="H1256" s="1" t="s">
        <v>1635</v>
      </c>
      <c r="I1256" s="1" t="s">
        <v>100</v>
      </c>
      <c r="J1256" s="1" t="s">
        <v>63</v>
      </c>
      <c r="K1256" s="1" t="s">
        <v>50</v>
      </c>
      <c r="L1256" s="1" t="s">
        <v>45</v>
      </c>
      <c r="M1256" s="1" t="s">
        <v>200</v>
      </c>
      <c r="N1256" s="1" t="s">
        <v>455</v>
      </c>
      <c r="P1256" s="1" t="s">
        <v>960</v>
      </c>
      <c r="Q1256" s="1" t="s">
        <v>964</v>
      </c>
      <c r="R1256" s="1" t="s">
        <v>513</v>
      </c>
      <c r="T1256" s="1" t="s">
        <v>961</v>
      </c>
      <c r="U1256" s="1" t="s">
        <v>359</v>
      </c>
      <c r="W1256" s="1" t="s">
        <v>963</v>
      </c>
      <c r="X1256" s="1" t="s">
        <v>962</v>
      </c>
      <c r="Y1256" s="1" t="s">
        <v>148</v>
      </c>
      <c r="Z1256" s="1" t="s">
        <v>218</v>
      </c>
    </row>
    <row r="1257" spans="1:26" s="1" customFormat="1" ht="43.5" x14ac:dyDescent="0.35">
      <c r="A1257" s="1" t="s">
        <v>172</v>
      </c>
      <c r="B1257" s="1" t="str">
        <f>+VLOOKUP(BD_fire_disturbances[[#This Row],[Propiedad]],Tabla2[],2,0)</f>
        <v>Química</v>
      </c>
      <c r="C1257" s="1" t="str">
        <f>+VLOOKUP(BD_fire_disturbances[[#This Row],[Evaluación post incendio]],Tabla5[],2,0)</f>
        <v>Efecto inmediato</v>
      </c>
      <c r="D1257" s="6" t="s">
        <v>1354</v>
      </c>
      <c r="E1257" s="1" t="s">
        <v>76</v>
      </c>
      <c r="F1257" s="1" t="s">
        <v>1636</v>
      </c>
      <c r="G1257" s="1" t="str">
        <f>+VLOOKUP(BD_fire_disturbances[[#This Row],[Cod_Koppen]],Tabla8[],2,0)</f>
        <v>Templado o mesotérmico</v>
      </c>
      <c r="H1257" s="1" t="s">
        <v>1635</v>
      </c>
      <c r="I1257" s="1" t="s">
        <v>100</v>
      </c>
      <c r="J1257" s="1" t="s">
        <v>63</v>
      </c>
      <c r="K1257" s="1" t="s">
        <v>50</v>
      </c>
      <c r="L1257" s="1" t="s">
        <v>45</v>
      </c>
      <c r="M1257" s="1" t="s">
        <v>176</v>
      </c>
      <c r="N1257" s="1" t="s">
        <v>455</v>
      </c>
      <c r="P1257" s="1" t="s">
        <v>960</v>
      </c>
      <c r="Q1257" s="1" t="s">
        <v>964</v>
      </c>
      <c r="R1257" s="1" t="s">
        <v>513</v>
      </c>
      <c r="T1257" s="1" t="s">
        <v>961</v>
      </c>
      <c r="U1257" s="1" t="s">
        <v>359</v>
      </c>
      <c r="W1257" s="1" t="s">
        <v>963</v>
      </c>
      <c r="X1257" s="1" t="s">
        <v>962</v>
      </c>
      <c r="Y1257" s="1" t="s">
        <v>148</v>
      </c>
      <c r="Z1257" s="1" t="s">
        <v>108</v>
      </c>
    </row>
    <row r="1258" spans="1:26" s="1" customFormat="1" ht="43.5" x14ac:dyDescent="0.35">
      <c r="A1258" s="1" t="s">
        <v>172</v>
      </c>
      <c r="B1258" s="1" t="str">
        <f>+VLOOKUP(BD_fire_disturbances[[#This Row],[Propiedad]],Tabla2[],2,0)</f>
        <v>Química</v>
      </c>
      <c r="C1258" s="1" t="str">
        <f>+VLOOKUP(BD_fire_disturbances[[#This Row],[Evaluación post incendio]],Tabla5[],2,0)</f>
        <v>Efecto inmediato</v>
      </c>
      <c r="D1258" s="6" t="s">
        <v>1354</v>
      </c>
      <c r="E1258" s="1" t="s">
        <v>76</v>
      </c>
      <c r="F1258" s="1" t="s">
        <v>1636</v>
      </c>
      <c r="G1258" s="1" t="str">
        <f>+VLOOKUP(BD_fire_disturbances[[#This Row],[Cod_Koppen]],Tabla8[],2,0)</f>
        <v>Templado o mesotérmico</v>
      </c>
      <c r="H1258" s="1" t="s">
        <v>1635</v>
      </c>
      <c r="I1258" s="1" t="s">
        <v>100</v>
      </c>
      <c r="J1258" s="1" t="s">
        <v>63</v>
      </c>
      <c r="K1258" s="1" t="s">
        <v>50</v>
      </c>
      <c r="L1258" s="1" t="s">
        <v>45</v>
      </c>
      <c r="M1258" s="1" t="s">
        <v>200</v>
      </c>
      <c r="N1258" s="1" t="s">
        <v>455</v>
      </c>
      <c r="P1258" s="1" t="s">
        <v>960</v>
      </c>
      <c r="Q1258" s="1" t="s">
        <v>964</v>
      </c>
      <c r="R1258" s="1" t="s">
        <v>513</v>
      </c>
      <c r="T1258" s="1" t="s">
        <v>961</v>
      </c>
      <c r="U1258" s="1" t="s">
        <v>359</v>
      </c>
      <c r="W1258" s="1" t="s">
        <v>963</v>
      </c>
      <c r="X1258" s="1" t="s">
        <v>962</v>
      </c>
      <c r="Y1258" s="1" t="s">
        <v>173</v>
      </c>
      <c r="Z1258" s="1" t="s">
        <v>218</v>
      </c>
    </row>
    <row r="1259" spans="1:26" s="1" customFormat="1" ht="43.5" x14ac:dyDescent="0.35">
      <c r="A1259" s="1" t="s">
        <v>172</v>
      </c>
      <c r="B1259" s="1" t="str">
        <f>+VLOOKUP(BD_fire_disturbances[[#This Row],[Propiedad]],Tabla2[],2,0)</f>
        <v>Química</v>
      </c>
      <c r="C1259" s="1" t="str">
        <f>+VLOOKUP(BD_fire_disturbances[[#This Row],[Evaluación post incendio]],Tabla5[],2,0)</f>
        <v>Efecto inmediato</v>
      </c>
      <c r="D1259" s="6" t="s">
        <v>1354</v>
      </c>
      <c r="E1259" s="1" t="s">
        <v>76</v>
      </c>
      <c r="F1259" s="1" t="s">
        <v>1636</v>
      </c>
      <c r="G1259" s="1" t="str">
        <f>+VLOOKUP(BD_fire_disturbances[[#This Row],[Cod_Koppen]],Tabla8[],2,0)</f>
        <v>Templado o mesotérmico</v>
      </c>
      <c r="H1259" s="1" t="s">
        <v>1635</v>
      </c>
      <c r="I1259" s="1" t="s">
        <v>100</v>
      </c>
      <c r="J1259" s="1" t="s">
        <v>63</v>
      </c>
      <c r="K1259" s="1" t="s">
        <v>50</v>
      </c>
      <c r="L1259" s="1" t="s">
        <v>45</v>
      </c>
      <c r="M1259" s="1" t="s">
        <v>176</v>
      </c>
      <c r="N1259" s="1" t="s">
        <v>455</v>
      </c>
      <c r="P1259" s="1" t="s">
        <v>960</v>
      </c>
      <c r="Q1259" s="1" t="s">
        <v>964</v>
      </c>
      <c r="R1259" s="1" t="s">
        <v>513</v>
      </c>
      <c r="T1259" s="1" t="s">
        <v>961</v>
      </c>
      <c r="U1259" s="1" t="s">
        <v>359</v>
      </c>
      <c r="W1259" s="1" t="s">
        <v>963</v>
      </c>
      <c r="X1259" s="1" t="s">
        <v>962</v>
      </c>
      <c r="Y1259" s="1" t="s">
        <v>173</v>
      </c>
      <c r="Z1259" s="1" t="s">
        <v>218</v>
      </c>
    </row>
    <row r="1260" spans="1:26" s="1" customFormat="1" ht="43.5" x14ac:dyDescent="0.35">
      <c r="A1260" s="1" t="s">
        <v>172</v>
      </c>
      <c r="B1260" s="1" t="str">
        <f>+VLOOKUP(BD_fire_disturbances[[#This Row],[Propiedad]],Tabla2[],2,0)</f>
        <v>Química</v>
      </c>
      <c r="C1260" s="1" t="str">
        <f>+VLOOKUP(BD_fire_disturbances[[#This Row],[Evaluación post incendio]],Tabla5[],2,0)</f>
        <v>Efecto inmediato</v>
      </c>
      <c r="D1260" s="6" t="s">
        <v>1354</v>
      </c>
      <c r="E1260" s="1" t="s">
        <v>76</v>
      </c>
      <c r="F1260" s="1" t="s">
        <v>1636</v>
      </c>
      <c r="G1260" s="1" t="str">
        <f>+VLOOKUP(BD_fire_disturbances[[#This Row],[Cod_Koppen]],Tabla8[],2,0)</f>
        <v>Templado o mesotérmico</v>
      </c>
      <c r="H1260" s="1" t="s">
        <v>1635</v>
      </c>
      <c r="I1260" s="1" t="s">
        <v>100</v>
      </c>
      <c r="J1260" s="1" t="s">
        <v>63</v>
      </c>
      <c r="K1260" s="1" t="s">
        <v>50</v>
      </c>
      <c r="L1260" s="1" t="s">
        <v>45</v>
      </c>
      <c r="M1260" s="1" t="s">
        <v>200</v>
      </c>
      <c r="N1260" s="1" t="s">
        <v>455</v>
      </c>
      <c r="P1260" s="1" t="s">
        <v>960</v>
      </c>
      <c r="Q1260" s="1" t="s">
        <v>964</v>
      </c>
      <c r="R1260" s="1" t="s">
        <v>513</v>
      </c>
      <c r="T1260" s="1" t="s">
        <v>961</v>
      </c>
      <c r="U1260" s="1" t="s">
        <v>359</v>
      </c>
      <c r="W1260" s="1" t="s">
        <v>963</v>
      </c>
      <c r="X1260" s="1" t="s">
        <v>962</v>
      </c>
      <c r="Y1260" s="1" t="s">
        <v>173</v>
      </c>
      <c r="Z1260" s="1" t="s">
        <v>218</v>
      </c>
    </row>
    <row r="1261" spans="1:26" s="1" customFormat="1" ht="43.5" x14ac:dyDescent="0.35">
      <c r="A1261" s="1" t="s">
        <v>172</v>
      </c>
      <c r="B1261" s="1" t="str">
        <f>+VLOOKUP(BD_fire_disturbances[[#This Row],[Propiedad]],Tabla2[],2,0)</f>
        <v>Química</v>
      </c>
      <c r="C1261" s="1" t="str">
        <f>+VLOOKUP(BD_fire_disturbances[[#This Row],[Evaluación post incendio]],Tabla5[],2,0)</f>
        <v>Efecto inmediato</v>
      </c>
      <c r="D1261" s="6" t="s">
        <v>1354</v>
      </c>
      <c r="E1261" s="1" t="s">
        <v>76</v>
      </c>
      <c r="F1261" s="1" t="s">
        <v>1636</v>
      </c>
      <c r="G1261" s="1" t="str">
        <f>+VLOOKUP(BD_fire_disturbances[[#This Row],[Cod_Koppen]],Tabla8[],2,0)</f>
        <v>Templado o mesotérmico</v>
      </c>
      <c r="H1261" s="1" t="s">
        <v>1635</v>
      </c>
      <c r="I1261" s="1" t="s">
        <v>100</v>
      </c>
      <c r="J1261" s="1" t="s">
        <v>63</v>
      </c>
      <c r="K1261" s="1" t="s">
        <v>50</v>
      </c>
      <c r="L1261" s="1" t="s">
        <v>45</v>
      </c>
      <c r="M1261" s="1" t="s">
        <v>176</v>
      </c>
      <c r="N1261" s="1" t="s">
        <v>455</v>
      </c>
      <c r="P1261" s="1" t="s">
        <v>960</v>
      </c>
      <c r="Q1261" s="1" t="s">
        <v>964</v>
      </c>
      <c r="R1261" s="1" t="s">
        <v>513</v>
      </c>
      <c r="T1261" s="1" t="s">
        <v>961</v>
      </c>
      <c r="U1261" s="1" t="s">
        <v>359</v>
      </c>
      <c r="W1261" s="1" t="s">
        <v>963</v>
      </c>
      <c r="X1261" s="1" t="s">
        <v>962</v>
      </c>
      <c r="Y1261" s="1" t="s">
        <v>173</v>
      </c>
      <c r="Z1261" s="1" t="s">
        <v>108</v>
      </c>
    </row>
    <row r="1262" spans="1:26" s="1" customFormat="1" ht="43.5" x14ac:dyDescent="0.35">
      <c r="A1262" s="1" t="s">
        <v>172</v>
      </c>
      <c r="B1262" s="1" t="str">
        <f>+VLOOKUP(BD_fire_disturbances[[#This Row],[Propiedad]],Tabla2[],2,0)</f>
        <v>Química</v>
      </c>
      <c r="C1262" s="1" t="str">
        <f>+VLOOKUP(BD_fire_disturbances[[#This Row],[Evaluación post incendio]],Tabla5[],2,0)</f>
        <v>Efecto inmediato</v>
      </c>
      <c r="D1262" s="6" t="s">
        <v>1354</v>
      </c>
      <c r="E1262" s="1" t="s">
        <v>76</v>
      </c>
      <c r="F1262" s="1" t="s">
        <v>1636</v>
      </c>
      <c r="G1262" s="1" t="str">
        <f>+VLOOKUP(BD_fire_disturbances[[#This Row],[Cod_Koppen]],Tabla8[],2,0)</f>
        <v>Templado o mesotérmico</v>
      </c>
      <c r="H1262" s="1" t="s">
        <v>1635</v>
      </c>
      <c r="I1262" s="1" t="s">
        <v>100</v>
      </c>
      <c r="J1262" s="1" t="s">
        <v>63</v>
      </c>
      <c r="K1262" s="1" t="s">
        <v>50</v>
      </c>
      <c r="L1262" s="1" t="s">
        <v>45</v>
      </c>
      <c r="M1262" s="1" t="s">
        <v>176</v>
      </c>
      <c r="N1262" s="1" t="s">
        <v>455</v>
      </c>
      <c r="P1262" s="1" t="s">
        <v>960</v>
      </c>
      <c r="Q1262" s="1" t="s">
        <v>964</v>
      </c>
      <c r="R1262" s="1" t="s">
        <v>513</v>
      </c>
      <c r="T1262" s="1" t="s">
        <v>961</v>
      </c>
      <c r="U1262" s="1" t="s">
        <v>359</v>
      </c>
      <c r="W1262" s="1" t="s">
        <v>963</v>
      </c>
      <c r="X1262" s="1" t="s">
        <v>962</v>
      </c>
      <c r="Y1262" s="1" t="s">
        <v>52</v>
      </c>
      <c r="Z1262" s="1" t="s">
        <v>108</v>
      </c>
    </row>
    <row r="1263" spans="1:26" s="1" customFormat="1" ht="43.5" x14ac:dyDescent="0.35">
      <c r="A1263" s="1" t="s">
        <v>172</v>
      </c>
      <c r="B1263" s="1" t="str">
        <f>+VLOOKUP(BD_fire_disturbances[[#This Row],[Propiedad]],Tabla2[],2,0)</f>
        <v>Química</v>
      </c>
      <c r="C1263" s="1" t="str">
        <f>+VLOOKUP(BD_fire_disturbances[[#This Row],[Evaluación post incendio]],Tabla5[],2,0)</f>
        <v>Efecto inmediato</v>
      </c>
      <c r="D1263" s="6" t="s">
        <v>1354</v>
      </c>
      <c r="E1263" s="1" t="s">
        <v>76</v>
      </c>
      <c r="F1263" s="1" t="s">
        <v>1636</v>
      </c>
      <c r="G1263" s="1" t="str">
        <f>+VLOOKUP(BD_fire_disturbances[[#This Row],[Cod_Koppen]],Tabla8[],2,0)</f>
        <v>Templado o mesotérmico</v>
      </c>
      <c r="H1263" s="1" t="s">
        <v>1635</v>
      </c>
      <c r="I1263" s="1" t="s">
        <v>100</v>
      </c>
      <c r="J1263" s="1" t="s">
        <v>63</v>
      </c>
      <c r="K1263" s="1" t="s">
        <v>50</v>
      </c>
      <c r="L1263" s="1" t="s">
        <v>45</v>
      </c>
      <c r="M1263" s="1" t="s">
        <v>200</v>
      </c>
      <c r="N1263" s="1" t="s">
        <v>455</v>
      </c>
      <c r="P1263" s="1" t="s">
        <v>960</v>
      </c>
      <c r="Q1263" s="1" t="s">
        <v>964</v>
      </c>
      <c r="R1263" s="1" t="s">
        <v>513</v>
      </c>
      <c r="T1263" s="1" t="s">
        <v>961</v>
      </c>
      <c r="U1263" s="1" t="s">
        <v>359</v>
      </c>
      <c r="W1263" s="1" t="s">
        <v>963</v>
      </c>
      <c r="X1263" s="1" t="s">
        <v>962</v>
      </c>
      <c r="Y1263" s="1" t="s">
        <v>52</v>
      </c>
      <c r="Z1263" s="1" t="s">
        <v>108</v>
      </c>
    </row>
    <row r="1264" spans="1:26" s="1" customFormat="1" ht="43.5" x14ac:dyDescent="0.35">
      <c r="A1264" s="1" t="s">
        <v>172</v>
      </c>
      <c r="B1264" s="1" t="str">
        <f>+VLOOKUP(BD_fire_disturbances[[#This Row],[Propiedad]],Tabla2[],2,0)</f>
        <v>Química</v>
      </c>
      <c r="C1264" s="1" t="str">
        <f>+VLOOKUP(BD_fire_disturbances[[#This Row],[Evaluación post incendio]],Tabla5[],2,0)</f>
        <v>Efecto inmediato</v>
      </c>
      <c r="D1264" s="6" t="s">
        <v>1354</v>
      </c>
      <c r="E1264" s="1" t="s">
        <v>76</v>
      </c>
      <c r="F1264" s="1" t="s">
        <v>1636</v>
      </c>
      <c r="G1264" s="1" t="str">
        <f>+VLOOKUP(BD_fire_disturbances[[#This Row],[Cod_Koppen]],Tabla8[],2,0)</f>
        <v>Templado o mesotérmico</v>
      </c>
      <c r="H1264" s="1" t="s">
        <v>1635</v>
      </c>
      <c r="I1264" s="1" t="s">
        <v>100</v>
      </c>
      <c r="J1264" s="1" t="s">
        <v>63</v>
      </c>
      <c r="K1264" s="1" t="s">
        <v>50</v>
      </c>
      <c r="L1264" s="1" t="s">
        <v>45</v>
      </c>
      <c r="M1264" s="1" t="s">
        <v>200</v>
      </c>
      <c r="N1264" s="1" t="s">
        <v>455</v>
      </c>
      <c r="P1264" s="1" t="s">
        <v>960</v>
      </c>
      <c r="Q1264" s="1" t="s">
        <v>964</v>
      </c>
      <c r="R1264" s="1" t="s">
        <v>513</v>
      </c>
      <c r="T1264" s="1" t="s">
        <v>961</v>
      </c>
      <c r="U1264" s="1" t="s">
        <v>359</v>
      </c>
      <c r="W1264" s="1" t="s">
        <v>963</v>
      </c>
      <c r="X1264" s="1" t="s">
        <v>962</v>
      </c>
      <c r="Y1264" s="1" t="s">
        <v>123</v>
      </c>
      <c r="Z1264" s="1" t="s">
        <v>12</v>
      </c>
    </row>
    <row r="1265" spans="1:26" s="1" customFormat="1" ht="43.5" x14ac:dyDescent="0.35">
      <c r="A1265" s="1" t="s">
        <v>172</v>
      </c>
      <c r="B1265" s="1" t="str">
        <f>+VLOOKUP(BD_fire_disturbances[[#This Row],[Propiedad]],Tabla2[],2,0)</f>
        <v>Química</v>
      </c>
      <c r="C1265" s="1" t="str">
        <f>+VLOOKUP(BD_fire_disturbances[[#This Row],[Evaluación post incendio]],Tabla5[],2,0)</f>
        <v>Efecto inmediato</v>
      </c>
      <c r="D1265" s="6" t="s">
        <v>1354</v>
      </c>
      <c r="E1265" s="1" t="s">
        <v>76</v>
      </c>
      <c r="F1265" s="1" t="s">
        <v>1636</v>
      </c>
      <c r="G1265" s="1" t="str">
        <f>+VLOOKUP(BD_fire_disturbances[[#This Row],[Cod_Koppen]],Tabla8[],2,0)</f>
        <v>Templado o mesotérmico</v>
      </c>
      <c r="H1265" s="1" t="s">
        <v>1635</v>
      </c>
      <c r="I1265" s="1" t="s">
        <v>100</v>
      </c>
      <c r="J1265" s="1" t="s">
        <v>63</v>
      </c>
      <c r="K1265" s="1" t="s">
        <v>50</v>
      </c>
      <c r="L1265" s="1" t="s">
        <v>45</v>
      </c>
      <c r="M1265" s="1" t="s">
        <v>176</v>
      </c>
      <c r="N1265" s="1" t="s">
        <v>455</v>
      </c>
      <c r="P1265" s="1" t="s">
        <v>960</v>
      </c>
      <c r="Q1265" s="1" t="s">
        <v>964</v>
      </c>
      <c r="R1265" s="1" t="s">
        <v>513</v>
      </c>
      <c r="T1265" s="1" t="s">
        <v>961</v>
      </c>
      <c r="U1265" s="1" t="s">
        <v>359</v>
      </c>
      <c r="W1265" s="1" t="s">
        <v>963</v>
      </c>
      <c r="X1265" s="1" t="s">
        <v>962</v>
      </c>
      <c r="Y1265" s="1" t="s">
        <v>123</v>
      </c>
      <c r="Z1265" s="1" t="s">
        <v>108</v>
      </c>
    </row>
    <row r="1266" spans="1:26" s="1" customFormat="1" ht="43.5" x14ac:dyDescent="0.35">
      <c r="A1266" s="1" t="s">
        <v>98</v>
      </c>
      <c r="B1266" s="1" t="str">
        <f>+VLOOKUP(BD_fire_disturbances[[#This Row],[Propiedad]],Tabla2[],2,0)</f>
        <v>Biológica</v>
      </c>
      <c r="C1266" s="1" t="s">
        <v>450</v>
      </c>
      <c r="D1266" s="6" t="s">
        <v>99</v>
      </c>
      <c r="E1266" s="1" t="s">
        <v>1602</v>
      </c>
      <c r="F1266" s="1" t="s">
        <v>1636</v>
      </c>
      <c r="G1266" s="1" t="str">
        <f>+VLOOKUP(BD_fire_disturbances[[#This Row],[Cod_Koppen]],Tabla8[],2,0)</f>
        <v>Templado o mesotérmico</v>
      </c>
      <c r="H1266" s="1" t="s">
        <v>1635</v>
      </c>
      <c r="I1266" s="1" t="s">
        <v>100</v>
      </c>
      <c r="J1266" s="1" t="s">
        <v>63</v>
      </c>
      <c r="K1266" s="1" t="s">
        <v>41</v>
      </c>
      <c r="L1266" s="1" t="s">
        <v>630</v>
      </c>
      <c r="M1266" s="1" t="s">
        <v>176</v>
      </c>
      <c r="P1266" s="1" t="s">
        <v>679</v>
      </c>
      <c r="R1266" s="1" t="s">
        <v>513</v>
      </c>
      <c r="U1266" s="1" t="s">
        <v>447</v>
      </c>
      <c r="Y1266" s="1" t="s">
        <v>633</v>
      </c>
      <c r="Z1266" s="1" t="s">
        <v>12</v>
      </c>
    </row>
    <row r="1267" spans="1:26" s="1" customFormat="1" ht="43.5" x14ac:dyDescent="0.35">
      <c r="A1267" s="1" t="s">
        <v>98</v>
      </c>
      <c r="B1267" s="1" t="str">
        <f>+VLOOKUP(BD_fire_disturbances[[#This Row],[Propiedad]],Tabla2[],2,0)</f>
        <v>Biológica</v>
      </c>
      <c r="C1267" s="1" t="str">
        <f>+VLOOKUP(BD_fire_disturbances[[#This Row],[Evaluación post incendio]],Tabla5[],2,0)</f>
        <v>Efecto inmediato</v>
      </c>
      <c r="D1267" s="6" t="s">
        <v>99</v>
      </c>
      <c r="E1267" s="1" t="s">
        <v>1602</v>
      </c>
      <c r="F1267" s="1" t="s">
        <v>1636</v>
      </c>
      <c r="G1267" s="1" t="str">
        <f>+VLOOKUP(BD_fire_disturbances[[#This Row],[Cod_Koppen]],Tabla8[],2,0)</f>
        <v>Templado o mesotérmico</v>
      </c>
      <c r="H1267" s="1" t="s">
        <v>1635</v>
      </c>
      <c r="I1267" s="1" t="s">
        <v>100</v>
      </c>
      <c r="J1267" s="1" t="s">
        <v>63</v>
      </c>
      <c r="K1267" s="1" t="s">
        <v>41</v>
      </c>
      <c r="L1267" s="1" t="s">
        <v>101</v>
      </c>
      <c r="M1267" s="1" t="s">
        <v>432</v>
      </c>
      <c r="P1267" s="1" t="s">
        <v>679</v>
      </c>
      <c r="R1267" s="1" t="s">
        <v>513</v>
      </c>
      <c r="U1267" s="1" t="s">
        <v>447</v>
      </c>
      <c r="Y1267" s="1" t="s">
        <v>633</v>
      </c>
      <c r="Z1267" s="1" t="s">
        <v>12</v>
      </c>
    </row>
    <row r="1268" spans="1:26" s="1" customFormat="1" ht="43.5" x14ac:dyDescent="0.35">
      <c r="A1268" s="1" t="s">
        <v>98</v>
      </c>
      <c r="B1268" s="1" t="str">
        <f>+VLOOKUP(BD_fire_disturbances[[#This Row],[Propiedad]],Tabla2[],2,0)</f>
        <v>Biológica</v>
      </c>
      <c r="C1268" s="1" t="s">
        <v>450</v>
      </c>
      <c r="D1268" s="6" t="s">
        <v>99</v>
      </c>
      <c r="E1268" s="1" t="s">
        <v>1602</v>
      </c>
      <c r="F1268" s="1" t="s">
        <v>1636</v>
      </c>
      <c r="G1268" s="1" t="str">
        <f>+VLOOKUP(BD_fire_disturbances[[#This Row],[Cod_Koppen]],Tabla8[],2,0)</f>
        <v>Templado o mesotérmico</v>
      </c>
      <c r="H1268" s="1" t="s">
        <v>1635</v>
      </c>
      <c r="I1268" s="1" t="s">
        <v>100</v>
      </c>
      <c r="J1268" s="1" t="s">
        <v>63</v>
      </c>
      <c r="K1268" s="1" t="s">
        <v>41</v>
      </c>
      <c r="L1268" s="1" t="s">
        <v>245</v>
      </c>
      <c r="M1268" s="1" t="s">
        <v>176</v>
      </c>
      <c r="P1268" s="1" t="s">
        <v>679</v>
      </c>
      <c r="R1268" s="1" t="s">
        <v>513</v>
      </c>
      <c r="U1268" s="1" t="s">
        <v>447</v>
      </c>
      <c r="Y1268" s="1" t="s">
        <v>14</v>
      </c>
      <c r="Z1268" s="1" t="s">
        <v>12</v>
      </c>
    </row>
    <row r="1269" spans="1:26" s="1" customFormat="1" ht="43.5" x14ac:dyDescent="0.35">
      <c r="A1269" s="1" t="s">
        <v>98</v>
      </c>
      <c r="B1269" s="1" t="str">
        <f>+VLOOKUP(BD_fire_disturbances[[#This Row],[Propiedad]],Tabla2[],2,0)</f>
        <v>Biológica</v>
      </c>
      <c r="C1269" s="1" t="str">
        <f>+VLOOKUP(BD_fire_disturbances[[#This Row],[Evaluación post incendio]],Tabla5[],2,0)</f>
        <v>Efecto inmediato</v>
      </c>
      <c r="D1269" s="6" t="s">
        <v>99</v>
      </c>
      <c r="E1269" s="1" t="s">
        <v>1602</v>
      </c>
      <c r="F1269" s="1" t="s">
        <v>1636</v>
      </c>
      <c r="G1269" s="1" t="str">
        <f>+VLOOKUP(BD_fire_disturbances[[#This Row],[Cod_Koppen]],Tabla8[],2,0)</f>
        <v>Templado o mesotérmico</v>
      </c>
      <c r="H1269" s="1" t="s">
        <v>1635</v>
      </c>
      <c r="I1269" s="1" t="s">
        <v>100</v>
      </c>
      <c r="J1269" s="1" t="s">
        <v>63</v>
      </c>
      <c r="K1269" s="1" t="s">
        <v>41</v>
      </c>
      <c r="L1269" s="1" t="s">
        <v>101</v>
      </c>
      <c r="M1269" s="1" t="s">
        <v>432</v>
      </c>
      <c r="P1269" s="1" t="s">
        <v>679</v>
      </c>
      <c r="R1269" s="1" t="s">
        <v>513</v>
      </c>
      <c r="U1269" s="1" t="s">
        <v>447</v>
      </c>
      <c r="Y1269" s="1" t="s">
        <v>14</v>
      </c>
      <c r="Z1269" s="1" t="s">
        <v>12</v>
      </c>
    </row>
    <row r="1270" spans="1:26" s="1" customFormat="1" ht="43.5" x14ac:dyDescent="0.35">
      <c r="A1270" s="1" t="s">
        <v>98</v>
      </c>
      <c r="B1270" s="1" t="str">
        <f>+VLOOKUP(BD_fire_disturbances[[#This Row],[Propiedad]],Tabla2[],2,0)</f>
        <v>Biológica</v>
      </c>
      <c r="C1270" s="1" t="str">
        <f>+VLOOKUP(BD_fire_disturbances[[#This Row],[Evaluación post incendio]],Tabla5[],2,0)</f>
        <v>Efecto inmediato</v>
      </c>
      <c r="D1270" s="6" t="s">
        <v>684</v>
      </c>
      <c r="E1270" s="1" t="s">
        <v>1602</v>
      </c>
      <c r="F1270" s="1" t="s">
        <v>1636</v>
      </c>
      <c r="G1270" s="1" t="str">
        <f>+VLOOKUP(BD_fire_disturbances[[#This Row],[Cod_Koppen]],Tabla8[],2,0)</f>
        <v>Templado o mesotérmico</v>
      </c>
      <c r="H1270" s="1" t="s">
        <v>1635</v>
      </c>
      <c r="I1270" s="1" t="s">
        <v>100</v>
      </c>
      <c r="J1270" s="1" t="s">
        <v>63</v>
      </c>
      <c r="K1270" s="1" t="s">
        <v>41</v>
      </c>
      <c r="L1270" s="1" t="s">
        <v>101</v>
      </c>
      <c r="M1270" s="1" t="s">
        <v>432</v>
      </c>
      <c r="P1270" s="1" t="s">
        <v>679</v>
      </c>
      <c r="R1270" s="1" t="s">
        <v>513</v>
      </c>
      <c r="U1270" s="1" t="s">
        <v>447</v>
      </c>
      <c r="Y1270" s="1" t="s">
        <v>28</v>
      </c>
      <c r="Z1270" s="1" t="s">
        <v>12</v>
      </c>
    </row>
    <row r="1271" spans="1:26" s="1" customFormat="1" ht="43.5" x14ac:dyDescent="0.35">
      <c r="A1271" s="1" t="s">
        <v>98</v>
      </c>
      <c r="B1271" s="1" t="str">
        <f>+VLOOKUP(BD_fire_disturbances[[#This Row],[Propiedad]],Tabla2[],2,0)</f>
        <v>Biológica</v>
      </c>
      <c r="C1271" s="1" t="str">
        <f>+VLOOKUP(BD_fire_disturbances[[#This Row],[Evaluación post incendio]],Tabla5[],2,0)</f>
        <v>Efecto inmediato</v>
      </c>
      <c r="D1271" s="6" t="s">
        <v>683</v>
      </c>
      <c r="E1271" s="1" t="s">
        <v>1602</v>
      </c>
      <c r="F1271" s="1" t="s">
        <v>1636</v>
      </c>
      <c r="G1271" s="1" t="str">
        <f>+VLOOKUP(BD_fire_disturbances[[#This Row],[Cod_Koppen]],Tabla8[],2,0)</f>
        <v>Templado o mesotérmico</v>
      </c>
      <c r="H1271" s="1" t="s">
        <v>1635</v>
      </c>
      <c r="I1271" s="1" t="s">
        <v>100</v>
      </c>
      <c r="J1271" s="1" t="s">
        <v>63</v>
      </c>
      <c r="K1271" s="1" t="s">
        <v>41</v>
      </c>
      <c r="L1271" s="1" t="s">
        <v>101</v>
      </c>
      <c r="M1271" s="1" t="s">
        <v>432</v>
      </c>
      <c r="P1271" s="1" t="s">
        <v>679</v>
      </c>
      <c r="R1271" s="1" t="s">
        <v>513</v>
      </c>
      <c r="U1271" s="1" t="s">
        <v>447</v>
      </c>
      <c r="Y1271" s="1" t="s">
        <v>639</v>
      </c>
      <c r="Z1271" s="1" t="s">
        <v>12</v>
      </c>
    </row>
    <row r="1272" spans="1:26" s="1" customFormat="1" ht="43.5" x14ac:dyDescent="0.35">
      <c r="A1272" s="1" t="s">
        <v>98</v>
      </c>
      <c r="B1272" s="1" t="str">
        <f>+VLOOKUP(BD_fire_disturbances[[#This Row],[Propiedad]],Tabla2[],2,0)</f>
        <v>Química</v>
      </c>
      <c r="C1272" s="1" t="str">
        <f>+VLOOKUP(BD_fire_disturbances[[#This Row],[Evaluación post incendio]],Tabla5[],2,0)</f>
        <v>Efecto inmediato</v>
      </c>
      <c r="D1272" s="6" t="s">
        <v>99</v>
      </c>
      <c r="E1272" s="1" t="s">
        <v>1602</v>
      </c>
      <c r="F1272" s="1" t="s">
        <v>1636</v>
      </c>
      <c r="G1272" s="1" t="str">
        <f>+VLOOKUP(BD_fire_disturbances[[#This Row],[Cod_Koppen]],Tabla8[],2,0)</f>
        <v>Templado o mesotérmico</v>
      </c>
      <c r="H1272" s="1" t="s">
        <v>1635</v>
      </c>
      <c r="I1272" s="1" t="s">
        <v>100</v>
      </c>
      <c r="J1272" s="1" t="s">
        <v>63</v>
      </c>
      <c r="K1272" s="1" t="s">
        <v>41</v>
      </c>
      <c r="L1272" s="1" t="s">
        <v>101</v>
      </c>
      <c r="M1272" s="1" t="s">
        <v>432</v>
      </c>
      <c r="P1272" s="1" t="s">
        <v>679</v>
      </c>
      <c r="R1272" s="1" t="s">
        <v>513</v>
      </c>
      <c r="U1272" s="1" t="s">
        <v>447</v>
      </c>
      <c r="Y1272" s="1" t="s">
        <v>34</v>
      </c>
      <c r="Z1272" s="1" t="s">
        <v>218</v>
      </c>
    </row>
    <row r="1273" spans="1:26" s="1" customFormat="1" ht="43.5" x14ac:dyDescent="0.35">
      <c r="A1273" s="1" t="s">
        <v>98</v>
      </c>
      <c r="B1273" s="1" t="str">
        <f>+VLOOKUP(BD_fire_disturbances[[#This Row],[Propiedad]],Tabla2[],2,0)</f>
        <v>Química</v>
      </c>
      <c r="C1273" s="1" t="str">
        <f>+VLOOKUP(BD_fire_disturbances[[#This Row],[Evaluación post incendio]],Tabla5[],2,0)</f>
        <v>Efecto inmediato</v>
      </c>
      <c r="D1273" s="6" t="s">
        <v>99</v>
      </c>
      <c r="E1273" s="1" t="s">
        <v>1602</v>
      </c>
      <c r="F1273" s="1" t="s">
        <v>1636</v>
      </c>
      <c r="G1273" s="1" t="str">
        <f>+VLOOKUP(BD_fire_disturbances[[#This Row],[Cod_Koppen]],Tabla8[],2,0)</f>
        <v>Templado o mesotérmico</v>
      </c>
      <c r="H1273" s="1" t="s">
        <v>1635</v>
      </c>
      <c r="I1273" s="1" t="s">
        <v>100</v>
      </c>
      <c r="J1273" s="1" t="s">
        <v>63</v>
      </c>
      <c r="K1273" s="1" t="s">
        <v>41</v>
      </c>
      <c r="L1273" s="1" t="s">
        <v>101</v>
      </c>
      <c r="M1273" s="1" t="s">
        <v>432</v>
      </c>
      <c r="P1273" s="1" t="s">
        <v>679</v>
      </c>
      <c r="R1273" s="1" t="s">
        <v>513</v>
      </c>
      <c r="U1273" s="1" t="s">
        <v>447</v>
      </c>
      <c r="Y1273" s="1" t="s">
        <v>52</v>
      </c>
      <c r="Z1273" s="1" t="s">
        <v>218</v>
      </c>
    </row>
    <row r="1274" spans="1:26" s="1" customFormat="1" ht="43.5" x14ac:dyDescent="0.35">
      <c r="A1274" s="1" t="s">
        <v>98</v>
      </c>
      <c r="B1274" s="1" t="str">
        <f>+VLOOKUP(BD_fire_disturbances[[#This Row],[Propiedad]],Tabla2[],2,0)</f>
        <v>Física</v>
      </c>
      <c r="C1274" s="1" t="str">
        <f>+VLOOKUP(BD_fire_disturbances[[#This Row],[Evaluación post incendio]],Tabla5[],2,0)</f>
        <v>Efecto inmediato</v>
      </c>
      <c r="D1274" s="6" t="s">
        <v>685</v>
      </c>
      <c r="E1274" s="1" t="s">
        <v>1602</v>
      </c>
      <c r="F1274" s="1" t="s">
        <v>1636</v>
      </c>
      <c r="G1274" s="1" t="str">
        <f>+VLOOKUP(BD_fire_disturbances[[#This Row],[Cod_Koppen]],Tabla8[],2,0)</f>
        <v>Templado o mesotérmico</v>
      </c>
      <c r="H1274" s="1" t="s">
        <v>1635</v>
      </c>
      <c r="I1274" s="1" t="s">
        <v>100</v>
      </c>
      <c r="J1274" s="1" t="s">
        <v>63</v>
      </c>
      <c r="K1274" s="1" t="s">
        <v>41</v>
      </c>
      <c r="L1274" s="1" t="s">
        <v>101</v>
      </c>
      <c r="M1274" s="1" t="s">
        <v>109</v>
      </c>
      <c r="P1274" s="1" t="s">
        <v>679</v>
      </c>
      <c r="R1274" s="1" t="s">
        <v>513</v>
      </c>
      <c r="U1274" s="1" t="s">
        <v>447</v>
      </c>
      <c r="Y1274" s="1" t="s">
        <v>682</v>
      </c>
      <c r="Z1274" s="1" t="s">
        <v>12</v>
      </c>
    </row>
    <row r="1275" spans="1:26" s="1" customFormat="1" ht="58" x14ac:dyDescent="0.35">
      <c r="A1275" s="1" t="s">
        <v>32</v>
      </c>
      <c r="B1275" s="1" t="str">
        <f>+VLOOKUP(BD_fire_disturbances[[#This Row],[Propiedad]],Tabla2[],2,0)</f>
        <v>Biológica</v>
      </c>
      <c r="C1275" s="1" t="str">
        <f>+VLOOKUP(BD_fire_disturbances[[#This Row],[Evaluación post incendio]],Tabla5[],2,0)</f>
        <v>Efecto a medio plazo</v>
      </c>
      <c r="D1275" s="6" t="s">
        <v>33</v>
      </c>
      <c r="E1275" s="1" t="s">
        <v>1602</v>
      </c>
      <c r="F1275" s="1" t="s">
        <v>1636</v>
      </c>
      <c r="G1275" s="1" t="str">
        <f>+VLOOKUP(BD_fire_disturbances[[#This Row],[Cod_Koppen]],Tabla8[],2,0)</f>
        <v>Templado o mesotérmico</v>
      </c>
      <c r="H1275" s="1" t="s">
        <v>1635</v>
      </c>
      <c r="I1275" s="1" t="s">
        <v>100</v>
      </c>
      <c r="J1275" s="1" t="s">
        <v>63</v>
      </c>
      <c r="K1275" s="1" t="s">
        <v>41</v>
      </c>
      <c r="L1275" s="1" t="s">
        <v>200</v>
      </c>
      <c r="M1275" s="1" t="s">
        <v>200</v>
      </c>
      <c r="P1275" s="1" t="s">
        <v>701</v>
      </c>
      <c r="Q1275" s="1" t="s">
        <v>702</v>
      </c>
      <c r="R1275" s="1" t="s">
        <v>300</v>
      </c>
      <c r="U1275" s="1" t="s">
        <v>359</v>
      </c>
      <c r="V1275" s="1" t="s">
        <v>995</v>
      </c>
      <c r="W1275" s="1" t="s">
        <v>687</v>
      </c>
      <c r="X1275" s="1" t="s">
        <v>689</v>
      </c>
      <c r="Y1275" s="1" t="s">
        <v>633</v>
      </c>
      <c r="Z1275" s="1" t="s">
        <v>12</v>
      </c>
    </row>
    <row r="1276" spans="1:26" s="1" customFormat="1" ht="58" x14ac:dyDescent="0.35">
      <c r="A1276" s="1" t="s">
        <v>32</v>
      </c>
      <c r="B1276" s="1" t="str">
        <f>+VLOOKUP(BD_fire_disturbances[[#This Row],[Propiedad]],Tabla2[],2,0)</f>
        <v>Biológica</v>
      </c>
      <c r="C1276" s="1" t="str">
        <f>+VLOOKUP(BD_fire_disturbances[[#This Row],[Evaluación post incendio]],Tabla5[],2,0)</f>
        <v>Efecto a medio plazo</v>
      </c>
      <c r="D1276" s="6" t="s">
        <v>33</v>
      </c>
      <c r="E1276" s="1" t="s">
        <v>1602</v>
      </c>
      <c r="F1276" s="1" t="s">
        <v>1636</v>
      </c>
      <c r="G1276" s="1" t="str">
        <f>+VLOOKUP(BD_fire_disturbances[[#This Row],[Cod_Koppen]],Tabla8[],2,0)</f>
        <v>Templado o mesotérmico</v>
      </c>
      <c r="H1276" s="1" t="s">
        <v>1635</v>
      </c>
      <c r="I1276" s="1" t="s">
        <v>100</v>
      </c>
      <c r="J1276" s="1" t="s">
        <v>63</v>
      </c>
      <c r="K1276" s="1" t="s">
        <v>41</v>
      </c>
      <c r="L1276" s="1" t="s">
        <v>690</v>
      </c>
      <c r="M1276" s="1" t="s">
        <v>690</v>
      </c>
      <c r="P1276" s="1" t="s">
        <v>701</v>
      </c>
      <c r="Q1276" s="1" t="s">
        <v>702</v>
      </c>
      <c r="R1276" s="1" t="s">
        <v>300</v>
      </c>
      <c r="U1276" s="1" t="s">
        <v>359</v>
      </c>
      <c r="V1276" s="1" t="s">
        <v>995</v>
      </c>
      <c r="W1276" s="1" t="s">
        <v>687</v>
      </c>
      <c r="X1276" s="1" t="s">
        <v>689</v>
      </c>
      <c r="Y1276" s="1" t="s">
        <v>633</v>
      </c>
      <c r="Z1276" s="1" t="s">
        <v>12</v>
      </c>
    </row>
    <row r="1277" spans="1:26" s="1" customFormat="1" ht="58" x14ac:dyDescent="0.35">
      <c r="A1277" s="1" t="s">
        <v>32</v>
      </c>
      <c r="B1277" s="1" t="str">
        <f>+VLOOKUP(BD_fire_disturbances[[#This Row],[Propiedad]],Tabla2[],2,0)</f>
        <v>Biológica</v>
      </c>
      <c r="C1277" s="1" t="str">
        <f>+VLOOKUP(BD_fire_disturbances[[#This Row],[Evaluación post incendio]],Tabla5[],2,0)</f>
        <v>Efecto a medio plazo</v>
      </c>
      <c r="D1277" s="6" t="s">
        <v>33</v>
      </c>
      <c r="E1277" s="1" t="s">
        <v>1602</v>
      </c>
      <c r="F1277" s="1" t="s">
        <v>1636</v>
      </c>
      <c r="G1277" s="1" t="str">
        <f>+VLOOKUP(BD_fire_disturbances[[#This Row],[Cod_Koppen]],Tabla8[],2,0)</f>
        <v>Templado o mesotérmico</v>
      </c>
      <c r="H1277" s="1" t="s">
        <v>1635</v>
      </c>
      <c r="I1277" s="1" t="s">
        <v>100</v>
      </c>
      <c r="J1277" s="1" t="s">
        <v>63</v>
      </c>
      <c r="K1277" s="1" t="s">
        <v>41</v>
      </c>
      <c r="L1277" s="1" t="s">
        <v>200</v>
      </c>
      <c r="M1277" s="1" t="s">
        <v>200</v>
      </c>
      <c r="P1277" s="1" t="s">
        <v>701</v>
      </c>
      <c r="Q1277" s="1" t="s">
        <v>702</v>
      </c>
      <c r="R1277" s="1" t="s">
        <v>300</v>
      </c>
      <c r="U1277" s="1" t="s">
        <v>359</v>
      </c>
      <c r="V1277" s="1" t="s">
        <v>995</v>
      </c>
      <c r="W1277" s="1" t="s">
        <v>687</v>
      </c>
      <c r="X1277" s="1" t="s">
        <v>689</v>
      </c>
      <c r="Y1277" s="1" t="s">
        <v>14</v>
      </c>
      <c r="Z1277" s="1" t="s">
        <v>12</v>
      </c>
    </row>
    <row r="1278" spans="1:26" s="1" customFormat="1" ht="58" x14ac:dyDescent="0.35">
      <c r="A1278" s="1" t="s">
        <v>32</v>
      </c>
      <c r="B1278" s="1" t="str">
        <f>+VLOOKUP(BD_fire_disturbances[[#This Row],[Propiedad]],Tabla2[],2,0)</f>
        <v>Biológica</v>
      </c>
      <c r="C1278" s="1" t="s">
        <v>451</v>
      </c>
      <c r="D1278" s="6" t="s">
        <v>33</v>
      </c>
      <c r="E1278" s="1" t="s">
        <v>1602</v>
      </c>
      <c r="F1278" s="1" t="s">
        <v>1636</v>
      </c>
      <c r="G1278" s="1" t="str">
        <f>+VLOOKUP(BD_fire_disturbances[[#This Row],[Cod_Koppen]],Tabla8[],2,0)</f>
        <v>Templado o mesotérmico</v>
      </c>
      <c r="H1278" s="1" t="s">
        <v>1635</v>
      </c>
      <c r="I1278" s="1" t="s">
        <v>100</v>
      </c>
      <c r="J1278" s="1" t="s">
        <v>63</v>
      </c>
      <c r="K1278" s="1" t="s">
        <v>41</v>
      </c>
      <c r="L1278" s="1" t="s">
        <v>690</v>
      </c>
      <c r="M1278" s="1" t="s">
        <v>690</v>
      </c>
      <c r="P1278" s="1" t="s">
        <v>701</v>
      </c>
      <c r="Q1278" s="1" t="s">
        <v>702</v>
      </c>
      <c r="R1278" s="1" t="s">
        <v>300</v>
      </c>
      <c r="U1278" s="1" t="s">
        <v>359</v>
      </c>
      <c r="V1278" s="1" t="s">
        <v>995</v>
      </c>
      <c r="W1278" s="1" t="s">
        <v>687</v>
      </c>
      <c r="X1278" s="1" t="s">
        <v>689</v>
      </c>
      <c r="Y1278" s="1" t="s">
        <v>14</v>
      </c>
      <c r="Z1278" s="1" t="s">
        <v>12</v>
      </c>
    </row>
    <row r="1279" spans="1:26" s="1" customFormat="1" ht="58" x14ac:dyDescent="0.35">
      <c r="A1279" s="1" t="s">
        <v>32</v>
      </c>
      <c r="B1279" s="1" t="str">
        <f>+VLOOKUP(BD_fire_disturbances[[#This Row],[Propiedad]],Tabla2[],2,0)</f>
        <v>Biológica</v>
      </c>
      <c r="C1279" s="1" t="str">
        <f>+VLOOKUP(BD_fire_disturbances[[#This Row],[Evaluación post incendio]],Tabla5[],2,0)</f>
        <v>Efecto a medio plazo</v>
      </c>
      <c r="D1279" s="6" t="s">
        <v>33</v>
      </c>
      <c r="E1279" s="1" t="s">
        <v>1602</v>
      </c>
      <c r="F1279" s="1" t="s">
        <v>1636</v>
      </c>
      <c r="G1279" s="1" t="str">
        <f>+VLOOKUP(BD_fire_disturbances[[#This Row],[Cod_Koppen]],Tabla8[],2,0)</f>
        <v>Templado o mesotérmico</v>
      </c>
      <c r="H1279" s="1" t="s">
        <v>1635</v>
      </c>
      <c r="I1279" s="1" t="s">
        <v>100</v>
      </c>
      <c r="J1279" s="1" t="s">
        <v>63</v>
      </c>
      <c r="K1279" s="1" t="s">
        <v>41</v>
      </c>
      <c r="L1279" s="1" t="s">
        <v>690</v>
      </c>
      <c r="M1279" s="1" t="s">
        <v>690</v>
      </c>
      <c r="P1279" s="1" t="s">
        <v>701</v>
      </c>
      <c r="Q1279" s="1" t="s">
        <v>702</v>
      </c>
      <c r="R1279" s="1" t="s">
        <v>300</v>
      </c>
      <c r="U1279" s="1" t="s">
        <v>359</v>
      </c>
      <c r="V1279" s="1" t="s">
        <v>995</v>
      </c>
      <c r="W1279" s="1" t="s">
        <v>687</v>
      </c>
      <c r="X1279" s="1" t="s">
        <v>689</v>
      </c>
      <c r="Y1279" s="1" t="s">
        <v>28</v>
      </c>
      <c r="Z1279" s="1" t="s">
        <v>108</v>
      </c>
    </row>
    <row r="1280" spans="1:26" s="1" customFormat="1" ht="58" x14ac:dyDescent="0.35">
      <c r="A1280" s="1" t="s">
        <v>32</v>
      </c>
      <c r="B1280" s="1" t="str">
        <f>+VLOOKUP(BD_fire_disturbances[[#This Row],[Propiedad]],Tabla2[],2,0)</f>
        <v>Biológica</v>
      </c>
      <c r="C1280" s="1" t="str">
        <f>+VLOOKUP(BD_fire_disturbances[[#This Row],[Evaluación post incendio]],Tabla5[],2,0)</f>
        <v>Efecto a medio plazo</v>
      </c>
      <c r="D1280" s="6" t="s">
        <v>33</v>
      </c>
      <c r="E1280" s="1" t="s">
        <v>1602</v>
      </c>
      <c r="F1280" s="1" t="s">
        <v>1636</v>
      </c>
      <c r="G1280" s="1" t="str">
        <f>+VLOOKUP(BD_fire_disturbances[[#This Row],[Cod_Koppen]],Tabla8[],2,0)</f>
        <v>Templado o mesotérmico</v>
      </c>
      <c r="H1280" s="1" t="s">
        <v>1635</v>
      </c>
      <c r="I1280" s="1" t="s">
        <v>100</v>
      </c>
      <c r="J1280" s="1" t="s">
        <v>63</v>
      </c>
      <c r="K1280" s="1" t="s">
        <v>41</v>
      </c>
      <c r="L1280" s="1" t="s">
        <v>200</v>
      </c>
      <c r="M1280" s="1" t="s">
        <v>200</v>
      </c>
      <c r="P1280" s="1" t="s">
        <v>701</v>
      </c>
      <c r="Q1280" s="1" t="s">
        <v>702</v>
      </c>
      <c r="R1280" s="1" t="s">
        <v>300</v>
      </c>
      <c r="U1280" s="1" t="s">
        <v>359</v>
      </c>
      <c r="V1280" s="1" t="s">
        <v>995</v>
      </c>
      <c r="W1280" s="1" t="s">
        <v>687</v>
      </c>
      <c r="X1280" s="1" t="s">
        <v>689</v>
      </c>
      <c r="Y1280" s="1" t="s">
        <v>28</v>
      </c>
      <c r="Z1280" s="1" t="s">
        <v>108</v>
      </c>
    </row>
    <row r="1281" spans="1:26" s="1" customFormat="1" ht="58" x14ac:dyDescent="0.35">
      <c r="A1281" s="1" t="s">
        <v>32</v>
      </c>
      <c r="B1281" s="1" t="str">
        <f>+VLOOKUP(BD_fire_disturbances[[#This Row],[Propiedad]],Tabla2[],2,0)</f>
        <v>Biológica</v>
      </c>
      <c r="C1281" s="1" t="s">
        <v>451</v>
      </c>
      <c r="D1281" s="6" t="s">
        <v>33</v>
      </c>
      <c r="E1281" s="1" t="s">
        <v>1602</v>
      </c>
      <c r="F1281" s="1" t="s">
        <v>1636</v>
      </c>
      <c r="G1281" s="1" t="str">
        <f>+VLOOKUP(BD_fire_disturbances[[#This Row],[Cod_Koppen]],Tabla8[],2,0)</f>
        <v>Templado o mesotérmico</v>
      </c>
      <c r="H1281" s="1" t="s">
        <v>1635</v>
      </c>
      <c r="I1281" s="1" t="s">
        <v>100</v>
      </c>
      <c r="J1281" s="1" t="s">
        <v>63</v>
      </c>
      <c r="K1281" s="1" t="s">
        <v>41</v>
      </c>
      <c r="L1281" s="1" t="s">
        <v>690</v>
      </c>
      <c r="M1281" s="1" t="s">
        <v>690</v>
      </c>
      <c r="P1281" s="1" t="s">
        <v>701</v>
      </c>
      <c r="Q1281" s="1" t="s">
        <v>702</v>
      </c>
      <c r="R1281" s="1" t="s">
        <v>300</v>
      </c>
      <c r="U1281" s="1" t="s">
        <v>359</v>
      </c>
      <c r="V1281" s="1" t="s">
        <v>995</v>
      </c>
      <c r="W1281" s="1" t="s">
        <v>687</v>
      </c>
      <c r="X1281" s="1" t="s">
        <v>689</v>
      </c>
      <c r="Y1281" s="1" t="s">
        <v>639</v>
      </c>
      <c r="Z1281" s="1" t="s">
        <v>108</v>
      </c>
    </row>
    <row r="1282" spans="1:26" s="1" customFormat="1" ht="58" x14ac:dyDescent="0.35">
      <c r="A1282" s="1" t="s">
        <v>32</v>
      </c>
      <c r="B1282" s="1" t="str">
        <f>+VLOOKUP(BD_fire_disturbances[[#This Row],[Propiedad]],Tabla2[],2,0)</f>
        <v>Biológica</v>
      </c>
      <c r="C1282" s="1" t="str">
        <f>+VLOOKUP(BD_fire_disturbances[[#This Row],[Evaluación post incendio]],Tabla5[],2,0)</f>
        <v>Efecto a medio plazo</v>
      </c>
      <c r="D1282" s="6" t="s">
        <v>33</v>
      </c>
      <c r="E1282" s="1" t="s">
        <v>1602</v>
      </c>
      <c r="F1282" s="1" t="s">
        <v>1636</v>
      </c>
      <c r="G1282" s="1" t="str">
        <f>+VLOOKUP(BD_fire_disturbances[[#This Row],[Cod_Koppen]],Tabla8[],2,0)</f>
        <v>Templado o mesotérmico</v>
      </c>
      <c r="H1282" s="1" t="s">
        <v>1635</v>
      </c>
      <c r="I1282" s="1" t="s">
        <v>100</v>
      </c>
      <c r="J1282" s="1" t="s">
        <v>63</v>
      </c>
      <c r="K1282" s="1" t="s">
        <v>41</v>
      </c>
      <c r="L1282" s="1" t="s">
        <v>200</v>
      </c>
      <c r="M1282" s="1" t="s">
        <v>200</v>
      </c>
      <c r="P1282" s="1" t="s">
        <v>701</v>
      </c>
      <c r="Q1282" s="1" t="s">
        <v>702</v>
      </c>
      <c r="R1282" s="1" t="s">
        <v>300</v>
      </c>
      <c r="U1282" s="1" t="s">
        <v>359</v>
      </c>
      <c r="V1282" s="1" t="s">
        <v>995</v>
      </c>
      <c r="W1282" s="1" t="s">
        <v>687</v>
      </c>
      <c r="X1282" s="1" t="s">
        <v>689</v>
      </c>
      <c r="Y1282" s="1" t="s">
        <v>639</v>
      </c>
      <c r="Z1282" s="1" t="s">
        <v>108</v>
      </c>
    </row>
    <row r="1283" spans="1:26" s="1" customFormat="1" ht="58" x14ac:dyDescent="0.35">
      <c r="A1283" s="1" t="s">
        <v>32</v>
      </c>
      <c r="B1283" s="1" t="str">
        <f>+VLOOKUP(BD_fire_disturbances[[#This Row],[Propiedad]],Tabla2[],2,0)</f>
        <v>Biológica</v>
      </c>
      <c r="C1283" s="1" t="str">
        <f>+VLOOKUP(BD_fire_disturbances[[#This Row],[Evaluación post incendio]],Tabla5[],2,0)</f>
        <v>Efecto a medio plazo</v>
      </c>
      <c r="D1283" s="6" t="s">
        <v>33</v>
      </c>
      <c r="E1283" s="1" t="s">
        <v>1602</v>
      </c>
      <c r="F1283" s="1" t="s">
        <v>1636</v>
      </c>
      <c r="G1283" s="1" t="str">
        <f>+VLOOKUP(BD_fire_disturbances[[#This Row],[Cod_Koppen]],Tabla8[],2,0)</f>
        <v>Templado o mesotérmico</v>
      </c>
      <c r="H1283" s="1" t="s">
        <v>1635</v>
      </c>
      <c r="I1283" s="1" t="s">
        <v>100</v>
      </c>
      <c r="J1283" s="1" t="s">
        <v>63</v>
      </c>
      <c r="K1283" s="1" t="s">
        <v>41</v>
      </c>
      <c r="L1283" s="1" t="s">
        <v>200</v>
      </c>
      <c r="M1283" s="1" t="s">
        <v>200</v>
      </c>
      <c r="P1283" s="1" t="s">
        <v>701</v>
      </c>
      <c r="Q1283" s="1" t="s">
        <v>702</v>
      </c>
      <c r="R1283" s="1" t="s">
        <v>300</v>
      </c>
      <c r="U1283" s="1" t="s">
        <v>359</v>
      </c>
      <c r="V1283" s="1" t="s">
        <v>995</v>
      </c>
      <c r="W1283" s="1" t="s">
        <v>687</v>
      </c>
      <c r="X1283" s="1" t="s">
        <v>689</v>
      </c>
      <c r="Y1283" s="1" t="s">
        <v>1032</v>
      </c>
      <c r="Z1283" s="1" t="s">
        <v>12</v>
      </c>
    </row>
    <row r="1284" spans="1:26" s="1" customFormat="1" ht="58" x14ac:dyDescent="0.35">
      <c r="A1284" s="1" t="s">
        <v>32</v>
      </c>
      <c r="B1284" s="1" t="str">
        <f>+VLOOKUP(BD_fire_disturbances[[#This Row],[Propiedad]],Tabla2[],2,0)</f>
        <v>Biológica</v>
      </c>
      <c r="C1284" s="1" t="str">
        <f>+VLOOKUP(BD_fire_disturbances[[#This Row],[Evaluación post incendio]],Tabla5[],2,0)</f>
        <v>Efecto a medio plazo</v>
      </c>
      <c r="D1284" s="6" t="s">
        <v>33</v>
      </c>
      <c r="E1284" s="1" t="s">
        <v>1602</v>
      </c>
      <c r="F1284" s="1" t="s">
        <v>1636</v>
      </c>
      <c r="G1284" s="1" t="str">
        <f>+VLOOKUP(BD_fire_disturbances[[#This Row],[Cod_Koppen]],Tabla8[],2,0)</f>
        <v>Templado o mesotérmico</v>
      </c>
      <c r="H1284" s="1" t="s">
        <v>1635</v>
      </c>
      <c r="I1284" s="1" t="s">
        <v>100</v>
      </c>
      <c r="J1284" s="1" t="s">
        <v>63</v>
      </c>
      <c r="K1284" s="1" t="s">
        <v>41</v>
      </c>
      <c r="L1284" s="1" t="s">
        <v>690</v>
      </c>
      <c r="M1284" s="1" t="s">
        <v>690</v>
      </c>
      <c r="P1284" s="1" t="s">
        <v>701</v>
      </c>
      <c r="Q1284" s="1" t="s">
        <v>702</v>
      </c>
      <c r="R1284" s="1" t="s">
        <v>300</v>
      </c>
      <c r="U1284" s="1" t="s">
        <v>359</v>
      </c>
      <c r="V1284" s="1" t="s">
        <v>995</v>
      </c>
      <c r="W1284" s="1" t="s">
        <v>687</v>
      </c>
      <c r="X1284" s="1" t="s">
        <v>689</v>
      </c>
      <c r="Y1284" s="1" t="s">
        <v>1032</v>
      </c>
      <c r="Z1284" s="1" t="s">
        <v>12</v>
      </c>
    </row>
    <row r="1285" spans="1:26" s="1" customFormat="1" ht="58" x14ac:dyDescent="0.35">
      <c r="A1285" s="1" t="s">
        <v>32</v>
      </c>
      <c r="B1285" s="1" t="str">
        <f>+VLOOKUP(BD_fire_disturbances[[#This Row],[Propiedad]],Tabla2[],2,0)</f>
        <v>Química</v>
      </c>
      <c r="C1285" s="1" t="str">
        <f>+VLOOKUP(BD_fire_disturbances[[#This Row],[Evaluación post incendio]],Tabla5[],2,0)</f>
        <v>Efecto a medio plazo</v>
      </c>
      <c r="D1285" s="6" t="s">
        <v>33</v>
      </c>
      <c r="E1285" s="1" t="s">
        <v>1602</v>
      </c>
      <c r="F1285" s="1" t="s">
        <v>1636</v>
      </c>
      <c r="G1285" s="1" t="str">
        <f>+VLOOKUP(BD_fire_disturbances[[#This Row],[Cod_Koppen]],Tabla8[],2,0)</f>
        <v>Templado o mesotérmico</v>
      </c>
      <c r="H1285" s="1" t="s">
        <v>1635</v>
      </c>
      <c r="I1285" s="1" t="s">
        <v>100</v>
      </c>
      <c r="J1285" s="1" t="s">
        <v>63</v>
      </c>
      <c r="K1285" s="1" t="s">
        <v>41</v>
      </c>
      <c r="L1285" s="1" t="s">
        <v>200</v>
      </c>
      <c r="M1285" s="1" t="s">
        <v>200</v>
      </c>
      <c r="P1285" s="1" t="s">
        <v>701</v>
      </c>
      <c r="Q1285" s="1" t="s">
        <v>702</v>
      </c>
      <c r="R1285" s="1" t="s">
        <v>300</v>
      </c>
      <c r="U1285" s="1" t="s">
        <v>359</v>
      </c>
      <c r="V1285" s="1" t="s">
        <v>995</v>
      </c>
      <c r="W1285" s="1" t="s">
        <v>687</v>
      </c>
      <c r="X1285" s="1" t="s">
        <v>689</v>
      </c>
      <c r="Y1285" s="1" t="s">
        <v>34</v>
      </c>
      <c r="Z1285" s="1" t="s">
        <v>218</v>
      </c>
    </row>
    <row r="1286" spans="1:26" s="1" customFormat="1" ht="58" x14ac:dyDescent="0.35">
      <c r="A1286" s="1" t="s">
        <v>32</v>
      </c>
      <c r="B1286" s="1" t="str">
        <f>+VLOOKUP(BD_fire_disturbances[[#This Row],[Propiedad]],Tabla2[],2,0)</f>
        <v>Química</v>
      </c>
      <c r="C1286" s="1" t="str">
        <f>+VLOOKUP(BD_fire_disturbances[[#This Row],[Evaluación post incendio]],Tabla5[],2,0)</f>
        <v>Efecto a medio plazo</v>
      </c>
      <c r="D1286" s="6" t="s">
        <v>33</v>
      </c>
      <c r="E1286" s="1" t="s">
        <v>1602</v>
      </c>
      <c r="F1286" s="1" t="s">
        <v>1636</v>
      </c>
      <c r="G1286" s="1" t="str">
        <f>+VLOOKUP(BD_fire_disturbances[[#This Row],[Cod_Koppen]],Tabla8[],2,0)</f>
        <v>Templado o mesotérmico</v>
      </c>
      <c r="H1286" s="1" t="s">
        <v>1635</v>
      </c>
      <c r="I1286" s="1" t="s">
        <v>100</v>
      </c>
      <c r="J1286" s="1" t="s">
        <v>63</v>
      </c>
      <c r="K1286" s="1" t="s">
        <v>41</v>
      </c>
      <c r="L1286" s="1" t="s">
        <v>690</v>
      </c>
      <c r="M1286" s="1" t="s">
        <v>690</v>
      </c>
      <c r="P1286" s="1" t="s">
        <v>701</v>
      </c>
      <c r="Q1286" s="1" t="s">
        <v>702</v>
      </c>
      <c r="R1286" s="1" t="s">
        <v>300</v>
      </c>
      <c r="U1286" s="1" t="s">
        <v>359</v>
      </c>
      <c r="V1286" s="1" t="s">
        <v>995</v>
      </c>
      <c r="W1286" s="1" t="s">
        <v>687</v>
      </c>
      <c r="X1286" s="1" t="s">
        <v>689</v>
      </c>
      <c r="Y1286" s="1" t="s">
        <v>34</v>
      </c>
      <c r="Z1286" s="1" t="s">
        <v>218</v>
      </c>
    </row>
    <row r="1287" spans="1:26" s="1" customFormat="1" ht="58" x14ac:dyDescent="0.35">
      <c r="A1287" s="1" t="s">
        <v>32</v>
      </c>
      <c r="B1287" s="1" t="str">
        <f>+VLOOKUP(BD_fire_disturbances[[#This Row],[Propiedad]],Tabla2[],2,0)</f>
        <v>Química</v>
      </c>
      <c r="C1287" s="1" t="s">
        <v>451</v>
      </c>
      <c r="D1287" s="6" t="s">
        <v>33</v>
      </c>
      <c r="E1287" s="1" t="s">
        <v>1602</v>
      </c>
      <c r="F1287" s="1" t="s">
        <v>1636</v>
      </c>
      <c r="G1287" s="1" t="str">
        <f>+VLOOKUP(BD_fire_disturbances[[#This Row],[Cod_Koppen]],Tabla8[],2,0)</f>
        <v>Templado o mesotérmico</v>
      </c>
      <c r="H1287" s="1" t="s">
        <v>1635</v>
      </c>
      <c r="I1287" s="1" t="s">
        <v>100</v>
      </c>
      <c r="J1287" s="1" t="s">
        <v>63</v>
      </c>
      <c r="K1287" s="1" t="s">
        <v>41</v>
      </c>
      <c r="L1287" s="1" t="s">
        <v>690</v>
      </c>
      <c r="M1287" s="1" t="s">
        <v>690</v>
      </c>
      <c r="P1287" s="1" t="s">
        <v>701</v>
      </c>
      <c r="Q1287" s="1" t="s">
        <v>702</v>
      </c>
      <c r="R1287" s="1" t="s">
        <v>300</v>
      </c>
      <c r="U1287" s="1" t="s">
        <v>359</v>
      </c>
      <c r="V1287" s="1" t="s">
        <v>995</v>
      </c>
      <c r="W1287" s="1" t="s">
        <v>687</v>
      </c>
      <c r="X1287" s="1" t="s">
        <v>689</v>
      </c>
      <c r="Y1287" s="1" t="s">
        <v>707</v>
      </c>
      <c r="Z1287" s="1" t="s">
        <v>108</v>
      </c>
    </row>
    <row r="1288" spans="1:26" s="1" customFormat="1" ht="58" x14ac:dyDescent="0.35">
      <c r="A1288" s="1" t="s">
        <v>32</v>
      </c>
      <c r="B1288" s="1" t="str">
        <f>+VLOOKUP(BD_fire_disturbances[[#This Row],[Propiedad]],Tabla2[],2,0)</f>
        <v>Química</v>
      </c>
      <c r="C1288" s="1" t="str">
        <f>+VLOOKUP(BD_fire_disturbances[[#This Row],[Evaluación post incendio]],Tabla5[],2,0)</f>
        <v>Efecto a medio plazo</v>
      </c>
      <c r="D1288" s="6" t="s">
        <v>33</v>
      </c>
      <c r="E1288" s="1" t="s">
        <v>1602</v>
      </c>
      <c r="F1288" s="1" t="s">
        <v>1636</v>
      </c>
      <c r="G1288" s="1" t="str">
        <f>+VLOOKUP(BD_fire_disturbances[[#This Row],[Cod_Koppen]],Tabla8[],2,0)</f>
        <v>Templado o mesotérmico</v>
      </c>
      <c r="H1288" s="1" t="s">
        <v>1635</v>
      </c>
      <c r="I1288" s="1" t="s">
        <v>100</v>
      </c>
      <c r="J1288" s="1" t="s">
        <v>63</v>
      </c>
      <c r="K1288" s="1" t="s">
        <v>41</v>
      </c>
      <c r="L1288" s="1" t="s">
        <v>200</v>
      </c>
      <c r="M1288" s="1" t="s">
        <v>200</v>
      </c>
      <c r="P1288" s="1" t="s">
        <v>701</v>
      </c>
      <c r="Q1288" s="1" t="s">
        <v>702</v>
      </c>
      <c r="R1288" s="1" t="s">
        <v>300</v>
      </c>
      <c r="U1288" s="1" t="s">
        <v>359</v>
      </c>
      <c r="V1288" s="1" t="s">
        <v>995</v>
      </c>
      <c r="W1288" s="1" t="s">
        <v>687</v>
      </c>
      <c r="X1288" s="1" t="s">
        <v>689</v>
      </c>
      <c r="Y1288" s="1" t="s">
        <v>707</v>
      </c>
      <c r="Z1288" s="1" t="s">
        <v>108</v>
      </c>
    </row>
    <row r="1289" spans="1:26" s="1" customFormat="1" ht="58" x14ac:dyDescent="0.35">
      <c r="A1289" s="1" t="s">
        <v>32</v>
      </c>
      <c r="B1289" s="1" t="str">
        <f>+VLOOKUP(BD_fire_disturbances[[#This Row],[Propiedad]],Tabla2[],2,0)</f>
        <v>Química</v>
      </c>
      <c r="C1289" s="1" t="str">
        <f>+VLOOKUP(BD_fire_disturbances[[#This Row],[Evaluación post incendio]],Tabla5[],2,0)</f>
        <v>Efecto a medio plazo</v>
      </c>
      <c r="D1289" s="6" t="s">
        <v>33</v>
      </c>
      <c r="E1289" s="1" t="s">
        <v>1602</v>
      </c>
      <c r="F1289" s="1" t="s">
        <v>1636</v>
      </c>
      <c r="G1289" s="1" t="str">
        <f>+VLOOKUP(BD_fire_disturbances[[#This Row],[Cod_Koppen]],Tabla8[],2,0)</f>
        <v>Templado o mesotérmico</v>
      </c>
      <c r="H1289" s="1" t="s">
        <v>1635</v>
      </c>
      <c r="I1289" s="1" t="s">
        <v>100</v>
      </c>
      <c r="J1289" s="1" t="s">
        <v>63</v>
      </c>
      <c r="K1289" s="1" t="s">
        <v>41</v>
      </c>
      <c r="L1289" s="1" t="s">
        <v>200</v>
      </c>
      <c r="M1289" s="1" t="s">
        <v>200</v>
      </c>
      <c r="P1289" s="1" t="s">
        <v>701</v>
      </c>
      <c r="Q1289" s="1" t="s">
        <v>702</v>
      </c>
      <c r="R1289" s="1" t="s">
        <v>300</v>
      </c>
      <c r="U1289" s="1" t="s">
        <v>359</v>
      </c>
      <c r="V1289" s="1" t="s">
        <v>995</v>
      </c>
      <c r="W1289" s="1" t="s">
        <v>687</v>
      </c>
      <c r="X1289" s="1" t="s">
        <v>689</v>
      </c>
      <c r="Y1289" s="1" t="s">
        <v>52</v>
      </c>
      <c r="Z1289" s="1" t="s">
        <v>108</v>
      </c>
    </row>
    <row r="1290" spans="1:26" s="1" customFormat="1" ht="58" x14ac:dyDescent="0.35">
      <c r="A1290" s="1" t="s">
        <v>32</v>
      </c>
      <c r="B1290" s="1" t="str">
        <f>+VLOOKUP(BD_fire_disturbances[[#This Row],[Propiedad]],Tabla2[],2,0)</f>
        <v>Química</v>
      </c>
      <c r="C1290" s="1" t="s">
        <v>451</v>
      </c>
      <c r="D1290" s="6" t="s">
        <v>33</v>
      </c>
      <c r="E1290" s="1" t="s">
        <v>1602</v>
      </c>
      <c r="F1290" s="1" t="s">
        <v>1636</v>
      </c>
      <c r="G1290" s="1" t="str">
        <f>+VLOOKUP(BD_fire_disturbances[[#This Row],[Cod_Koppen]],Tabla8[],2,0)</f>
        <v>Templado o mesotérmico</v>
      </c>
      <c r="H1290" s="1" t="s">
        <v>1635</v>
      </c>
      <c r="I1290" s="1" t="s">
        <v>100</v>
      </c>
      <c r="J1290" s="1" t="s">
        <v>63</v>
      </c>
      <c r="K1290" s="1" t="s">
        <v>41</v>
      </c>
      <c r="L1290" s="1" t="s">
        <v>690</v>
      </c>
      <c r="M1290" s="1" t="s">
        <v>690</v>
      </c>
      <c r="P1290" s="1" t="s">
        <v>701</v>
      </c>
      <c r="Q1290" s="1" t="s">
        <v>702</v>
      </c>
      <c r="R1290" s="1" t="s">
        <v>300</v>
      </c>
      <c r="U1290" s="1" t="s">
        <v>359</v>
      </c>
      <c r="V1290" s="1" t="s">
        <v>995</v>
      </c>
      <c r="W1290" s="1" t="s">
        <v>687</v>
      </c>
      <c r="X1290" s="1" t="s">
        <v>689</v>
      </c>
      <c r="Y1290" s="1" t="s">
        <v>52</v>
      </c>
      <c r="Z1290" s="1" t="s">
        <v>108</v>
      </c>
    </row>
    <row r="1291" spans="1:26" s="1" customFormat="1" ht="58" x14ac:dyDescent="0.35">
      <c r="A1291" s="1" t="s">
        <v>32</v>
      </c>
      <c r="B1291" s="1" t="str">
        <f>+VLOOKUP(BD_fire_disturbances[[#This Row],[Propiedad]],Tabla2[],2,0)</f>
        <v>Química</v>
      </c>
      <c r="C1291" s="1" t="str">
        <f>+VLOOKUP(BD_fire_disturbances[[#This Row],[Evaluación post incendio]],Tabla5[],2,0)</f>
        <v>Efecto a medio plazo</v>
      </c>
      <c r="D1291" s="6" t="s">
        <v>33</v>
      </c>
      <c r="E1291" s="1" t="s">
        <v>1602</v>
      </c>
      <c r="F1291" s="1" t="s">
        <v>1636</v>
      </c>
      <c r="G1291" s="1" t="str">
        <f>+VLOOKUP(BD_fire_disturbances[[#This Row],[Cod_Koppen]],Tabla8[],2,0)</f>
        <v>Templado o mesotérmico</v>
      </c>
      <c r="H1291" s="1" t="s">
        <v>1635</v>
      </c>
      <c r="I1291" s="1" t="s">
        <v>100</v>
      </c>
      <c r="J1291" s="1" t="s">
        <v>63</v>
      </c>
      <c r="K1291" s="1" t="s">
        <v>41</v>
      </c>
      <c r="L1291" s="1" t="s">
        <v>200</v>
      </c>
      <c r="M1291" s="1" t="s">
        <v>200</v>
      </c>
      <c r="P1291" s="1" t="s">
        <v>701</v>
      </c>
      <c r="Q1291" s="1" t="s">
        <v>702</v>
      </c>
      <c r="R1291" s="1" t="s">
        <v>300</v>
      </c>
      <c r="U1291" s="1" t="s">
        <v>359</v>
      </c>
      <c r="V1291" s="1" t="s">
        <v>995</v>
      </c>
      <c r="W1291" s="1" t="s">
        <v>687</v>
      </c>
      <c r="X1291" s="1" t="s">
        <v>689</v>
      </c>
      <c r="Y1291" s="1" t="s">
        <v>21</v>
      </c>
      <c r="Z1291" s="1" t="s">
        <v>12</v>
      </c>
    </row>
    <row r="1292" spans="1:26" s="1" customFormat="1" ht="58" x14ac:dyDescent="0.35">
      <c r="A1292" s="1" t="s">
        <v>32</v>
      </c>
      <c r="B1292" s="1" t="str">
        <f>+VLOOKUP(BD_fire_disturbances[[#This Row],[Propiedad]],Tabla2[],2,0)</f>
        <v>Química</v>
      </c>
      <c r="C1292" s="1" t="s">
        <v>451</v>
      </c>
      <c r="D1292" s="6" t="s">
        <v>33</v>
      </c>
      <c r="E1292" s="1" t="s">
        <v>1602</v>
      </c>
      <c r="F1292" s="1" t="s">
        <v>1636</v>
      </c>
      <c r="G1292" s="1" t="str">
        <f>+VLOOKUP(BD_fire_disturbances[[#This Row],[Cod_Koppen]],Tabla8[],2,0)</f>
        <v>Templado o mesotérmico</v>
      </c>
      <c r="H1292" s="1" t="s">
        <v>1635</v>
      </c>
      <c r="I1292" s="1" t="s">
        <v>100</v>
      </c>
      <c r="J1292" s="1" t="s">
        <v>63</v>
      </c>
      <c r="K1292" s="1" t="s">
        <v>41</v>
      </c>
      <c r="L1292" s="1" t="s">
        <v>690</v>
      </c>
      <c r="M1292" s="1" t="s">
        <v>690</v>
      </c>
      <c r="P1292" s="1" t="s">
        <v>701</v>
      </c>
      <c r="Q1292" s="1" t="s">
        <v>702</v>
      </c>
      <c r="R1292" s="1" t="s">
        <v>300</v>
      </c>
      <c r="U1292" s="1" t="s">
        <v>359</v>
      </c>
      <c r="V1292" s="1" t="s">
        <v>995</v>
      </c>
      <c r="W1292" s="1" t="s">
        <v>687</v>
      </c>
      <c r="X1292" s="1" t="s">
        <v>689</v>
      </c>
      <c r="Y1292" s="1" t="s">
        <v>21</v>
      </c>
      <c r="Z1292" s="1" t="s">
        <v>12</v>
      </c>
    </row>
    <row r="1293" spans="1:26" s="1" customFormat="1" ht="58" x14ac:dyDescent="0.35">
      <c r="A1293" s="1" t="s">
        <v>32</v>
      </c>
      <c r="B1293" s="1" t="str">
        <f>+VLOOKUP(BD_fire_disturbances[[#This Row],[Propiedad]],Tabla2[],2,0)</f>
        <v>Química</v>
      </c>
      <c r="C1293" s="1" t="s">
        <v>451</v>
      </c>
      <c r="D1293" s="6" t="s">
        <v>33</v>
      </c>
      <c r="E1293" s="1" t="s">
        <v>1602</v>
      </c>
      <c r="F1293" s="1" t="s">
        <v>1636</v>
      </c>
      <c r="G1293" s="1" t="str">
        <f>+VLOOKUP(BD_fire_disturbances[[#This Row],[Cod_Koppen]],Tabla8[],2,0)</f>
        <v>Templado o mesotérmico</v>
      </c>
      <c r="H1293" s="1" t="s">
        <v>1635</v>
      </c>
      <c r="I1293" s="1" t="s">
        <v>100</v>
      </c>
      <c r="J1293" s="1" t="s">
        <v>63</v>
      </c>
      <c r="K1293" s="1" t="s">
        <v>41</v>
      </c>
      <c r="L1293" s="1" t="s">
        <v>690</v>
      </c>
      <c r="M1293" s="1" t="s">
        <v>690</v>
      </c>
      <c r="P1293" s="1" t="s">
        <v>701</v>
      </c>
      <c r="Q1293" s="1" t="s">
        <v>702</v>
      </c>
      <c r="R1293" s="1" t="s">
        <v>300</v>
      </c>
      <c r="U1293" s="1" t="s">
        <v>359</v>
      </c>
      <c r="V1293" s="1" t="s">
        <v>995</v>
      </c>
      <c r="W1293" s="1" t="s">
        <v>687</v>
      </c>
      <c r="X1293" s="1" t="s">
        <v>689</v>
      </c>
      <c r="Y1293" s="1" t="s">
        <v>42</v>
      </c>
      <c r="Z1293" s="1" t="s">
        <v>108</v>
      </c>
    </row>
    <row r="1294" spans="1:26" s="1" customFormat="1" ht="58" x14ac:dyDescent="0.35">
      <c r="A1294" s="1" t="s">
        <v>32</v>
      </c>
      <c r="B1294" s="1" t="str">
        <f>+VLOOKUP(BD_fire_disturbances[[#This Row],[Propiedad]],Tabla2[],2,0)</f>
        <v>Química</v>
      </c>
      <c r="C1294" s="1" t="str">
        <f>+VLOOKUP(BD_fire_disturbances[[#This Row],[Evaluación post incendio]],Tabla5[],2,0)</f>
        <v>Efecto a medio plazo</v>
      </c>
      <c r="D1294" s="6" t="s">
        <v>33</v>
      </c>
      <c r="E1294" s="1" t="s">
        <v>1602</v>
      </c>
      <c r="F1294" s="1" t="s">
        <v>1636</v>
      </c>
      <c r="G1294" s="1" t="str">
        <f>+VLOOKUP(BD_fire_disturbances[[#This Row],[Cod_Koppen]],Tabla8[],2,0)</f>
        <v>Templado o mesotérmico</v>
      </c>
      <c r="H1294" s="1" t="s">
        <v>1635</v>
      </c>
      <c r="I1294" s="1" t="s">
        <v>100</v>
      </c>
      <c r="J1294" s="1" t="s">
        <v>63</v>
      </c>
      <c r="K1294" s="1" t="s">
        <v>41</v>
      </c>
      <c r="L1294" s="1" t="s">
        <v>200</v>
      </c>
      <c r="M1294" s="1" t="s">
        <v>200</v>
      </c>
      <c r="P1294" s="1" t="s">
        <v>701</v>
      </c>
      <c r="Q1294" s="1" t="s">
        <v>702</v>
      </c>
      <c r="R1294" s="1" t="s">
        <v>300</v>
      </c>
      <c r="U1294" s="1" t="s">
        <v>359</v>
      </c>
      <c r="V1294" s="1" t="s">
        <v>995</v>
      </c>
      <c r="W1294" s="1" t="s">
        <v>687</v>
      </c>
      <c r="X1294" s="1" t="s">
        <v>689</v>
      </c>
      <c r="Y1294" s="1" t="s">
        <v>42</v>
      </c>
      <c r="Z1294" s="1" t="s">
        <v>108</v>
      </c>
    </row>
    <row r="1295" spans="1:26" s="1" customFormat="1" ht="43.5" x14ac:dyDescent="0.35">
      <c r="A1295" s="1" t="s">
        <v>243</v>
      </c>
      <c r="B1295" s="1" t="str">
        <f>+VLOOKUP(BD_fire_disturbances[[#This Row],[Propiedad]],Tabla2[],2,0)</f>
        <v>Física</v>
      </c>
      <c r="C1295" s="1" t="str">
        <f>+VLOOKUP(BD_fire_disturbances[[#This Row],[Evaluación post incendio]],Tabla5[],2,0)</f>
        <v>No específico</v>
      </c>
      <c r="D1295" s="6" t="s">
        <v>244</v>
      </c>
      <c r="E1295" s="1" t="s">
        <v>1602</v>
      </c>
      <c r="F1295" s="1" t="s">
        <v>1636</v>
      </c>
      <c r="G1295" s="1" t="str">
        <f>+VLOOKUP(BD_fire_disturbances[[#This Row],[Cod_Koppen]],Tabla8[],2,0)</f>
        <v>Templado o mesotérmico</v>
      </c>
      <c r="H1295" s="1" t="s">
        <v>1635</v>
      </c>
      <c r="I1295" s="1" t="s">
        <v>100</v>
      </c>
      <c r="J1295" s="1" t="s">
        <v>63</v>
      </c>
      <c r="K1295" s="1" t="s">
        <v>130</v>
      </c>
      <c r="L1295" s="1" t="s">
        <v>245</v>
      </c>
      <c r="M1295" s="1" t="s">
        <v>176</v>
      </c>
      <c r="N1295" s="1" t="s">
        <v>317</v>
      </c>
      <c r="P1295" s="1" t="s">
        <v>826</v>
      </c>
      <c r="R1295" s="1" t="s">
        <v>447</v>
      </c>
      <c r="T1295" s="1" t="s">
        <v>829</v>
      </c>
      <c r="U1295" s="1" t="s">
        <v>359</v>
      </c>
      <c r="Y1295" s="1" t="s">
        <v>1024</v>
      </c>
      <c r="Z1295" s="1" t="s">
        <v>218</v>
      </c>
    </row>
    <row r="1296" spans="1:26" s="1" customFormat="1" ht="43.5" x14ac:dyDescent="0.35">
      <c r="A1296" s="1" t="s">
        <v>243</v>
      </c>
      <c r="B1296" s="1" t="str">
        <f>+VLOOKUP(BD_fire_disturbances[[#This Row],[Propiedad]],Tabla2[],2,0)</f>
        <v>Física</v>
      </c>
      <c r="C1296" s="1" t="str">
        <f>+VLOOKUP(BD_fire_disturbances[[#This Row],[Evaluación post incendio]],Tabla5[],2,0)</f>
        <v>No específico</v>
      </c>
      <c r="D1296" s="6" t="s">
        <v>244</v>
      </c>
      <c r="E1296" s="1" t="s">
        <v>1602</v>
      </c>
      <c r="F1296" s="1" t="s">
        <v>1636</v>
      </c>
      <c r="G1296" s="1" t="str">
        <f>+VLOOKUP(BD_fire_disturbances[[#This Row],[Cod_Koppen]],Tabla8[],2,0)</f>
        <v>Templado o mesotérmico</v>
      </c>
      <c r="H1296" s="1" t="s">
        <v>1635</v>
      </c>
      <c r="I1296" s="1" t="s">
        <v>100</v>
      </c>
      <c r="J1296" s="1" t="s">
        <v>63</v>
      </c>
      <c r="K1296" s="1" t="s">
        <v>130</v>
      </c>
      <c r="L1296" s="1" t="s">
        <v>248</v>
      </c>
      <c r="M1296" s="1" t="s">
        <v>432</v>
      </c>
      <c r="N1296" s="1" t="s">
        <v>317</v>
      </c>
      <c r="P1296" s="1" t="s">
        <v>826</v>
      </c>
      <c r="R1296" s="1" t="s">
        <v>447</v>
      </c>
      <c r="T1296" s="1" t="s">
        <v>829</v>
      </c>
      <c r="U1296" s="1" t="s">
        <v>359</v>
      </c>
      <c r="Y1296" s="1" t="s">
        <v>1024</v>
      </c>
      <c r="Z1296" s="1" t="s">
        <v>12</v>
      </c>
    </row>
    <row r="1297" spans="1:26" s="1" customFormat="1" ht="43.5" x14ac:dyDescent="0.35">
      <c r="A1297" s="1" t="s">
        <v>243</v>
      </c>
      <c r="B1297" s="1" t="str">
        <f>+VLOOKUP(BD_fire_disturbances[[#This Row],[Propiedad]],Tabla2[],2,0)</f>
        <v>Física</v>
      </c>
      <c r="C1297" s="1" t="str">
        <f>+VLOOKUP(BD_fire_disturbances[[#This Row],[Evaluación post incendio]],Tabla5[],2,0)</f>
        <v>No específico</v>
      </c>
      <c r="D1297" s="6" t="s">
        <v>244</v>
      </c>
      <c r="E1297" s="1" t="s">
        <v>1602</v>
      </c>
      <c r="F1297" s="1" t="s">
        <v>1636</v>
      </c>
      <c r="G1297" s="1" t="str">
        <f>+VLOOKUP(BD_fire_disturbances[[#This Row],[Cod_Koppen]],Tabla8[],2,0)</f>
        <v>Templado o mesotérmico</v>
      </c>
      <c r="H1297" s="1" t="s">
        <v>1635</v>
      </c>
      <c r="I1297" s="1" t="s">
        <v>100</v>
      </c>
      <c r="J1297" s="1" t="s">
        <v>63</v>
      </c>
      <c r="K1297" s="1" t="s">
        <v>130</v>
      </c>
      <c r="L1297" s="1" t="s">
        <v>248</v>
      </c>
      <c r="M1297" s="1" t="s">
        <v>432</v>
      </c>
      <c r="N1297" s="1" t="s">
        <v>317</v>
      </c>
      <c r="P1297" s="1" t="s">
        <v>826</v>
      </c>
      <c r="R1297" s="1" t="s">
        <v>447</v>
      </c>
      <c r="T1297" s="1" t="s">
        <v>830</v>
      </c>
      <c r="U1297" s="1" t="s">
        <v>1067</v>
      </c>
      <c r="Y1297" s="1" t="s">
        <v>1024</v>
      </c>
      <c r="Z1297" s="1" t="s">
        <v>12</v>
      </c>
    </row>
    <row r="1298" spans="1:26" s="1" customFormat="1" ht="43.5" x14ac:dyDescent="0.35">
      <c r="A1298" s="1" t="s">
        <v>243</v>
      </c>
      <c r="B1298" s="1" t="str">
        <f>+VLOOKUP(BD_fire_disturbances[[#This Row],[Propiedad]],Tabla2[],2,0)</f>
        <v>Física</v>
      </c>
      <c r="C1298" s="1" t="str">
        <f>+VLOOKUP(BD_fire_disturbances[[#This Row],[Evaluación post incendio]],Tabla5[],2,0)</f>
        <v>No específico</v>
      </c>
      <c r="D1298" s="6" t="s">
        <v>244</v>
      </c>
      <c r="E1298" s="1" t="s">
        <v>1602</v>
      </c>
      <c r="F1298" s="1" t="s">
        <v>1636</v>
      </c>
      <c r="G1298" s="1" t="str">
        <f>+VLOOKUP(BD_fire_disturbances[[#This Row],[Cod_Koppen]],Tabla8[],2,0)</f>
        <v>Templado o mesotérmico</v>
      </c>
      <c r="H1298" s="1" t="s">
        <v>1635</v>
      </c>
      <c r="I1298" s="1" t="s">
        <v>100</v>
      </c>
      <c r="J1298" s="1" t="s">
        <v>63</v>
      </c>
      <c r="K1298" s="1" t="s">
        <v>130</v>
      </c>
      <c r="L1298" s="1" t="s">
        <v>245</v>
      </c>
      <c r="M1298" s="1" t="s">
        <v>176</v>
      </c>
      <c r="N1298" s="1" t="s">
        <v>317</v>
      </c>
      <c r="P1298" s="1" t="s">
        <v>826</v>
      </c>
      <c r="R1298" s="1" t="s">
        <v>447</v>
      </c>
      <c r="T1298" s="1" t="s">
        <v>830</v>
      </c>
      <c r="U1298" s="1" t="s">
        <v>1067</v>
      </c>
      <c r="Y1298" s="1" t="s">
        <v>1024</v>
      </c>
      <c r="Z1298" s="1" t="s">
        <v>108</v>
      </c>
    </row>
    <row r="1299" spans="1:26" s="1" customFormat="1" ht="43.5" x14ac:dyDescent="0.35">
      <c r="A1299" s="1" t="s">
        <v>243</v>
      </c>
      <c r="B1299" s="1" t="str">
        <f>+VLOOKUP(BD_fire_disturbances[[#This Row],[Propiedad]],Tabla2[],2,0)</f>
        <v>Física</v>
      </c>
      <c r="C1299" s="1" t="str">
        <f>+VLOOKUP(BD_fire_disturbances[[#This Row],[Evaluación post incendio]],Tabla5[],2,0)</f>
        <v>No específico</v>
      </c>
      <c r="D1299" s="6" t="s">
        <v>244</v>
      </c>
      <c r="E1299" s="1" t="s">
        <v>1602</v>
      </c>
      <c r="F1299" s="1" t="s">
        <v>1636</v>
      </c>
      <c r="G1299" s="1" t="str">
        <f>+VLOOKUP(BD_fire_disturbances[[#This Row],[Cod_Koppen]],Tabla8[],2,0)</f>
        <v>Templado o mesotérmico</v>
      </c>
      <c r="H1299" s="1" t="s">
        <v>1635</v>
      </c>
      <c r="I1299" s="1" t="s">
        <v>100</v>
      </c>
      <c r="J1299" s="1" t="s">
        <v>63</v>
      </c>
      <c r="K1299" s="1" t="s">
        <v>130</v>
      </c>
      <c r="L1299" s="1" t="s">
        <v>245</v>
      </c>
      <c r="M1299" s="1" t="s">
        <v>176</v>
      </c>
      <c r="N1299" s="1" t="s">
        <v>317</v>
      </c>
      <c r="P1299" s="1" t="s">
        <v>826</v>
      </c>
      <c r="R1299" s="1" t="s">
        <v>447</v>
      </c>
      <c r="T1299" s="1" t="s">
        <v>829</v>
      </c>
      <c r="U1299" s="1" t="s">
        <v>359</v>
      </c>
      <c r="Y1299" s="1" t="s">
        <v>682</v>
      </c>
      <c r="Z1299" s="1" t="s">
        <v>108</v>
      </c>
    </row>
    <row r="1300" spans="1:26" s="1" customFormat="1" ht="43.5" x14ac:dyDescent="0.35">
      <c r="A1300" s="1" t="s">
        <v>243</v>
      </c>
      <c r="B1300" s="1" t="str">
        <f>+VLOOKUP(BD_fire_disturbances[[#This Row],[Propiedad]],Tabla2[],2,0)</f>
        <v>Física</v>
      </c>
      <c r="C1300" s="1" t="str">
        <f>+VLOOKUP(BD_fire_disturbances[[#This Row],[Evaluación post incendio]],Tabla5[],2,0)</f>
        <v>No específico</v>
      </c>
      <c r="D1300" s="6" t="s">
        <v>244</v>
      </c>
      <c r="E1300" s="1" t="s">
        <v>1602</v>
      </c>
      <c r="F1300" s="1" t="s">
        <v>1636</v>
      </c>
      <c r="G1300" s="1" t="str">
        <f>+VLOOKUP(BD_fire_disturbances[[#This Row],[Cod_Koppen]],Tabla8[],2,0)</f>
        <v>Templado o mesotérmico</v>
      </c>
      <c r="H1300" s="1" t="s">
        <v>1635</v>
      </c>
      <c r="I1300" s="1" t="s">
        <v>100</v>
      </c>
      <c r="J1300" s="1" t="s">
        <v>63</v>
      </c>
      <c r="K1300" s="1" t="s">
        <v>130</v>
      </c>
      <c r="L1300" s="1" t="s">
        <v>245</v>
      </c>
      <c r="M1300" s="1" t="s">
        <v>176</v>
      </c>
      <c r="N1300" s="1" t="s">
        <v>317</v>
      </c>
      <c r="P1300" s="1" t="s">
        <v>826</v>
      </c>
      <c r="R1300" s="1" t="s">
        <v>447</v>
      </c>
      <c r="T1300" s="1" t="s">
        <v>829</v>
      </c>
      <c r="U1300" s="1" t="s">
        <v>359</v>
      </c>
      <c r="Y1300" s="1" t="s">
        <v>828</v>
      </c>
      <c r="Z1300" s="1" t="s">
        <v>12</v>
      </c>
    </row>
    <row r="1301" spans="1:26" s="1" customFormat="1" ht="43.5" x14ac:dyDescent="0.35">
      <c r="A1301" s="1" t="s">
        <v>243</v>
      </c>
      <c r="B1301" s="1" t="str">
        <f>+VLOOKUP(BD_fire_disturbances[[#This Row],[Propiedad]],Tabla2[],2,0)</f>
        <v>Física</v>
      </c>
      <c r="C1301" s="1" t="str">
        <f>+VLOOKUP(BD_fire_disturbances[[#This Row],[Evaluación post incendio]],Tabla5[],2,0)</f>
        <v>No específico</v>
      </c>
      <c r="D1301" s="6" t="s">
        <v>244</v>
      </c>
      <c r="E1301" s="1" t="s">
        <v>1602</v>
      </c>
      <c r="F1301" s="1" t="s">
        <v>1636</v>
      </c>
      <c r="G1301" s="1" t="str">
        <f>+VLOOKUP(BD_fire_disturbances[[#This Row],[Cod_Koppen]],Tabla8[],2,0)</f>
        <v>Templado o mesotérmico</v>
      </c>
      <c r="H1301" s="1" t="s">
        <v>1635</v>
      </c>
      <c r="I1301" s="1" t="s">
        <v>100</v>
      </c>
      <c r="J1301" s="1" t="s">
        <v>63</v>
      </c>
      <c r="K1301" s="1" t="s">
        <v>130</v>
      </c>
      <c r="L1301" s="1" t="s">
        <v>245</v>
      </c>
      <c r="M1301" s="1" t="s">
        <v>176</v>
      </c>
      <c r="N1301" s="1" t="s">
        <v>317</v>
      </c>
      <c r="P1301" s="1" t="s">
        <v>826</v>
      </c>
      <c r="R1301" s="1" t="s">
        <v>447</v>
      </c>
      <c r="T1301" s="1" t="s">
        <v>830</v>
      </c>
      <c r="U1301" s="1" t="s">
        <v>1067</v>
      </c>
      <c r="Y1301" s="1" t="s">
        <v>828</v>
      </c>
      <c r="Z1301" s="1" t="s">
        <v>108</v>
      </c>
    </row>
    <row r="1302" spans="1:26" s="1" customFormat="1" ht="43.5" x14ac:dyDescent="0.35">
      <c r="A1302" s="1" t="s">
        <v>243</v>
      </c>
      <c r="B1302" s="1" t="str">
        <f>+VLOOKUP(BD_fire_disturbances[[#This Row],[Propiedad]],Tabla2[],2,0)</f>
        <v>Física</v>
      </c>
      <c r="C1302" s="1" t="str">
        <f>+VLOOKUP(BD_fire_disturbances[[#This Row],[Evaluación post incendio]],Tabla5[],2,0)</f>
        <v>No específico</v>
      </c>
      <c r="D1302" s="6" t="s">
        <v>244</v>
      </c>
      <c r="E1302" s="1" t="s">
        <v>1602</v>
      </c>
      <c r="F1302" s="1" t="s">
        <v>1636</v>
      </c>
      <c r="G1302" s="1" t="str">
        <f>+VLOOKUP(BD_fire_disturbances[[#This Row],[Cod_Koppen]],Tabla8[],2,0)</f>
        <v>Templado o mesotérmico</v>
      </c>
      <c r="H1302" s="1" t="s">
        <v>1635</v>
      </c>
      <c r="I1302" s="1" t="s">
        <v>100</v>
      </c>
      <c r="J1302" s="1" t="s">
        <v>63</v>
      </c>
      <c r="K1302" s="1" t="s">
        <v>130</v>
      </c>
      <c r="L1302" s="1" t="s">
        <v>248</v>
      </c>
      <c r="M1302" s="1" t="s">
        <v>432</v>
      </c>
      <c r="N1302" s="1" t="s">
        <v>317</v>
      </c>
      <c r="P1302" s="1" t="s">
        <v>826</v>
      </c>
      <c r="R1302" s="1" t="s">
        <v>447</v>
      </c>
      <c r="T1302" s="1" t="s">
        <v>830</v>
      </c>
      <c r="U1302" s="1" t="s">
        <v>1067</v>
      </c>
      <c r="Y1302" s="1" t="s">
        <v>828</v>
      </c>
      <c r="Z1302" s="1" t="s">
        <v>108</v>
      </c>
    </row>
    <row r="1303" spans="1:26" s="1" customFormat="1" ht="43.5" x14ac:dyDescent="0.35">
      <c r="A1303" s="1" t="s">
        <v>243</v>
      </c>
      <c r="B1303" s="1" t="str">
        <f>+VLOOKUP(BD_fire_disturbances[[#This Row],[Propiedad]],Tabla2[],2,0)</f>
        <v>Física</v>
      </c>
      <c r="C1303" s="1" t="str">
        <f>+VLOOKUP(BD_fire_disturbances[[#This Row],[Evaluación post incendio]],Tabla5[],2,0)</f>
        <v>No específico</v>
      </c>
      <c r="D1303" s="6" t="s">
        <v>244</v>
      </c>
      <c r="E1303" s="1" t="s">
        <v>1602</v>
      </c>
      <c r="F1303" s="1" t="s">
        <v>1636</v>
      </c>
      <c r="G1303" s="1" t="str">
        <f>+VLOOKUP(BD_fire_disturbances[[#This Row],[Cod_Koppen]],Tabla8[],2,0)</f>
        <v>Templado o mesotérmico</v>
      </c>
      <c r="H1303" s="1" t="s">
        <v>1635</v>
      </c>
      <c r="I1303" s="1" t="s">
        <v>100</v>
      </c>
      <c r="J1303" s="1" t="s">
        <v>63</v>
      </c>
      <c r="K1303" s="1" t="s">
        <v>130</v>
      </c>
      <c r="L1303" s="1" t="s">
        <v>248</v>
      </c>
      <c r="M1303" s="1" t="s">
        <v>432</v>
      </c>
      <c r="N1303" s="1" t="s">
        <v>317</v>
      </c>
      <c r="P1303" s="1" t="s">
        <v>826</v>
      </c>
      <c r="R1303" s="1" t="s">
        <v>447</v>
      </c>
      <c r="T1303" s="1" t="s">
        <v>829</v>
      </c>
      <c r="U1303" s="1" t="s">
        <v>359</v>
      </c>
      <c r="Y1303" s="1" t="s">
        <v>831</v>
      </c>
      <c r="Z1303" s="1" t="s">
        <v>12</v>
      </c>
    </row>
    <row r="1304" spans="1:26" s="1" customFormat="1" ht="43.5" x14ac:dyDescent="0.35">
      <c r="A1304" s="1" t="s">
        <v>243</v>
      </c>
      <c r="B1304" s="1" t="str">
        <f>+VLOOKUP(BD_fire_disturbances[[#This Row],[Propiedad]],Tabla2[],2,0)</f>
        <v>Física</v>
      </c>
      <c r="C1304" s="1" t="str">
        <f>+VLOOKUP(BD_fire_disturbances[[#This Row],[Evaluación post incendio]],Tabla5[],2,0)</f>
        <v>No específico</v>
      </c>
      <c r="D1304" s="6" t="s">
        <v>244</v>
      </c>
      <c r="E1304" s="1" t="s">
        <v>1602</v>
      </c>
      <c r="F1304" s="1" t="s">
        <v>1636</v>
      </c>
      <c r="G1304" s="1" t="str">
        <f>+VLOOKUP(BD_fire_disturbances[[#This Row],[Cod_Koppen]],Tabla8[],2,0)</f>
        <v>Templado o mesotérmico</v>
      </c>
      <c r="H1304" s="1" t="s">
        <v>1635</v>
      </c>
      <c r="I1304" s="1" t="s">
        <v>100</v>
      </c>
      <c r="J1304" s="1" t="s">
        <v>63</v>
      </c>
      <c r="K1304" s="1" t="s">
        <v>130</v>
      </c>
      <c r="L1304" s="1" t="s">
        <v>248</v>
      </c>
      <c r="M1304" s="1" t="s">
        <v>432</v>
      </c>
      <c r="N1304" s="1" t="s">
        <v>317</v>
      </c>
      <c r="P1304" s="1" t="s">
        <v>826</v>
      </c>
      <c r="R1304" s="1" t="s">
        <v>447</v>
      </c>
      <c r="T1304" s="1" t="s">
        <v>830</v>
      </c>
      <c r="U1304" s="1" t="s">
        <v>1067</v>
      </c>
      <c r="Y1304" s="1" t="s">
        <v>831</v>
      </c>
      <c r="Z1304" s="1" t="s">
        <v>12</v>
      </c>
    </row>
    <row r="1305" spans="1:26" s="1" customFormat="1" ht="43.5" x14ac:dyDescent="0.35">
      <c r="A1305" s="1" t="s">
        <v>243</v>
      </c>
      <c r="B1305" s="1" t="str">
        <f>+VLOOKUP(BD_fire_disturbances[[#This Row],[Propiedad]],Tabla2[],2,0)</f>
        <v>Física</v>
      </c>
      <c r="C1305" s="1" t="str">
        <f>+VLOOKUP(BD_fire_disturbances[[#This Row],[Evaluación post incendio]],Tabla5[],2,0)</f>
        <v>No específico</v>
      </c>
      <c r="D1305" s="6" t="s">
        <v>244</v>
      </c>
      <c r="E1305" s="1" t="s">
        <v>1602</v>
      </c>
      <c r="F1305" s="1" t="s">
        <v>1636</v>
      </c>
      <c r="G1305" s="1" t="str">
        <f>+VLOOKUP(BD_fire_disturbances[[#This Row],[Cod_Koppen]],Tabla8[],2,0)</f>
        <v>Templado o mesotérmico</v>
      </c>
      <c r="H1305" s="1" t="s">
        <v>1635</v>
      </c>
      <c r="I1305" s="1" t="s">
        <v>100</v>
      </c>
      <c r="J1305" s="1" t="s">
        <v>63</v>
      </c>
      <c r="K1305" s="1" t="s">
        <v>130</v>
      </c>
      <c r="L1305" s="1" t="s">
        <v>245</v>
      </c>
      <c r="M1305" s="1" t="s">
        <v>176</v>
      </c>
      <c r="N1305" s="1" t="s">
        <v>317</v>
      </c>
      <c r="P1305" s="1" t="s">
        <v>826</v>
      </c>
      <c r="R1305" s="1" t="s">
        <v>447</v>
      </c>
      <c r="T1305" s="1" t="s">
        <v>829</v>
      </c>
      <c r="U1305" s="1" t="s">
        <v>359</v>
      </c>
      <c r="Y1305" s="1" t="s">
        <v>831</v>
      </c>
      <c r="Z1305" s="1" t="s">
        <v>108</v>
      </c>
    </row>
    <row r="1306" spans="1:26" s="1" customFormat="1" ht="43.5" x14ac:dyDescent="0.35">
      <c r="A1306" s="1" t="s">
        <v>243</v>
      </c>
      <c r="B1306" s="1" t="str">
        <f>+VLOOKUP(BD_fire_disturbances[[#This Row],[Propiedad]],Tabla2[],2,0)</f>
        <v>Física</v>
      </c>
      <c r="C1306" s="1" t="str">
        <f>+VLOOKUP(BD_fire_disturbances[[#This Row],[Evaluación post incendio]],Tabla5[],2,0)</f>
        <v>No específico</v>
      </c>
      <c r="D1306" s="6" t="s">
        <v>244</v>
      </c>
      <c r="E1306" s="1" t="s">
        <v>1602</v>
      </c>
      <c r="F1306" s="1" t="s">
        <v>1636</v>
      </c>
      <c r="G1306" s="1" t="str">
        <f>+VLOOKUP(BD_fire_disturbances[[#This Row],[Cod_Koppen]],Tabla8[],2,0)</f>
        <v>Templado o mesotérmico</v>
      </c>
      <c r="H1306" s="1" t="s">
        <v>1635</v>
      </c>
      <c r="I1306" s="1" t="s">
        <v>100</v>
      </c>
      <c r="J1306" s="1" t="s">
        <v>63</v>
      </c>
      <c r="K1306" s="1" t="s">
        <v>130</v>
      </c>
      <c r="L1306" s="1" t="s">
        <v>245</v>
      </c>
      <c r="M1306" s="1" t="s">
        <v>176</v>
      </c>
      <c r="N1306" s="1" t="s">
        <v>317</v>
      </c>
      <c r="P1306" s="1" t="s">
        <v>826</v>
      </c>
      <c r="R1306" s="1" t="s">
        <v>447</v>
      </c>
      <c r="T1306" s="1" t="s">
        <v>830</v>
      </c>
      <c r="U1306" s="1" t="s">
        <v>1067</v>
      </c>
      <c r="Y1306" s="1" t="s">
        <v>831</v>
      </c>
      <c r="Z1306" s="1" t="s">
        <v>108</v>
      </c>
    </row>
    <row r="1307" spans="1:26" s="1" customFormat="1" ht="43.5" x14ac:dyDescent="0.35">
      <c r="A1307" s="1" t="s">
        <v>243</v>
      </c>
      <c r="B1307" s="1" t="str">
        <f>+VLOOKUP(BD_fire_disturbances[[#This Row],[Propiedad]],Tabla2[],2,0)</f>
        <v>Física</v>
      </c>
      <c r="C1307" s="1" t="str">
        <f>+VLOOKUP(BD_fire_disturbances[[#This Row],[Evaluación post incendio]],Tabla5[],2,0)</f>
        <v>No específico</v>
      </c>
      <c r="D1307" s="6" t="s">
        <v>244</v>
      </c>
      <c r="E1307" s="1" t="s">
        <v>1602</v>
      </c>
      <c r="F1307" s="1" t="s">
        <v>1636</v>
      </c>
      <c r="G1307" s="1" t="str">
        <f>+VLOOKUP(BD_fire_disturbances[[#This Row],[Cod_Koppen]],Tabla8[],2,0)</f>
        <v>Templado o mesotérmico</v>
      </c>
      <c r="H1307" s="1" t="s">
        <v>1635</v>
      </c>
      <c r="I1307" s="1" t="s">
        <v>100</v>
      </c>
      <c r="J1307" s="1" t="s">
        <v>63</v>
      </c>
      <c r="K1307" s="1" t="s">
        <v>130</v>
      </c>
      <c r="L1307" s="1" t="s">
        <v>245</v>
      </c>
      <c r="M1307" s="1" t="s">
        <v>176</v>
      </c>
      <c r="N1307" s="1" t="s">
        <v>317</v>
      </c>
      <c r="P1307" s="1" t="s">
        <v>826</v>
      </c>
      <c r="R1307" s="1" t="s">
        <v>447</v>
      </c>
      <c r="T1307" s="1" t="s">
        <v>829</v>
      </c>
      <c r="U1307" s="1" t="s">
        <v>359</v>
      </c>
      <c r="Y1307" s="1" t="s">
        <v>475</v>
      </c>
      <c r="Z1307" s="1" t="s">
        <v>108</v>
      </c>
    </row>
    <row r="1308" spans="1:26" s="1" customFormat="1" ht="43.5" x14ac:dyDescent="0.35">
      <c r="A1308" s="1" t="s">
        <v>243</v>
      </c>
      <c r="B1308" s="1" t="str">
        <f>+VLOOKUP(BD_fire_disturbances[[#This Row],[Propiedad]],Tabla2[],2,0)</f>
        <v>Física</v>
      </c>
      <c r="C1308" s="1" t="str">
        <f>+VLOOKUP(BD_fire_disturbances[[#This Row],[Evaluación post incendio]],Tabla5[],2,0)</f>
        <v>No específico</v>
      </c>
      <c r="D1308" s="6" t="s">
        <v>244</v>
      </c>
      <c r="E1308" s="1" t="s">
        <v>1602</v>
      </c>
      <c r="F1308" s="1" t="s">
        <v>1636</v>
      </c>
      <c r="G1308" s="1" t="str">
        <f>+VLOOKUP(BD_fire_disturbances[[#This Row],[Cod_Koppen]],Tabla8[],2,0)</f>
        <v>Templado o mesotérmico</v>
      </c>
      <c r="H1308" s="1" t="s">
        <v>1635</v>
      </c>
      <c r="I1308" s="1" t="s">
        <v>100</v>
      </c>
      <c r="J1308" s="1" t="s">
        <v>63</v>
      </c>
      <c r="K1308" s="1" t="s">
        <v>130</v>
      </c>
      <c r="L1308" s="1" t="s">
        <v>245</v>
      </c>
      <c r="M1308" s="1" t="s">
        <v>176</v>
      </c>
      <c r="N1308" s="1" t="s">
        <v>317</v>
      </c>
      <c r="P1308" s="1" t="s">
        <v>826</v>
      </c>
      <c r="R1308" s="1" t="s">
        <v>447</v>
      </c>
      <c r="T1308" s="1" t="s">
        <v>830</v>
      </c>
      <c r="U1308" s="1" t="s">
        <v>1067</v>
      </c>
      <c r="Y1308" s="1" t="s">
        <v>475</v>
      </c>
      <c r="Z1308" s="1" t="s">
        <v>108</v>
      </c>
    </row>
    <row r="1309" spans="1:26" s="1" customFormat="1" ht="43.5" x14ac:dyDescent="0.35">
      <c r="A1309" s="1" t="s">
        <v>243</v>
      </c>
      <c r="B1309" s="1" t="str">
        <f>+VLOOKUP(BD_fire_disturbances[[#This Row],[Propiedad]],Tabla2[],2,0)</f>
        <v>Física</v>
      </c>
      <c r="C1309" s="1" t="str">
        <f>+VLOOKUP(BD_fire_disturbances[[#This Row],[Evaluación post incendio]],Tabla5[],2,0)</f>
        <v>No específico</v>
      </c>
      <c r="D1309" s="6" t="s">
        <v>244</v>
      </c>
      <c r="E1309" s="1" t="s">
        <v>1602</v>
      </c>
      <c r="F1309" s="1" t="s">
        <v>1636</v>
      </c>
      <c r="G1309" s="1" t="str">
        <f>+VLOOKUP(BD_fire_disturbances[[#This Row],[Cod_Koppen]],Tabla8[],2,0)</f>
        <v>Templado o mesotérmico</v>
      </c>
      <c r="H1309" s="1" t="s">
        <v>1635</v>
      </c>
      <c r="I1309" s="1" t="s">
        <v>100</v>
      </c>
      <c r="J1309" s="1" t="s">
        <v>63</v>
      </c>
      <c r="K1309" s="1" t="s">
        <v>130</v>
      </c>
      <c r="L1309" s="1" t="s">
        <v>245</v>
      </c>
      <c r="M1309" s="1" t="s">
        <v>176</v>
      </c>
      <c r="N1309" s="1" t="s">
        <v>317</v>
      </c>
      <c r="P1309" s="1" t="s">
        <v>826</v>
      </c>
      <c r="R1309" s="1" t="s">
        <v>447</v>
      </c>
      <c r="T1309" s="1" t="s">
        <v>829</v>
      </c>
      <c r="U1309" s="1" t="s">
        <v>359</v>
      </c>
      <c r="Y1309" s="1" t="s">
        <v>161</v>
      </c>
      <c r="Z1309" s="1" t="s">
        <v>218</v>
      </c>
    </row>
    <row r="1310" spans="1:26" s="1" customFormat="1" ht="43.5" x14ac:dyDescent="0.35">
      <c r="A1310" s="1" t="s">
        <v>243</v>
      </c>
      <c r="B1310" s="1" t="str">
        <f>+VLOOKUP(BD_fire_disturbances[[#This Row],[Propiedad]],Tabla2[],2,0)</f>
        <v>Física</v>
      </c>
      <c r="C1310" s="1" t="str">
        <f>+VLOOKUP(BD_fire_disturbances[[#This Row],[Evaluación post incendio]],Tabla5[],2,0)</f>
        <v>No específico</v>
      </c>
      <c r="D1310" s="6" t="s">
        <v>244</v>
      </c>
      <c r="E1310" s="1" t="s">
        <v>1602</v>
      </c>
      <c r="F1310" s="1" t="s">
        <v>1636</v>
      </c>
      <c r="G1310" s="1" t="str">
        <f>+VLOOKUP(BD_fire_disturbances[[#This Row],[Cod_Koppen]],Tabla8[],2,0)</f>
        <v>Templado o mesotérmico</v>
      </c>
      <c r="H1310" s="1" t="s">
        <v>1635</v>
      </c>
      <c r="I1310" s="1" t="s">
        <v>100</v>
      </c>
      <c r="J1310" s="1" t="s">
        <v>63</v>
      </c>
      <c r="K1310" s="1" t="s">
        <v>130</v>
      </c>
      <c r="L1310" s="1" t="s">
        <v>248</v>
      </c>
      <c r="M1310" s="1" t="s">
        <v>432</v>
      </c>
      <c r="N1310" s="1" t="s">
        <v>317</v>
      </c>
      <c r="P1310" s="1" t="s">
        <v>826</v>
      </c>
      <c r="R1310" s="1" t="s">
        <v>447</v>
      </c>
      <c r="T1310" s="1" t="s">
        <v>829</v>
      </c>
      <c r="U1310" s="1" t="s">
        <v>359</v>
      </c>
      <c r="Y1310" s="1" t="s">
        <v>161</v>
      </c>
      <c r="Z1310" s="1" t="s">
        <v>249</v>
      </c>
    </row>
    <row r="1311" spans="1:26" s="1" customFormat="1" ht="58" x14ac:dyDescent="0.35">
      <c r="A1311" s="9" t="s">
        <v>221</v>
      </c>
      <c r="B1311" s="9" t="str">
        <f>+VLOOKUP(BD_fire_disturbances[[#This Row],[Propiedad]],Tabla2[],2,0)</f>
        <v>Biológica</v>
      </c>
      <c r="C1311" s="9" t="str">
        <f>+VLOOKUP(BD_fire_disturbances[[#This Row],[Evaluación post incendio]],Tabla5[],2,0)</f>
        <v>Efecto a medio plazo</v>
      </c>
      <c r="D1311" s="6" t="s">
        <v>1724</v>
      </c>
      <c r="E1311" s="1" t="s">
        <v>1602</v>
      </c>
      <c r="F1311" s="1" t="s">
        <v>1694</v>
      </c>
      <c r="G1311" s="1" t="str">
        <f>+VLOOKUP(BD_fire_disturbances[[#This Row],[Cod_Koppen]],Tabla8[],2,0)</f>
        <v>Templado o mesotérmico</v>
      </c>
      <c r="H1311" s="1" t="s">
        <v>1678</v>
      </c>
      <c r="I1311" s="9" t="s">
        <v>100</v>
      </c>
      <c r="J1311" s="9" t="s">
        <v>181</v>
      </c>
      <c r="K1311" s="9"/>
      <c r="L1311" s="9" t="s">
        <v>222</v>
      </c>
      <c r="M1311" s="9" t="s">
        <v>1188</v>
      </c>
      <c r="N1311" s="9"/>
      <c r="O1311" s="9"/>
      <c r="P1311" s="9" t="s">
        <v>1185</v>
      </c>
      <c r="Q1311" s="9"/>
      <c r="R1311" s="9" t="s">
        <v>1143</v>
      </c>
      <c r="S1311" s="9"/>
      <c r="T1311" s="9" t="s">
        <v>1186</v>
      </c>
      <c r="U1311" s="9" t="s">
        <v>447</v>
      </c>
      <c r="V1311" s="9" t="s">
        <v>344</v>
      </c>
      <c r="W1311" s="9" t="s">
        <v>1187</v>
      </c>
      <c r="X1311" s="9"/>
      <c r="Y1311" s="9" t="s">
        <v>15</v>
      </c>
      <c r="Z1311" s="9" t="s">
        <v>12</v>
      </c>
    </row>
    <row r="1312" spans="1:26" s="1" customFormat="1" ht="58" x14ac:dyDescent="0.35">
      <c r="A1312" s="9" t="s">
        <v>221</v>
      </c>
      <c r="B1312" s="9" t="str">
        <f>+VLOOKUP(BD_fire_disturbances[[#This Row],[Propiedad]],Tabla2[],2,0)</f>
        <v>Química</v>
      </c>
      <c r="C1312" s="9" t="str">
        <f>+VLOOKUP(BD_fire_disturbances[[#This Row],[Evaluación post incendio]],Tabla5[],2,0)</f>
        <v>Efecto inmediato</v>
      </c>
      <c r="D1312" s="6" t="s">
        <v>1725</v>
      </c>
      <c r="E1312" s="1" t="s">
        <v>1602</v>
      </c>
      <c r="F1312" s="1" t="s">
        <v>1694</v>
      </c>
      <c r="G1312" s="1" t="str">
        <f>+VLOOKUP(BD_fire_disturbances[[#This Row],[Cod_Koppen]],Tabla8[],2,0)</f>
        <v>Templado o mesotérmico</v>
      </c>
      <c r="H1312" s="1" t="s">
        <v>1678</v>
      </c>
      <c r="I1312" s="9" t="s">
        <v>100</v>
      </c>
      <c r="J1312" s="9" t="s">
        <v>181</v>
      </c>
      <c r="K1312" s="9"/>
      <c r="L1312" s="9" t="s">
        <v>222</v>
      </c>
      <c r="M1312" s="9" t="s">
        <v>1188</v>
      </c>
      <c r="N1312" s="9"/>
      <c r="O1312" s="9"/>
      <c r="P1312" s="9" t="s">
        <v>1185</v>
      </c>
      <c r="Q1312" s="9"/>
      <c r="R1312" s="9" t="s">
        <v>513</v>
      </c>
      <c r="S1312" s="9"/>
      <c r="T1312" s="9" t="s">
        <v>1186</v>
      </c>
      <c r="U1312" s="9" t="s">
        <v>447</v>
      </c>
      <c r="V1312" s="9" t="s">
        <v>344</v>
      </c>
      <c r="W1312" s="9" t="s">
        <v>1187</v>
      </c>
      <c r="X1312" s="9"/>
      <c r="Y1312" s="9" t="s">
        <v>53</v>
      </c>
      <c r="Z1312" s="9" t="s">
        <v>430</v>
      </c>
    </row>
    <row r="1313" spans="1:26" s="1" customFormat="1" ht="43.5" x14ac:dyDescent="0.35">
      <c r="A1313" s="1" t="s">
        <v>1414</v>
      </c>
      <c r="B1313" s="1" t="str">
        <f>+VLOOKUP(BD_fire_disturbances[[#This Row],[Propiedad]],Tabla2[],2,0)</f>
        <v>Biológica</v>
      </c>
      <c r="C1313" s="1" t="str">
        <f>+VLOOKUP(BD_fire_disturbances[[#This Row],[Evaluación post incendio]],Tabla5[],2,0)</f>
        <v>No específico</v>
      </c>
      <c r="D1313" s="6" t="s">
        <v>178</v>
      </c>
      <c r="E1313" s="1" t="s">
        <v>1602</v>
      </c>
      <c r="F1313" s="1" t="s">
        <v>1608</v>
      </c>
      <c r="G1313" s="1" t="str">
        <f>+VLOOKUP(BD_fire_disturbances[[#This Row],[Cod_Koppen]],Tabla8[],2,0)</f>
        <v>Templado o mesotérmico</v>
      </c>
      <c r="H1313" s="1" t="s">
        <v>1334</v>
      </c>
      <c r="I1313" s="1" t="s">
        <v>100</v>
      </c>
      <c r="J1313" s="1" t="s">
        <v>63</v>
      </c>
      <c r="K1313" s="1" t="s">
        <v>41</v>
      </c>
      <c r="L1313" s="1" t="s">
        <v>200</v>
      </c>
      <c r="M1313" s="1" t="s">
        <v>200</v>
      </c>
      <c r="N1313" s="1" t="s">
        <v>317</v>
      </c>
      <c r="P1313" s="1" t="s">
        <v>859</v>
      </c>
      <c r="R1313" s="1" t="s">
        <v>447</v>
      </c>
      <c r="U1313" s="1" t="s">
        <v>447</v>
      </c>
      <c r="Y1313" s="1" t="s">
        <v>526</v>
      </c>
      <c r="Z1313" s="1" t="s">
        <v>218</v>
      </c>
    </row>
    <row r="1314" spans="1:26" s="1" customFormat="1" ht="43.5" x14ac:dyDescent="0.35">
      <c r="A1314" s="1" t="s">
        <v>1414</v>
      </c>
      <c r="B1314" s="1" t="str">
        <f>+VLOOKUP(BD_fire_disturbances[[#This Row],[Propiedad]],Tabla2[],2,0)</f>
        <v>Química</v>
      </c>
      <c r="C1314" s="1" t="str">
        <f>+VLOOKUP(BD_fire_disturbances[[#This Row],[Evaluación post incendio]],Tabla5[],2,0)</f>
        <v>No específico</v>
      </c>
      <c r="D1314" s="6" t="s">
        <v>178</v>
      </c>
      <c r="E1314" s="1" t="s">
        <v>1602</v>
      </c>
      <c r="F1314" s="1" t="s">
        <v>1608</v>
      </c>
      <c r="G1314" s="1" t="str">
        <f>+VLOOKUP(BD_fire_disturbances[[#This Row],[Cod_Koppen]],Tabla8[],2,0)</f>
        <v>Templado o mesotérmico</v>
      </c>
      <c r="H1314" s="1" t="s">
        <v>1334</v>
      </c>
      <c r="I1314" s="1" t="s">
        <v>100</v>
      </c>
      <c r="J1314" s="1" t="s">
        <v>63</v>
      </c>
      <c r="K1314" s="1" t="s">
        <v>41</v>
      </c>
      <c r="L1314" s="1" t="s">
        <v>200</v>
      </c>
      <c r="M1314" s="1" t="s">
        <v>200</v>
      </c>
      <c r="N1314" s="1" t="s">
        <v>317</v>
      </c>
      <c r="P1314" s="1" t="s">
        <v>859</v>
      </c>
      <c r="R1314" s="1" t="s">
        <v>447</v>
      </c>
      <c r="U1314" s="1" t="s">
        <v>447</v>
      </c>
      <c r="Y1314" s="1" t="s">
        <v>1030</v>
      </c>
      <c r="Z1314" s="1" t="s">
        <v>218</v>
      </c>
    </row>
    <row r="1315" spans="1:26" s="1" customFormat="1" ht="43.5" x14ac:dyDescent="0.35">
      <c r="A1315" s="1" t="s">
        <v>1414</v>
      </c>
      <c r="B1315" s="1" t="str">
        <f>+VLOOKUP(BD_fire_disturbances[[#This Row],[Propiedad]],Tabla2[],2,0)</f>
        <v>Química</v>
      </c>
      <c r="C1315" s="1" t="str">
        <f>+VLOOKUP(BD_fire_disturbances[[#This Row],[Evaluación post incendio]],Tabla5[],2,0)</f>
        <v>No específico</v>
      </c>
      <c r="D1315" s="6" t="s">
        <v>178</v>
      </c>
      <c r="E1315" s="1" t="s">
        <v>1602</v>
      </c>
      <c r="F1315" s="1" t="s">
        <v>1608</v>
      </c>
      <c r="G1315" s="1" t="str">
        <f>+VLOOKUP(BD_fire_disturbances[[#This Row],[Cod_Koppen]],Tabla8[],2,0)</f>
        <v>Templado o mesotérmico</v>
      </c>
      <c r="H1315" s="1" t="s">
        <v>1334</v>
      </c>
      <c r="I1315" s="1" t="s">
        <v>100</v>
      </c>
      <c r="J1315" s="1" t="s">
        <v>63</v>
      </c>
      <c r="K1315" s="1" t="s">
        <v>41</v>
      </c>
      <c r="L1315" s="1" t="s">
        <v>200</v>
      </c>
      <c r="M1315" s="1" t="s">
        <v>200</v>
      </c>
      <c r="N1315" s="1" t="s">
        <v>316</v>
      </c>
      <c r="P1315" s="1" t="s">
        <v>859</v>
      </c>
      <c r="R1315" s="1" t="s">
        <v>447</v>
      </c>
      <c r="U1315" s="1" t="s">
        <v>447</v>
      </c>
      <c r="Y1315" s="1" t="s">
        <v>1030</v>
      </c>
      <c r="Z1315" s="1" t="s">
        <v>218</v>
      </c>
    </row>
    <row r="1316" spans="1:26" s="1" customFormat="1" ht="43.5" x14ac:dyDescent="0.35">
      <c r="A1316" s="1" t="s">
        <v>1414</v>
      </c>
      <c r="B1316" s="1" t="str">
        <f>+VLOOKUP(BD_fire_disturbances[[#This Row],[Propiedad]],Tabla2[],2,0)</f>
        <v>Química</v>
      </c>
      <c r="C1316" s="1" t="str">
        <f>+VLOOKUP(BD_fire_disturbances[[#This Row],[Evaluación post incendio]],Tabla5[],2,0)</f>
        <v>No específico</v>
      </c>
      <c r="D1316" s="6" t="s">
        <v>178</v>
      </c>
      <c r="E1316" s="1" t="s">
        <v>1602</v>
      </c>
      <c r="F1316" s="1" t="s">
        <v>1608</v>
      </c>
      <c r="G1316" s="1" t="str">
        <f>+VLOOKUP(BD_fire_disturbances[[#This Row],[Cod_Koppen]],Tabla8[],2,0)</f>
        <v>Templado o mesotérmico</v>
      </c>
      <c r="H1316" s="1" t="s">
        <v>1334</v>
      </c>
      <c r="I1316" s="1" t="s">
        <v>100</v>
      </c>
      <c r="J1316" s="1" t="s">
        <v>63</v>
      </c>
      <c r="K1316" s="1" t="s">
        <v>41</v>
      </c>
      <c r="L1316" s="1" t="s">
        <v>200</v>
      </c>
      <c r="M1316" s="1" t="s">
        <v>200</v>
      </c>
      <c r="N1316" s="1" t="s">
        <v>316</v>
      </c>
      <c r="P1316" s="1" t="s">
        <v>859</v>
      </c>
      <c r="R1316" s="1" t="s">
        <v>447</v>
      </c>
      <c r="U1316" s="1" t="s">
        <v>447</v>
      </c>
      <c r="Y1316" s="1" t="s">
        <v>1029</v>
      </c>
      <c r="Z1316" s="1" t="s">
        <v>218</v>
      </c>
    </row>
    <row r="1317" spans="1:26" s="1" customFormat="1" ht="43.5" x14ac:dyDescent="0.35">
      <c r="A1317" s="1" t="s">
        <v>1414</v>
      </c>
      <c r="B1317" s="1" t="str">
        <f>+VLOOKUP(BD_fire_disturbances[[#This Row],[Propiedad]],Tabla2[],2,0)</f>
        <v>Química</v>
      </c>
      <c r="C1317" s="1" t="str">
        <f>+VLOOKUP(BD_fire_disturbances[[#This Row],[Evaluación post incendio]],Tabla5[],2,0)</f>
        <v>No específico</v>
      </c>
      <c r="D1317" s="6" t="s">
        <v>178</v>
      </c>
      <c r="E1317" s="1" t="s">
        <v>1602</v>
      </c>
      <c r="F1317" s="1" t="s">
        <v>1608</v>
      </c>
      <c r="G1317" s="1" t="str">
        <f>+VLOOKUP(BD_fire_disturbances[[#This Row],[Cod_Koppen]],Tabla8[],2,0)</f>
        <v>Templado o mesotérmico</v>
      </c>
      <c r="H1317" s="1" t="s">
        <v>1334</v>
      </c>
      <c r="I1317" s="1" t="s">
        <v>100</v>
      </c>
      <c r="J1317" s="1" t="s">
        <v>63</v>
      </c>
      <c r="K1317" s="1" t="s">
        <v>41</v>
      </c>
      <c r="L1317" s="1" t="s">
        <v>200</v>
      </c>
      <c r="M1317" s="1" t="s">
        <v>200</v>
      </c>
      <c r="N1317" s="1" t="s">
        <v>317</v>
      </c>
      <c r="P1317" s="1" t="s">
        <v>859</v>
      </c>
      <c r="R1317" s="1" t="s">
        <v>447</v>
      </c>
      <c r="U1317" s="1" t="s">
        <v>447</v>
      </c>
      <c r="Y1317" s="1" t="s">
        <v>1029</v>
      </c>
      <c r="Z1317" s="1" t="s">
        <v>108</v>
      </c>
    </row>
    <row r="1318" spans="1:26" s="1" customFormat="1" ht="43.5" x14ac:dyDescent="0.35">
      <c r="A1318" s="1" t="s">
        <v>1414</v>
      </c>
      <c r="B1318" s="1" t="str">
        <f>+VLOOKUP(BD_fire_disturbances[[#This Row],[Propiedad]],Tabla2[],2,0)</f>
        <v>Química</v>
      </c>
      <c r="C1318" s="1" t="str">
        <f>+VLOOKUP(BD_fire_disturbances[[#This Row],[Evaluación post incendio]],Tabla5[],2,0)</f>
        <v>No específico</v>
      </c>
      <c r="D1318" s="6" t="s">
        <v>178</v>
      </c>
      <c r="E1318" s="1" t="s">
        <v>1602</v>
      </c>
      <c r="F1318" s="1" t="s">
        <v>1608</v>
      </c>
      <c r="G1318" s="1" t="str">
        <f>+VLOOKUP(BD_fire_disturbances[[#This Row],[Cod_Koppen]],Tabla8[],2,0)</f>
        <v>Templado o mesotérmico</v>
      </c>
      <c r="H1318" s="1" t="s">
        <v>1334</v>
      </c>
      <c r="I1318" s="1" t="s">
        <v>100</v>
      </c>
      <c r="J1318" s="1" t="s">
        <v>63</v>
      </c>
      <c r="K1318" s="1" t="s">
        <v>41</v>
      </c>
      <c r="L1318" s="1" t="s">
        <v>200</v>
      </c>
      <c r="M1318" s="1" t="s">
        <v>200</v>
      </c>
      <c r="N1318" s="1" t="s">
        <v>317</v>
      </c>
      <c r="P1318" s="1" t="s">
        <v>859</v>
      </c>
      <c r="R1318" s="1" t="s">
        <v>447</v>
      </c>
      <c r="U1318" s="1" t="s">
        <v>447</v>
      </c>
      <c r="Y1318" s="1" t="s">
        <v>42</v>
      </c>
      <c r="Z1318" s="1" t="s">
        <v>218</v>
      </c>
    </row>
    <row r="1319" spans="1:26" s="1" customFormat="1" ht="58" x14ac:dyDescent="0.35">
      <c r="A1319" s="1" t="s">
        <v>655</v>
      </c>
      <c r="B1319" s="1" t="str">
        <f>+VLOOKUP(BD_fire_disturbances[[#This Row],[Propiedad]],Tabla2[],2,0)</f>
        <v>Biológica</v>
      </c>
      <c r="C1319" s="1" t="str">
        <f>+VLOOKUP(BD_fire_disturbances[[#This Row],[Evaluación post incendio]],Tabla5[],2,0)</f>
        <v>Efecto inmediato</v>
      </c>
      <c r="D1319" s="6" t="s">
        <v>664</v>
      </c>
      <c r="E1319" s="1" t="s">
        <v>1602</v>
      </c>
      <c r="F1319" s="1" t="s">
        <v>1608</v>
      </c>
      <c r="G1319" s="1" t="str">
        <f>+VLOOKUP(BD_fire_disturbances[[#This Row],[Cod_Koppen]],Tabla8[],2,0)</f>
        <v>Templado o mesotérmico</v>
      </c>
      <c r="H1319" s="1" t="s">
        <v>1334</v>
      </c>
      <c r="I1319" s="1" t="s">
        <v>662</v>
      </c>
      <c r="J1319" s="1" t="s">
        <v>63</v>
      </c>
      <c r="K1319" s="1" t="s">
        <v>656</v>
      </c>
      <c r="M1319" s="1" t="s">
        <v>432</v>
      </c>
      <c r="N1319" s="1" t="s">
        <v>317</v>
      </c>
      <c r="P1319" s="1" t="s">
        <v>965</v>
      </c>
      <c r="R1319" s="1" t="s">
        <v>513</v>
      </c>
      <c r="U1319" s="1" t="s">
        <v>1142</v>
      </c>
      <c r="Y1319" s="1" t="s">
        <v>633</v>
      </c>
      <c r="Z1319" s="1" t="s">
        <v>12</v>
      </c>
    </row>
    <row r="1320" spans="1:26" s="1" customFormat="1" ht="58" x14ac:dyDescent="0.35">
      <c r="A1320" s="1" t="s">
        <v>655</v>
      </c>
      <c r="B1320" s="1" t="str">
        <f>+VLOOKUP(BD_fire_disturbances[[#This Row],[Propiedad]],Tabla2[],2,0)</f>
        <v>Biológica</v>
      </c>
      <c r="C1320" s="1" t="str">
        <f>+VLOOKUP(BD_fire_disturbances[[#This Row],[Evaluación post incendio]],Tabla5[],2,0)</f>
        <v>Efecto inmediato</v>
      </c>
      <c r="D1320" s="6" t="s">
        <v>664</v>
      </c>
      <c r="E1320" s="1" t="s">
        <v>1602</v>
      </c>
      <c r="F1320" s="1" t="s">
        <v>1608</v>
      </c>
      <c r="G1320" s="1" t="str">
        <f>+VLOOKUP(BD_fire_disturbances[[#This Row],[Cod_Koppen]],Tabla8[],2,0)</f>
        <v>Templado o mesotérmico</v>
      </c>
      <c r="H1320" s="1" t="s">
        <v>1334</v>
      </c>
      <c r="I1320" s="1" t="s">
        <v>662</v>
      </c>
      <c r="J1320" s="1" t="s">
        <v>63</v>
      </c>
      <c r="K1320" s="1" t="s">
        <v>656</v>
      </c>
      <c r="M1320" s="1" t="s">
        <v>200</v>
      </c>
      <c r="N1320" s="1" t="s">
        <v>317</v>
      </c>
      <c r="P1320" s="1" t="s">
        <v>965</v>
      </c>
      <c r="R1320" s="1" t="s">
        <v>513</v>
      </c>
      <c r="U1320" s="1" t="s">
        <v>1142</v>
      </c>
      <c r="Y1320" s="1" t="s">
        <v>633</v>
      </c>
      <c r="Z1320" s="1" t="s">
        <v>12</v>
      </c>
    </row>
    <row r="1321" spans="1:26" s="1" customFormat="1" ht="58" x14ac:dyDescent="0.35">
      <c r="A1321" s="1" t="s">
        <v>655</v>
      </c>
      <c r="B1321" s="1" t="str">
        <f>+VLOOKUP(BD_fire_disturbances[[#This Row],[Propiedad]],Tabla2[],2,0)</f>
        <v>Biológica</v>
      </c>
      <c r="C1321" s="1" t="str">
        <f>+VLOOKUP(BD_fire_disturbances[[#This Row],[Evaluación post incendio]],Tabla5[],2,0)</f>
        <v>Efecto inmediato</v>
      </c>
      <c r="D1321" s="6" t="s">
        <v>664</v>
      </c>
      <c r="E1321" s="1" t="s">
        <v>1602</v>
      </c>
      <c r="F1321" s="1" t="s">
        <v>1608</v>
      </c>
      <c r="G1321" s="1" t="str">
        <f>+VLOOKUP(BD_fire_disturbances[[#This Row],[Cod_Koppen]],Tabla8[],2,0)</f>
        <v>Templado o mesotérmico</v>
      </c>
      <c r="H1321" s="1" t="s">
        <v>1334</v>
      </c>
      <c r="I1321" s="1" t="s">
        <v>662</v>
      </c>
      <c r="J1321" s="1" t="s">
        <v>63</v>
      </c>
      <c r="K1321" s="1" t="s">
        <v>656</v>
      </c>
      <c r="M1321" s="1" t="s">
        <v>176</v>
      </c>
      <c r="N1321" s="1" t="s">
        <v>317</v>
      </c>
      <c r="P1321" s="1" t="s">
        <v>965</v>
      </c>
      <c r="R1321" s="1" t="s">
        <v>513</v>
      </c>
      <c r="U1321" s="1" t="s">
        <v>1142</v>
      </c>
      <c r="Y1321" s="1" t="s">
        <v>633</v>
      </c>
      <c r="Z1321" s="1" t="s">
        <v>108</v>
      </c>
    </row>
    <row r="1322" spans="1:26" s="1" customFormat="1" ht="58" x14ac:dyDescent="0.35">
      <c r="A1322" s="1" t="s">
        <v>655</v>
      </c>
      <c r="B1322" s="1" t="str">
        <f>+VLOOKUP(BD_fire_disturbances[[#This Row],[Propiedad]],Tabla2[],2,0)</f>
        <v>Biológica</v>
      </c>
      <c r="C1322" s="1" t="str">
        <f>+VLOOKUP(BD_fire_disturbances[[#This Row],[Evaluación post incendio]],Tabla5[],2,0)</f>
        <v>Efecto inmediato</v>
      </c>
      <c r="D1322" s="6" t="s">
        <v>664</v>
      </c>
      <c r="E1322" s="1" t="s">
        <v>1602</v>
      </c>
      <c r="F1322" s="1" t="s">
        <v>1608</v>
      </c>
      <c r="G1322" s="1" t="str">
        <f>+VLOOKUP(BD_fire_disturbances[[#This Row],[Cod_Koppen]],Tabla8[],2,0)</f>
        <v>Templado o mesotérmico</v>
      </c>
      <c r="H1322" s="1" t="s">
        <v>1334</v>
      </c>
      <c r="I1322" s="1" t="s">
        <v>662</v>
      </c>
      <c r="J1322" s="1" t="s">
        <v>63</v>
      </c>
      <c r="K1322" s="1" t="s">
        <v>656</v>
      </c>
      <c r="M1322" s="1" t="s">
        <v>432</v>
      </c>
      <c r="N1322" s="1" t="s">
        <v>317</v>
      </c>
      <c r="P1322" s="1" t="s">
        <v>965</v>
      </c>
      <c r="R1322" s="1" t="s">
        <v>513</v>
      </c>
      <c r="U1322" s="1" t="s">
        <v>1142</v>
      </c>
      <c r="Y1322" s="1" t="s">
        <v>1204</v>
      </c>
      <c r="Z1322" s="1" t="s">
        <v>12</v>
      </c>
    </row>
    <row r="1323" spans="1:26" s="1" customFormat="1" ht="58" x14ac:dyDescent="0.35">
      <c r="A1323" s="1" t="s">
        <v>655</v>
      </c>
      <c r="B1323" s="1" t="str">
        <f>+VLOOKUP(BD_fire_disturbances[[#This Row],[Propiedad]],Tabla2[],2,0)</f>
        <v>Biológica</v>
      </c>
      <c r="C1323" s="1" t="str">
        <f>+VLOOKUP(BD_fire_disturbances[[#This Row],[Evaluación post incendio]],Tabla5[],2,0)</f>
        <v>Efecto inmediato</v>
      </c>
      <c r="D1323" s="6" t="s">
        <v>664</v>
      </c>
      <c r="E1323" s="1" t="s">
        <v>1602</v>
      </c>
      <c r="F1323" s="1" t="s">
        <v>1608</v>
      </c>
      <c r="G1323" s="1" t="str">
        <f>+VLOOKUP(BD_fire_disturbances[[#This Row],[Cod_Koppen]],Tabla8[],2,0)</f>
        <v>Templado o mesotérmico</v>
      </c>
      <c r="H1323" s="1" t="s">
        <v>1334</v>
      </c>
      <c r="I1323" s="1" t="s">
        <v>662</v>
      </c>
      <c r="J1323" s="1" t="s">
        <v>63</v>
      </c>
      <c r="K1323" s="1" t="s">
        <v>656</v>
      </c>
      <c r="M1323" s="1" t="s">
        <v>200</v>
      </c>
      <c r="N1323" s="1" t="s">
        <v>317</v>
      </c>
      <c r="P1323" s="1" t="s">
        <v>965</v>
      </c>
      <c r="R1323" s="1" t="s">
        <v>513</v>
      </c>
      <c r="U1323" s="1" t="s">
        <v>1142</v>
      </c>
      <c r="Y1323" s="1" t="s">
        <v>1204</v>
      </c>
      <c r="Z1323" s="1" t="s">
        <v>12</v>
      </c>
    </row>
    <row r="1324" spans="1:26" s="1" customFormat="1" ht="58" x14ac:dyDescent="0.35">
      <c r="A1324" s="1" t="s">
        <v>655</v>
      </c>
      <c r="B1324" s="1" t="str">
        <f>+VLOOKUP(BD_fire_disturbances[[#This Row],[Propiedad]],Tabla2[],2,0)</f>
        <v>Biológica</v>
      </c>
      <c r="C1324" s="1" t="str">
        <f>+VLOOKUP(BD_fire_disturbances[[#This Row],[Evaluación post incendio]],Tabla5[],2,0)</f>
        <v>Efecto inmediato</v>
      </c>
      <c r="D1324" s="6" t="s">
        <v>664</v>
      </c>
      <c r="E1324" s="1" t="s">
        <v>1602</v>
      </c>
      <c r="F1324" s="1" t="s">
        <v>1608</v>
      </c>
      <c r="G1324" s="1" t="str">
        <f>+VLOOKUP(BD_fire_disturbances[[#This Row],[Cod_Koppen]],Tabla8[],2,0)</f>
        <v>Templado o mesotérmico</v>
      </c>
      <c r="H1324" s="1" t="s">
        <v>1334</v>
      </c>
      <c r="I1324" s="1" t="s">
        <v>662</v>
      </c>
      <c r="J1324" s="1" t="s">
        <v>63</v>
      </c>
      <c r="K1324" s="1" t="s">
        <v>656</v>
      </c>
      <c r="M1324" s="1" t="s">
        <v>176</v>
      </c>
      <c r="N1324" s="1" t="s">
        <v>317</v>
      </c>
      <c r="P1324" s="1" t="s">
        <v>965</v>
      </c>
      <c r="R1324" s="1" t="s">
        <v>513</v>
      </c>
      <c r="U1324" s="1" t="s">
        <v>1142</v>
      </c>
      <c r="Y1324" s="1" t="s">
        <v>1204</v>
      </c>
      <c r="Z1324" s="1" t="s">
        <v>108</v>
      </c>
    </row>
    <row r="1325" spans="1:26" s="1" customFormat="1" ht="58" x14ac:dyDescent="0.35">
      <c r="A1325" s="1" t="s">
        <v>655</v>
      </c>
      <c r="B1325" s="1" t="str">
        <f>+VLOOKUP(BD_fire_disturbances[[#This Row],[Propiedad]],Tabla2[],2,0)</f>
        <v>Biológica</v>
      </c>
      <c r="C1325" s="1" t="str">
        <f>+VLOOKUP(BD_fire_disturbances[[#This Row],[Evaluación post incendio]],Tabla5[],2,0)</f>
        <v>Efecto inmediato</v>
      </c>
      <c r="D1325" s="6" t="s">
        <v>664</v>
      </c>
      <c r="E1325" s="1" t="s">
        <v>1602</v>
      </c>
      <c r="F1325" s="1" t="s">
        <v>1608</v>
      </c>
      <c r="G1325" s="1" t="str">
        <f>+VLOOKUP(BD_fire_disturbances[[#This Row],[Cod_Koppen]],Tabla8[],2,0)</f>
        <v>Templado o mesotérmico</v>
      </c>
      <c r="H1325" s="1" t="s">
        <v>1334</v>
      </c>
      <c r="I1325" s="1" t="s">
        <v>662</v>
      </c>
      <c r="J1325" s="1" t="s">
        <v>63</v>
      </c>
      <c r="K1325" s="1" t="s">
        <v>656</v>
      </c>
      <c r="M1325" s="1" t="s">
        <v>200</v>
      </c>
      <c r="N1325" s="1" t="s">
        <v>317</v>
      </c>
      <c r="P1325" s="1" t="s">
        <v>965</v>
      </c>
      <c r="R1325" s="1" t="s">
        <v>513</v>
      </c>
      <c r="U1325" s="1" t="s">
        <v>1142</v>
      </c>
      <c r="Y1325" s="1" t="s">
        <v>1025</v>
      </c>
      <c r="Z1325" s="1" t="s">
        <v>12</v>
      </c>
    </row>
    <row r="1326" spans="1:26" s="1" customFormat="1" ht="58" x14ac:dyDescent="0.35">
      <c r="A1326" s="1" t="s">
        <v>655</v>
      </c>
      <c r="B1326" s="1" t="str">
        <f>+VLOOKUP(BD_fire_disturbances[[#This Row],[Propiedad]],Tabla2[],2,0)</f>
        <v>Biológica</v>
      </c>
      <c r="C1326" s="1" t="str">
        <f>+VLOOKUP(BD_fire_disturbances[[#This Row],[Evaluación post incendio]],Tabla5[],2,0)</f>
        <v>Efecto inmediato</v>
      </c>
      <c r="D1326" s="6" t="s">
        <v>664</v>
      </c>
      <c r="E1326" s="1" t="s">
        <v>1602</v>
      </c>
      <c r="F1326" s="1" t="s">
        <v>1608</v>
      </c>
      <c r="G1326" s="1" t="str">
        <f>+VLOOKUP(BD_fire_disturbances[[#This Row],[Cod_Koppen]],Tabla8[],2,0)</f>
        <v>Templado o mesotérmico</v>
      </c>
      <c r="H1326" s="1" t="s">
        <v>1334</v>
      </c>
      <c r="I1326" s="1" t="s">
        <v>662</v>
      </c>
      <c r="J1326" s="1" t="s">
        <v>63</v>
      </c>
      <c r="K1326" s="1" t="s">
        <v>656</v>
      </c>
      <c r="M1326" s="1" t="s">
        <v>176</v>
      </c>
      <c r="N1326" s="1" t="s">
        <v>317</v>
      </c>
      <c r="P1326" s="1" t="s">
        <v>965</v>
      </c>
      <c r="R1326" s="1" t="s">
        <v>513</v>
      </c>
      <c r="U1326" s="1" t="s">
        <v>1142</v>
      </c>
      <c r="Y1326" s="1" t="s">
        <v>1025</v>
      </c>
      <c r="Z1326" s="1" t="s">
        <v>12</v>
      </c>
    </row>
    <row r="1327" spans="1:26" s="1" customFormat="1" ht="58" x14ac:dyDescent="0.35">
      <c r="A1327" s="1" t="s">
        <v>655</v>
      </c>
      <c r="B1327" s="1" t="str">
        <f>+VLOOKUP(BD_fire_disturbances[[#This Row],[Propiedad]],Tabla2[],2,0)</f>
        <v>Biológica</v>
      </c>
      <c r="C1327" s="1" t="str">
        <f>+VLOOKUP(BD_fire_disturbances[[#This Row],[Evaluación post incendio]],Tabla5[],2,0)</f>
        <v>Efecto inmediato</v>
      </c>
      <c r="D1327" s="6" t="s">
        <v>664</v>
      </c>
      <c r="E1327" s="1" t="s">
        <v>1602</v>
      </c>
      <c r="F1327" s="1" t="s">
        <v>1608</v>
      </c>
      <c r="G1327" s="1" t="str">
        <f>+VLOOKUP(BD_fire_disturbances[[#This Row],[Cod_Koppen]],Tabla8[],2,0)</f>
        <v>Templado o mesotérmico</v>
      </c>
      <c r="H1327" s="1" t="s">
        <v>1334</v>
      </c>
      <c r="I1327" s="1" t="s">
        <v>662</v>
      </c>
      <c r="J1327" s="1" t="s">
        <v>63</v>
      </c>
      <c r="K1327" s="1" t="s">
        <v>656</v>
      </c>
      <c r="M1327" s="1" t="s">
        <v>432</v>
      </c>
      <c r="N1327" s="1" t="s">
        <v>317</v>
      </c>
      <c r="P1327" s="1" t="s">
        <v>965</v>
      </c>
      <c r="R1327" s="1" t="s">
        <v>513</v>
      </c>
      <c r="U1327" s="1" t="s">
        <v>1142</v>
      </c>
      <c r="Y1327" s="1" t="s">
        <v>1025</v>
      </c>
      <c r="Z1327" s="1" t="s">
        <v>108</v>
      </c>
    </row>
    <row r="1328" spans="1:26" s="1" customFormat="1" ht="58" x14ac:dyDescent="0.35">
      <c r="A1328" s="1" t="s">
        <v>655</v>
      </c>
      <c r="B1328" s="1" t="str">
        <f>+VLOOKUP(BD_fire_disturbances[[#This Row],[Propiedad]],Tabla2[],2,0)</f>
        <v>Biológica</v>
      </c>
      <c r="C1328" s="1" t="str">
        <f>+VLOOKUP(BD_fire_disturbances[[#This Row],[Evaluación post incendio]],Tabla5[],2,0)</f>
        <v>Efecto inmediato</v>
      </c>
      <c r="D1328" s="6" t="s">
        <v>664</v>
      </c>
      <c r="E1328" s="1" t="s">
        <v>1602</v>
      </c>
      <c r="F1328" s="1" t="s">
        <v>1608</v>
      </c>
      <c r="G1328" s="1" t="str">
        <f>+VLOOKUP(BD_fire_disturbances[[#This Row],[Cod_Koppen]],Tabla8[],2,0)</f>
        <v>Templado o mesotérmico</v>
      </c>
      <c r="H1328" s="1" t="s">
        <v>1334</v>
      </c>
      <c r="I1328" s="1" t="s">
        <v>662</v>
      </c>
      <c r="J1328" s="1" t="s">
        <v>63</v>
      </c>
      <c r="K1328" s="1" t="s">
        <v>656</v>
      </c>
      <c r="M1328" s="1" t="s">
        <v>200</v>
      </c>
      <c r="N1328" s="1" t="s">
        <v>317</v>
      </c>
      <c r="P1328" s="1" t="s">
        <v>965</v>
      </c>
      <c r="R1328" s="1" t="s">
        <v>513</v>
      </c>
      <c r="U1328" s="1" t="s">
        <v>1142</v>
      </c>
      <c r="Y1328" s="1" t="s">
        <v>28</v>
      </c>
      <c r="Z1328" s="1" t="s">
        <v>12</v>
      </c>
    </row>
    <row r="1329" spans="1:26" s="1" customFormat="1" ht="58" x14ac:dyDescent="0.35">
      <c r="A1329" s="1" t="s">
        <v>655</v>
      </c>
      <c r="B1329" s="1" t="str">
        <f>+VLOOKUP(BD_fire_disturbances[[#This Row],[Propiedad]],Tabla2[],2,0)</f>
        <v>Biológica</v>
      </c>
      <c r="C1329" s="1" t="str">
        <f>+VLOOKUP(BD_fire_disturbances[[#This Row],[Evaluación post incendio]],Tabla5[],2,0)</f>
        <v>Efecto inmediato</v>
      </c>
      <c r="D1329" s="6" t="s">
        <v>664</v>
      </c>
      <c r="E1329" s="1" t="s">
        <v>1602</v>
      </c>
      <c r="F1329" s="1" t="s">
        <v>1608</v>
      </c>
      <c r="G1329" s="1" t="str">
        <f>+VLOOKUP(BD_fire_disturbances[[#This Row],[Cod_Koppen]],Tabla8[],2,0)</f>
        <v>Templado o mesotérmico</v>
      </c>
      <c r="H1329" s="1" t="s">
        <v>1334</v>
      </c>
      <c r="I1329" s="1" t="s">
        <v>662</v>
      </c>
      <c r="J1329" s="1" t="s">
        <v>63</v>
      </c>
      <c r="K1329" s="1" t="s">
        <v>656</v>
      </c>
      <c r="M1329" s="1" t="s">
        <v>176</v>
      </c>
      <c r="N1329" s="1" t="s">
        <v>317</v>
      </c>
      <c r="P1329" s="1" t="s">
        <v>965</v>
      </c>
      <c r="R1329" s="1" t="s">
        <v>513</v>
      </c>
      <c r="U1329" s="1" t="s">
        <v>1142</v>
      </c>
      <c r="Y1329" s="1" t="s">
        <v>28</v>
      </c>
      <c r="Z1329" s="1" t="s">
        <v>12</v>
      </c>
    </row>
    <row r="1330" spans="1:26" s="1" customFormat="1" ht="58" x14ac:dyDescent="0.35">
      <c r="A1330" s="1" t="s">
        <v>655</v>
      </c>
      <c r="B1330" s="1" t="str">
        <f>+VLOOKUP(BD_fire_disturbances[[#This Row],[Propiedad]],Tabla2[],2,0)</f>
        <v>Biológica</v>
      </c>
      <c r="C1330" s="1" t="str">
        <f>+VLOOKUP(BD_fire_disturbances[[#This Row],[Evaluación post incendio]],Tabla5[],2,0)</f>
        <v>Efecto inmediato</v>
      </c>
      <c r="D1330" s="6" t="s">
        <v>664</v>
      </c>
      <c r="E1330" s="1" t="s">
        <v>1602</v>
      </c>
      <c r="F1330" s="1" t="s">
        <v>1608</v>
      </c>
      <c r="G1330" s="1" t="str">
        <f>+VLOOKUP(BD_fire_disturbances[[#This Row],[Cod_Koppen]],Tabla8[],2,0)</f>
        <v>Templado o mesotérmico</v>
      </c>
      <c r="H1330" s="1" t="s">
        <v>1334</v>
      </c>
      <c r="I1330" s="1" t="s">
        <v>662</v>
      </c>
      <c r="J1330" s="1" t="s">
        <v>63</v>
      </c>
      <c r="K1330" s="1" t="s">
        <v>656</v>
      </c>
      <c r="M1330" s="1" t="s">
        <v>432</v>
      </c>
      <c r="N1330" s="1" t="s">
        <v>317</v>
      </c>
      <c r="P1330" s="1" t="s">
        <v>965</v>
      </c>
      <c r="R1330" s="1" t="s">
        <v>513</v>
      </c>
      <c r="U1330" s="1" t="s">
        <v>1142</v>
      </c>
      <c r="Y1330" s="1" t="s">
        <v>28</v>
      </c>
      <c r="Z1330" s="1" t="s">
        <v>108</v>
      </c>
    </row>
    <row r="1331" spans="1:26" s="1" customFormat="1" ht="58" x14ac:dyDescent="0.35">
      <c r="A1331" s="1" t="s">
        <v>655</v>
      </c>
      <c r="B1331" s="1" t="str">
        <f>+VLOOKUP(BD_fire_disturbances[[#This Row],[Propiedad]],Tabla2[],2,0)</f>
        <v>Biológica</v>
      </c>
      <c r="C1331" s="1" t="str">
        <f>+VLOOKUP(BD_fire_disturbances[[#This Row],[Evaluación post incendio]],Tabla5[],2,0)</f>
        <v>Efecto inmediato</v>
      </c>
      <c r="D1331" s="6" t="s">
        <v>664</v>
      </c>
      <c r="E1331" s="1" t="s">
        <v>1602</v>
      </c>
      <c r="F1331" s="1" t="s">
        <v>1608</v>
      </c>
      <c r="G1331" s="1" t="str">
        <f>+VLOOKUP(BD_fire_disturbances[[#This Row],[Cod_Koppen]],Tabla8[],2,0)</f>
        <v>Templado o mesotérmico</v>
      </c>
      <c r="H1331" s="1" t="s">
        <v>1334</v>
      </c>
      <c r="I1331" s="1" t="s">
        <v>662</v>
      </c>
      <c r="J1331" s="1" t="s">
        <v>63</v>
      </c>
      <c r="K1331" s="1" t="s">
        <v>656</v>
      </c>
      <c r="M1331" s="1" t="s">
        <v>176</v>
      </c>
      <c r="N1331" s="1" t="s">
        <v>317</v>
      </c>
      <c r="P1331" s="1" t="s">
        <v>965</v>
      </c>
      <c r="R1331" s="1" t="s">
        <v>513</v>
      </c>
      <c r="U1331" s="1" t="s">
        <v>1142</v>
      </c>
      <c r="Y1331" s="1" t="s">
        <v>639</v>
      </c>
      <c r="Z1331" s="1" t="s">
        <v>12</v>
      </c>
    </row>
    <row r="1332" spans="1:26" s="1" customFormat="1" ht="58" x14ac:dyDescent="0.35">
      <c r="A1332" s="1" t="s">
        <v>655</v>
      </c>
      <c r="B1332" s="1" t="str">
        <f>+VLOOKUP(BD_fire_disturbances[[#This Row],[Propiedad]],Tabla2[],2,0)</f>
        <v>Biológica</v>
      </c>
      <c r="C1332" s="1" t="str">
        <f>+VLOOKUP(BD_fire_disturbances[[#This Row],[Evaluación post incendio]],Tabla5[],2,0)</f>
        <v>Efecto inmediato</v>
      </c>
      <c r="D1332" s="6" t="s">
        <v>664</v>
      </c>
      <c r="E1332" s="1" t="s">
        <v>1602</v>
      </c>
      <c r="F1332" s="1" t="s">
        <v>1608</v>
      </c>
      <c r="G1332" s="1" t="str">
        <f>+VLOOKUP(BD_fire_disturbances[[#This Row],[Cod_Koppen]],Tabla8[],2,0)</f>
        <v>Templado o mesotérmico</v>
      </c>
      <c r="H1332" s="1" t="s">
        <v>1334</v>
      </c>
      <c r="I1332" s="1" t="s">
        <v>662</v>
      </c>
      <c r="J1332" s="1" t="s">
        <v>63</v>
      </c>
      <c r="K1332" s="1" t="s">
        <v>656</v>
      </c>
      <c r="M1332" s="1" t="s">
        <v>432</v>
      </c>
      <c r="N1332" s="1" t="s">
        <v>317</v>
      </c>
      <c r="P1332" s="1" t="s">
        <v>965</v>
      </c>
      <c r="R1332" s="1" t="s">
        <v>513</v>
      </c>
      <c r="U1332" s="1" t="s">
        <v>1142</v>
      </c>
      <c r="Y1332" s="1" t="s">
        <v>639</v>
      </c>
      <c r="Z1332" s="1" t="s">
        <v>12</v>
      </c>
    </row>
    <row r="1333" spans="1:26" s="1" customFormat="1" ht="58" x14ac:dyDescent="0.35">
      <c r="A1333" s="1" t="s">
        <v>655</v>
      </c>
      <c r="B1333" s="1" t="str">
        <f>+VLOOKUP(BD_fire_disturbances[[#This Row],[Propiedad]],Tabla2[],2,0)</f>
        <v>Biológica</v>
      </c>
      <c r="C1333" s="1" t="str">
        <f>+VLOOKUP(BD_fire_disturbances[[#This Row],[Evaluación post incendio]],Tabla5[],2,0)</f>
        <v>Efecto inmediato</v>
      </c>
      <c r="D1333" s="6" t="s">
        <v>664</v>
      </c>
      <c r="E1333" s="1" t="s">
        <v>1602</v>
      </c>
      <c r="F1333" s="1" t="s">
        <v>1608</v>
      </c>
      <c r="G1333" s="1" t="str">
        <f>+VLOOKUP(BD_fire_disturbances[[#This Row],[Cod_Koppen]],Tabla8[],2,0)</f>
        <v>Templado o mesotérmico</v>
      </c>
      <c r="H1333" s="1" t="s">
        <v>1334</v>
      </c>
      <c r="I1333" s="1" t="s">
        <v>662</v>
      </c>
      <c r="J1333" s="1" t="s">
        <v>63</v>
      </c>
      <c r="K1333" s="1" t="s">
        <v>656</v>
      </c>
      <c r="M1333" s="1" t="s">
        <v>200</v>
      </c>
      <c r="N1333" s="1" t="s">
        <v>317</v>
      </c>
      <c r="P1333" s="1" t="s">
        <v>965</v>
      </c>
      <c r="R1333" s="1" t="s">
        <v>513</v>
      </c>
      <c r="U1333" s="1" t="s">
        <v>1142</v>
      </c>
      <c r="Y1333" s="1" t="s">
        <v>639</v>
      </c>
      <c r="Z1333" s="1" t="s">
        <v>12</v>
      </c>
    </row>
    <row r="1334" spans="1:26" s="1" customFormat="1" ht="58" x14ac:dyDescent="0.35">
      <c r="A1334" s="1" t="s">
        <v>655</v>
      </c>
      <c r="B1334" s="1" t="str">
        <f>+VLOOKUP(BD_fire_disturbances[[#This Row],[Propiedad]],Tabla2[],2,0)</f>
        <v>Química</v>
      </c>
      <c r="C1334" s="1" t="str">
        <f>+VLOOKUP(BD_fire_disturbances[[#This Row],[Evaluación post incendio]],Tabla5[],2,0)</f>
        <v>Efecto inmediato</v>
      </c>
      <c r="D1334" s="6" t="s">
        <v>664</v>
      </c>
      <c r="E1334" s="1" t="s">
        <v>1602</v>
      </c>
      <c r="F1334" s="1" t="s">
        <v>1608</v>
      </c>
      <c r="G1334" s="1" t="str">
        <f>+VLOOKUP(BD_fire_disturbances[[#This Row],[Cod_Koppen]],Tabla8[],2,0)</f>
        <v>Templado o mesotérmico</v>
      </c>
      <c r="H1334" s="1" t="s">
        <v>1334</v>
      </c>
      <c r="I1334" s="1" t="s">
        <v>662</v>
      </c>
      <c r="J1334" s="1" t="s">
        <v>63</v>
      </c>
      <c r="K1334" s="1" t="s">
        <v>656</v>
      </c>
      <c r="M1334" s="1" t="s">
        <v>176</v>
      </c>
      <c r="N1334" s="1" t="s">
        <v>317</v>
      </c>
      <c r="P1334" s="1" t="s">
        <v>965</v>
      </c>
      <c r="R1334" s="1" t="s">
        <v>513</v>
      </c>
      <c r="U1334" s="1" t="s">
        <v>1142</v>
      </c>
      <c r="Y1334" s="1" t="s">
        <v>34</v>
      </c>
      <c r="Z1334" s="1" t="s">
        <v>218</v>
      </c>
    </row>
    <row r="1335" spans="1:26" s="1" customFormat="1" ht="58" x14ac:dyDescent="0.35">
      <c r="A1335" s="1" t="s">
        <v>655</v>
      </c>
      <c r="B1335" s="1" t="str">
        <f>+VLOOKUP(BD_fire_disturbances[[#This Row],[Propiedad]],Tabla2[],2,0)</f>
        <v>Química</v>
      </c>
      <c r="C1335" s="1" t="str">
        <f>+VLOOKUP(BD_fire_disturbances[[#This Row],[Evaluación post incendio]],Tabla5[],2,0)</f>
        <v>Efecto inmediato</v>
      </c>
      <c r="D1335" s="6" t="s">
        <v>664</v>
      </c>
      <c r="E1335" s="1" t="s">
        <v>1602</v>
      </c>
      <c r="F1335" s="1" t="s">
        <v>1608</v>
      </c>
      <c r="G1335" s="1" t="str">
        <f>+VLOOKUP(BD_fire_disturbances[[#This Row],[Cod_Koppen]],Tabla8[],2,0)</f>
        <v>Templado o mesotérmico</v>
      </c>
      <c r="H1335" s="1" t="s">
        <v>1334</v>
      </c>
      <c r="I1335" s="1" t="s">
        <v>662</v>
      </c>
      <c r="J1335" s="1" t="s">
        <v>63</v>
      </c>
      <c r="K1335" s="1" t="s">
        <v>656</v>
      </c>
      <c r="M1335" s="1" t="s">
        <v>432</v>
      </c>
      <c r="N1335" s="1" t="s">
        <v>317</v>
      </c>
      <c r="P1335" s="1" t="s">
        <v>965</v>
      </c>
      <c r="R1335" s="1" t="s">
        <v>513</v>
      </c>
      <c r="U1335" s="1" t="s">
        <v>1142</v>
      </c>
      <c r="Y1335" s="1" t="s">
        <v>34</v>
      </c>
      <c r="Z1335" s="1" t="s">
        <v>218</v>
      </c>
    </row>
    <row r="1336" spans="1:26" s="1" customFormat="1" ht="58" x14ac:dyDescent="0.35">
      <c r="A1336" s="1" t="s">
        <v>655</v>
      </c>
      <c r="B1336" s="1" t="str">
        <f>+VLOOKUP(BD_fire_disturbances[[#This Row],[Propiedad]],Tabla2[],2,0)</f>
        <v>Química</v>
      </c>
      <c r="C1336" s="1" t="str">
        <f>+VLOOKUP(BD_fire_disturbances[[#This Row],[Evaluación post incendio]],Tabla5[],2,0)</f>
        <v>Efecto inmediato</v>
      </c>
      <c r="D1336" s="6" t="s">
        <v>664</v>
      </c>
      <c r="E1336" s="1" t="s">
        <v>1602</v>
      </c>
      <c r="F1336" s="1" t="s">
        <v>1608</v>
      </c>
      <c r="G1336" s="1" t="str">
        <f>+VLOOKUP(BD_fire_disturbances[[#This Row],[Cod_Koppen]],Tabla8[],2,0)</f>
        <v>Templado o mesotérmico</v>
      </c>
      <c r="H1336" s="1" t="s">
        <v>1334</v>
      </c>
      <c r="I1336" s="1" t="s">
        <v>662</v>
      </c>
      <c r="J1336" s="1" t="s">
        <v>63</v>
      </c>
      <c r="K1336" s="1" t="s">
        <v>656</v>
      </c>
      <c r="M1336" s="1" t="s">
        <v>200</v>
      </c>
      <c r="N1336" s="1" t="s">
        <v>317</v>
      </c>
      <c r="P1336" s="1" t="s">
        <v>965</v>
      </c>
      <c r="R1336" s="1" t="s">
        <v>513</v>
      </c>
      <c r="U1336" s="1" t="s">
        <v>1142</v>
      </c>
      <c r="Y1336" s="1" t="s">
        <v>34</v>
      </c>
      <c r="Z1336" s="1" t="s">
        <v>218</v>
      </c>
    </row>
    <row r="1337" spans="1:26" s="1" customFormat="1" ht="58" x14ac:dyDescent="0.35">
      <c r="A1337" s="1" t="s">
        <v>655</v>
      </c>
      <c r="B1337" s="1" t="str">
        <f>+VLOOKUP(BD_fire_disturbances[[#This Row],[Propiedad]],Tabla2[],2,0)</f>
        <v>Química</v>
      </c>
      <c r="C1337" s="1" t="str">
        <f>+VLOOKUP(BD_fire_disturbances[[#This Row],[Evaluación post incendio]],Tabla5[],2,0)</f>
        <v>Efecto inmediato</v>
      </c>
      <c r="D1337" s="6" t="s">
        <v>664</v>
      </c>
      <c r="E1337" s="1" t="s">
        <v>1602</v>
      </c>
      <c r="F1337" s="1" t="s">
        <v>1608</v>
      </c>
      <c r="G1337" s="1" t="str">
        <f>+VLOOKUP(BD_fire_disturbances[[#This Row],[Cod_Koppen]],Tabla8[],2,0)</f>
        <v>Templado o mesotérmico</v>
      </c>
      <c r="H1337" s="1" t="s">
        <v>1334</v>
      </c>
      <c r="I1337" s="1" t="s">
        <v>662</v>
      </c>
      <c r="J1337" s="1" t="s">
        <v>63</v>
      </c>
      <c r="K1337" s="1" t="s">
        <v>656</v>
      </c>
      <c r="M1337" s="1" t="s">
        <v>200</v>
      </c>
      <c r="N1337" s="1" t="s">
        <v>317</v>
      </c>
      <c r="P1337" s="1" t="s">
        <v>965</v>
      </c>
      <c r="R1337" s="1" t="s">
        <v>513</v>
      </c>
      <c r="U1337" s="1" t="s">
        <v>1142</v>
      </c>
      <c r="Y1337" s="1" t="s">
        <v>663</v>
      </c>
      <c r="Z1337" s="1" t="s">
        <v>218</v>
      </c>
    </row>
    <row r="1338" spans="1:26" s="1" customFormat="1" ht="58" x14ac:dyDescent="0.35">
      <c r="A1338" s="1" t="s">
        <v>655</v>
      </c>
      <c r="B1338" s="1" t="str">
        <f>+VLOOKUP(BD_fire_disturbances[[#This Row],[Propiedad]],Tabla2[],2,0)</f>
        <v>Química</v>
      </c>
      <c r="C1338" s="1" t="str">
        <f>+VLOOKUP(BD_fire_disturbances[[#This Row],[Evaluación post incendio]],Tabla5[],2,0)</f>
        <v>Efecto inmediato</v>
      </c>
      <c r="D1338" s="6" t="s">
        <v>664</v>
      </c>
      <c r="E1338" s="1" t="s">
        <v>1602</v>
      </c>
      <c r="F1338" s="1" t="s">
        <v>1608</v>
      </c>
      <c r="G1338" s="1" t="str">
        <f>+VLOOKUP(BD_fire_disturbances[[#This Row],[Cod_Koppen]],Tabla8[],2,0)</f>
        <v>Templado o mesotérmico</v>
      </c>
      <c r="H1338" s="1" t="s">
        <v>1334</v>
      </c>
      <c r="I1338" s="1" t="s">
        <v>662</v>
      </c>
      <c r="J1338" s="1" t="s">
        <v>63</v>
      </c>
      <c r="K1338" s="1" t="s">
        <v>656</v>
      </c>
      <c r="M1338" s="1" t="s">
        <v>176</v>
      </c>
      <c r="N1338" s="1" t="s">
        <v>317</v>
      </c>
      <c r="P1338" s="1" t="s">
        <v>965</v>
      </c>
      <c r="R1338" s="1" t="s">
        <v>513</v>
      </c>
      <c r="U1338" s="1" t="s">
        <v>1142</v>
      </c>
      <c r="Y1338" s="1" t="s">
        <v>663</v>
      </c>
      <c r="Z1338" s="1" t="s">
        <v>108</v>
      </c>
    </row>
    <row r="1339" spans="1:26" s="1" customFormat="1" ht="58" x14ac:dyDescent="0.35">
      <c r="A1339" s="1" t="s">
        <v>655</v>
      </c>
      <c r="B1339" s="1" t="str">
        <f>+VLOOKUP(BD_fire_disturbances[[#This Row],[Propiedad]],Tabla2[],2,0)</f>
        <v>Química</v>
      </c>
      <c r="C1339" s="1" t="str">
        <f>+VLOOKUP(BD_fire_disturbances[[#This Row],[Evaluación post incendio]],Tabla5[],2,0)</f>
        <v>Efecto inmediato</v>
      </c>
      <c r="D1339" s="6" t="s">
        <v>664</v>
      </c>
      <c r="E1339" s="1" t="s">
        <v>1602</v>
      </c>
      <c r="F1339" s="1" t="s">
        <v>1608</v>
      </c>
      <c r="G1339" s="1" t="str">
        <f>+VLOOKUP(BD_fire_disturbances[[#This Row],[Cod_Koppen]],Tabla8[],2,0)</f>
        <v>Templado o mesotérmico</v>
      </c>
      <c r="H1339" s="1" t="s">
        <v>1334</v>
      </c>
      <c r="I1339" s="1" t="s">
        <v>662</v>
      </c>
      <c r="J1339" s="1" t="s">
        <v>63</v>
      </c>
      <c r="K1339" s="1" t="s">
        <v>656</v>
      </c>
      <c r="M1339" s="1" t="s">
        <v>432</v>
      </c>
      <c r="N1339" s="1" t="s">
        <v>317</v>
      </c>
      <c r="P1339" s="1" t="s">
        <v>965</v>
      </c>
      <c r="R1339" s="1" t="s">
        <v>513</v>
      </c>
      <c r="U1339" s="1" t="s">
        <v>1142</v>
      </c>
      <c r="Y1339" s="1" t="s">
        <v>663</v>
      </c>
      <c r="Z1339" s="1" t="s">
        <v>108</v>
      </c>
    </row>
    <row r="1340" spans="1:26" s="1" customFormat="1" ht="58" x14ac:dyDescent="0.35">
      <c r="A1340" s="1" t="s">
        <v>655</v>
      </c>
      <c r="B1340" s="1" t="str">
        <f>+VLOOKUP(BD_fire_disturbances[[#This Row],[Propiedad]],Tabla2[],2,0)</f>
        <v>Química</v>
      </c>
      <c r="C1340" s="1" t="str">
        <f>+VLOOKUP(BD_fire_disturbances[[#This Row],[Evaluación post incendio]],Tabla5[],2,0)</f>
        <v>Efecto inmediato</v>
      </c>
      <c r="D1340" s="6" t="s">
        <v>664</v>
      </c>
      <c r="E1340" s="1" t="s">
        <v>1602</v>
      </c>
      <c r="F1340" s="1" t="s">
        <v>1608</v>
      </c>
      <c r="G1340" s="1" t="str">
        <f>+VLOOKUP(BD_fire_disturbances[[#This Row],[Cod_Koppen]],Tabla8[],2,0)</f>
        <v>Templado o mesotérmico</v>
      </c>
      <c r="H1340" s="1" t="s">
        <v>1334</v>
      </c>
      <c r="I1340" s="1" t="s">
        <v>662</v>
      </c>
      <c r="J1340" s="1" t="s">
        <v>63</v>
      </c>
      <c r="K1340" s="1" t="s">
        <v>656</v>
      </c>
      <c r="M1340" s="1" t="s">
        <v>200</v>
      </c>
      <c r="N1340" s="1" t="s">
        <v>317</v>
      </c>
      <c r="P1340" s="1" t="s">
        <v>965</v>
      </c>
      <c r="R1340" s="1" t="s">
        <v>513</v>
      </c>
      <c r="U1340" s="1" t="s">
        <v>1142</v>
      </c>
      <c r="Y1340" s="1" t="s">
        <v>53</v>
      </c>
      <c r="Z1340" s="1" t="s">
        <v>12</v>
      </c>
    </row>
    <row r="1341" spans="1:26" s="1" customFormat="1" ht="58" x14ac:dyDescent="0.35">
      <c r="A1341" s="1" t="s">
        <v>655</v>
      </c>
      <c r="B1341" s="1" t="str">
        <f>+VLOOKUP(BD_fire_disturbances[[#This Row],[Propiedad]],Tabla2[],2,0)</f>
        <v>Química</v>
      </c>
      <c r="C1341" s="1" t="str">
        <f>+VLOOKUP(BD_fire_disturbances[[#This Row],[Evaluación post incendio]],Tabla5[],2,0)</f>
        <v>Efecto inmediato</v>
      </c>
      <c r="D1341" s="6" t="s">
        <v>664</v>
      </c>
      <c r="E1341" s="1" t="s">
        <v>1602</v>
      </c>
      <c r="F1341" s="1" t="s">
        <v>1608</v>
      </c>
      <c r="G1341" s="1" t="str">
        <f>+VLOOKUP(BD_fire_disturbances[[#This Row],[Cod_Koppen]],Tabla8[],2,0)</f>
        <v>Templado o mesotérmico</v>
      </c>
      <c r="H1341" s="1" t="s">
        <v>1334</v>
      </c>
      <c r="I1341" s="1" t="s">
        <v>662</v>
      </c>
      <c r="J1341" s="1" t="s">
        <v>63</v>
      </c>
      <c r="K1341" s="1" t="s">
        <v>656</v>
      </c>
      <c r="M1341" s="1" t="s">
        <v>176</v>
      </c>
      <c r="N1341" s="1" t="s">
        <v>317</v>
      </c>
      <c r="P1341" s="1" t="s">
        <v>965</v>
      </c>
      <c r="R1341" s="1" t="s">
        <v>513</v>
      </c>
      <c r="U1341" s="1" t="s">
        <v>1142</v>
      </c>
      <c r="Y1341" s="1" t="s">
        <v>53</v>
      </c>
      <c r="Z1341" s="1" t="s">
        <v>12</v>
      </c>
    </row>
    <row r="1342" spans="1:26" s="1" customFormat="1" ht="58" x14ac:dyDescent="0.35">
      <c r="A1342" s="1" t="s">
        <v>655</v>
      </c>
      <c r="B1342" s="1" t="str">
        <f>+VLOOKUP(BD_fire_disturbances[[#This Row],[Propiedad]],Tabla2[],2,0)</f>
        <v>Química</v>
      </c>
      <c r="C1342" s="1" t="str">
        <f>+VLOOKUP(BD_fire_disturbances[[#This Row],[Evaluación post incendio]],Tabla5[],2,0)</f>
        <v>Efecto inmediato</v>
      </c>
      <c r="D1342" s="6" t="s">
        <v>664</v>
      </c>
      <c r="E1342" s="1" t="s">
        <v>1602</v>
      </c>
      <c r="F1342" s="1" t="s">
        <v>1608</v>
      </c>
      <c r="G1342" s="1" t="str">
        <f>+VLOOKUP(BD_fire_disturbances[[#This Row],[Cod_Koppen]],Tabla8[],2,0)</f>
        <v>Templado o mesotérmico</v>
      </c>
      <c r="H1342" s="1" t="s">
        <v>1334</v>
      </c>
      <c r="I1342" s="1" t="s">
        <v>662</v>
      </c>
      <c r="J1342" s="1" t="s">
        <v>63</v>
      </c>
      <c r="K1342" s="1" t="s">
        <v>656</v>
      </c>
      <c r="M1342" s="1" t="s">
        <v>176</v>
      </c>
      <c r="N1342" s="1" t="s">
        <v>317</v>
      </c>
      <c r="P1342" s="1" t="s">
        <v>965</v>
      </c>
      <c r="R1342" s="1" t="s">
        <v>513</v>
      </c>
      <c r="U1342" s="1" t="s">
        <v>1142</v>
      </c>
      <c r="Y1342" s="1" t="s">
        <v>53</v>
      </c>
      <c r="Z1342" s="1" t="s">
        <v>108</v>
      </c>
    </row>
    <row r="1343" spans="1:26" s="1" customFormat="1" ht="58" x14ac:dyDescent="0.35">
      <c r="A1343" s="1" t="s">
        <v>655</v>
      </c>
      <c r="B1343" s="1" t="str">
        <f>+VLOOKUP(BD_fire_disturbances[[#This Row],[Propiedad]],Tabla2[],2,0)</f>
        <v>Química</v>
      </c>
      <c r="C1343" s="1" t="str">
        <f>+VLOOKUP(BD_fire_disturbances[[#This Row],[Evaluación post incendio]],Tabla5[],2,0)</f>
        <v>Efecto inmediato</v>
      </c>
      <c r="D1343" s="6" t="s">
        <v>664</v>
      </c>
      <c r="E1343" s="1" t="s">
        <v>1602</v>
      </c>
      <c r="F1343" s="1" t="s">
        <v>1608</v>
      </c>
      <c r="G1343" s="1" t="str">
        <f>+VLOOKUP(BD_fire_disturbances[[#This Row],[Cod_Koppen]],Tabla8[],2,0)</f>
        <v>Templado o mesotérmico</v>
      </c>
      <c r="H1343" s="1" t="s">
        <v>1334</v>
      </c>
      <c r="I1343" s="1" t="s">
        <v>662</v>
      </c>
      <c r="J1343" s="1" t="s">
        <v>63</v>
      </c>
      <c r="K1343" s="1" t="s">
        <v>656</v>
      </c>
      <c r="M1343" s="1" t="s">
        <v>432</v>
      </c>
      <c r="N1343" s="1" t="s">
        <v>317</v>
      </c>
      <c r="P1343" s="1" t="s">
        <v>965</v>
      </c>
      <c r="R1343" s="1" t="s">
        <v>513</v>
      </c>
      <c r="U1343" s="1" t="s">
        <v>1142</v>
      </c>
      <c r="Y1343" s="1" t="s">
        <v>53</v>
      </c>
      <c r="Z1343" s="1" t="s">
        <v>108</v>
      </c>
    </row>
    <row r="1344" spans="1:26" s="1" customFormat="1" ht="58" x14ac:dyDescent="0.35">
      <c r="A1344" s="1" t="s">
        <v>655</v>
      </c>
      <c r="B1344" s="1" t="str">
        <f>+VLOOKUP(BD_fire_disturbances[[#This Row],[Propiedad]],Tabla2[],2,0)</f>
        <v>Biológica</v>
      </c>
      <c r="C1344" s="1" t="str">
        <f>+VLOOKUP(BD_fire_disturbances[[#This Row],[Evaluación post incendio]],Tabla5[],2,0)</f>
        <v>Efecto inmediato</v>
      </c>
      <c r="D1344" s="6" t="s">
        <v>664</v>
      </c>
      <c r="E1344" s="1" t="s">
        <v>1602</v>
      </c>
      <c r="F1344" s="1" t="s">
        <v>1608</v>
      </c>
      <c r="G1344" s="1" t="str">
        <f>+VLOOKUP(BD_fire_disturbances[[#This Row],[Cod_Koppen]],Tabla8[],2,0)</f>
        <v>Templado o mesotérmico</v>
      </c>
      <c r="H1344" s="1" t="s">
        <v>1334</v>
      </c>
      <c r="I1344" s="1" t="s">
        <v>662</v>
      </c>
      <c r="J1344" s="1" t="s">
        <v>63</v>
      </c>
      <c r="K1344" s="1" t="s">
        <v>656</v>
      </c>
      <c r="M1344" s="1" t="s">
        <v>176</v>
      </c>
      <c r="N1344" s="1" t="s">
        <v>317</v>
      </c>
      <c r="P1344" s="1" t="s">
        <v>965</v>
      </c>
      <c r="R1344" s="1" t="s">
        <v>513</v>
      </c>
      <c r="U1344" s="1" t="s">
        <v>1142</v>
      </c>
      <c r="Y1344" s="1" t="s">
        <v>526</v>
      </c>
      <c r="Z1344" s="1" t="s">
        <v>12</v>
      </c>
    </row>
    <row r="1345" spans="1:26" s="1" customFormat="1" ht="58" x14ac:dyDescent="0.35">
      <c r="A1345" s="1" t="s">
        <v>655</v>
      </c>
      <c r="B1345" s="1" t="str">
        <f>+VLOOKUP(BD_fire_disturbances[[#This Row],[Propiedad]],Tabla2[],2,0)</f>
        <v>Biológica</v>
      </c>
      <c r="C1345" s="1" t="str">
        <f>+VLOOKUP(BD_fire_disturbances[[#This Row],[Evaluación post incendio]],Tabla5[],2,0)</f>
        <v>Efecto inmediato</v>
      </c>
      <c r="D1345" s="6" t="s">
        <v>664</v>
      </c>
      <c r="E1345" s="1" t="s">
        <v>1602</v>
      </c>
      <c r="F1345" s="1" t="s">
        <v>1608</v>
      </c>
      <c r="G1345" s="1" t="str">
        <f>+VLOOKUP(BD_fire_disturbances[[#This Row],[Cod_Koppen]],Tabla8[],2,0)</f>
        <v>Templado o mesotérmico</v>
      </c>
      <c r="H1345" s="1" t="s">
        <v>1334</v>
      </c>
      <c r="I1345" s="1" t="s">
        <v>662</v>
      </c>
      <c r="J1345" s="1" t="s">
        <v>63</v>
      </c>
      <c r="K1345" s="1" t="s">
        <v>656</v>
      </c>
      <c r="M1345" s="1" t="s">
        <v>432</v>
      </c>
      <c r="N1345" s="1" t="s">
        <v>317</v>
      </c>
      <c r="P1345" s="1" t="s">
        <v>965</v>
      </c>
      <c r="R1345" s="1" t="s">
        <v>513</v>
      </c>
      <c r="U1345" s="1" t="s">
        <v>1142</v>
      </c>
      <c r="Y1345" s="1" t="s">
        <v>526</v>
      </c>
      <c r="Z1345" s="1" t="s">
        <v>12</v>
      </c>
    </row>
    <row r="1346" spans="1:26" s="1" customFormat="1" ht="58" x14ac:dyDescent="0.35">
      <c r="A1346" s="1" t="s">
        <v>655</v>
      </c>
      <c r="B1346" s="1" t="str">
        <f>+VLOOKUP(BD_fire_disturbances[[#This Row],[Propiedad]],Tabla2[],2,0)</f>
        <v>Biológica</v>
      </c>
      <c r="C1346" s="1" t="str">
        <f>+VLOOKUP(BD_fire_disturbances[[#This Row],[Evaluación post incendio]],Tabla5[],2,0)</f>
        <v>Efecto inmediato</v>
      </c>
      <c r="D1346" s="6" t="s">
        <v>664</v>
      </c>
      <c r="E1346" s="1" t="s">
        <v>1602</v>
      </c>
      <c r="F1346" s="1" t="s">
        <v>1608</v>
      </c>
      <c r="G1346" s="1" t="str">
        <f>+VLOOKUP(BD_fire_disturbances[[#This Row],[Cod_Koppen]],Tabla8[],2,0)</f>
        <v>Templado o mesotérmico</v>
      </c>
      <c r="H1346" s="1" t="s">
        <v>1334</v>
      </c>
      <c r="I1346" s="1" t="s">
        <v>662</v>
      </c>
      <c r="J1346" s="1" t="s">
        <v>63</v>
      </c>
      <c r="K1346" s="1" t="s">
        <v>656</v>
      </c>
      <c r="M1346" s="1" t="s">
        <v>200</v>
      </c>
      <c r="N1346" s="1" t="s">
        <v>317</v>
      </c>
      <c r="P1346" s="1" t="s">
        <v>965</v>
      </c>
      <c r="R1346" s="1" t="s">
        <v>513</v>
      </c>
      <c r="U1346" s="1" t="s">
        <v>1142</v>
      </c>
      <c r="Y1346" s="1" t="s">
        <v>526</v>
      </c>
      <c r="Z1346" s="1" t="s">
        <v>12</v>
      </c>
    </row>
    <row r="1347" spans="1:26" s="1" customFormat="1" ht="58" x14ac:dyDescent="0.35">
      <c r="A1347" s="1" t="s">
        <v>655</v>
      </c>
      <c r="B1347" s="1" t="str">
        <f>+VLOOKUP(BD_fire_disturbances[[#This Row],[Propiedad]],Tabla2[],2,0)</f>
        <v>Química</v>
      </c>
      <c r="C1347" s="1" t="str">
        <f>+VLOOKUP(BD_fire_disturbances[[#This Row],[Evaluación post incendio]],Tabla5[],2,0)</f>
        <v>Efecto inmediato</v>
      </c>
      <c r="D1347" s="6" t="s">
        <v>664</v>
      </c>
      <c r="E1347" s="1" t="s">
        <v>1602</v>
      </c>
      <c r="F1347" s="1" t="s">
        <v>1608</v>
      </c>
      <c r="G1347" s="1" t="str">
        <f>+VLOOKUP(BD_fire_disturbances[[#This Row],[Cod_Koppen]],Tabla8[],2,0)</f>
        <v>Templado o mesotérmico</v>
      </c>
      <c r="H1347" s="1" t="s">
        <v>1334</v>
      </c>
      <c r="I1347" s="1" t="s">
        <v>662</v>
      </c>
      <c r="J1347" s="1" t="s">
        <v>63</v>
      </c>
      <c r="K1347" s="1" t="s">
        <v>656</v>
      </c>
      <c r="M1347" s="1" t="s">
        <v>200</v>
      </c>
      <c r="N1347" s="1" t="s">
        <v>317</v>
      </c>
      <c r="P1347" s="1" t="s">
        <v>965</v>
      </c>
      <c r="R1347" s="1" t="s">
        <v>513</v>
      </c>
      <c r="U1347" s="1" t="s">
        <v>1142</v>
      </c>
      <c r="Y1347" s="1" t="s">
        <v>1030</v>
      </c>
      <c r="Z1347" s="1" t="s">
        <v>218</v>
      </c>
    </row>
    <row r="1348" spans="1:26" s="1" customFormat="1" ht="58" x14ac:dyDescent="0.35">
      <c r="A1348" s="1" t="s">
        <v>655</v>
      </c>
      <c r="B1348" s="1" t="str">
        <f>+VLOOKUP(BD_fire_disturbances[[#This Row],[Propiedad]],Tabla2[],2,0)</f>
        <v>Química</v>
      </c>
      <c r="C1348" s="1" t="str">
        <f>+VLOOKUP(BD_fire_disturbances[[#This Row],[Evaluación post incendio]],Tabla5[],2,0)</f>
        <v>Efecto inmediato</v>
      </c>
      <c r="D1348" s="6" t="s">
        <v>664</v>
      </c>
      <c r="E1348" s="1" t="s">
        <v>1602</v>
      </c>
      <c r="F1348" s="1" t="s">
        <v>1608</v>
      </c>
      <c r="G1348" s="1" t="str">
        <f>+VLOOKUP(BD_fire_disturbances[[#This Row],[Cod_Koppen]],Tabla8[],2,0)</f>
        <v>Templado o mesotérmico</v>
      </c>
      <c r="H1348" s="1" t="s">
        <v>1334</v>
      </c>
      <c r="I1348" s="1" t="s">
        <v>662</v>
      </c>
      <c r="J1348" s="1" t="s">
        <v>63</v>
      </c>
      <c r="K1348" s="1" t="s">
        <v>656</v>
      </c>
      <c r="M1348" s="1" t="s">
        <v>176</v>
      </c>
      <c r="N1348" s="1" t="s">
        <v>317</v>
      </c>
      <c r="P1348" s="1" t="s">
        <v>965</v>
      </c>
      <c r="R1348" s="1" t="s">
        <v>513</v>
      </c>
      <c r="U1348" s="1" t="s">
        <v>1142</v>
      </c>
      <c r="Y1348" s="1" t="s">
        <v>1030</v>
      </c>
      <c r="Z1348" s="1" t="s">
        <v>218</v>
      </c>
    </row>
    <row r="1349" spans="1:26" s="1" customFormat="1" ht="58" x14ac:dyDescent="0.35">
      <c r="A1349" s="1" t="s">
        <v>655</v>
      </c>
      <c r="B1349" s="1" t="str">
        <f>+VLOOKUP(BD_fire_disturbances[[#This Row],[Propiedad]],Tabla2[],2,0)</f>
        <v>Química</v>
      </c>
      <c r="C1349" s="1" t="str">
        <f>+VLOOKUP(BD_fire_disturbances[[#This Row],[Evaluación post incendio]],Tabla5[],2,0)</f>
        <v>Efecto inmediato</v>
      </c>
      <c r="D1349" s="6" t="s">
        <v>664</v>
      </c>
      <c r="E1349" s="1" t="s">
        <v>1602</v>
      </c>
      <c r="F1349" s="1" t="s">
        <v>1608</v>
      </c>
      <c r="G1349" s="1" t="str">
        <f>+VLOOKUP(BD_fire_disturbances[[#This Row],[Cod_Koppen]],Tabla8[],2,0)</f>
        <v>Templado o mesotérmico</v>
      </c>
      <c r="H1349" s="1" t="s">
        <v>1334</v>
      </c>
      <c r="I1349" s="1" t="s">
        <v>662</v>
      </c>
      <c r="J1349" s="1" t="s">
        <v>63</v>
      </c>
      <c r="K1349" s="1" t="s">
        <v>656</v>
      </c>
      <c r="M1349" s="1" t="s">
        <v>432</v>
      </c>
      <c r="N1349" s="1" t="s">
        <v>317</v>
      </c>
      <c r="P1349" s="1" t="s">
        <v>965</v>
      </c>
      <c r="R1349" s="1" t="s">
        <v>513</v>
      </c>
      <c r="U1349" s="1" t="s">
        <v>1142</v>
      </c>
      <c r="Y1349" s="1" t="s">
        <v>1030</v>
      </c>
      <c r="Z1349" s="1" t="s">
        <v>108</v>
      </c>
    </row>
    <row r="1350" spans="1:26" s="1" customFormat="1" ht="58" x14ac:dyDescent="0.35">
      <c r="A1350" s="1" t="s">
        <v>655</v>
      </c>
      <c r="B1350" s="1" t="str">
        <f>+VLOOKUP(BD_fire_disturbances[[#This Row],[Propiedad]],Tabla2[],2,0)</f>
        <v>Química</v>
      </c>
      <c r="C1350" s="1" t="str">
        <f>+VLOOKUP(BD_fire_disturbances[[#This Row],[Evaluación post incendio]],Tabla5[],2,0)</f>
        <v>Efecto inmediato</v>
      </c>
      <c r="D1350" s="6" t="s">
        <v>664</v>
      </c>
      <c r="E1350" s="1" t="s">
        <v>1602</v>
      </c>
      <c r="F1350" s="1" t="s">
        <v>1608</v>
      </c>
      <c r="G1350" s="1" t="str">
        <f>+VLOOKUP(BD_fire_disturbances[[#This Row],[Cod_Koppen]],Tabla8[],2,0)</f>
        <v>Templado o mesotérmico</v>
      </c>
      <c r="H1350" s="1" t="s">
        <v>1334</v>
      </c>
      <c r="I1350" s="1" t="s">
        <v>662</v>
      </c>
      <c r="J1350" s="1" t="s">
        <v>63</v>
      </c>
      <c r="K1350" s="1" t="s">
        <v>656</v>
      </c>
      <c r="M1350" s="1" t="s">
        <v>432</v>
      </c>
      <c r="N1350" s="1" t="s">
        <v>317</v>
      </c>
      <c r="P1350" s="1" t="s">
        <v>965</v>
      </c>
      <c r="R1350" s="1" t="s">
        <v>513</v>
      </c>
      <c r="U1350" s="1" t="s">
        <v>1142</v>
      </c>
      <c r="Y1350" s="1" t="s">
        <v>613</v>
      </c>
      <c r="Z1350" s="1" t="s">
        <v>108</v>
      </c>
    </row>
    <row r="1351" spans="1:26" s="1" customFormat="1" ht="58" x14ac:dyDescent="0.35">
      <c r="A1351" s="1" t="s">
        <v>655</v>
      </c>
      <c r="B1351" s="1" t="str">
        <f>+VLOOKUP(BD_fire_disturbances[[#This Row],[Propiedad]],Tabla2[],2,0)</f>
        <v>Química</v>
      </c>
      <c r="C1351" s="1" t="str">
        <f>+VLOOKUP(BD_fire_disturbances[[#This Row],[Evaluación post incendio]],Tabla5[],2,0)</f>
        <v>Efecto inmediato</v>
      </c>
      <c r="D1351" s="6" t="s">
        <v>664</v>
      </c>
      <c r="E1351" s="1" t="s">
        <v>1602</v>
      </c>
      <c r="F1351" s="1" t="s">
        <v>1608</v>
      </c>
      <c r="G1351" s="1" t="str">
        <f>+VLOOKUP(BD_fire_disturbances[[#This Row],[Cod_Koppen]],Tabla8[],2,0)</f>
        <v>Templado o mesotérmico</v>
      </c>
      <c r="H1351" s="1" t="s">
        <v>1334</v>
      </c>
      <c r="I1351" s="1" t="s">
        <v>662</v>
      </c>
      <c r="J1351" s="1" t="s">
        <v>63</v>
      </c>
      <c r="K1351" s="1" t="s">
        <v>656</v>
      </c>
      <c r="M1351" s="1" t="s">
        <v>200</v>
      </c>
      <c r="N1351" s="1" t="s">
        <v>317</v>
      </c>
      <c r="P1351" s="1" t="s">
        <v>965</v>
      </c>
      <c r="R1351" s="1" t="s">
        <v>513</v>
      </c>
      <c r="U1351" s="1" t="s">
        <v>1142</v>
      </c>
      <c r="Y1351" s="1" t="s">
        <v>613</v>
      </c>
      <c r="Z1351" s="1" t="s">
        <v>108</v>
      </c>
    </row>
    <row r="1352" spans="1:26" s="1" customFormat="1" ht="58" x14ac:dyDescent="0.35">
      <c r="A1352" s="1" t="s">
        <v>655</v>
      </c>
      <c r="B1352" s="1" t="str">
        <f>+VLOOKUP(BD_fire_disturbances[[#This Row],[Propiedad]],Tabla2[],2,0)</f>
        <v>Química</v>
      </c>
      <c r="C1352" s="1" t="str">
        <f>+VLOOKUP(BD_fire_disturbances[[#This Row],[Evaluación post incendio]],Tabla5[],2,0)</f>
        <v>Efecto inmediato</v>
      </c>
      <c r="D1352" s="6" t="s">
        <v>664</v>
      </c>
      <c r="E1352" s="1" t="s">
        <v>1602</v>
      </c>
      <c r="F1352" s="1" t="s">
        <v>1608</v>
      </c>
      <c r="G1352" s="1" t="str">
        <f>+VLOOKUP(BD_fire_disturbances[[#This Row],[Cod_Koppen]],Tabla8[],2,0)</f>
        <v>Templado o mesotérmico</v>
      </c>
      <c r="H1352" s="1" t="s">
        <v>1334</v>
      </c>
      <c r="I1352" s="1" t="s">
        <v>662</v>
      </c>
      <c r="J1352" s="1" t="s">
        <v>63</v>
      </c>
      <c r="K1352" s="1" t="s">
        <v>656</v>
      </c>
      <c r="M1352" s="1" t="s">
        <v>200</v>
      </c>
      <c r="N1352" s="1" t="s">
        <v>317</v>
      </c>
      <c r="P1352" s="1" t="s">
        <v>965</v>
      </c>
      <c r="R1352" s="1" t="s">
        <v>513</v>
      </c>
      <c r="U1352" s="1" t="s">
        <v>1142</v>
      </c>
      <c r="Y1352" s="1" t="s">
        <v>613</v>
      </c>
      <c r="Z1352" s="1" t="s">
        <v>108</v>
      </c>
    </row>
    <row r="1353" spans="1:26" s="1" customFormat="1" ht="58" x14ac:dyDescent="0.35">
      <c r="A1353" s="1" t="s">
        <v>655</v>
      </c>
      <c r="B1353" s="1" t="str">
        <f>+VLOOKUP(BD_fire_disturbances[[#This Row],[Propiedad]],Tabla2[],2,0)</f>
        <v>Química</v>
      </c>
      <c r="C1353" s="1" t="str">
        <f>+VLOOKUP(BD_fire_disturbances[[#This Row],[Evaluación post incendio]],Tabla5[],2,0)</f>
        <v>Efecto inmediato</v>
      </c>
      <c r="D1353" s="6" t="s">
        <v>664</v>
      </c>
      <c r="E1353" s="1" t="s">
        <v>1602</v>
      </c>
      <c r="F1353" s="1" t="s">
        <v>1608</v>
      </c>
      <c r="G1353" s="1" t="str">
        <f>+VLOOKUP(BD_fire_disturbances[[#This Row],[Cod_Koppen]],Tabla8[],2,0)</f>
        <v>Templado o mesotérmico</v>
      </c>
      <c r="H1353" s="1" t="s">
        <v>1334</v>
      </c>
      <c r="I1353" s="1" t="s">
        <v>662</v>
      </c>
      <c r="J1353" s="1" t="s">
        <v>63</v>
      </c>
      <c r="K1353" s="1" t="s">
        <v>656</v>
      </c>
      <c r="M1353" s="1" t="s">
        <v>176</v>
      </c>
      <c r="N1353" s="1" t="s">
        <v>317</v>
      </c>
      <c r="P1353" s="1" t="s">
        <v>965</v>
      </c>
      <c r="R1353" s="1" t="s">
        <v>513</v>
      </c>
      <c r="U1353" s="1" t="s">
        <v>1142</v>
      </c>
      <c r="Y1353" s="1" t="s">
        <v>1029</v>
      </c>
      <c r="Z1353" s="1" t="s">
        <v>108</v>
      </c>
    </row>
    <row r="1354" spans="1:26" s="1" customFormat="1" ht="58" x14ac:dyDescent="0.35">
      <c r="A1354" s="1" t="s">
        <v>655</v>
      </c>
      <c r="B1354" s="1" t="str">
        <f>+VLOOKUP(BD_fire_disturbances[[#This Row],[Propiedad]],Tabla2[],2,0)</f>
        <v>Química</v>
      </c>
      <c r="C1354" s="1" t="str">
        <f>+VLOOKUP(BD_fire_disturbances[[#This Row],[Evaluación post incendio]],Tabla5[],2,0)</f>
        <v>Efecto inmediato</v>
      </c>
      <c r="D1354" s="6" t="s">
        <v>664</v>
      </c>
      <c r="E1354" s="1" t="s">
        <v>1602</v>
      </c>
      <c r="F1354" s="1" t="s">
        <v>1608</v>
      </c>
      <c r="G1354" s="1" t="str">
        <f>+VLOOKUP(BD_fire_disturbances[[#This Row],[Cod_Koppen]],Tabla8[],2,0)</f>
        <v>Templado o mesotérmico</v>
      </c>
      <c r="H1354" s="1" t="s">
        <v>1334</v>
      </c>
      <c r="I1354" s="1" t="s">
        <v>662</v>
      </c>
      <c r="J1354" s="1" t="s">
        <v>63</v>
      </c>
      <c r="K1354" s="1" t="s">
        <v>656</v>
      </c>
      <c r="M1354" s="1" t="s">
        <v>432</v>
      </c>
      <c r="N1354" s="1" t="s">
        <v>317</v>
      </c>
      <c r="P1354" s="1" t="s">
        <v>965</v>
      </c>
      <c r="R1354" s="1" t="s">
        <v>513</v>
      </c>
      <c r="U1354" s="1" t="s">
        <v>1142</v>
      </c>
      <c r="Y1354" s="1" t="s">
        <v>1029</v>
      </c>
      <c r="Z1354" s="1" t="s">
        <v>108</v>
      </c>
    </row>
    <row r="1355" spans="1:26" s="1" customFormat="1" ht="58" x14ac:dyDescent="0.35">
      <c r="A1355" s="1" t="s">
        <v>655</v>
      </c>
      <c r="B1355" s="1" t="str">
        <f>+VLOOKUP(BD_fire_disturbances[[#This Row],[Propiedad]],Tabla2[],2,0)</f>
        <v>Química</v>
      </c>
      <c r="C1355" s="1" t="str">
        <f>+VLOOKUP(BD_fire_disturbances[[#This Row],[Evaluación post incendio]],Tabla5[],2,0)</f>
        <v>Efecto inmediato</v>
      </c>
      <c r="D1355" s="6" t="s">
        <v>664</v>
      </c>
      <c r="E1355" s="1" t="s">
        <v>1602</v>
      </c>
      <c r="F1355" s="1" t="s">
        <v>1608</v>
      </c>
      <c r="G1355" s="1" t="str">
        <f>+VLOOKUP(BD_fire_disturbances[[#This Row],[Cod_Koppen]],Tabla8[],2,0)</f>
        <v>Templado o mesotérmico</v>
      </c>
      <c r="H1355" s="1" t="s">
        <v>1334</v>
      </c>
      <c r="I1355" s="1" t="s">
        <v>662</v>
      </c>
      <c r="J1355" s="1" t="s">
        <v>63</v>
      </c>
      <c r="K1355" s="1" t="s">
        <v>656</v>
      </c>
      <c r="M1355" s="1" t="s">
        <v>200</v>
      </c>
      <c r="N1355" s="1" t="s">
        <v>317</v>
      </c>
      <c r="P1355" s="1" t="s">
        <v>965</v>
      </c>
      <c r="R1355" s="1" t="s">
        <v>513</v>
      </c>
      <c r="U1355" s="1" t="s">
        <v>1142</v>
      </c>
      <c r="Y1355" s="1" t="s">
        <v>1029</v>
      </c>
      <c r="Z1355" s="1" t="s">
        <v>108</v>
      </c>
    </row>
    <row r="1356" spans="1:26" s="1" customFormat="1" ht="58" x14ac:dyDescent="0.35">
      <c r="A1356" s="1" t="s">
        <v>655</v>
      </c>
      <c r="B1356" s="1" t="str">
        <f>+VLOOKUP(BD_fire_disturbances[[#This Row],[Propiedad]],Tabla2[],2,0)</f>
        <v>Química</v>
      </c>
      <c r="C1356" s="1" t="str">
        <f>+VLOOKUP(BD_fire_disturbances[[#This Row],[Evaluación post incendio]],Tabla5[],2,0)</f>
        <v>Efecto inmediato</v>
      </c>
      <c r="D1356" s="6" t="s">
        <v>664</v>
      </c>
      <c r="E1356" s="1" t="s">
        <v>1602</v>
      </c>
      <c r="F1356" s="1" t="s">
        <v>1608</v>
      </c>
      <c r="G1356" s="1" t="str">
        <f>+VLOOKUP(BD_fire_disturbances[[#This Row],[Cod_Koppen]],Tabla8[],2,0)</f>
        <v>Templado o mesotérmico</v>
      </c>
      <c r="H1356" s="1" t="s">
        <v>1334</v>
      </c>
      <c r="I1356" s="1" t="s">
        <v>662</v>
      </c>
      <c r="J1356" s="1" t="s">
        <v>63</v>
      </c>
      <c r="K1356" s="1" t="s">
        <v>656</v>
      </c>
      <c r="M1356" s="1" t="s">
        <v>432</v>
      </c>
      <c r="N1356" s="1" t="s">
        <v>317</v>
      </c>
      <c r="P1356" s="1" t="s">
        <v>965</v>
      </c>
      <c r="R1356" s="1" t="s">
        <v>513</v>
      </c>
      <c r="U1356" s="1" t="s">
        <v>1142</v>
      </c>
      <c r="Y1356" s="1" t="s">
        <v>52</v>
      </c>
      <c r="Z1356" s="1" t="s">
        <v>218</v>
      </c>
    </row>
    <row r="1357" spans="1:26" s="1" customFormat="1" ht="58" x14ac:dyDescent="0.35">
      <c r="A1357" s="1" t="s">
        <v>655</v>
      </c>
      <c r="B1357" s="1" t="str">
        <f>+VLOOKUP(BD_fire_disturbances[[#This Row],[Propiedad]],Tabla2[],2,0)</f>
        <v>Química</v>
      </c>
      <c r="C1357" s="1" t="str">
        <f>+VLOOKUP(BD_fire_disturbances[[#This Row],[Evaluación post incendio]],Tabla5[],2,0)</f>
        <v>Efecto inmediato</v>
      </c>
      <c r="D1357" s="6" t="s">
        <v>664</v>
      </c>
      <c r="E1357" s="1" t="s">
        <v>1602</v>
      </c>
      <c r="F1357" s="1" t="s">
        <v>1608</v>
      </c>
      <c r="G1357" s="1" t="str">
        <f>+VLOOKUP(BD_fire_disturbances[[#This Row],[Cod_Koppen]],Tabla8[],2,0)</f>
        <v>Templado o mesotérmico</v>
      </c>
      <c r="H1357" s="1" t="s">
        <v>1334</v>
      </c>
      <c r="I1357" s="1" t="s">
        <v>662</v>
      </c>
      <c r="J1357" s="1" t="s">
        <v>63</v>
      </c>
      <c r="K1357" s="1" t="s">
        <v>656</v>
      </c>
      <c r="M1357" s="1" t="s">
        <v>200</v>
      </c>
      <c r="N1357" s="1" t="s">
        <v>317</v>
      </c>
      <c r="P1357" s="1" t="s">
        <v>965</v>
      </c>
      <c r="R1357" s="1" t="s">
        <v>513</v>
      </c>
      <c r="U1357" s="1" t="s">
        <v>1142</v>
      </c>
      <c r="Y1357" s="1" t="s">
        <v>52</v>
      </c>
      <c r="Z1357" s="1" t="s">
        <v>218</v>
      </c>
    </row>
    <row r="1358" spans="1:26" s="1" customFormat="1" ht="58" x14ac:dyDescent="0.35">
      <c r="A1358" s="1" t="s">
        <v>655</v>
      </c>
      <c r="B1358" s="1" t="str">
        <f>+VLOOKUP(BD_fire_disturbances[[#This Row],[Propiedad]],Tabla2[],2,0)</f>
        <v>Química</v>
      </c>
      <c r="C1358" s="1" t="str">
        <f>+VLOOKUP(BD_fire_disturbances[[#This Row],[Evaluación post incendio]],Tabla5[],2,0)</f>
        <v>Efecto inmediato</v>
      </c>
      <c r="D1358" s="6" t="s">
        <v>664</v>
      </c>
      <c r="E1358" s="1" t="s">
        <v>1602</v>
      </c>
      <c r="F1358" s="1" t="s">
        <v>1608</v>
      </c>
      <c r="G1358" s="1" t="str">
        <f>+VLOOKUP(BD_fire_disturbances[[#This Row],[Cod_Koppen]],Tabla8[],2,0)</f>
        <v>Templado o mesotérmico</v>
      </c>
      <c r="H1358" s="1" t="s">
        <v>1334</v>
      </c>
      <c r="I1358" s="1" t="s">
        <v>662</v>
      </c>
      <c r="J1358" s="1" t="s">
        <v>63</v>
      </c>
      <c r="K1358" s="1" t="s">
        <v>656</v>
      </c>
      <c r="M1358" s="1" t="s">
        <v>176</v>
      </c>
      <c r="N1358" s="1" t="s">
        <v>317</v>
      </c>
      <c r="P1358" s="1" t="s">
        <v>965</v>
      </c>
      <c r="R1358" s="1" t="s">
        <v>513</v>
      </c>
      <c r="U1358" s="1" t="s">
        <v>1142</v>
      </c>
      <c r="Y1358" s="1" t="s">
        <v>52</v>
      </c>
      <c r="Z1358" s="1" t="s">
        <v>108</v>
      </c>
    </row>
    <row r="1359" spans="1:26" s="1" customFormat="1" ht="58" x14ac:dyDescent="0.35">
      <c r="A1359" s="1" t="s">
        <v>655</v>
      </c>
      <c r="B1359" s="1" t="str">
        <f>+VLOOKUP(BD_fire_disturbances[[#This Row],[Propiedad]],Tabla2[],2,0)</f>
        <v>Química</v>
      </c>
      <c r="C1359" s="1" t="str">
        <f>+VLOOKUP(BD_fire_disturbances[[#This Row],[Evaluación post incendio]],Tabla5[],2,0)</f>
        <v>Efecto inmediato</v>
      </c>
      <c r="D1359" s="6" t="s">
        <v>664</v>
      </c>
      <c r="E1359" s="1" t="s">
        <v>1602</v>
      </c>
      <c r="F1359" s="1" t="s">
        <v>1608</v>
      </c>
      <c r="G1359" s="1" t="str">
        <f>+VLOOKUP(BD_fire_disturbances[[#This Row],[Cod_Koppen]],Tabla8[],2,0)</f>
        <v>Templado o mesotérmico</v>
      </c>
      <c r="H1359" s="1" t="s">
        <v>1334</v>
      </c>
      <c r="I1359" s="1" t="s">
        <v>662</v>
      </c>
      <c r="J1359" s="1" t="s">
        <v>63</v>
      </c>
      <c r="K1359" s="1" t="s">
        <v>656</v>
      </c>
      <c r="M1359" s="1" t="s">
        <v>200</v>
      </c>
      <c r="N1359" s="1" t="s">
        <v>317</v>
      </c>
      <c r="P1359" s="1" t="s">
        <v>965</v>
      </c>
      <c r="R1359" s="1" t="s">
        <v>513</v>
      </c>
      <c r="U1359" s="1" t="s">
        <v>1142</v>
      </c>
      <c r="Y1359" s="1" t="s">
        <v>42</v>
      </c>
      <c r="Z1359" s="1" t="s">
        <v>12</v>
      </c>
    </row>
    <row r="1360" spans="1:26" s="1" customFormat="1" ht="58" x14ac:dyDescent="0.35">
      <c r="A1360" s="1" t="s">
        <v>655</v>
      </c>
      <c r="B1360" s="1" t="str">
        <f>+VLOOKUP(BD_fire_disturbances[[#This Row],[Propiedad]],Tabla2[],2,0)</f>
        <v>Química</v>
      </c>
      <c r="C1360" s="1" t="str">
        <f>+VLOOKUP(BD_fire_disturbances[[#This Row],[Evaluación post incendio]],Tabla5[],2,0)</f>
        <v>Efecto inmediato</v>
      </c>
      <c r="D1360" s="6" t="s">
        <v>664</v>
      </c>
      <c r="E1360" s="1" t="s">
        <v>1602</v>
      </c>
      <c r="F1360" s="1" t="s">
        <v>1608</v>
      </c>
      <c r="G1360" s="1" t="str">
        <f>+VLOOKUP(BD_fire_disturbances[[#This Row],[Cod_Koppen]],Tabla8[],2,0)</f>
        <v>Templado o mesotérmico</v>
      </c>
      <c r="H1360" s="1" t="s">
        <v>1334</v>
      </c>
      <c r="I1360" s="1" t="s">
        <v>662</v>
      </c>
      <c r="J1360" s="1" t="s">
        <v>63</v>
      </c>
      <c r="K1360" s="1" t="s">
        <v>656</v>
      </c>
      <c r="M1360" s="1" t="s">
        <v>176</v>
      </c>
      <c r="N1360" s="1" t="s">
        <v>317</v>
      </c>
      <c r="P1360" s="1" t="s">
        <v>965</v>
      </c>
      <c r="R1360" s="1" t="s">
        <v>513</v>
      </c>
      <c r="U1360" s="1" t="s">
        <v>1142</v>
      </c>
      <c r="Y1360" s="1" t="s">
        <v>42</v>
      </c>
      <c r="Z1360" s="1" t="s">
        <v>12</v>
      </c>
    </row>
    <row r="1361" spans="1:26" s="1" customFormat="1" ht="58" x14ac:dyDescent="0.35">
      <c r="A1361" s="1" t="s">
        <v>655</v>
      </c>
      <c r="B1361" s="1" t="str">
        <f>+VLOOKUP(BD_fire_disturbances[[#This Row],[Propiedad]],Tabla2[],2,0)</f>
        <v>Química</v>
      </c>
      <c r="C1361" s="1" t="str">
        <f>+VLOOKUP(BD_fire_disturbances[[#This Row],[Evaluación post incendio]],Tabla5[],2,0)</f>
        <v>Efecto inmediato</v>
      </c>
      <c r="D1361" s="6" t="s">
        <v>664</v>
      </c>
      <c r="E1361" s="1" t="s">
        <v>1602</v>
      </c>
      <c r="F1361" s="1" t="s">
        <v>1608</v>
      </c>
      <c r="G1361" s="1" t="str">
        <f>+VLOOKUP(BD_fire_disturbances[[#This Row],[Cod_Koppen]],Tabla8[],2,0)</f>
        <v>Templado o mesotérmico</v>
      </c>
      <c r="H1361" s="1" t="s">
        <v>1334</v>
      </c>
      <c r="I1361" s="1" t="s">
        <v>662</v>
      </c>
      <c r="J1361" s="1" t="s">
        <v>63</v>
      </c>
      <c r="K1361" s="1" t="s">
        <v>656</v>
      </c>
      <c r="M1361" s="1" t="s">
        <v>432</v>
      </c>
      <c r="N1361" s="1" t="s">
        <v>317</v>
      </c>
      <c r="P1361" s="1" t="s">
        <v>965</v>
      </c>
      <c r="R1361" s="1" t="s">
        <v>513</v>
      </c>
      <c r="U1361" s="1" t="s">
        <v>1142</v>
      </c>
      <c r="Y1361" s="1" t="s">
        <v>42</v>
      </c>
      <c r="Z1361" s="1" t="s">
        <v>108</v>
      </c>
    </row>
    <row r="1362" spans="1:26" s="1" customFormat="1" ht="58" x14ac:dyDescent="0.35">
      <c r="A1362" s="1" t="s">
        <v>72</v>
      </c>
      <c r="B1362" s="1" t="str">
        <f>+VLOOKUP(BD_fire_disturbances[[#This Row],[Propiedad]],Tabla2[],2,0)</f>
        <v>Biológica</v>
      </c>
      <c r="C1362" s="1" t="str">
        <f>+VLOOKUP(BD_fire_disturbances[[#This Row],[Evaluación post incendio]],Tabla5[],2,0)</f>
        <v>Efecto inmediato</v>
      </c>
      <c r="D1362" s="6" t="s">
        <v>73</v>
      </c>
      <c r="E1362" s="1" t="s">
        <v>1602</v>
      </c>
      <c r="F1362" s="1" t="s">
        <v>1694</v>
      </c>
      <c r="G1362" s="1" t="str">
        <f>+VLOOKUP(BD_fire_disturbances[[#This Row],[Cod_Koppen]],Tabla8[],2,0)</f>
        <v>Templado o mesotérmico</v>
      </c>
      <c r="H1362" s="1" t="s">
        <v>1678</v>
      </c>
      <c r="I1362" s="1" t="s">
        <v>74</v>
      </c>
      <c r="J1362" s="1" t="s">
        <v>63</v>
      </c>
      <c r="K1362" s="1" t="s">
        <v>656</v>
      </c>
      <c r="M1362" s="1" t="s">
        <v>969</v>
      </c>
      <c r="N1362" s="1" t="s">
        <v>455</v>
      </c>
      <c r="P1362" s="1" t="s">
        <v>967</v>
      </c>
      <c r="Q1362" s="1" t="s">
        <v>968</v>
      </c>
      <c r="R1362" s="1" t="s">
        <v>513</v>
      </c>
      <c r="T1362" s="1" t="s">
        <v>941</v>
      </c>
      <c r="U1362" s="1" t="s">
        <v>326</v>
      </c>
      <c r="Y1362" s="1" t="s">
        <v>17</v>
      </c>
      <c r="Z1362" s="1" t="s">
        <v>430</v>
      </c>
    </row>
    <row r="1363" spans="1:26" s="1" customFormat="1" ht="58" x14ac:dyDescent="0.35">
      <c r="A1363" s="1" t="s">
        <v>72</v>
      </c>
      <c r="B1363" s="1" t="str">
        <f>+VLOOKUP(BD_fire_disturbances[[#This Row],[Propiedad]],Tabla2[],2,0)</f>
        <v>Biológica</v>
      </c>
      <c r="C1363" s="1" t="str">
        <f>+VLOOKUP(BD_fire_disturbances[[#This Row],[Evaluación post incendio]],Tabla5[],2,0)</f>
        <v>Efecto a corto plazo</v>
      </c>
      <c r="D1363" s="6" t="s">
        <v>73</v>
      </c>
      <c r="E1363" s="1" t="s">
        <v>1602</v>
      </c>
      <c r="F1363" s="1" t="s">
        <v>1694</v>
      </c>
      <c r="G1363" s="1" t="str">
        <f>+VLOOKUP(BD_fire_disturbances[[#This Row],[Cod_Koppen]],Tabla8[],2,0)</f>
        <v>Templado o mesotérmico</v>
      </c>
      <c r="H1363" s="1" t="s">
        <v>1678</v>
      </c>
      <c r="I1363" s="1" t="s">
        <v>74</v>
      </c>
      <c r="J1363" s="1" t="s">
        <v>63</v>
      </c>
      <c r="K1363" s="1" t="s">
        <v>656</v>
      </c>
      <c r="M1363" s="1" t="s">
        <v>969</v>
      </c>
      <c r="N1363" s="1" t="s">
        <v>455</v>
      </c>
      <c r="P1363" s="1" t="s">
        <v>967</v>
      </c>
      <c r="Q1363" s="1" t="s">
        <v>968</v>
      </c>
      <c r="R1363" s="1" t="s">
        <v>842</v>
      </c>
      <c r="T1363" s="1" t="s">
        <v>941</v>
      </c>
      <c r="U1363" s="1" t="s">
        <v>326</v>
      </c>
      <c r="Y1363" s="1" t="s">
        <v>17</v>
      </c>
      <c r="Z1363" s="1" t="s">
        <v>430</v>
      </c>
    </row>
    <row r="1364" spans="1:26" s="1" customFormat="1" ht="58" x14ac:dyDescent="0.35">
      <c r="A1364" s="1" t="s">
        <v>72</v>
      </c>
      <c r="B1364" s="1" t="str">
        <f>+VLOOKUP(BD_fire_disturbances[[#This Row],[Propiedad]],Tabla2[],2,0)</f>
        <v>Biológica</v>
      </c>
      <c r="C1364" s="1" t="str">
        <f>+VLOOKUP(BD_fire_disturbances[[#This Row],[Evaluación post incendio]],Tabla5[],2,0)</f>
        <v>Efecto inmediato</v>
      </c>
      <c r="D1364" s="6" t="s">
        <v>73</v>
      </c>
      <c r="E1364" s="1" t="s">
        <v>1602</v>
      </c>
      <c r="F1364" s="1" t="s">
        <v>1694</v>
      </c>
      <c r="G1364" s="1" t="str">
        <f>+VLOOKUP(BD_fire_disturbances[[#This Row],[Cod_Koppen]],Tabla8[],2,0)</f>
        <v>Templado o mesotérmico</v>
      </c>
      <c r="H1364" s="1" t="s">
        <v>1678</v>
      </c>
      <c r="I1364" s="1" t="s">
        <v>74</v>
      </c>
      <c r="J1364" s="1" t="s">
        <v>63</v>
      </c>
      <c r="K1364" s="1" t="s">
        <v>656</v>
      </c>
      <c r="M1364" s="1" t="s">
        <v>969</v>
      </c>
      <c r="N1364" s="1" t="s">
        <v>455</v>
      </c>
      <c r="P1364" s="1" t="s">
        <v>967</v>
      </c>
      <c r="Q1364" s="1" t="s">
        <v>968</v>
      </c>
      <c r="R1364" s="1" t="s">
        <v>513</v>
      </c>
      <c r="T1364" s="1" t="s">
        <v>941</v>
      </c>
      <c r="U1364" s="1" t="s">
        <v>326</v>
      </c>
      <c r="Y1364" s="1" t="s">
        <v>639</v>
      </c>
      <c r="Z1364" s="1" t="s">
        <v>12</v>
      </c>
    </row>
    <row r="1365" spans="1:26" s="1" customFormat="1" ht="58" x14ac:dyDescent="0.35">
      <c r="A1365" s="1" t="s">
        <v>72</v>
      </c>
      <c r="B1365" s="1" t="str">
        <f>+VLOOKUP(BD_fire_disturbances[[#This Row],[Propiedad]],Tabla2[],2,0)</f>
        <v>Biológica</v>
      </c>
      <c r="C1365" s="1" t="str">
        <f>+VLOOKUP(BD_fire_disturbances[[#This Row],[Evaluación post incendio]],Tabla5[],2,0)</f>
        <v>Efecto a corto plazo</v>
      </c>
      <c r="D1365" s="6" t="s">
        <v>73</v>
      </c>
      <c r="E1365" s="1" t="s">
        <v>1602</v>
      </c>
      <c r="F1365" s="1" t="s">
        <v>1694</v>
      </c>
      <c r="G1365" s="1" t="str">
        <f>+VLOOKUP(BD_fire_disturbances[[#This Row],[Cod_Koppen]],Tabla8[],2,0)</f>
        <v>Templado o mesotérmico</v>
      </c>
      <c r="H1365" s="1" t="s">
        <v>1678</v>
      </c>
      <c r="I1365" s="1" t="s">
        <v>74</v>
      </c>
      <c r="J1365" s="1" t="s">
        <v>63</v>
      </c>
      <c r="K1365" s="1" t="s">
        <v>656</v>
      </c>
      <c r="M1365" s="1" t="s">
        <v>969</v>
      </c>
      <c r="N1365" s="1" t="s">
        <v>455</v>
      </c>
      <c r="P1365" s="1" t="s">
        <v>967</v>
      </c>
      <c r="Q1365" s="1" t="s">
        <v>968</v>
      </c>
      <c r="R1365" s="1" t="s">
        <v>842</v>
      </c>
      <c r="T1365" s="1" t="s">
        <v>941</v>
      </c>
      <c r="U1365" s="1" t="s">
        <v>326</v>
      </c>
      <c r="Y1365" s="1" t="s">
        <v>639</v>
      </c>
      <c r="Z1365" s="1" t="s">
        <v>12</v>
      </c>
    </row>
    <row r="1366" spans="1:26" s="1" customFormat="1" ht="43.5" x14ac:dyDescent="0.35">
      <c r="A1366" s="9" t="s">
        <v>75</v>
      </c>
      <c r="B1366" s="9" t="str">
        <f>+VLOOKUP(BD_fire_disturbances[[#This Row],[Propiedad]],Tabla2[],2,0)</f>
        <v>Biológica</v>
      </c>
      <c r="C1366" s="9" t="str">
        <f>+VLOOKUP(BD_fire_disturbances[[#This Row],[Evaluación post incendio]],Tabla5[],2,0)</f>
        <v>Efecto inmediato</v>
      </c>
      <c r="D1366" s="32" t="s">
        <v>1710</v>
      </c>
      <c r="E1366" s="9" t="s">
        <v>76</v>
      </c>
      <c r="F1366" s="1" t="s">
        <v>1636</v>
      </c>
      <c r="G1366" s="1" t="str">
        <f>+VLOOKUP(BD_fire_disturbances[[#This Row],[Cod_Koppen]],Tabla8[],2,0)</f>
        <v>Templado o mesotérmico</v>
      </c>
      <c r="H1366" s="1" t="s">
        <v>1635</v>
      </c>
      <c r="I1366" s="9" t="s">
        <v>77</v>
      </c>
      <c r="J1366" s="9" t="s">
        <v>63</v>
      </c>
      <c r="K1366" s="9" t="s">
        <v>1348</v>
      </c>
      <c r="L1366" s="9" t="s">
        <v>68</v>
      </c>
      <c r="M1366" s="9" t="s">
        <v>432</v>
      </c>
      <c r="N1366" s="9" t="s">
        <v>1290</v>
      </c>
      <c r="O1366" s="9"/>
      <c r="P1366" s="9" t="s">
        <v>1213</v>
      </c>
      <c r="Q1366" s="9"/>
      <c r="R1366" s="9" t="s">
        <v>513</v>
      </c>
      <c r="S1366" s="9"/>
      <c r="T1366" s="9" t="s">
        <v>1288</v>
      </c>
      <c r="U1366" s="9" t="s">
        <v>447</v>
      </c>
      <c r="V1366" s="9" t="s">
        <v>1291</v>
      </c>
      <c r="W1366" s="9" t="s">
        <v>963</v>
      </c>
      <c r="X1366" s="9" t="s">
        <v>1289</v>
      </c>
      <c r="Y1366" s="9" t="s">
        <v>15</v>
      </c>
      <c r="Z1366" s="9" t="s">
        <v>108</v>
      </c>
    </row>
    <row r="1367" spans="1:26" s="1" customFormat="1" ht="43.5" x14ac:dyDescent="0.35">
      <c r="A1367" s="9" t="s">
        <v>75</v>
      </c>
      <c r="B1367" s="9" t="str">
        <f>+VLOOKUP(BD_fire_disturbances[[#This Row],[Propiedad]],Tabla2[],2,0)</f>
        <v>Biológica</v>
      </c>
      <c r="C1367" s="9" t="s">
        <v>447</v>
      </c>
      <c r="D1367" s="32" t="s">
        <v>1710</v>
      </c>
      <c r="E1367" s="9" t="s">
        <v>76</v>
      </c>
      <c r="F1367" s="1" t="s">
        <v>1636</v>
      </c>
      <c r="G1367" s="1" t="str">
        <f>+VLOOKUP(BD_fire_disturbances[[#This Row],[Cod_Koppen]],Tabla8[],2,0)</f>
        <v>Templado o mesotérmico</v>
      </c>
      <c r="H1367" s="1" t="s">
        <v>1635</v>
      </c>
      <c r="I1367" s="9" t="s">
        <v>77</v>
      </c>
      <c r="J1367" s="9" t="s">
        <v>63</v>
      </c>
      <c r="K1367" s="9" t="s">
        <v>1348</v>
      </c>
      <c r="L1367" s="9" t="s">
        <v>68</v>
      </c>
      <c r="M1367" s="9" t="s">
        <v>432</v>
      </c>
      <c r="N1367" s="9" t="s">
        <v>453</v>
      </c>
      <c r="O1367" s="9"/>
      <c r="P1367" s="9" t="s">
        <v>1213</v>
      </c>
      <c r="Q1367" s="9"/>
      <c r="R1367" s="9" t="s">
        <v>513</v>
      </c>
      <c r="S1367" s="9"/>
      <c r="T1367" s="9" t="s">
        <v>1288</v>
      </c>
      <c r="U1367" s="9" t="s">
        <v>447</v>
      </c>
      <c r="V1367" s="9" t="s">
        <v>1291</v>
      </c>
      <c r="W1367" s="9" t="s">
        <v>963</v>
      </c>
      <c r="X1367" s="9" t="s">
        <v>920</v>
      </c>
      <c r="Y1367" s="9" t="s">
        <v>15</v>
      </c>
      <c r="Z1367" s="9" t="s">
        <v>108</v>
      </c>
    </row>
    <row r="1368" spans="1:26" s="1" customFormat="1" ht="43.5" x14ac:dyDescent="0.35">
      <c r="A1368" s="9" t="s">
        <v>75</v>
      </c>
      <c r="B1368" s="9" t="str">
        <f>+VLOOKUP(BD_fire_disturbances[[#This Row],[Propiedad]],Tabla2[],2,0)</f>
        <v>Química</v>
      </c>
      <c r="C1368" s="9" t="str">
        <f>+VLOOKUP(BD_fire_disturbances[[#This Row],[Evaluación post incendio]],Tabla5[],2,0)</f>
        <v>Efecto inmediato</v>
      </c>
      <c r="D1368" s="32" t="s">
        <v>1710</v>
      </c>
      <c r="E1368" s="9" t="s">
        <v>76</v>
      </c>
      <c r="F1368" s="1" t="s">
        <v>1636</v>
      </c>
      <c r="G1368" s="1" t="str">
        <f>+VLOOKUP(BD_fire_disturbances[[#This Row],[Cod_Koppen]],Tabla8[],2,0)</f>
        <v>Templado o mesotérmico</v>
      </c>
      <c r="H1368" s="1" t="s">
        <v>1635</v>
      </c>
      <c r="I1368" s="9" t="s">
        <v>77</v>
      </c>
      <c r="J1368" s="9" t="s">
        <v>63</v>
      </c>
      <c r="K1368" s="9" t="s">
        <v>1348</v>
      </c>
      <c r="L1368" s="9" t="s">
        <v>68</v>
      </c>
      <c r="M1368" s="9" t="s">
        <v>432</v>
      </c>
      <c r="N1368" s="9" t="s">
        <v>1290</v>
      </c>
      <c r="O1368" s="9"/>
      <c r="P1368" s="9" t="s">
        <v>1213</v>
      </c>
      <c r="Q1368" s="9"/>
      <c r="R1368" s="9" t="s">
        <v>513</v>
      </c>
      <c r="S1368" s="9"/>
      <c r="T1368" s="9" t="s">
        <v>1288</v>
      </c>
      <c r="U1368" s="9" t="s">
        <v>447</v>
      </c>
      <c r="V1368" s="9" t="s">
        <v>1291</v>
      </c>
      <c r="W1368" s="9" t="s">
        <v>963</v>
      </c>
      <c r="X1368" s="9" t="s">
        <v>1711</v>
      </c>
      <c r="Y1368" s="9" t="s">
        <v>52</v>
      </c>
      <c r="Z1368" s="9" t="s">
        <v>108</v>
      </c>
    </row>
    <row r="1369" spans="1:26" s="1" customFormat="1" ht="43.5" x14ac:dyDescent="0.35">
      <c r="A1369" s="9" t="s">
        <v>75</v>
      </c>
      <c r="B1369" s="9" t="str">
        <f>+VLOOKUP(BD_fire_disturbances[[#This Row],[Propiedad]],Tabla2[],2,0)</f>
        <v>Química</v>
      </c>
      <c r="C1369" s="9" t="s">
        <v>447</v>
      </c>
      <c r="D1369" s="32" t="s">
        <v>1710</v>
      </c>
      <c r="E1369" s="9" t="s">
        <v>76</v>
      </c>
      <c r="F1369" s="1" t="s">
        <v>1636</v>
      </c>
      <c r="G1369" s="1" t="str">
        <f>+VLOOKUP(BD_fire_disturbances[[#This Row],[Cod_Koppen]],Tabla8[],2,0)</f>
        <v>Templado o mesotérmico</v>
      </c>
      <c r="H1369" s="1" t="s">
        <v>1635</v>
      </c>
      <c r="I1369" s="9" t="s">
        <v>77</v>
      </c>
      <c r="J1369" s="9" t="s">
        <v>63</v>
      </c>
      <c r="K1369" s="9" t="s">
        <v>1348</v>
      </c>
      <c r="L1369" s="9" t="s">
        <v>68</v>
      </c>
      <c r="M1369" s="9" t="s">
        <v>432</v>
      </c>
      <c r="N1369" s="9" t="s">
        <v>453</v>
      </c>
      <c r="O1369" s="9"/>
      <c r="P1369" s="9" t="s">
        <v>1213</v>
      </c>
      <c r="Q1369" s="9"/>
      <c r="R1369" s="9" t="s">
        <v>513</v>
      </c>
      <c r="S1369" s="9"/>
      <c r="T1369" s="9" t="s">
        <v>1288</v>
      </c>
      <c r="U1369" s="9" t="s">
        <v>447</v>
      </c>
      <c r="V1369" s="9" t="s">
        <v>1291</v>
      </c>
      <c r="W1369" s="9" t="s">
        <v>963</v>
      </c>
      <c r="X1369" s="9" t="s">
        <v>1712</v>
      </c>
      <c r="Y1369" s="9" t="s">
        <v>52</v>
      </c>
      <c r="Z1369" s="9" t="s">
        <v>108</v>
      </c>
    </row>
    <row r="1370" spans="1:26" s="1" customFormat="1" ht="43.5" x14ac:dyDescent="0.35">
      <c r="A1370" s="9" t="s">
        <v>75</v>
      </c>
      <c r="B1370" s="9" t="str">
        <f>+VLOOKUP(BD_fire_disturbances[[#This Row],[Propiedad]],Tabla2[],2,0)</f>
        <v>Física</v>
      </c>
      <c r="C1370" s="9" t="str">
        <f>+VLOOKUP(BD_fire_disturbances[[#This Row],[Evaluación post incendio]],Tabla5[],2,0)</f>
        <v>Efecto inmediato</v>
      </c>
      <c r="D1370" s="32" t="s">
        <v>1710</v>
      </c>
      <c r="E1370" s="9" t="s">
        <v>76</v>
      </c>
      <c r="F1370" s="1" t="s">
        <v>1636</v>
      </c>
      <c r="G1370" s="1" t="str">
        <f>+VLOOKUP(BD_fire_disturbances[[#This Row],[Cod_Koppen]],Tabla8[],2,0)</f>
        <v>Templado o mesotérmico</v>
      </c>
      <c r="H1370" s="1" t="s">
        <v>1635</v>
      </c>
      <c r="I1370" s="9" t="s">
        <v>77</v>
      </c>
      <c r="J1370" s="9" t="s">
        <v>63</v>
      </c>
      <c r="K1370" s="9" t="s">
        <v>1348</v>
      </c>
      <c r="L1370" s="9" t="s">
        <v>68</v>
      </c>
      <c r="M1370" s="9" t="s">
        <v>432</v>
      </c>
      <c r="N1370" s="9" t="s">
        <v>1290</v>
      </c>
      <c r="O1370" s="9"/>
      <c r="P1370" s="9" t="s">
        <v>1213</v>
      </c>
      <c r="Q1370" s="9"/>
      <c r="R1370" s="9" t="s">
        <v>513</v>
      </c>
      <c r="S1370" s="9"/>
      <c r="T1370" s="9" t="s">
        <v>1288</v>
      </c>
      <c r="U1370" s="9" t="s">
        <v>447</v>
      </c>
      <c r="V1370" s="9" t="s">
        <v>1291</v>
      </c>
      <c r="W1370" s="9" t="s">
        <v>963</v>
      </c>
      <c r="X1370" s="9" t="s">
        <v>886</v>
      </c>
      <c r="Y1370" s="9" t="s">
        <v>160</v>
      </c>
      <c r="Z1370" s="9" t="s">
        <v>108</v>
      </c>
    </row>
    <row r="1371" spans="1:26" s="1" customFormat="1" ht="43.5" x14ac:dyDescent="0.35">
      <c r="A1371" s="9" t="s">
        <v>75</v>
      </c>
      <c r="B1371" s="9" t="str">
        <f>+VLOOKUP(BD_fire_disturbances[[#This Row],[Propiedad]],Tabla2[],2,0)</f>
        <v>Física</v>
      </c>
      <c r="C1371" s="9" t="s">
        <v>447</v>
      </c>
      <c r="D1371" s="32" t="s">
        <v>1710</v>
      </c>
      <c r="E1371" s="9" t="s">
        <v>76</v>
      </c>
      <c r="F1371" s="1" t="s">
        <v>1636</v>
      </c>
      <c r="G1371" s="1" t="str">
        <f>+VLOOKUP(BD_fire_disturbances[[#This Row],[Cod_Koppen]],Tabla8[],2,0)</f>
        <v>Templado o mesotérmico</v>
      </c>
      <c r="H1371" s="1" t="s">
        <v>1635</v>
      </c>
      <c r="I1371" s="9" t="s">
        <v>77</v>
      </c>
      <c r="J1371" s="9" t="s">
        <v>63</v>
      </c>
      <c r="K1371" s="9" t="s">
        <v>1348</v>
      </c>
      <c r="L1371" s="9" t="s">
        <v>68</v>
      </c>
      <c r="M1371" s="9" t="s">
        <v>432</v>
      </c>
      <c r="N1371" s="9" t="s">
        <v>453</v>
      </c>
      <c r="O1371" s="9"/>
      <c r="P1371" s="9" t="s">
        <v>1213</v>
      </c>
      <c r="Q1371" s="9"/>
      <c r="R1371" s="9" t="s">
        <v>513</v>
      </c>
      <c r="S1371" s="9"/>
      <c r="T1371" s="9" t="s">
        <v>1288</v>
      </c>
      <c r="U1371" s="9" t="s">
        <v>447</v>
      </c>
      <c r="V1371" s="9" t="s">
        <v>1291</v>
      </c>
      <c r="W1371" s="9" t="s">
        <v>963</v>
      </c>
      <c r="X1371" s="9" t="s">
        <v>1713</v>
      </c>
      <c r="Y1371" s="9" t="s">
        <v>160</v>
      </c>
      <c r="Z1371" s="9"/>
    </row>
    <row r="1372" spans="1:26" s="1" customFormat="1" ht="58" x14ac:dyDescent="0.35">
      <c r="A1372" s="1" t="s">
        <v>227</v>
      </c>
      <c r="B1372" s="1" t="str">
        <f>+VLOOKUP(BD_fire_disturbances[[#This Row],[Propiedad]],Tabla2[],2,0)</f>
        <v>Química</v>
      </c>
      <c r="C1372" s="1" t="str">
        <f>+VLOOKUP(BD_fire_disturbances[[#This Row],[Evaluación post incendio]],Tabla5[],2,0)</f>
        <v>Efecto inmediato</v>
      </c>
      <c r="D1372" s="6" t="s">
        <v>228</v>
      </c>
      <c r="E1372" s="1" t="s">
        <v>1602</v>
      </c>
      <c r="F1372" s="1" t="s">
        <v>1636</v>
      </c>
      <c r="G1372" s="1" t="str">
        <f>+VLOOKUP(BD_fire_disturbances[[#This Row],[Cod_Koppen]],Tabla8[],2,0)</f>
        <v>Templado o mesotérmico</v>
      </c>
      <c r="H1372" s="1" t="s">
        <v>1635</v>
      </c>
      <c r="I1372" s="1" t="s">
        <v>229</v>
      </c>
      <c r="J1372" s="1" t="s">
        <v>63</v>
      </c>
      <c r="K1372" s="1" t="s">
        <v>50</v>
      </c>
      <c r="L1372" s="1" t="s">
        <v>230</v>
      </c>
      <c r="M1372" s="1" t="s">
        <v>432</v>
      </c>
      <c r="N1372" s="1" t="s">
        <v>478</v>
      </c>
      <c r="P1372" s="1" t="s">
        <v>555</v>
      </c>
      <c r="R1372" s="1" t="s">
        <v>513</v>
      </c>
      <c r="T1372" s="1" t="s">
        <v>1134</v>
      </c>
      <c r="U1372" s="1" t="s">
        <v>447</v>
      </c>
      <c r="W1372" s="1" t="s">
        <v>454</v>
      </c>
      <c r="X1372" s="1" t="s">
        <v>1138</v>
      </c>
      <c r="Y1372" s="1" t="s">
        <v>34</v>
      </c>
      <c r="Z1372" s="1" t="s">
        <v>218</v>
      </c>
    </row>
    <row r="1373" spans="1:26" s="1" customFormat="1" ht="58" x14ac:dyDescent="0.35">
      <c r="A1373" s="1" t="s">
        <v>227</v>
      </c>
      <c r="B1373" s="1" t="str">
        <f>+VLOOKUP(BD_fire_disturbances[[#This Row],[Propiedad]],Tabla2[],2,0)</f>
        <v>Química</v>
      </c>
      <c r="C1373" s="1" t="str">
        <f>+VLOOKUP(BD_fire_disturbances[[#This Row],[Evaluación post incendio]],Tabla5[],2,0)</f>
        <v>Efecto a corto plazo</v>
      </c>
      <c r="D1373" s="6" t="s">
        <v>228</v>
      </c>
      <c r="E1373" s="1" t="s">
        <v>1602</v>
      </c>
      <c r="F1373" s="1" t="s">
        <v>1636</v>
      </c>
      <c r="G1373" s="1" t="str">
        <f>+VLOOKUP(BD_fire_disturbances[[#This Row],[Cod_Koppen]],Tabla8[],2,0)</f>
        <v>Templado o mesotérmico</v>
      </c>
      <c r="H1373" s="1" t="s">
        <v>1635</v>
      </c>
      <c r="I1373" s="1" t="s">
        <v>229</v>
      </c>
      <c r="J1373" s="1" t="s">
        <v>63</v>
      </c>
      <c r="K1373" s="1" t="s">
        <v>50</v>
      </c>
      <c r="L1373" s="1" t="s">
        <v>230</v>
      </c>
      <c r="M1373" s="1" t="s">
        <v>432</v>
      </c>
      <c r="N1373" s="1" t="s">
        <v>478</v>
      </c>
      <c r="P1373" s="1" t="s">
        <v>555</v>
      </c>
      <c r="R1373" s="1" t="s">
        <v>842</v>
      </c>
      <c r="T1373" s="1" t="s">
        <v>1137</v>
      </c>
      <c r="U1373" s="1" t="s">
        <v>447</v>
      </c>
      <c r="W1373" s="1" t="s">
        <v>454</v>
      </c>
      <c r="X1373" s="1" t="s">
        <v>1138</v>
      </c>
      <c r="Y1373" s="1" t="s">
        <v>34</v>
      </c>
      <c r="Z1373" s="1" t="s">
        <v>218</v>
      </c>
    </row>
    <row r="1374" spans="1:26" s="1" customFormat="1" ht="58" x14ac:dyDescent="0.35">
      <c r="A1374" s="1" t="s">
        <v>227</v>
      </c>
      <c r="B1374" s="1" t="str">
        <f>+VLOOKUP(BD_fire_disturbances[[#This Row],[Propiedad]],Tabla2[],2,0)</f>
        <v>Química</v>
      </c>
      <c r="C1374" s="1" t="str">
        <f>+VLOOKUP(BD_fire_disturbances[[#This Row],[Evaluación post incendio]],Tabla5[],2,0)</f>
        <v>Efecto a corto plazo</v>
      </c>
      <c r="D1374" s="6" t="s">
        <v>228</v>
      </c>
      <c r="E1374" s="1" t="s">
        <v>1602</v>
      </c>
      <c r="F1374" s="1" t="s">
        <v>1636</v>
      </c>
      <c r="G1374" s="1" t="str">
        <f>+VLOOKUP(BD_fire_disturbances[[#This Row],[Cod_Koppen]],Tabla8[],2,0)</f>
        <v>Templado o mesotérmico</v>
      </c>
      <c r="H1374" s="1" t="s">
        <v>1635</v>
      </c>
      <c r="I1374" s="1" t="s">
        <v>229</v>
      </c>
      <c r="J1374" s="1" t="s">
        <v>63</v>
      </c>
      <c r="K1374" s="1" t="s">
        <v>50</v>
      </c>
      <c r="L1374" s="1" t="s">
        <v>230</v>
      </c>
      <c r="M1374" s="1" t="s">
        <v>432</v>
      </c>
      <c r="N1374" s="1" t="s">
        <v>478</v>
      </c>
      <c r="P1374" s="1" t="s">
        <v>555</v>
      </c>
      <c r="R1374" s="1" t="s">
        <v>852</v>
      </c>
      <c r="T1374" s="1" t="s">
        <v>1135</v>
      </c>
      <c r="U1374" s="1" t="s">
        <v>447</v>
      </c>
      <c r="W1374" s="1" t="s">
        <v>454</v>
      </c>
      <c r="X1374" s="1" t="s">
        <v>1138</v>
      </c>
      <c r="Y1374" s="1" t="s">
        <v>34</v>
      </c>
      <c r="Z1374" s="1" t="s">
        <v>108</v>
      </c>
    </row>
    <row r="1375" spans="1:26" s="1" customFormat="1" ht="58" x14ac:dyDescent="0.35">
      <c r="A1375" s="1" t="s">
        <v>227</v>
      </c>
      <c r="B1375" s="1" t="str">
        <f>+VLOOKUP(BD_fire_disturbances[[#This Row],[Propiedad]],Tabla2[],2,0)</f>
        <v>Química</v>
      </c>
      <c r="C1375" s="1" t="str">
        <f>+VLOOKUP(BD_fire_disturbances[[#This Row],[Evaluación post incendio]],Tabla5[],2,0)</f>
        <v>Efecto a corto plazo</v>
      </c>
      <c r="D1375" s="6" t="s">
        <v>228</v>
      </c>
      <c r="E1375" s="1" t="s">
        <v>1602</v>
      </c>
      <c r="F1375" s="1" t="s">
        <v>1636</v>
      </c>
      <c r="G1375" s="1" t="str">
        <f>+VLOOKUP(BD_fire_disturbances[[#This Row],[Cod_Koppen]],Tabla8[],2,0)</f>
        <v>Templado o mesotérmico</v>
      </c>
      <c r="H1375" s="1" t="s">
        <v>1635</v>
      </c>
      <c r="I1375" s="1" t="s">
        <v>229</v>
      </c>
      <c r="J1375" s="1" t="s">
        <v>63</v>
      </c>
      <c r="K1375" s="1" t="s">
        <v>50</v>
      </c>
      <c r="L1375" s="1" t="s">
        <v>230</v>
      </c>
      <c r="M1375" s="1" t="s">
        <v>432</v>
      </c>
      <c r="N1375" s="1" t="s">
        <v>478</v>
      </c>
      <c r="P1375" s="1" t="s">
        <v>555</v>
      </c>
      <c r="R1375" s="1" t="s">
        <v>770</v>
      </c>
      <c r="T1375" s="1" t="s">
        <v>1136</v>
      </c>
      <c r="U1375" s="1" t="s">
        <v>447</v>
      </c>
      <c r="W1375" s="1" t="s">
        <v>454</v>
      </c>
      <c r="X1375" s="1" t="s">
        <v>1138</v>
      </c>
      <c r="Y1375" s="1" t="s">
        <v>34</v>
      </c>
      <c r="Z1375" s="1" t="s">
        <v>108</v>
      </c>
    </row>
    <row r="1376" spans="1:26" s="1" customFormat="1" ht="58" x14ac:dyDescent="0.35">
      <c r="A1376" s="1" t="s">
        <v>227</v>
      </c>
      <c r="B1376" s="1" t="str">
        <f>+VLOOKUP(BD_fire_disturbances[[#This Row],[Propiedad]],Tabla2[],2,0)</f>
        <v>Química</v>
      </c>
      <c r="C1376" s="1" t="str">
        <f>+VLOOKUP(BD_fire_disturbances[[#This Row],[Evaluación post incendio]],Tabla5[],2,0)</f>
        <v>Efecto inmediato</v>
      </c>
      <c r="D1376" s="6" t="s">
        <v>228</v>
      </c>
      <c r="E1376" s="1" t="s">
        <v>1602</v>
      </c>
      <c r="F1376" s="1" t="s">
        <v>1636</v>
      </c>
      <c r="G1376" s="1" t="str">
        <f>+VLOOKUP(BD_fire_disturbances[[#This Row],[Cod_Koppen]],Tabla8[],2,0)</f>
        <v>Templado o mesotérmico</v>
      </c>
      <c r="H1376" s="1" t="s">
        <v>1635</v>
      </c>
      <c r="I1376" s="1" t="s">
        <v>229</v>
      </c>
      <c r="J1376" s="1" t="s">
        <v>63</v>
      </c>
      <c r="K1376" s="1" t="s">
        <v>50</v>
      </c>
      <c r="L1376" s="1" t="s">
        <v>230</v>
      </c>
      <c r="M1376" s="1" t="s">
        <v>432</v>
      </c>
      <c r="N1376" s="1" t="s">
        <v>478</v>
      </c>
      <c r="P1376" s="1" t="s">
        <v>555</v>
      </c>
      <c r="R1376" s="1" t="s">
        <v>513</v>
      </c>
      <c r="T1376" s="1" t="s">
        <v>1130</v>
      </c>
      <c r="U1376" s="1" t="s">
        <v>447</v>
      </c>
      <c r="W1376" s="1" t="s">
        <v>454</v>
      </c>
      <c r="X1376" s="1" t="s">
        <v>1138</v>
      </c>
      <c r="Y1376" s="1" t="s">
        <v>121</v>
      </c>
      <c r="Z1376" s="1" t="s">
        <v>218</v>
      </c>
    </row>
    <row r="1377" spans="1:26" s="1" customFormat="1" ht="58" x14ac:dyDescent="0.35">
      <c r="A1377" s="1" t="s">
        <v>227</v>
      </c>
      <c r="B1377" s="1" t="str">
        <f>+VLOOKUP(BD_fire_disturbances[[#This Row],[Propiedad]],Tabla2[],2,0)</f>
        <v>Química</v>
      </c>
      <c r="C1377" s="1" t="str">
        <f>+VLOOKUP(BD_fire_disturbances[[#This Row],[Evaluación post incendio]],Tabla5[],2,0)</f>
        <v>Efecto a corto plazo</v>
      </c>
      <c r="D1377" s="6" t="s">
        <v>228</v>
      </c>
      <c r="E1377" s="1" t="s">
        <v>1602</v>
      </c>
      <c r="F1377" s="1" t="s">
        <v>1636</v>
      </c>
      <c r="G1377" s="1" t="str">
        <f>+VLOOKUP(BD_fire_disturbances[[#This Row],[Cod_Koppen]],Tabla8[],2,0)</f>
        <v>Templado o mesotérmico</v>
      </c>
      <c r="H1377" s="1" t="s">
        <v>1635</v>
      </c>
      <c r="I1377" s="1" t="s">
        <v>229</v>
      </c>
      <c r="J1377" s="1" t="s">
        <v>63</v>
      </c>
      <c r="K1377" s="1" t="s">
        <v>50</v>
      </c>
      <c r="L1377" s="1" t="s">
        <v>230</v>
      </c>
      <c r="M1377" s="1" t="s">
        <v>432</v>
      </c>
      <c r="N1377" s="1" t="s">
        <v>478</v>
      </c>
      <c r="P1377" s="1" t="s">
        <v>555</v>
      </c>
      <c r="R1377" s="1" t="s">
        <v>852</v>
      </c>
      <c r="T1377" s="1" t="s">
        <v>1131</v>
      </c>
      <c r="U1377" s="1" t="s">
        <v>447</v>
      </c>
      <c r="W1377" s="1" t="s">
        <v>454</v>
      </c>
      <c r="X1377" s="1" t="s">
        <v>1138</v>
      </c>
      <c r="Y1377" s="1" t="s">
        <v>121</v>
      </c>
      <c r="Z1377" s="1" t="s">
        <v>108</v>
      </c>
    </row>
    <row r="1378" spans="1:26" s="1" customFormat="1" ht="58" x14ac:dyDescent="0.35">
      <c r="A1378" s="1" t="s">
        <v>227</v>
      </c>
      <c r="B1378" s="1" t="str">
        <f>+VLOOKUP(BD_fire_disturbances[[#This Row],[Propiedad]],Tabla2[],2,0)</f>
        <v>Química</v>
      </c>
      <c r="C1378" s="1" t="str">
        <f>+VLOOKUP(BD_fire_disturbances[[#This Row],[Evaluación post incendio]],Tabla5[],2,0)</f>
        <v>Efecto a corto plazo</v>
      </c>
      <c r="D1378" s="6" t="s">
        <v>228</v>
      </c>
      <c r="E1378" s="1" t="s">
        <v>1602</v>
      </c>
      <c r="F1378" s="1" t="s">
        <v>1636</v>
      </c>
      <c r="G1378" s="1" t="str">
        <f>+VLOOKUP(BD_fire_disturbances[[#This Row],[Cod_Koppen]],Tabla8[],2,0)</f>
        <v>Templado o mesotérmico</v>
      </c>
      <c r="H1378" s="1" t="s">
        <v>1635</v>
      </c>
      <c r="I1378" s="1" t="s">
        <v>229</v>
      </c>
      <c r="J1378" s="1" t="s">
        <v>63</v>
      </c>
      <c r="K1378" s="1" t="s">
        <v>50</v>
      </c>
      <c r="L1378" s="1" t="s">
        <v>230</v>
      </c>
      <c r="M1378" s="1" t="s">
        <v>432</v>
      </c>
      <c r="N1378" s="1" t="s">
        <v>478</v>
      </c>
      <c r="P1378" s="1" t="s">
        <v>555</v>
      </c>
      <c r="R1378" s="1" t="s">
        <v>770</v>
      </c>
      <c r="T1378" s="1" t="s">
        <v>1132</v>
      </c>
      <c r="U1378" s="1" t="s">
        <v>447</v>
      </c>
      <c r="W1378" s="1" t="s">
        <v>454</v>
      </c>
      <c r="X1378" s="1" t="s">
        <v>1138</v>
      </c>
      <c r="Y1378" s="1" t="s">
        <v>121</v>
      </c>
      <c r="Z1378" s="1" t="s">
        <v>108</v>
      </c>
    </row>
    <row r="1379" spans="1:26" s="1" customFormat="1" ht="58" x14ac:dyDescent="0.35">
      <c r="A1379" s="1" t="s">
        <v>227</v>
      </c>
      <c r="B1379" s="1" t="str">
        <f>+VLOOKUP(BD_fire_disturbances[[#This Row],[Propiedad]],Tabla2[],2,0)</f>
        <v>Química</v>
      </c>
      <c r="C1379" s="1" t="str">
        <f>+VLOOKUP(BD_fire_disturbances[[#This Row],[Evaluación post incendio]],Tabla5[],2,0)</f>
        <v>Efecto a corto plazo</v>
      </c>
      <c r="D1379" s="6" t="s">
        <v>228</v>
      </c>
      <c r="E1379" s="1" t="s">
        <v>1602</v>
      </c>
      <c r="F1379" s="1" t="s">
        <v>1636</v>
      </c>
      <c r="G1379" s="1" t="str">
        <f>+VLOOKUP(BD_fire_disturbances[[#This Row],[Cod_Koppen]],Tabla8[],2,0)</f>
        <v>Templado o mesotérmico</v>
      </c>
      <c r="H1379" s="1" t="s">
        <v>1635</v>
      </c>
      <c r="I1379" s="1" t="s">
        <v>229</v>
      </c>
      <c r="J1379" s="1" t="s">
        <v>63</v>
      </c>
      <c r="K1379" s="1" t="s">
        <v>50</v>
      </c>
      <c r="L1379" s="1" t="s">
        <v>230</v>
      </c>
      <c r="M1379" s="1" t="s">
        <v>432</v>
      </c>
      <c r="N1379" s="1" t="s">
        <v>478</v>
      </c>
      <c r="P1379" s="1" t="s">
        <v>555</v>
      </c>
      <c r="R1379" s="1" t="s">
        <v>842</v>
      </c>
      <c r="T1379" s="1" t="s">
        <v>1133</v>
      </c>
      <c r="U1379" s="1" t="s">
        <v>447</v>
      </c>
      <c r="W1379" s="1" t="s">
        <v>454</v>
      </c>
      <c r="X1379" s="1" t="s">
        <v>1138</v>
      </c>
      <c r="Y1379" s="1" t="s">
        <v>121</v>
      </c>
      <c r="Z1379" s="1" t="s">
        <v>108</v>
      </c>
    </row>
    <row r="1380" spans="1:26" s="1" customFormat="1" ht="58" x14ac:dyDescent="0.35">
      <c r="A1380" s="1" t="s">
        <v>227</v>
      </c>
      <c r="B1380" s="1" t="str">
        <f>+VLOOKUP(BD_fire_disturbances[[#This Row],[Propiedad]],Tabla2[],2,0)</f>
        <v>Química</v>
      </c>
      <c r="C1380" s="1" t="str">
        <f>+VLOOKUP(BD_fire_disturbances[[#This Row],[Evaluación post incendio]],Tabla5[],2,0)</f>
        <v>Efecto a corto plazo</v>
      </c>
      <c r="D1380" s="6" t="s">
        <v>228</v>
      </c>
      <c r="E1380" s="1" t="s">
        <v>1602</v>
      </c>
      <c r="F1380" s="1" t="s">
        <v>1636</v>
      </c>
      <c r="G1380" s="1" t="str">
        <f>+VLOOKUP(BD_fire_disturbances[[#This Row],[Cod_Koppen]],Tabla8[],2,0)</f>
        <v>Templado o mesotérmico</v>
      </c>
      <c r="H1380" s="1" t="s">
        <v>1635</v>
      </c>
      <c r="I1380" s="1" t="s">
        <v>229</v>
      </c>
      <c r="J1380" s="1" t="s">
        <v>63</v>
      </c>
      <c r="K1380" s="1" t="s">
        <v>50</v>
      </c>
      <c r="L1380" s="1" t="s">
        <v>230</v>
      </c>
      <c r="M1380" s="1" t="s">
        <v>432</v>
      </c>
      <c r="N1380" s="1" t="s">
        <v>478</v>
      </c>
      <c r="P1380" s="1" t="s">
        <v>555</v>
      </c>
      <c r="R1380" s="1" t="s">
        <v>770</v>
      </c>
      <c r="T1380" s="1" t="s">
        <v>1124</v>
      </c>
      <c r="U1380" s="1" t="s">
        <v>447</v>
      </c>
      <c r="W1380" s="1" t="s">
        <v>454</v>
      </c>
      <c r="X1380" s="1" t="s">
        <v>1138</v>
      </c>
      <c r="Y1380" s="1" t="s">
        <v>43</v>
      </c>
      <c r="Z1380" s="1" t="s">
        <v>12</v>
      </c>
    </row>
    <row r="1381" spans="1:26" s="1" customFormat="1" ht="58" x14ac:dyDescent="0.35">
      <c r="A1381" s="1" t="s">
        <v>227</v>
      </c>
      <c r="B1381" s="1" t="str">
        <f>+VLOOKUP(BD_fire_disturbances[[#This Row],[Propiedad]],Tabla2[],2,0)</f>
        <v>Química</v>
      </c>
      <c r="C1381" s="1" t="str">
        <f>+VLOOKUP(BD_fire_disturbances[[#This Row],[Evaluación post incendio]],Tabla5[],2,0)</f>
        <v>Efecto a corto plazo</v>
      </c>
      <c r="D1381" s="6" t="s">
        <v>228</v>
      </c>
      <c r="E1381" s="1" t="s">
        <v>1602</v>
      </c>
      <c r="F1381" s="1" t="s">
        <v>1636</v>
      </c>
      <c r="G1381" s="1" t="str">
        <f>+VLOOKUP(BD_fire_disturbances[[#This Row],[Cod_Koppen]],Tabla8[],2,0)</f>
        <v>Templado o mesotérmico</v>
      </c>
      <c r="H1381" s="1" t="s">
        <v>1635</v>
      </c>
      <c r="I1381" s="1" t="s">
        <v>229</v>
      </c>
      <c r="J1381" s="1" t="s">
        <v>63</v>
      </c>
      <c r="K1381" s="1" t="s">
        <v>50</v>
      </c>
      <c r="L1381" s="1" t="s">
        <v>230</v>
      </c>
      <c r="M1381" s="1" t="s">
        <v>432</v>
      </c>
      <c r="N1381" s="1" t="s">
        <v>478</v>
      </c>
      <c r="P1381" s="1" t="s">
        <v>555</v>
      </c>
      <c r="R1381" s="1" t="s">
        <v>842</v>
      </c>
      <c r="T1381" s="1" t="s">
        <v>1125</v>
      </c>
      <c r="U1381" s="1" t="s">
        <v>447</v>
      </c>
      <c r="W1381" s="1" t="s">
        <v>454</v>
      </c>
      <c r="X1381" s="1" t="s">
        <v>1138</v>
      </c>
      <c r="Y1381" s="1" t="s">
        <v>43</v>
      </c>
      <c r="Z1381" s="1" t="s">
        <v>12</v>
      </c>
    </row>
    <row r="1382" spans="1:26" s="1" customFormat="1" ht="58" x14ac:dyDescent="0.35">
      <c r="A1382" s="1" t="s">
        <v>227</v>
      </c>
      <c r="B1382" s="1" t="str">
        <f>+VLOOKUP(BD_fire_disturbances[[#This Row],[Propiedad]],Tabla2[],2,0)</f>
        <v>Química</v>
      </c>
      <c r="C1382" s="1" t="str">
        <f>+VLOOKUP(BD_fire_disturbances[[#This Row],[Evaluación post incendio]],Tabla5[],2,0)</f>
        <v>Efecto inmediato</v>
      </c>
      <c r="D1382" s="6" t="s">
        <v>228</v>
      </c>
      <c r="E1382" s="1" t="s">
        <v>1602</v>
      </c>
      <c r="F1382" s="1" t="s">
        <v>1636</v>
      </c>
      <c r="G1382" s="1" t="str">
        <f>+VLOOKUP(BD_fire_disturbances[[#This Row],[Cod_Koppen]],Tabla8[],2,0)</f>
        <v>Templado o mesotérmico</v>
      </c>
      <c r="H1382" s="1" t="s">
        <v>1635</v>
      </c>
      <c r="I1382" s="1" t="s">
        <v>229</v>
      </c>
      <c r="J1382" s="1" t="s">
        <v>63</v>
      </c>
      <c r="K1382" s="1" t="s">
        <v>50</v>
      </c>
      <c r="L1382" s="1" t="s">
        <v>230</v>
      </c>
      <c r="M1382" s="1" t="s">
        <v>432</v>
      </c>
      <c r="N1382" s="1" t="s">
        <v>478</v>
      </c>
      <c r="P1382" s="1" t="s">
        <v>555</v>
      </c>
      <c r="R1382" s="1" t="s">
        <v>513</v>
      </c>
      <c r="T1382" s="1" t="s">
        <v>1122</v>
      </c>
      <c r="U1382" s="1" t="s">
        <v>447</v>
      </c>
      <c r="W1382" s="1" t="s">
        <v>454</v>
      </c>
      <c r="X1382" s="1" t="s">
        <v>1138</v>
      </c>
      <c r="Y1382" s="1" t="s">
        <v>43</v>
      </c>
      <c r="Z1382" s="1" t="s">
        <v>108</v>
      </c>
    </row>
    <row r="1383" spans="1:26" s="1" customFormat="1" ht="58" x14ac:dyDescent="0.35">
      <c r="A1383" s="1" t="s">
        <v>227</v>
      </c>
      <c r="B1383" s="1" t="str">
        <f>+VLOOKUP(BD_fire_disturbances[[#This Row],[Propiedad]],Tabla2[],2,0)</f>
        <v>Química</v>
      </c>
      <c r="C1383" s="1" t="str">
        <f>+VLOOKUP(BD_fire_disturbances[[#This Row],[Evaluación post incendio]],Tabla5[],2,0)</f>
        <v>Efecto a corto plazo</v>
      </c>
      <c r="D1383" s="6" t="s">
        <v>228</v>
      </c>
      <c r="E1383" s="1" t="s">
        <v>1602</v>
      </c>
      <c r="F1383" s="1" t="s">
        <v>1636</v>
      </c>
      <c r="G1383" s="1" t="str">
        <f>+VLOOKUP(BD_fire_disturbances[[#This Row],[Cod_Koppen]],Tabla8[],2,0)</f>
        <v>Templado o mesotérmico</v>
      </c>
      <c r="H1383" s="1" t="s">
        <v>1635</v>
      </c>
      <c r="I1383" s="1" t="s">
        <v>229</v>
      </c>
      <c r="J1383" s="1" t="s">
        <v>63</v>
      </c>
      <c r="K1383" s="1" t="s">
        <v>50</v>
      </c>
      <c r="L1383" s="1" t="s">
        <v>230</v>
      </c>
      <c r="M1383" s="1" t="s">
        <v>432</v>
      </c>
      <c r="N1383" s="1" t="s">
        <v>478</v>
      </c>
      <c r="P1383" s="1" t="s">
        <v>555</v>
      </c>
      <c r="R1383" s="1" t="s">
        <v>852</v>
      </c>
      <c r="T1383" s="1" t="s">
        <v>1123</v>
      </c>
      <c r="U1383" s="1" t="s">
        <v>447</v>
      </c>
      <c r="W1383" s="1" t="s">
        <v>454</v>
      </c>
      <c r="X1383" s="1" t="s">
        <v>1138</v>
      </c>
      <c r="Y1383" s="1" t="s">
        <v>43</v>
      </c>
      <c r="Z1383" s="1" t="s">
        <v>108</v>
      </c>
    </row>
    <row r="1384" spans="1:26" s="1" customFormat="1" ht="58" x14ac:dyDescent="0.35">
      <c r="A1384" s="1" t="s">
        <v>227</v>
      </c>
      <c r="B1384" s="1" t="str">
        <f>+VLOOKUP(BD_fire_disturbances[[#This Row],[Propiedad]],Tabla2[],2,0)</f>
        <v>Química</v>
      </c>
      <c r="C1384" s="1" t="str">
        <f>+VLOOKUP(BD_fire_disturbances[[#This Row],[Evaluación post incendio]],Tabla5[],2,0)</f>
        <v>Efecto inmediato</v>
      </c>
      <c r="D1384" s="6" t="s">
        <v>228</v>
      </c>
      <c r="E1384" s="1" t="s">
        <v>1602</v>
      </c>
      <c r="F1384" s="1" t="s">
        <v>1636</v>
      </c>
      <c r="G1384" s="1" t="str">
        <f>+VLOOKUP(BD_fire_disturbances[[#This Row],[Cod_Koppen]],Tabla8[],2,0)</f>
        <v>Templado o mesotérmico</v>
      </c>
      <c r="H1384" s="1" t="s">
        <v>1635</v>
      </c>
      <c r="I1384" s="1" t="s">
        <v>229</v>
      </c>
      <c r="J1384" s="1" t="s">
        <v>63</v>
      </c>
      <c r="K1384" s="1" t="s">
        <v>50</v>
      </c>
      <c r="L1384" s="1" t="s">
        <v>230</v>
      </c>
      <c r="M1384" s="1" t="s">
        <v>432</v>
      </c>
      <c r="N1384" s="1" t="s">
        <v>478</v>
      </c>
      <c r="P1384" s="1" t="s">
        <v>555</v>
      </c>
      <c r="R1384" s="1" t="s">
        <v>513</v>
      </c>
      <c r="T1384" s="1" t="s">
        <v>1126</v>
      </c>
      <c r="U1384" s="1" t="s">
        <v>447</v>
      </c>
      <c r="W1384" s="1" t="s">
        <v>454</v>
      </c>
      <c r="X1384" s="1" t="s">
        <v>1138</v>
      </c>
      <c r="Y1384" s="1" t="s">
        <v>122</v>
      </c>
      <c r="Z1384" s="1" t="s">
        <v>108</v>
      </c>
    </row>
    <row r="1385" spans="1:26" s="1" customFormat="1" ht="58" x14ac:dyDescent="0.35">
      <c r="A1385" s="1" t="s">
        <v>227</v>
      </c>
      <c r="B1385" s="1" t="str">
        <f>+VLOOKUP(BD_fire_disturbances[[#This Row],[Propiedad]],Tabla2[],2,0)</f>
        <v>Química</v>
      </c>
      <c r="C1385" s="1" t="str">
        <f>+VLOOKUP(BD_fire_disturbances[[#This Row],[Evaluación post incendio]],Tabla5[],2,0)</f>
        <v>Efecto a corto plazo</v>
      </c>
      <c r="D1385" s="6" t="s">
        <v>228</v>
      </c>
      <c r="E1385" s="1" t="s">
        <v>1602</v>
      </c>
      <c r="F1385" s="1" t="s">
        <v>1636</v>
      </c>
      <c r="G1385" s="1" t="str">
        <f>+VLOOKUP(BD_fire_disturbances[[#This Row],[Cod_Koppen]],Tabla8[],2,0)</f>
        <v>Templado o mesotérmico</v>
      </c>
      <c r="H1385" s="1" t="s">
        <v>1635</v>
      </c>
      <c r="I1385" s="1" t="s">
        <v>229</v>
      </c>
      <c r="J1385" s="1" t="s">
        <v>63</v>
      </c>
      <c r="K1385" s="1" t="s">
        <v>50</v>
      </c>
      <c r="L1385" s="1" t="s">
        <v>230</v>
      </c>
      <c r="M1385" s="1" t="s">
        <v>432</v>
      </c>
      <c r="N1385" s="1" t="s">
        <v>478</v>
      </c>
      <c r="P1385" s="1" t="s">
        <v>555</v>
      </c>
      <c r="R1385" s="1" t="s">
        <v>852</v>
      </c>
      <c r="T1385" s="1" t="s">
        <v>1127</v>
      </c>
      <c r="U1385" s="1" t="s">
        <v>447</v>
      </c>
      <c r="W1385" s="1" t="s">
        <v>454</v>
      </c>
      <c r="X1385" s="1" t="s">
        <v>1138</v>
      </c>
      <c r="Y1385" s="1" t="s">
        <v>122</v>
      </c>
      <c r="Z1385" s="1" t="s">
        <v>108</v>
      </c>
    </row>
    <row r="1386" spans="1:26" s="1" customFormat="1" ht="58" x14ac:dyDescent="0.35">
      <c r="A1386" s="1" t="s">
        <v>227</v>
      </c>
      <c r="B1386" s="1" t="str">
        <f>+VLOOKUP(BD_fire_disturbances[[#This Row],[Propiedad]],Tabla2[],2,0)</f>
        <v>Química</v>
      </c>
      <c r="C1386" s="1" t="str">
        <f>+VLOOKUP(BD_fire_disturbances[[#This Row],[Evaluación post incendio]],Tabla5[],2,0)</f>
        <v>Efecto a corto plazo</v>
      </c>
      <c r="D1386" s="6" t="s">
        <v>228</v>
      </c>
      <c r="E1386" s="1" t="s">
        <v>1602</v>
      </c>
      <c r="F1386" s="1" t="s">
        <v>1636</v>
      </c>
      <c r="G1386" s="1" t="str">
        <f>+VLOOKUP(BD_fire_disturbances[[#This Row],[Cod_Koppen]],Tabla8[],2,0)</f>
        <v>Templado o mesotérmico</v>
      </c>
      <c r="H1386" s="1" t="s">
        <v>1635</v>
      </c>
      <c r="I1386" s="1" t="s">
        <v>229</v>
      </c>
      <c r="J1386" s="1" t="s">
        <v>63</v>
      </c>
      <c r="K1386" s="1" t="s">
        <v>50</v>
      </c>
      <c r="L1386" s="1" t="s">
        <v>230</v>
      </c>
      <c r="M1386" s="1" t="s">
        <v>432</v>
      </c>
      <c r="N1386" s="1" t="s">
        <v>478</v>
      </c>
      <c r="P1386" s="1" t="s">
        <v>555</v>
      </c>
      <c r="R1386" s="1" t="s">
        <v>770</v>
      </c>
      <c r="T1386" s="1" t="s">
        <v>1128</v>
      </c>
      <c r="U1386" s="1" t="s">
        <v>447</v>
      </c>
      <c r="W1386" s="1" t="s">
        <v>454</v>
      </c>
      <c r="X1386" s="1" t="s">
        <v>1138</v>
      </c>
      <c r="Y1386" s="1" t="s">
        <v>122</v>
      </c>
      <c r="Z1386" s="1" t="s">
        <v>108</v>
      </c>
    </row>
    <row r="1387" spans="1:26" s="1" customFormat="1" ht="58" x14ac:dyDescent="0.35">
      <c r="A1387" s="1" t="s">
        <v>227</v>
      </c>
      <c r="B1387" s="1" t="str">
        <f>+VLOOKUP(BD_fire_disturbances[[#This Row],[Propiedad]],Tabla2[],2,0)</f>
        <v>Química</v>
      </c>
      <c r="C1387" s="1" t="str">
        <f>+VLOOKUP(BD_fire_disturbances[[#This Row],[Evaluación post incendio]],Tabla5[],2,0)</f>
        <v>Efecto a corto plazo</v>
      </c>
      <c r="D1387" s="6" t="s">
        <v>228</v>
      </c>
      <c r="E1387" s="1" t="s">
        <v>1602</v>
      </c>
      <c r="F1387" s="1" t="s">
        <v>1636</v>
      </c>
      <c r="G1387" s="1" t="str">
        <f>+VLOOKUP(BD_fire_disturbances[[#This Row],[Cod_Koppen]],Tabla8[],2,0)</f>
        <v>Templado o mesotérmico</v>
      </c>
      <c r="H1387" s="1" t="s">
        <v>1635</v>
      </c>
      <c r="I1387" s="1" t="s">
        <v>229</v>
      </c>
      <c r="J1387" s="1" t="s">
        <v>63</v>
      </c>
      <c r="K1387" s="1" t="s">
        <v>50</v>
      </c>
      <c r="L1387" s="1" t="s">
        <v>230</v>
      </c>
      <c r="M1387" s="1" t="s">
        <v>432</v>
      </c>
      <c r="N1387" s="1" t="s">
        <v>478</v>
      </c>
      <c r="P1387" s="1" t="s">
        <v>555</v>
      </c>
      <c r="R1387" s="1" t="s">
        <v>842</v>
      </c>
      <c r="T1387" s="1" t="s">
        <v>1129</v>
      </c>
      <c r="U1387" s="1" t="s">
        <v>447</v>
      </c>
      <c r="W1387" s="1" t="s">
        <v>454</v>
      </c>
      <c r="X1387" s="1" t="s">
        <v>1138</v>
      </c>
      <c r="Y1387" s="1" t="s">
        <v>122</v>
      </c>
      <c r="Z1387" s="1" t="s">
        <v>108</v>
      </c>
    </row>
    <row r="1388" spans="1:26" s="1" customFormat="1" ht="58" x14ac:dyDescent="0.35">
      <c r="A1388" s="1" t="s">
        <v>227</v>
      </c>
      <c r="B1388" s="1" t="str">
        <f>+VLOOKUP(BD_fire_disturbances[[#This Row],[Propiedad]],Tabla2[],2,0)</f>
        <v>Química</v>
      </c>
      <c r="C1388" s="1" t="str">
        <f>+VLOOKUP(BD_fire_disturbances[[#This Row],[Evaluación post incendio]],Tabla5[],2,0)</f>
        <v>Efecto a corto plazo</v>
      </c>
      <c r="D1388" s="6" t="s">
        <v>228</v>
      </c>
      <c r="E1388" s="1" t="s">
        <v>1602</v>
      </c>
      <c r="F1388" s="1" t="s">
        <v>1636</v>
      </c>
      <c r="G1388" s="1" t="str">
        <f>+VLOOKUP(BD_fire_disturbances[[#This Row],[Cod_Koppen]],Tabla8[],2,0)</f>
        <v>Templado o mesotérmico</v>
      </c>
      <c r="H1388" s="1" t="s">
        <v>1635</v>
      </c>
      <c r="I1388" s="1" t="s">
        <v>229</v>
      </c>
      <c r="J1388" s="1" t="s">
        <v>63</v>
      </c>
      <c r="K1388" s="1" t="s">
        <v>50</v>
      </c>
      <c r="L1388" s="1" t="s">
        <v>230</v>
      </c>
      <c r="M1388" s="1" t="s">
        <v>432</v>
      </c>
      <c r="N1388" s="1" t="s">
        <v>478</v>
      </c>
      <c r="P1388" s="1" t="s">
        <v>555</v>
      </c>
      <c r="R1388" s="1" t="s">
        <v>852</v>
      </c>
      <c r="T1388" s="1" t="s">
        <v>1119</v>
      </c>
      <c r="U1388" s="1" t="s">
        <v>447</v>
      </c>
      <c r="W1388" s="1" t="s">
        <v>454</v>
      </c>
      <c r="X1388" s="1" t="s">
        <v>1138</v>
      </c>
      <c r="Y1388" s="1" t="s">
        <v>118</v>
      </c>
      <c r="Z1388" s="1" t="s">
        <v>12</v>
      </c>
    </row>
    <row r="1389" spans="1:26" s="1" customFormat="1" ht="58" x14ac:dyDescent="0.35">
      <c r="A1389" s="1" t="s">
        <v>227</v>
      </c>
      <c r="B1389" s="1" t="str">
        <f>+VLOOKUP(BD_fire_disturbances[[#This Row],[Propiedad]],Tabla2[],2,0)</f>
        <v>Química</v>
      </c>
      <c r="C1389" s="1" t="str">
        <f>+VLOOKUP(BD_fire_disturbances[[#This Row],[Evaluación post incendio]],Tabla5[],2,0)</f>
        <v>Efecto a corto plazo</v>
      </c>
      <c r="D1389" s="6" t="s">
        <v>228</v>
      </c>
      <c r="E1389" s="1" t="s">
        <v>1602</v>
      </c>
      <c r="F1389" s="1" t="s">
        <v>1636</v>
      </c>
      <c r="G1389" s="1" t="str">
        <f>+VLOOKUP(BD_fire_disturbances[[#This Row],[Cod_Koppen]],Tabla8[],2,0)</f>
        <v>Templado o mesotérmico</v>
      </c>
      <c r="H1389" s="1" t="s">
        <v>1635</v>
      </c>
      <c r="I1389" s="1" t="s">
        <v>229</v>
      </c>
      <c r="J1389" s="1" t="s">
        <v>63</v>
      </c>
      <c r="K1389" s="1" t="s">
        <v>50</v>
      </c>
      <c r="L1389" s="1" t="s">
        <v>230</v>
      </c>
      <c r="M1389" s="1" t="s">
        <v>432</v>
      </c>
      <c r="N1389" s="1" t="s">
        <v>478</v>
      </c>
      <c r="P1389" s="1" t="s">
        <v>555</v>
      </c>
      <c r="R1389" s="1" t="s">
        <v>770</v>
      </c>
      <c r="T1389" s="1" t="s">
        <v>1120</v>
      </c>
      <c r="U1389" s="1" t="s">
        <v>447</v>
      </c>
      <c r="W1389" s="1" t="s">
        <v>454</v>
      </c>
      <c r="X1389" s="1" t="s">
        <v>1138</v>
      </c>
      <c r="Y1389" s="1" t="s">
        <v>118</v>
      </c>
      <c r="Z1389" s="1" t="s">
        <v>12</v>
      </c>
    </row>
    <row r="1390" spans="1:26" s="1" customFormat="1" ht="58" x14ac:dyDescent="0.35">
      <c r="A1390" s="1" t="s">
        <v>227</v>
      </c>
      <c r="B1390" s="1" t="str">
        <f>+VLOOKUP(BD_fire_disturbances[[#This Row],[Propiedad]],Tabla2[],2,0)</f>
        <v>Química</v>
      </c>
      <c r="C1390" s="1" t="str">
        <f>+VLOOKUP(BD_fire_disturbances[[#This Row],[Evaluación post incendio]],Tabla5[],2,0)</f>
        <v>Efecto a corto plazo</v>
      </c>
      <c r="D1390" s="6" t="s">
        <v>228</v>
      </c>
      <c r="E1390" s="1" t="s">
        <v>1602</v>
      </c>
      <c r="F1390" s="1" t="s">
        <v>1636</v>
      </c>
      <c r="G1390" s="1" t="str">
        <f>+VLOOKUP(BD_fire_disturbances[[#This Row],[Cod_Koppen]],Tabla8[],2,0)</f>
        <v>Templado o mesotérmico</v>
      </c>
      <c r="H1390" s="1" t="s">
        <v>1635</v>
      </c>
      <c r="I1390" s="1" t="s">
        <v>229</v>
      </c>
      <c r="J1390" s="1" t="s">
        <v>63</v>
      </c>
      <c r="K1390" s="1" t="s">
        <v>50</v>
      </c>
      <c r="L1390" s="1" t="s">
        <v>230</v>
      </c>
      <c r="M1390" s="1" t="s">
        <v>432</v>
      </c>
      <c r="N1390" s="1" t="s">
        <v>478</v>
      </c>
      <c r="P1390" s="1" t="s">
        <v>555</v>
      </c>
      <c r="R1390" s="1" t="s">
        <v>842</v>
      </c>
      <c r="T1390" s="1" t="s">
        <v>1121</v>
      </c>
      <c r="U1390" s="1" t="s">
        <v>447</v>
      </c>
      <c r="W1390" s="1" t="s">
        <v>454</v>
      </c>
      <c r="X1390" s="1" t="s">
        <v>1138</v>
      </c>
      <c r="Y1390" s="1" t="s">
        <v>118</v>
      </c>
      <c r="Z1390" s="1" t="s">
        <v>12</v>
      </c>
    </row>
    <row r="1391" spans="1:26" s="1" customFormat="1" ht="58" x14ac:dyDescent="0.35">
      <c r="A1391" s="1" t="s">
        <v>227</v>
      </c>
      <c r="B1391" s="1" t="str">
        <f>+VLOOKUP(BD_fire_disturbances[[#This Row],[Propiedad]],Tabla2[],2,0)</f>
        <v>Química</v>
      </c>
      <c r="C1391" s="1" t="str">
        <f>+VLOOKUP(BD_fire_disturbances[[#This Row],[Evaluación post incendio]],Tabla5[],2,0)</f>
        <v>Efecto inmediato</v>
      </c>
      <c r="D1391" s="6" t="s">
        <v>228</v>
      </c>
      <c r="E1391" s="1" t="s">
        <v>1602</v>
      </c>
      <c r="F1391" s="1" t="s">
        <v>1636</v>
      </c>
      <c r="G1391" s="1" t="str">
        <f>+VLOOKUP(BD_fire_disturbances[[#This Row],[Cod_Koppen]],Tabla8[],2,0)</f>
        <v>Templado o mesotérmico</v>
      </c>
      <c r="H1391" s="1" t="s">
        <v>1635</v>
      </c>
      <c r="I1391" s="1" t="s">
        <v>229</v>
      </c>
      <c r="J1391" s="1" t="s">
        <v>63</v>
      </c>
      <c r="K1391" s="1" t="s">
        <v>50</v>
      </c>
      <c r="L1391" s="1" t="s">
        <v>230</v>
      </c>
      <c r="M1391" s="1" t="s">
        <v>432</v>
      </c>
      <c r="N1391" s="1" t="s">
        <v>478</v>
      </c>
      <c r="P1391" s="1" t="s">
        <v>555</v>
      </c>
      <c r="R1391" s="1" t="s">
        <v>513</v>
      </c>
      <c r="T1391" s="1" t="s">
        <v>1118</v>
      </c>
      <c r="U1391" s="1" t="s">
        <v>447</v>
      </c>
      <c r="W1391" s="1" t="s">
        <v>454</v>
      </c>
      <c r="X1391" s="1" t="s">
        <v>1138</v>
      </c>
      <c r="Y1391" s="1" t="s">
        <v>118</v>
      </c>
      <c r="Z1391" s="1" t="s">
        <v>108</v>
      </c>
    </row>
    <row r="1392" spans="1:26" s="1" customFormat="1" ht="58" x14ac:dyDescent="0.35">
      <c r="A1392" s="1" t="s">
        <v>227</v>
      </c>
      <c r="B1392" s="1" t="str">
        <f>+VLOOKUP(BD_fire_disturbances[[#This Row],[Propiedad]],Tabla2[],2,0)</f>
        <v>Química</v>
      </c>
      <c r="C1392" s="1" t="str">
        <f>+VLOOKUP(BD_fire_disturbances[[#This Row],[Evaluación post incendio]],Tabla5[],2,0)</f>
        <v>Efecto inmediato</v>
      </c>
      <c r="D1392" s="6" t="s">
        <v>228</v>
      </c>
      <c r="E1392" s="1" t="s">
        <v>1602</v>
      </c>
      <c r="F1392" s="1" t="s">
        <v>1636</v>
      </c>
      <c r="G1392" s="1" t="str">
        <f>+VLOOKUP(BD_fire_disturbances[[#This Row],[Cod_Koppen]],Tabla8[],2,0)</f>
        <v>Templado o mesotérmico</v>
      </c>
      <c r="H1392" s="1" t="s">
        <v>1635</v>
      </c>
      <c r="I1392" s="1" t="s">
        <v>229</v>
      </c>
      <c r="J1392" s="1" t="s">
        <v>63</v>
      </c>
      <c r="K1392" s="1" t="s">
        <v>50</v>
      </c>
      <c r="L1392" s="1" t="s">
        <v>230</v>
      </c>
      <c r="M1392" s="1" t="s">
        <v>432</v>
      </c>
      <c r="N1392" s="1" t="s">
        <v>478</v>
      </c>
      <c r="P1392" s="1" t="s">
        <v>555</v>
      </c>
      <c r="R1392" s="1" t="s">
        <v>513</v>
      </c>
      <c r="T1392" s="1" t="s">
        <v>1110</v>
      </c>
      <c r="U1392" s="1" t="s">
        <v>447</v>
      </c>
      <c r="W1392" s="1" t="s">
        <v>454</v>
      </c>
      <c r="X1392" s="1" t="s">
        <v>1138</v>
      </c>
      <c r="Y1392" s="1" t="s">
        <v>1030</v>
      </c>
      <c r="Z1392" s="1" t="s">
        <v>218</v>
      </c>
    </row>
    <row r="1393" spans="1:26" s="1" customFormat="1" ht="58" x14ac:dyDescent="0.35">
      <c r="A1393" s="1" t="s">
        <v>227</v>
      </c>
      <c r="B1393" s="1" t="str">
        <f>+VLOOKUP(BD_fire_disturbances[[#This Row],[Propiedad]],Tabla2[],2,0)</f>
        <v>Química</v>
      </c>
      <c r="C1393" s="1" t="str">
        <f>+VLOOKUP(BD_fire_disturbances[[#This Row],[Evaluación post incendio]],Tabla5[],2,0)</f>
        <v>Efecto a corto plazo</v>
      </c>
      <c r="D1393" s="6" t="s">
        <v>228</v>
      </c>
      <c r="E1393" s="1" t="s">
        <v>1602</v>
      </c>
      <c r="F1393" s="1" t="s">
        <v>1636</v>
      </c>
      <c r="G1393" s="1" t="str">
        <f>+VLOOKUP(BD_fire_disturbances[[#This Row],[Cod_Koppen]],Tabla8[],2,0)</f>
        <v>Templado o mesotérmico</v>
      </c>
      <c r="H1393" s="1" t="s">
        <v>1635</v>
      </c>
      <c r="I1393" s="1" t="s">
        <v>229</v>
      </c>
      <c r="J1393" s="1" t="s">
        <v>63</v>
      </c>
      <c r="K1393" s="1" t="s">
        <v>50</v>
      </c>
      <c r="L1393" s="1" t="s">
        <v>230</v>
      </c>
      <c r="M1393" s="1" t="s">
        <v>432</v>
      </c>
      <c r="N1393" s="1" t="s">
        <v>478</v>
      </c>
      <c r="P1393" s="1" t="s">
        <v>555</v>
      </c>
      <c r="R1393" s="1" t="s">
        <v>852</v>
      </c>
      <c r="T1393" s="1" t="s">
        <v>1111</v>
      </c>
      <c r="U1393" s="1" t="s">
        <v>447</v>
      </c>
      <c r="W1393" s="1" t="s">
        <v>454</v>
      </c>
      <c r="X1393" s="1" t="s">
        <v>1138</v>
      </c>
      <c r="Y1393" s="1" t="s">
        <v>1030</v>
      </c>
      <c r="Z1393" s="1" t="s">
        <v>218</v>
      </c>
    </row>
    <row r="1394" spans="1:26" s="1" customFormat="1" ht="58" x14ac:dyDescent="0.35">
      <c r="A1394" s="1" t="s">
        <v>227</v>
      </c>
      <c r="B1394" s="1" t="str">
        <f>+VLOOKUP(BD_fire_disturbances[[#This Row],[Propiedad]],Tabla2[],2,0)</f>
        <v>Química</v>
      </c>
      <c r="C1394" s="1" t="str">
        <f>+VLOOKUP(BD_fire_disturbances[[#This Row],[Evaluación post incendio]],Tabla5[],2,0)</f>
        <v>Efecto a corto plazo</v>
      </c>
      <c r="D1394" s="6" t="s">
        <v>228</v>
      </c>
      <c r="E1394" s="1" t="s">
        <v>1602</v>
      </c>
      <c r="F1394" s="1" t="s">
        <v>1636</v>
      </c>
      <c r="G1394" s="1" t="str">
        <f>+VLOOKUP(BD_fire_disturbances[[#This Row],[Cod_Koppen]],Tabla8[],2,0)</f>
        <v>Templado o mesotérmico</v>
      </c>
      <c r="H1394" s="1" t="s">
        <v>1635</v>
      </c>
      <c r="I1394" s="1" t="s">
        <v>229</v>
      </c>
      <c r="J1394" s="1" t="s">
        <v>63</v>
      </c>
      <c r="K1394" s="1" t="s">
        <v>50</v>
      </c>
      <c r="L1394" s="1" t="s">
        <v>230</v>
      </c>
      <c r="M1394" s="1" t="s">
        <v>432</v>
      </c>
      <c r="N1394" s="1" t="s">
        <v>478</v>
      </c>
      <c r="P1394" s="1" t="s">
        <v>555</v>
      </c>
      <c r="R1394" s="1" t="s">
        <v>770</v>
      </c>
      <c r="T1394" s="1" t="s">
        <v>1112</v>
      </c>
      <c r="U1394" s="1" t="s">
        <v>447</v>
      </c>
      <c r="W1394" s="1" t="s">
        <v>454</v>
      </c>
      <c r="X1394" s="1" t="s">
        <v>1138</v>
      </c>
      <c r="Y1394" s="1" t="s">
        <v>1030</v>
      </c>
      <c r="Z1394" s="1" t="s">
        <v>218</v>
      </c>
    </row>
    <row r="1395" spans="1:26" s="1" customFormat="1" ht="58" x14ac:dyDescent="0.35">
      <c r="A1395" s="1" t="s">
        <v>227</v>
      </c>
      <c r="B1395" s="1" t="str">
        <f>+VLOOKUP(BD_fire_disturbances[[#This Row],[Propiedad]],Tabla2[],2,0)</f>
        <v>Química</v>
      </c>
      <c r="C1395" s="1" t="str">
        <f>+VLOOKUP(BD_fire_disturbances[[#This Row],[Evaluación post incendio]],Tabla5[],2,0)</f>
        <v>Efecto a corto plazo</v>
      </c>
      <c r="D1395" s="6" t="s">
        <v>228</v>
      </c>
      <c r="E1395" s="1" t="s">
        <v>1602</v>
      </c>
      <c r="F1395" s="1" t="s">
        <v>1636</v>
      </c>
      <c r="G1395" s="1" t="str">
        <f>+VLOOKUP(BD_fire_disturbances[[#This Row],[Cod_Koppen]],Tabla8[],2,0)</f>
        <v>Templado o mesotérmico</v>
      </c>
      <c r="H1395" s="1" t="s">
        <v>1635</v>
      </c>
      <c r="I1395" s="1" t="s">
        <v>229</v>
      </c>
      <c r="J1395" s="1" t="s">
        <v>63</v>
      </c>
      <c r="K1395" s="1" t="s">
        <v>50</v>
      </c>
      <c r="L1395" s="1" t="s">
        <v>230</v>
      </c>
      <c r="M1395" s="1" t="s">
        <v>432</v>
      </c>
      <c r="N1395" s="1" t="s">
        <v>478</v>
      </c>
      <c r="P1395" s="1" t="s">
        <v>555</v>
      </c>
      <c r="R1395" s="1" t="s">
        <v>842</v>
      </c>
      <c r="T1395" s="1" t="s">
        <v>1113</v>
      </c>
      <c r="U1395" s="1" t="s">
        <v>447</v>
      </c>
      <c r="W1395" s="1" t="s">
        <v>454</v>
      </c>
      <c r="X1395" s="1" t="s">
        <v>1138</v>
      </c>
      <c r="Y1395" s="1" t="s">
        <v>1030</v>
      </c>
      <c r="Z1395" s="1" t="s">
        <v>218</v>
      </c>
    </row>
    <row r="1396" spans="1:26" s="1" customFormat="1" ht="58" x14ac:dyDescent="0.35">
      <c r="A1396" s="1" t="s">
        <v>227</v>
      </c>
      <c r="B1396" s="1" t="str">
        <f>+VLOOKUP(BD_fire_disturbances[[#This Row],[Propiedad]],Tabla2[],2,0)</f>
        <v>Química</v>
      </c>
      <c r="C1396" s="1" t="str">
        <f>+VLOOKUP(BD_fire_disturbances[[#This Row],[Evaluación post incendio]],Tabla5[],2,0)</f>
        <v>Efecto inmediato</v>
      </c>
      <c r="D1396" s="6" t="s">
        <v>228</v>
      </c>
      <c r="E1396" s="1" t="s">
        <v>1602</v>
      </c>
      <c r="F1396" s="1" t="s">
        <v>1636</v>
      </c>
      <c r="G1396" s="1" t="str">
        <f>+VLOOKUP(BD_fire_disturbances[[#This Row],[Cod_Koppen]],Tabla8[],2,0)</f>
        <v>Templado o mesotérmico</v>
      </c>
      <c r="H1396" s="1" t="s">
        <v>1635</v>
      </c>
      <c r="I1396" s="1" t="s">
        <v>229</v>
      </c>
      <c r="J1396" s="1" t="s">
        <v>63</v>
      </c>
      <c r="K1396" s="1" t="s">
        <v>50</v>
      </c>
      <c r="L1396" s="1" t="s">
        <v>230</v>
      </c>
      <c r="M1396" s="1" t="s">
        <v>432</v>
      </c>
      <c r="N1396" s="1" t="s">
        <v>478</v>
      </c>
      <c r="P1396" s="1" t="s">
        <v>555</v>
      </c>
      <c r="R1396" s="1" t="s">
        <v>513</v>
      </c>
      <c r="T1396" s="1" t="s">
        <v>1114</v>
      </c>
      <c r="U1396" s="1" t="s">
        <v>447</v>
      </c>
      <c r="W1396" s="1" t="s">
        <v>454</v>
      </c>
      <c r="X1396" s="1" t="s">
        <v>1138</v>
      </c>
      <c r="Y1396" s="1" t="s">
        <v>1029</v>
      </c>
      <c r="Z1396" s="1" t="s">
        <v>218</v>
      </c>
    </row>
    <row r="1397" spans="1:26" s="1" customFormat="1" ht="58" x14ac:dyDescent="0.35">
      <c r="A1397" s="1" t="s">
        <v>227</v>
      </c>
      <c r="B1397" s="1" t="str">
        <f>+VLOOKUP(BD_fire_disturbances[[#This Row],[Propiedad]],Tabla2[],2,0)</f>
        <v>Química</v>
      </c>
      <c r="C1397" s="1" t="str">
        <f>+VLOOKUP(BD_fire_disturbances[[#This Row],[Evaluación post incendio]],Tabla5[],2,0)</f>
        <v>Efecto a corto plazo</v>
      </c>
      <c r="D1397" s="6" t="s">
        <v>228</v>
      </c>
      <c r="E1397" s="1" t="s">
        <v>1602</v>
      </c>
      <c r="F1397" s="1" t="s">
        <v>1636</v>
      </c>
      <c r="G1397" s="1" t="str">
        <f>+VLOOKUP(BD_fire_disturbances[[#This Row],[Cod_Koppen]],Tabla8[],2,0)</f>
        <v>Templado o mesotérmico</v>
      </c>
      <c r="H1397" s="1" t="s">
        <v>1635</v>
      </c>
      <c r="I1397" s="1" t="s">
        <v>229</v>
      </c>
      <c r="J1397" s="1" t="s">
        <v>63</v>
      </c>
      <c r="K1397" s="1" t="s">
        <v>50</v>
      </c>
      <c r="L1397" s="1" t="s">
        <v>230</v>
      </c>
      <c r="M1397" s="1" t="s">
        <v>432</v>
      </c>
      <c r="N1397" s="1" t="s">
        <v>478</v>
      </c>
      <c r="P1397" s="1" t="s">
        <v>555</v>
      </c>
      <c r="R1397" s="1" t="s">
        <v>852</v>
      </c>
      <c r="T1397" s="1" t="s">
        <v>1115</v>
      </c>
      <c r="U1397" s="1" t="s">
        <v>447</v>
      </c>
      <c r="W1397" s="1" t="s">
        <v>454</v>
      </c>
      <c r="X1397" s="1" t="s">
        <v>1138</v>
      </c>
      <c r="Y1397" s="1" t="s">
        <v>1029</v>
      </c>
      <c r="Z1397" s="1" t="s">
        <v>218</v>
      </c>
    </row>
    <row r="1398" spans="1:26" s="1" customFormat="1" ht="58" x14ac:dyDescent="0.35">
      <c r="A1398" s="1" t="s">
        <v>227</v>
      </c>
      <c r="B1398" s="1" t="str">
        <f>+VLOOKUP(BD_fire_disturbances[[#This Row],[Propiedad]],Tabla2[],2,0)</f>
        <v>Química</v>
      </c>
      <c r="C1398" s="1" t="str">
        <f>+VLOOKUP(BD_fire_disturbances[[#This Row],[Evaluación post incendio]],Tabla5[],2,0)</f>
        <v>Efecto a corto plazo</v>
      </c>
      <c r="D1398" s="6" t="s">
        <v>228</v>
      </c>
      <c r="E1398" s="1" t="s">
        <v>1602</v>
      </c>
      <c r="F1398" s="1" t="s">
        <v>1636</v>
      </c>
      <c r="G1398" s="1" t="str">
        <f>+VLOOKUP(BD_fire_disturbances[[#This Row],[Cod_Koppen]],Tabla8[],2,0)</f>
        <v>Templado o mesotérmico</v>
      </c>
      <c r="H1398" s="1" t="s">
        <v>1635</v>
      </c>
      <c r="I1398" s="1" t="s">
        <v>229</v>
      </c>
      <c r="J1398" s="1" t="s">
        <v>63</v>
      </c>
      <c r="K1398" s="1" t="s">
        <v>50</v>
      </c>
      <c r="L1398" s="1" t="s">
        <v>230</v>
      </c>
      <c r="M1398" s="1" t="s">
        <v>432</v>
      </c>
      <c r="N1398" s="1" t="s">
        <v>478</v>
      </c>
      <c r="P1398" s="1" t="s">
        <v>555</v>
      </c>
      <c r="R1398" s="1" t="s">
        <v>770</v>
      </c>
      <c r="T1398" s="1" t="s">
        <v>1116</v>
      </c>
      <c r="U1398" s="1" t="s">
        <v>447</v>
      </c>
      <c r="W1398" s="1" t="s">
        <v>454</v>
      </c>
      <c r="X1398" s="1" t="s">
        <v>1138</v>
      </c>
      <c r="Y1398" s="1" t="s">
        <v>1029</v>
      </c>
      <c r="Z1398" s="1" t="s">
        <v>218</v>
      </c>
    </row>
    <row r="1399" spans="1:26" s="1" customFormat="1" ht="58" x14ac:dyDescent="0.35">
      <c r="A1399" s="1" t="s">
        <v>227</v>
      </c>
      <c r="B1399" s="1" t="str">
        <f>+VLOOKUP(BD_fire_disturbances[[#This Row],[Propiedad]],Tabla2[],2,0)</f>
        <v>Química</v>
      </c>
      <c r="C1399" s="1" t="str">
        <f>+VLOOKUP(BD_fire_disturbances[[#This Row],[Evaluación post incendio]],Tabla5[],2,0)</f>
        <v>Efecto a corto plazo</v>
      </c>
      <c r="D1399" s="6" t="s">
        <v>228</v>
      </c>
      <c r="E1399" s="1" t="s">
        <v>1602</v>
      </c>
      <c r="F1399" s="1" t="s">
        <v>1636</v>
      </c>
      <c r="G1399" s="1" t="str">
        <f>+VLOOKUP(BD_fire_disturbances[[#This Row],[Cod_Koppen]],Tabla8[],2,0)</f>
        <v>Templado o mesotérmico</v>
      </c>
      <c r="H1399" s="1" t="s">
        <v>1635</v>
      </c>
      <c r="I1399" s="1" t="s">
        <v>229</v>
      </c>
      <c r="J1399" s="1" t="s">
        <v>63</v>
      </c>
      <c r="K1399" s="1" t="s">
        <v>50</v>
      </c>
      <c r="L1399" s="1" t="s">
        <v>230</v>
      </c>
      <c r="M1399" s="1" t="s">
        <v>432</v>
      </c>
      <c r="N1399" s="1" t="s">
        <v>478</v>
      </c>
      <c r="P1399" s="1" t="s">
        <v>555</v>
      </c>
      <c r="R1399" s="1" t="s">
        <v>842</v>
      </c>
      <c r="T1399" s="1" t="s">
        <v>1117</v>
      </c>
      <c r="U1399" s="1" t="s">
        <v>447</v>
      </c>
      <c r="W1399" s="1" t="s">
        <v>454</v>
      </c>
      <c r="X1399" s="1" t="s">
        <v>1138</v>
      </c>
      <c r="Y1399" s="1" t="s">
        <v>1029</v>
      </c>
      <c r="Z1399" s="1" t="s">
        <v>108</v>
      </c>
    </row>
    <row r="1400" spans="1:26" s="1" customFormat="1" ht="58" x14ac:dyDescent="0.35">
      <c r="A1400" s="1" t="s">
        <v>227</v>
      </c>
      <c r="B1400" s="1" t="str">
        <f>+VLOOKUP(BD_fire_disturbances[[#This Row],[Propiedad]],Tabla2[],2,0)</f>
        <v>Química</v>
      </c>
      <c r="C1400" s="1" t="str">
        <f>+VLOOKUP(BD_fire_disturbances[[#This Row],[Evaluación post incendio]],Tabla5[],2,0)</f>
        <v>Efecto inmediato</v>
      </c>
      <c r="D1400" s="6" t="s">
        <v>228</v>
      </c>
      <c r="E1400" s="1" t="s">
        <v>1602</v>
      </c>
      <c r="F1400" s="1" t="s">
        <v>1636</v>
      </c>
      <c r="G1400" s="1" t="str">
        <f>+VLOOKUP(BD_fire_disturbances[[#This Row],[Cod_Koppen]],Tabla8[],2,0)</f>
        <v>Templado o mesotérmico</v>
      </c>
      <c r="H1400" s="1" t="s">
        <v>1635</v>
      </c>
      <c r="I1400" s="1" t="s">
        <v>229</v>
      </c>
      <c r="J1400" s="1" t="s">
        <v>63</v>
      </c>
      <c r="K1400" s="1" t="s">
        <v>50</v>
      </c>
      <c r="L1400" s="1" t="s">
        <v>230</v>
      </c>
      <c r="M1400" s="1" t="s">
        <v>432</v>
      </c>
      <c r="N1400" s="1" t="s">
        <v>478</v>
      </c>
      <c r="P1400" s="1" t="s">
        <v>555</v>
      </c>
      <c r="R1400" s="1" t="s">
        <v>513</v>
      </c>
      <c r="T1400" s="1" t="s">
        <v>1106</v>
      </c>
      <c r="U1400" s="1" t="s">
        <v>447</v>
      </c>
      <c r="W1400" s="1" t="s">
        <v>454</v>
      </c>
      <c r="X1400" s="1" t="s">
        <v>1138</v>
      </c>
      <c r="Y1400" s="1" t="s">
        <v>52</v>
      </c>
      <c r="Z1400" s="1" t="s">
        <v>218</v>
      </c>
    </row>
    <row r="1401" spans="1:26" s="1" customFormat="1" ht="58" x14ac:dyDescent="0.35">
      <c r="A1401" s="1" t="s">
        <v>227</v>
      </c>
      <c r="B1401" s="1" t="str">
        <f>+VLOOKUP(BD_fire_disturbances[[#This Row],[Propiedad]],Tabla2[],2,0)</f>
        <v>Química</v>
      </c>
      <c r="C1401" s="1" t="str">
        <f>+VLOOKUP(BD_fire_disturbances[[#This Row],[Evaluación post incendio]],Tabla5[],2,0)</f>
        <v>Efecto a corto plazo</v>
      </c>
      <c r="D1401" s="6" t="s">
        <v>228</v>
      </c>
      <c r="E1401" s="1" t="s">
        <v>1602</v>
      </c>
      <c r="F1401" s="1" t="s">
        <v>1636</v>
      </c>
      <c r="G1401" s="1" t="str">
        <f>+VLOOKUP(BD_fire_disturbances[[#This Row],[Cod_Koppen]],Tabla8[],2,0)</f>
        <v>Templado o mesotérmico</v>
      </c>
      <c r="H1401" s="1" t="s">
        <v>1635</v>
      </c>
      <c r="I1401" s="1" t="s">
        <v>229</v>
      </c>
      <c r="J1401" s="1" t="s">
        <v>63</v>
      </c>
      <c r="K1401" s="1" t="s">
        <v>50</v>
      </c>
      <c r="L1401" s="1" t="s">
        <v>230</v>
      </c>
      <c r="M1401" s="1" t="s">
        <v>432</v>
      </c>
      <c r="N1401" s="1" t="s">
        <v>478</v>
      </c>
      <c r="P1401" s="1" t="s">
        <v>555</v>
      </c>
      <c r="R1401" s="1" t="s">
        <v>852</v>
      </c>
      <c r="T1401" s="1" t="s">
        <v>1107</v>
      </c>
      <c r="U1401" s="1" t="s">
        <v>447</v>
      </c>
      <c r="W1401" s="1" t="s">
        <v>454</v>
      </c>
      <c r="X1401" s="1" t="s">
        <v>1138</v>
      </c>
      <c r="Y1401" s="1" t="s">
        <v>52</v>
      </c>
      <c r="Z1401" s="1" t="s">
        <v>218</v>
      </c>
    </row>
    <row r="1402" spans="1:26" s="1" customFormat="1" ht="58" x14ac:dyDescent="0.35">
      <c r="A1402" s="1" t="s">
        <v>227</v>
      </c>
      <c r="B1402" s="1" t="str">
        <f>+VLOOKUP(BD_fire_disturbances[[#This Row],[Propiedad]],Tabla2[],2,0)</f>
        <v>Química</v>
      </c>
      <c r="C1402" s="1" t="str">
        <f>+VLOOKUP(BD_fire_disturbances[[#This Row],[Evaluación post incendio]],Tabla5[],2,0)</f>
        <v>Efecto a corto plazo</v>
      </c>
      <c r="D1402" s="6" t="s">
        <v>228</v>
      </c>
      <c r="E1402" s="1" t="s">
        <v>1602</v>
      </c>
      <c r="F1402" s="1" t="s">
        <v>1636</v>
      </c>
      <c r="G1402" s="1" t="str">
        <f>+VLOOKUP(BD_fire_disturbances[[#This Row],[Cod_Koppen]],Tabla8[],2,0)</f>
        <v>Templado o mesotérmico</v>
      </c>
      <c r="H1402" s="1" t="s">
        <v>1635</v>
      </c>
      <c r="I1402" s="1" t="s">
        <v>229</v>
      </c>
      <c r="J1402" s="1" t="s">
        <v>63</v>
      </c>
      <c r="K1402" s="1" t="s">
        <v>50</v>
      </c>
      <c r="L1402" s="1" t="s">
        <v>230</v>
      </c>
      <c r="M1402" s="1" t="s">
        <v>432</v>
      </c>
      <c r="N1402" s="1" t="s">
        <v>478</v>
      </c>
      <c r="P1402" s="1" t="s">
        <v>555</v>
      </c>
      <c r="R1402" s="1" t="s">
        <v>770</v>
      </c>
      <c r="T1402" s="1" t="s">
        <v>1108</v>
      </c>
      <c r="U1402" s="1" t="s">
        <v>447</v>
      </c>
      <c r="W1402" s="1" t="s">
        <v>454</v>
      </c>
      <c r="X1402" s="1" t="s">
        <v>1138</v>
      </c>
      <c r="Y1402" s="1" t="s">
        <v>52</v>
      </c>
      <c r="Z1402" s="1" t="s">
        <v>218</v>
      </c>
    </row>
    <row r="1403" spans="1:26" s="1" customFormat="1" ht="58" x14ac:dyDescent="0.35">
      <c r="A1403" s="1" t="s">
        <v>227</v>
      </c>
      <c r="B1403" s="1" t="str">
        <f>+VLOOKUP(BD_fire_disturbances[[#This Row],[Propiedad]],Tabla2[],2,0)</f>
        <v>Química</v>
      </c>
      <c r="C1403" s="1" t="str">
        <f>+VLOOKUP(BD_fire_disturbances[[#This Row],[Evaluación post incendio]],Tabla5[],2,0)</f>
        <v>Efecto a corto plazo</v>
      </c>
      <c r="D1403" s="6" t="s">
        <v>228</v>
      </c>
      <c r="E1403" s="1" t="s">
        <v>1602</v>
      </c>
      <c r="F1403" s="1" t="s">
        <v>1636</v>
      </c>
      <c r="G1403" s="1" t="str">
        <f>+VLOOKUP(BD_fire_disturbances[[#This Row],[Cod_Koppen]],Tabla8[],2,0)</f>
        <v>Templado o mesotérmico</v>
      </c>
      <c r="H1403" s="1" t="s">
        <v>1635</v>
      </c>
      <c r="I1403" s="1" t="s">
        <v>229</v>
      </c>
      <c r="J1403" s="1" t="s">
        <v>63</v>
      </c>
      <c r="K1403" s="1" t="s">
        <v>50</v>
      </c>
      <c r="L1403" s="1" t="s">
        <v>230</v>
      </c>
      <c r="M1403" s="1" t="s">
        <v>432</v>
      </c>
      <c r="N1403" s="1" t="s">
        <v>478</v>
      </c>
      <c r="P1403" s="1" t="s">
        <v>555</v>
      </c>
      <c r="R1403" s="1" t="s">
        <v>842</v>
      </c>
      <c r="T1403" s="1" t="s">
        <v>1109</v>
      </c>
      <c r="U1403" s="1" t="s">
        <v>447</v>
      </c>
      <c r="W1403" s="1" t="s">
        <v>454</v>
      </c>
      <c r="X1403" s="1" t="s">
        <v>1138</v>
      </c>
      <c r="Y1403" s="1" t="s">
        <v>52</v>
      </c>
      <c r="Z1403" s="1" t="s">
        <v>218</v>
      </c>
    </row>
    <row r="1404" spans="1:26" s="1" customFormat="1" ht="58" x14ac:dyDescent="0.35">
      <c r="A1404" s="1" t="s">
        <v>649</v>
      </c>
      <c r="B1404" s="1" t="str">
        <f>+VLOOKUP(BD_fire_disturbances[[#This Row],[Propiedad]],Tabla2[],2,0)</f>
        <v>Biológica</v>
      </c>
      <c r="C1404" s="1" t="str">
        <f>+VLOOKUP(BD_fire_disturbances[[#This Row],[Evaluación post incendio]],Tabla5[],2,0)</f>
        <v>Efecto a corto plazo</v>
      </c>
      <c r="D1404" s="6" t="s">
        <v>1191</v>
      </c>
      <c r="E1404" s="1" t="s">
        <v>62</v>
      </c>
      <c r="F1404" s="1" t="s">
        <v>1736</v>
      </c>
      <c r="G1404" s="1" t="str">
        <f>+VLOOKUP(BD_fire_disturbances[[#This Row],[Cod_Koppen]],Tabla8[],2,0)</f>
        <v>Seco (árido y semiárido)</v>
      </c>
      <c r="H1404" s="1" t="s">
        <v>1738</v>
      </c>
      <c r="I1404" s="1" t="s">
        <v>654</v>
      </c>
      <c r="J1404" s="1" t="s">
        <v>63</v>
      </c>
      <c r="K1404" s="1" t="s">
        <v>656</v>
      </c>
      <c r="M1404" s="1" t="s">
        <v>200</v>
      </c>
      <c r="N1404" s="1" t="s">
        <v>317</v>
      </c>
      <c r="P1404" s="1" t="s">
        <v>1192</v>
      </c>
      <c r="R1404" s="1" t="s">
        <v>842</v>
      </c>
      <c r="U1404" s="1" t="s">
        <v>447</v>
      </c>
      <c r="Y1404" s="1" t="s">
        <v>14</v>
      </c>
      <c r="Z1404" s="1" t="s">
        <v>12</v>
      </c>
    </row>
    <row r="1405" spans="1:26" s="1" customFormat="1" ht="58" x14ac:dyDescent="0.35">
      <c r="A1405" s="1" t="s">
        <v>649</v>
      </c>
      <c r="B1405" s="1" t="str">
        <f>+VLOOKUP(BD_fire_disturbances[[#This Row],[Propiedad]],Tabla2[],2,0)</f>
        <v>Biológica</v>
      </c>
      <c r="C1405" s="1" t="str">
        <f>+VLOOKUP(BD_fire_disturbances[[#This Row],[Evaluación post incendio]],Tabla5[],2,0)</f>
        <v>Efecto a corto plazo</v>
      </c>
      <c r="D1405" s="6" t="s">
        <v>650</v>
      </c>
      <c r="E1405" s="1" t="s">
        <v>62</v>
      </c>
      <c r="F1405" s="1" t="s">
        <v>1736</v>
      </c>
      <c r="G1405" s="1" t="str">
        <f>+VLOOKUP(BD_fire_disturbances[[#This Row],[Cod_Koppen]],Tabla8[],2,0)</f>
        <v>Seco (árido y semiárido)</v>
      </c>
      <c r="H1405" s="1" t="s">
        <v>1738</v>
      </c>
      <c r="I1405" s="1" t="s">
        <v>654</v>
      </c>
      <c r="J1405" s="1" t="s">
        <v>63</v>
      </c>
      <c r="K1405" s="1" t="s">
        <v>656</v>
      </c>
      <c r="M1405" s="1" t="s">
        <v>200</v>
      </c>
      <c r="N1405" s="1" t="s">
        <v>317</v>
      </c>
      <c r="P1405" s="1" t="s">
        <v>1192</v>
      </c>
      <c r="R1405" s="1" t="s">
        <v>842</v>
      </c>
      <c r="U1405" s="1" t="s">
        <v>447</v>
      </c>
      <c r="Y1405" s="1" t="s">
        <v>691</v>
      </c>
      <c r="Z1405" s="1" t="s">
        <v>12</v>
      </c>
    </row>
    <row r="1406" spans="1:26" s="1" customFormat="1" ht="58" x14ac:dyDescent="0.35">
      <c r="A1406" s="1" t="s">
        <v>649</v>
      </c>
      <c r="B1406" s="1" t="str">
        <f>+VLOOKUP(BD_fire_disturbances[[#This Row],[Propiedad]],Tabla2[],2,0)</f>
        <v>Biológica</v>
      </c>
      <c r="C1406" s="1" t="str">
        <f>+VLOOKUP(BD_fire_disturbances[[#This Row],[Evaluación post incendio]],Tabla5[],2,0)</f>
        <v>Efecto a corto plazo</v>
      </c>
      <c r="D1406" s="6" t="s">
        <v>650</v>
      </c>
      <c r="E1406" s="1" t="s">
        <v>62</v>
      </c>
      <c r="F1406" s="1" t="s">
        <v>1736</v>
      </c>
      <c r="G1406" s="1" t="str">
        <f>+VLOOKUP(BD_fire_disturbances[[#This Row],[Cod_Koppen]],Tabla8[],2,0)</f>
        <v>Seco (árido y semiárido)</v>
      </c>
      <c r="H1406" s="1" t="s">
        <v>1738</v>
      </c>
      <c r="I1406" s="1" t="s">
        <v>654</v>
      </c>
      <c r="J1406" s="1" t="s">
        <v>63</v>
      </c>
      <c r="K1406" s="1" t="s">
        <v>656</v>
      </c>
      <c r="M1406" s="1" t="s">
        <v>200</v>
      </c>
      <c r="N1406" s="1" t="s">
        <v>317</v>
      </c>
      <c r="P1406" s="1" t="s">
        <v>1192</v>
      </c>
      <c r="R1406" s="1" t="s">
        <v>842</v>
      </c>
      <c r="U1406" s="1" t="s">
        <v>447</v>
      </c>
      <c r="Y1406" s="1" t="s">
        <v>639</v>
      </c>
      <c r="Z1406" s="1" t="s">
        <v>218</v>
      </c>
    </row>
    <row r="1407" spans="1:26" s="1" customFormat="1" ht="58" x14ac:dyDescent="0.35">
      <c r="A1407" s="1" t="s">
        <v>649</v>
      </c>
      <c r="B1407" s="1" t="str">
        <f>+VLOOKUP(BD_fire_disturbances[[#This Row],[Propiedad]],Tabla2[],2,0)</f>
        <v>Química</v>
      </c>
      <c r="C1407" s="1" t="str">
        <f>+VLOOKUP(BD_fire_disturbances[[#This Row],[Evaluación post incendio]],Tabla5[],2,0)</f>
        <v>Efecto a corto plazo</v>
      </c>
      <c r="D1407" s="6" t="s">
        <v>650</v>
      </c>
      <c r="E1407" s="1" t="s">
        <v>62</v>
      </c>
      <c r="F1407" s="1" t="s">
        <v>1736</v>
      </c>
      <c r="G1407" s="1" t="str">
        <f>+VLOOKUP(BD_fire_disturbances[[#This Row],[Cod_Koppen]],Tabla8[],2,0)</f>
        <v>Seco (árido y semiárido)</v>
      </c>
      <c r="H1407" s="1" t="s">
        <v>1738</v>
      </c>
      <c r="I1407" s="1" t="s">
        <v>654</v>
      </c>
      <c r="J1407" s="1" t="s">
        <v>63</v>
      </c>
      <c r="K1407" s="1" t="s">
        <v>656</v>
      </c>
      <c r="M1407" s="1" t="s">
        <v>200</v>
      </c>
      <c r="N1407" s="1" t="s">
        <v>317</v>
      </c>
      <c r="P1407" s="1" t="s">
        <v>1192</v>
      </c>
      <c r="R1407" s="1" t="s">
        <v>842</v>
      </c>
      <c r="U1407" s="1" t="s">
        <v>447</v>
      </c>
      <c r="Y1407" s="1" t="s">
        <v>1029</v>
      </c>
      <c r="Z1407" s="1" t="s">
        <v>218</v>
      </c>
    </row>
    <row r="1408" spans="1:26" s="1" customFormat="1" ht="43.5" x14ac:dyDescent="0.35">
      <c r="A1408" s="1" t="s">
        <v>1407</v>
      </c>
      <c r="B1408" s="1" t="str">
        <f>+VLOOKUP(BD_fire_disturbances[[#This Row],[Propiedad]],Tabla2[],2,0)</f>
        <v>Química</v>
      </c>
      <c r="C1408" s="1" t="str">
        <f>+VLOOKUP(BD_fire_disturbances[[#This Row],[Evaluación post incendio]],Tabla5[],2,0)</f>
        <v>Efecto a corto plazo</v>
      </c>
      <c r="D1408" s="6" t="s">
        <v>1153</v>
      </c>
      <c r="E1408" s="1" t="s">
        <v>1604</v>
      </c>
      <c r="F1408" s="1" t="s">
        <v>1606</v>
      </c>
      <c r="G1408" s="1" t="str">
        <f>+VLOOKUP(BD_fire_disturbances[[#This Row],[Cod_Koppen]],Tabla8[],2,0)</f>
        <v>Seco (árido y semiárido)</v>
      </c>
      <c r="H1408" s="1" t="s">
        <v>1335</v>
      </c>
      <c r="I1408" s="1" t="s">
        <v>189</v>
      </c>
      <c r="J1408" s="1" t="s">
        <v>63</v>
      </c>
      <c r="L1408" s="1" t="s">
        <v>68</v>
      </c>
      <c r="M1408" s="1" t="s">
        <v>432</v>
      </c>
      <c r="P1408" s="1" t="s">
        <v>1159</v>
      </c>
      <c r="R1408" s="1" t="s">
        <v>842</v>
      </c>
      <c r="U1408" s="1" t="s">
        <v>447</v>
      </c>
      <c r="Y1408" s="1" t="s">
        <v>34</v>
      </c>
      <c r="Z1408" s="1" t="s">
        <v>108</v>
      </c>
    </row>
    <row r="1409" spans="1:26" s="1" customFormat="1" ht="43.5" x14ac:dyDescent="0.35">
      <c r="A1409" s="1" t="s">
        <v>1407</v>
      </c>
      <c r="B1409" s="1" t="str">
        <f>+VLOOKUP(BD_fire_disturbances[[#This Row],[Propiedad]],Tabla2[],2,0)</f>
        <v>Química</v>
      </c>
      <c r="C1409" s="1" t="str">
        <f>+VLOOKUP(BD_fire_disturbances[[#This Row],[Evaluación post incendio]],Tabla5[],2,0)</f>
        <v>Efecto a corto plazo</v>
      </c>
      <c r="D1409" s="6" t="s">
        <v>1160</v>
      </c>
      <c r="E1409" s="1" t="s">
        <v>1604</v>
      </c>
      <c r="F1409" s="1" t="s">
        <v>1606</v>
      </c>
      <c r="G1409" s="1" t="str">
        <f>+VLOOKUP(BD_fire_disturbances[[#This Row],[Cod_Koppen]],Tabla8[],2,0)</f>
        <v>Seco (árido y semiárido)</v>
      </c>
      <c r="H1409" s="1" t="s">
        <v>1335</v>
      </c>
      <c r="I1409" s="1" t="s">
        <v>189</v>
      </c>
      <c r="J1409" s="1" t="s">
        <v>63</v>
      </c>
      <c r="L1409" s="1" t="s">
        <v>68</v>
      </c>
      <c r="M1409" s="1" t="s">
        <v>432</v>
      </c>
      <c r="P1409" s="1" t="s">
        <v>1159</v>
      </c>
      <c r="R1409" s="1" t="s">
        <v>842</v>
      </c>
      <c r="U1409" s="1" t="s">
        <v>447</v>
      </c>
      <c r="Y1409" s="1" t="s">
        <v>53</v>
      </c>
      <c r="Z1409" s="1" t="s">
        <v>12</v>
      </c>
    </row>
    <row r="1410" spans="1:26" s="1" customFormat="1" ht="43.5" x14ac:dyDescent="0.35">
      <c r="A1410" s="1" t="s">
        <v>1407</v>
      </c>
      <c r="B1410" s="1" t="str">
        <f>+VLOOKUP(BD_fire_disturbances[[#This Row],[Propiedad]],Tabla2[],2,0)</f>
        <v>Química</v>
      </c>
      <c r="C1410" s="1" t="str">
        <f>+VLOOKUP(BD_fire_disturbances[[#This Row],[Evaluación post incendio]],Tabla5[],2,0)</f>
        <v>Efecto a corto plazo</v>
      </c>
      <c r="D1410" s="6" t="s">
        <v>1154</v>
      </c>
      <c r="E1410" s="1" t="s">
        <v>1604</v>
      </c>
      <c r="F1410" s="1" t="s">
        <v>1606</v>
      </c>
      <c r="G1410" s="1" t="str">
        <f>+VLOOKUP(BD_fire_disturbances[[#This Row],[Cod_Koppen]],Tabla8[],2,0)</f>
        <v>Seco (árido y semiárido)</v>
      </c>
      <c r="H1410" s="1" t="s">
        <v>1335</v>
      </c>
      <c r="I1410" s="1" t="s">
        <v>189</v>
      </c>
      <c r="J1410" s="1" t="s">
        <v>63</v>
      </c>
      <c r="L1410" s="1" t="s">
        <v>68</v>
      </c>
      <c r="M1410" s="1" t="s">
        <v>432</v>
      </c>
      <c r="P1410" s="1" t="s">
        <v>1159</v>
      </c>
      <c r="R1410" s="1" t="s">
        <v>842</v>
      </c>
      <c r="U1410" s="1" t="s">
        <v>447</v>
      </c>
      <c r="Y1410" s="1" t="s">
        <v>292</v>
      </c>
      <c r="Z1410" s="1" t="s">
        <v>108</v>
      </c>
    </row>
    <row r="1411" spans="1:26" s="1" customFormat="1" ht="43.5" x14ac:dyDescent="0.35">
      <c r="A1411" s="1" t="s">
        <v>1407</v>
      </c>
      <c r="B1411" s="1" t="str">
        <f>+VLOOKUP(BD_fire_disturbances[[#This Row],[Propiedad]],Tabla2[],2,0)</f>
        <v>Biológica</v>
      </c>
      <c r="C1411" s="1" t="str">
        <f>+VLOOKUP(BD_fire_disturbances[[#This Row],[Evaluación post incendio]],Tabla5[],2,0)</f>
        <v>Efecto a corto plazo</v>
      </c>
      <c r="D1411" s="6" t="s">
        <v>1161</v>
      </c>
      <c r="E1411" s="1" t="s">
        <v>1604</v>
      </c>
      <c r="F1411" s="1" t="s">
        <v>1606</v>
      </c>
      <c r="G1411" s="1" t="str">
        <f>+VLOOKUP(BD_fire_disturbances[[#This Row],[Cod_Koppen]],Tabla8[],2,0)</f>
        <v>Seco (árido y semiárido)</v>
      </c>
      <c r="H1411" s="1" t="s">
        <v>1335</v>
      </c>
      <c r="I1411" s="1" t="s">
        <v>189</v>
      </c>
      <c r="J1411" s="1" t="s">
        <v>63</v>
      </c>
      <c r="L1411" s="1" t="s">
        <v>68</v>
      </c>
      <c r="M1411" s="1" t="s">
        <v>432</v>
      </c>
      <c r="P1411" s="1" t="s">
        <v>1159</v>
      </c>
      <c r="R1411" s="1" t="s">
        <v>842</v>
      </c>
      <c r="U1411" s="1" t="s">
        <v>447</v>
      </c>
      <c r="Y1411" s="1" t="s">
        <v>526</v>
      </c>
      <c r="Z1411" s="1" t="s">
        <v>218</v>
      </c>
    </row>
    <row r="1412" spans="1:26" s="1" customFormat="1" ht="43.5" x14ac:dyDescent="0.35">
      <c r="A1412" s="1" t="s">
        <v>1407</v>
      </c>
      <c r="B1412" s="1" t="str">
        <f>+VLOOKUP(BD_fire_disturbances[[#This Row],[Propiedad]],Tabla2[],2,0)</f>
        <v>Biológica</v>
      </c>
      <c r="C1412" s="1" t="str">
        <f>+VLOOKUP(BD_fire_disturbances[[#This Row],[Evaluación post incendio]],Tabla5[],2,0)</f>
        <v>Efecto a medio plazo</v>
      </c>
      <c r="D1412" s="6" t="s">
        <v>1165</v>
      </c>
      <c r="E1412" s="1" t="s">
        <v>1604</v>
      </c>
      <c r="F1412" s="1" t="s">
        <v>1606</v>
      </c>
      <c r="G1412" s="1" t="str">
        <f>+VLOOKUP(BD_fire_disturbances[[#This Row],[Cod_Koppen]],Tabla8[],2,0)</f>
        <v>Seco (árido y semiárido)</v>
      </c>
      <c r="H1412" s="1" t="s">
        <v>1335</v>
      </c>
      <c r="I1412" s="1" t="s">
        <v>189</v>
      </c>
      <c r="J1412" s="1" t="s">
        <v>63</v>
      </c>
      <c r="L1412" s="1" t="s">
        <v>68</v>
      </c>
      <c r="M1412" s="1" t="s">
        <v>432</v>
      </c>
      <c r="P1412" s="1" t="s">
        <v>1159</v>
      </c>
      <c r="R1412" s="1" t="s">
        <v>300</v>
      </c>
      <c r="U1412" s="1" t="s">
        <v>447</v>
      </c>
      <c r="Y1412" s="1" t="s">
        <v>526</v>
      </c>
      <c r="Z1412" s="1" t="s">
        <v>218</v>
      </c>
    </row>
    <row r="1413" spans="1:26" s="1" customFormat="1" ht="43.5" x14ac:dyDescent="0.35">
      <c r="A1413" s="1" t="s">
        <v>1407</v>
      </c>
      <c r="B1413" s="1" t="str">
        <f>+VLOOKUP(BD_fire_disturbances[[#This Row],[Propiedad]],Tabla2[],2,0)</f>
        <v>Química</v>
      </c>
      <c r="C1413" s="1" t="str">
        <f>+VLOOKUP(BD_fire_disturbances[[#This Row],[Evaluación post incendio]],Tabla5[],2,0)</f>
        <v>Efecto a corto plazo</v>
      </c>
      <c r="D1413" s="6" t="s">
        <v>1155</v>
      </c>
      <c r="E1413" s="1" t="s">
        <v>1604</v>
      </c>
      <c r="F1413" s="1" t="s">
        <v>1606</v>
      </c>
      <c r="G1413" s="1" t="str">
        <f>+VLOOKUP(BD_fire_disturbances[[#This Row],[Cod_Koppen]],Tabla8[],2,0)</f>
        <v>Seco (árido y semiárido)</v>
      </c>
      <c r="H1413" s="1" t="s">
        <v>1335</v>
      </c>
      <c r="I1413" s="1" t="s">
        <v>189</v>
      </c>
      <c r="J1413" s="1" t="s">
        <v>63</v>
      </c>
      <c r="L1413" s="1" t="s">
        <v>68</v>
      </c>
      <c r="M1413" s="1" t="s">
        <v>432</v>
      </c>
      <c r="P1413" s="1" t="s">
        <v>1159</v>
      </c>
      <c r="R1413" s="1" t="s">
        <v>842</v>
      </c>
      <c r="U1413" s="1" t="s">
        <v>447</v>
      </c>
      <c r="Y1413" s="1" t="s">
        <v>1030</v>
      </c>
      <c r="Z1413" s="1" t="s">
        <v>218</v>
      </c>
    </row>
    <row r="1414" spans="1:26" s="1" customFormat="1" ht="43.5" x14ac:dyDescent="0.35">
      <c r="A1414" s="1" t="s">
        <v>1407</v>
      </c>
      <c r="B1414" s="1" t="str">
        <f>+VLOOKUP(BD_fire_disturbances[[#This Row],[Propiedad]],Tabla2[],2,0)</f>
        <v>Química</v>
      </c>
      <c r="C1414" s="1" t="str">
        <f>+VLOOKUP(BD_fire_disturbances[[#This Row],[Evaluación post incendio]],Tabla5[],2,0)</f>
        <v>Efecto a medio plazo</v>
      </c>
      <c r="D1414" s="6" t="s">
        <v>1164</v>
      </c>
      <c r="E1414" s="1" t="s">
        <v>1604</v>
      </c>
      <c r="F1414" s="1" t="s">
        <v>1606</v>
      </c>
      <c r="G1414" s="1" t="str">
        <f>+VLOOKUP(BD_fire_disturbances[[#This Row],[Cod_Koppen]],Tabla8[],2,0)</f>
        <v>Seco (árido y semiárido)</v>
      </c>
      <c r="H1414" s="1" t="s">
        <v>1335</v>
      </c>
      <c r="I1414" s="1" t="s">
        <v>189</v>
      </c>
      <c r="J1414" s="1" t="s">
        <v>63</v>
      </c>
      <c r="L1414" s="1" t="s">
        <v>68</v>
      </c>
      <c r="M1414" s="1" t="s">
        <v>432</v>
      </c>
      <c r="P1414" s="1" t="s">
        <v>1159</v>
      </c>
      <c r="R1414" s="1" t="s">
        <v>300</v>
      </c>
      <c r="U1414" s="1" t="s">
        <v>447</v>
      </c>
      <c r="Y1414" s="1" t="s">
        <v>1030</v>
      </c>
      <c r="Z1414" s="1" t="s">
        <v>218</v>
      </c>
    </row>
    <row r="1415" spans="1:26" s="1" customFormat="1" ht="43.5" x14ac:dyDescent="0.35">
      <c r="A1415" s="1" t="s">
        <v>1407</v>
      </c>
      <c r="B1415" s="1" t="str">
        <f>+VLOOKUP(BD_fire_disturbances[[#This Row],[Propiedad]],Tabla2[],2,0)</f>
        <v>Química</v>
      </c>
      <c r="C1415" s="1" t="str">
        <f>+VLOOKUP(BD_fire_disturbances[[#This Row],[Evaluación post incendio]],Tabla5[],2,0)</f>
        <v>Efecto a corto plazo</v>
      </c>
      <c r="D1415" s="6" t="s">
        <v>1162</v>
      </c>
      <c r="E1415" s="1" t="s">
        <v>1604</v>
      </c>
      <c r="F1415" s="1" t="s">
        <v>1606</v>
      </c>
      <c r="G1415" s="1" t="str">
        <f>+VLOOKUP(BD_fire_disturbances[[#This Row],[Cod_Koppen]],Tabla8[],2,0)</f>
        <v>Seco (árido y semiárido)</v>
      </c>
      <c r="H1415" s="1" t="s">
        <v>1335</v>
      </c>
      <c r="I1415" s="1" t="s">
        <v>189</v>
      </c>
      <c r="J1415" s="1" t="s">
        <v>63</v>
      </c>
      <c r="L1415" s="1" t="s">
        <v>68</v>
      </c>
      <c r="M1415" s="1" t="s">
        <v>432</v>
      </c>
      <c r="P1415" s="1" t="s">
        <v>1159</v>
      </c>
      <c r="R1415" s="1" t="s">
        <v>842</v>
      </c>
      <c r="U1415" s="1" t="s">
        <v>447</v>
      </c>
      <c r="Y1415" s="1" t="s">
        <v>613</v>
      </c>
      <c r="Z1415" s="1" t="s">
        <v>218</v>
      </c>
    </row>
    <row r="1416" spans="1:26" s="1" customFormat="1" ht="43.5" x14ac:dyDescent="0.35">
      <c r="A1416" s="1" t="s">
        <v>1407</v>
      </c>
      <c r="B1416" s="1" t="str">
        <f>+VLOOKUP(BD_fire_disturbances[[#This Row],[Propiedad]],Tabla2[],2,0)</f>
        <v>Química</v>
      </c>
      <c r="C1416" s="1" t="str">
        <f>+VLOOKUP(BD_fire_disturbances[[#This Row],[Evaluación post incendio]],Tabla5[],2,0)</f>
        <v>Efecto a corto plazo</v>
      </c>
      <c r="D1416" s="6" t="s">
        <v>1163</v>
      </c>
      <c r="E1416" s="1" t="s">
        <v>1604</v>
      </c>
      <c r="F1416" s="1" t="s">
        <v>1606</v>
      </c>
      <c r="G1416" s="1" t="str">
        <f>+VLOOKUP(BD_fire_disturbances[[#This Row],[Cod_Koppen]],Tabla8[],2,0)</f>
        <v>Seco (árido y semiárido)</v>
      </c>
      <c r="H1416" s="1" t="s">
        <v>1335</v>
      </c>
      <c r="I1416" s="1" t="s">
        <v>189</v>
      </c>
      <c r="J1416" s="1" t="s">
        <v>63</v>
      </c>
      <c r="L1416" s="1" t="s">
        <v>68</v>
      </c>
      <c r="M1416" s="1" t="s">
        <v>432</v>
      </c>
      <c r="P1416" s="1" t="s">
        <v>1159</v>
      </c>
      <c r="R1416" s="1" t="s">
        <v>842</v>
      </c>
      <c r="U1416" s="1" t="s">
        <v>447</v>
      </c>
      <c r="Y1416" s="1" t="s">
        <v>1029</v>
      </c>
      <c r="Z1416" s="1" t="s">
        <v>218</v>
      </c>
    </row>
    <row r="1417" spans="1:26" s="1" customFormat="1" ht="43.5" x14ac:dyDescent="0.35">
      <c r="A1417" s="1" t="s">
        <v>1407</v>
      </c>
      <c r="B1417" s="1" t="str">
        <f>+VLOOKUP(BD_fire_disturbances[[#This Row],[Propiedad]],Tabla2[],2,0)</f>
        <v>Química</v>
      </c>
      <c r="C1417" s="1" t="str">
        <f>+VLOOKUP(BD_fire_disturbances[[#This Row],[Evaluación post incendio]],Tabla5[],2,0)</f>
        <v>Efecto a corto plazo</v>
      </c>
      <c r="D1417" s="6" t="s">
        <v>1156</v>
      </c>
      <c r="E1417" s="1" t="s">
        <v>1604</v>
      </c>
      <c r="F1417" s="1" t="s">
        <v>1606</v>
      </c>
      <c r="G1417" s="1" t="str">
        <f>+VLOOKUP(BD_fire_disturbances[[#This Row],[Cod_Koppen]],Tabla8[],2,0)</f>
        <v>Seco (árido y semiárido)</v>
      </c>
      <c r="H1417" s="1" t="s">
        <v>1335</v>
      </c>
      <c r="I1417" s="1" t="s">
        <v>189</v>
      </c>
      <c r="J1417" s="1" t="s">
        <v>63</v>
      </c>
      <c r="L1417" s="1" t="s">
        <v>68</v>
      </c>
      <c r="M1417" s="1" t="s">
        <v>432</v>
      </c>
      <c r="P1417" s="1" t="s">
        <v>1159</v>
      </c>
      <c r="R1417" s="1" t="s">
        <v>842</v>
      </c>
      <c r="U1417" s="1" t="s">
        <v>447</v>
      </c>
      <c r="Y1417" s="1" t="s">
        <v>52</v>
      </c>
      <c r="Z1417" s="1" t="s">
        <v>108</v>
      </c>
    </row>
    <row r="1418" spans="1:26" s="1" customFormat="1" ht="43.5" x14ac:dyDescent="0.35">
      <c r="A1418" s="1" t="s">
        <v>1407</v>
      </c>
      <c r="B1418" s="1" t="str">
        <f>+VLOOKUP(BD_fire_disturbances[[#This Row],[Propiedad]],Tabla2[],2,0)</f>
        <v>Química</v>
      </c>
      <c r="C1418" s="1" t="str">
        <f>+VLOOKUP(BD_fire_disturbances[[#This Row],[Evaluación post incendio]],Tabla5[],2,0)</f>
        <v>Efecto a corto plazo</v>
      </c>
      <c r="D1418" s="6" t="s">
        <v>1157</v>
      </c>
      <c r="E1418" s="1" t="s">
        <v>1604</v>
      </c>
      <c r="F1418" s="1" t="s">
        <v>1606</v>
      </c>
      <c r="G1418" s="1" t="str">
        <f>+VLOOKUP(BD_fire_disturbances[[#This Row],[Cod_Koppen]],Tabla8[],2,0)</f>
        <v>Seco (árido y semiárido)</v>
      </c>
      <c r="H1418" s="1" t="s">
        <v>1335</v>
      </c>
      <c r="I1418" s="1" t="s">
        <v>189</v>
      </c>
      <c r="J1418" s="1" t="s">
        <v>63</v>
      </c>
      <c r="L1418" s="1" t="s">
        <v>68</v>
      </c>
      <c r="M1418" s="1" t="s">
        <v>432</v>
      </c>
      <c r="P1418" s="1" t="s">
        <v>1159</v>
      </c>
      <c r="R1418" s="1" t="s">
        <v>842</v>
      </c>
      <c r="U1418" s="1" t="s">
        <v>447</v>
      </c>
      <c r="Y1418" s="1" t="s">
        <v>21</v>
      </c>
      <c r="Z1418" s="1" t="s">
        <v>108</v>
      </c>
    </row>
    <row r="1419" spans="1:26" s="1" customFormat="1" ht="43.5" x14ac:dyDescent="0.35">
      <c r="A1419" s="1" t="s">
        <v>1407</v>
      </c>
      <c r="B1419" s="1" t="str">
        <f>+VLOOKUP(BD_fire_disturbances[[#This Row],[Propiedad]],Tabla2[],2,0)</f>
        <v>Química</v>
      </c>
      <c r="C1419" s="1" t="str">
        <f>+VLOOKUP(BD_fire_disturbances[[#This Row],[Evaluación post incendio]],Tabla5[],2,0)</f>
        <v>Efecto a corto plazo</v>
      </c>
      <c r="D1419" s="6" t="s">
        <v>1158</v>
      </c>
      <c r="E1419" s="1" t="s">
        <v>1604</v>
      </c>
      <c r="F1419" s="1" t="s">
        <v>1606</v>
      </c>
      <c r="G1419" s="1" t="str">
        <f>+VLOOKUP(BD_fire_disturbances[[#This Row],[Cod_Koppen]],Tabla8[],2,0)</f>
        <v>Seco (árido y semiárido)</v>
      </c>
      <c r="H1419" s="1" t="s">
        <v>1335</v>
      </c>
      <c r="I1419" s="1" t="s">
        <v>189</v>
      </c>
      <c r="J1419" s="1" t="s">
        <v>63</v>
      </c>
      <c r="L1419" s="1" t="s">
        <v>68</v>
      </c>
      <c r="M1419" s="1" t="s">
        <v>432</v>
      </c>
      <c r="P1419" s="1" t="s">
        <v>1159</v>
      </c>
      <c r="R1419" s="1" t="s">
        <v>842</v>
      </c>
      <c r="U1419" s="1" t="s">
        <v>447</v>
      </c>
      <c r="Y1419" s="1" t="s">
        <v>42</v>
      </c>
      <c r="Z1419" s="1" t="s">
        <v>108</v>
      </c>
    </row>
    <row r="1420" spans="1:26" s="1" customFormat="1" ht="58" x14ac:dyDescent="0.35">
      <c r="A1420" s="1" t="s">
        <v>234</v>
      </c>
      <c r="B1420" s="1" t="str">
        <f>+VLOOKUP(BD_fire_disturbances[[#This Row],[Propiedad]],Tabla2[],2,0)</f>
        <v>Física</v>
      </c>
      <c r="C1420" s="1" t="str">
        <f>+VLOOKUP(BD_fire_disturbances[[#This Row],[Evaluación post incendio]],Tabla5[],2,0)</f>
        <v>No específico</v>
      </c>
      <c r="D1420" s="6" t="s">
        <v>235</v>
      </c>
      <c r="E1420" s="1" t="s">
        <v>62</v>
      </c>
      <c r="F1420" s="1" t="s">
        <v>1670</v>
      </c>
      <c r="G1420" s="1" t="str">
        <f>+VLOOKUP(BD_fire_disturbances[[#This Row],[Cod_Koppen]],Tabla8[],2,0)</f>
        <v>Continental o microtérmico</v>
      </c>
      <c r="H1420" s="1" t="s">
        <v>1669</v>
      </c>
      <c r="I1420" s="1" t="s">
        <v>189</v>
      </c>
      <c r="J1420" s="1" t="s">
        <v>63</v>
      </c>
      <c r="P1420" s="1" t="s">
        <v>1194</v>
      </c>
      <c r="R1420" s="1" t="s">
        <v>447</v>
      </c>
      <c r="U1420" s="1" t="s">
        <v>447</v>
      </c>
      <c r="Y1420" s="1" t="s">
        <v>161</v>
      </c>
      <c r="Z1420" s="1" t="s">
        <v>218</v>
      </c>
    </row>
    <row r="1421" spans="1:26" s="1" customFormat="1" ht="43.5" x14ac:dyDescent="0.35">
      <c r="A1421" s="1" t="s">
        <v>210</v>
      </c>
      <c r="B1421" s="1" t="str">
        <f>+VLOOKUP(BD_fire_disturbances[[#This Row],[Propiedad]],Tabla2[],2,0)</f>
        <v>Biológica</v>
      </c>
      <c r="C1421" s="1" t="str">
        <f>+VLOOKUP(BD_fire_disturbances[[#This Row],[Evaluación post incendio]],Tabla5[],2,0)</f>
        <v>Efecto a corto plazo</v>
      </c>
      <c r="D1421" s="6" t="s">
        <v>211</v>
      </c>
      <c r="E1421" s="1" t="s">
        <v>1594</v>
      </c>
      <c r="F1421" s="1" t="s">
        <v>1694</v>
      </c>
      <c r="G1421" s="1" t="str">
        <f>+VLOOKUP(BD_fire_disturbances[[#This Row],[Cod_Koppen]],Tabla8[],2,0)</f>
        <v>Templado o mesotérmico</v>
      </c>
      <c r="H1421" s="1" t="s">
        <v>1678</v>
      </c>
      <c r="I1421" s="1" t="s">
        <v>870</v>
      </c>
      <c r="J1421" s="1" t="s">
        <v>63</v>
      </c>
      <c r="K1421" s="13" t="s">
        <v>41</v>
      </c>
      <c r="L1421" s="1" t="s">
        <v>200</v>
      </c>
      <c r="M1421" s="1" t="s">
        <v>200</v>
      </c>
      <c r="N1421" s="1" t="s">
        <v>529</v>
      </c>
      <c r="P1421" s="1" t="s">
        <v>1168</v>
      </c>
      <c r="R1421" s="1" t="s">
        <v>842</v>
      </c>
      <c r="U1421" s="1" t="s">
        <v>447</v>
      </c>
      <c r="W1421" s="1" t="s">
        <v>1169</v>
      </c>
      <c r="X1421" s="1" t="s">
        <v>1170</v>
      </c>
      <c r="Y1421" s="1" t="s">
        <v>639</v>
      </c>
      <c r="Z1421" s="1" t="s">
        <v>12</v>
      </c>
    </row>
    <row r="1422" spans="1:26" s="1" customFormat="1" ht="43.5" x14ac:dyDescent="0.35">
      <c r="A1422" s="13" t="s">
        <v>210</v>
      </c>
      <c r="B1422" s="13" t="str">
        <f>+VLOOKUP(BD_fire_disturbances[[#This Row],[Propiedad]],Tabla2[],2,0)</f>
        <v>Biológica</v>
      </c>
      <c r="C1422" s="13" t="str">
        <f>+VLOOKUP(BD_fire_disturbances[[#This Row],[Evaluación post incendio]],Tabla5[],2,0)</f>
        <v>Efecto a corto plazo</v>
      </c>
      <c r="D1422" s="6" t="s">
        <v>211</v>
      </c>
      <c r="E1422" s="1" t="s">
        <v>1594</v>
      </c>
      <c r="F1422" s="1" t="s">
        <v>1694</v>
      </c>
      <c r="G1422" s="1" t="str">
        <f>+VLOOKUP(BD_fire_disturbances[[#This Row],[Cod_Koppen]],Tabla8[],2,0)</f>
        <v>Templado o mesotérmico</v>
      </c>
      <c r="H1422" s="1" t="s">
        <v>1678</v>
      </c>
      <c r="I1422" s="13" t="s">
        <v>870</v>
      </c>
      <c r="J1422" s="13" t="s">
        <v>63</v>
      </c>
      <c r="K1422" s="13" t="s">
        <v>41</v>
      </c>
      <c r="L1422" s="13" t="s">
        <v>176</v>
      </c>
      <c r="M1422" s="13" t="s">
        <v>176</v>
      </c>
      <c r="N1422" s="13" t="s">
        <v>529</v>
      </c>
      <c r="O1422" s="13"/>
      <c r="P1422" s="13" t="s">
        <v>1168</v>
      </c>
      <c r="Q1422" s="13"/>
      <c r="R1422" s="13" t="s">
        <v>842</v>
      </c>
      <c r="S1422" s="13"/>
      <c r="T1422" s="13"/>
      <c r="U1422" s="13" t="s">
        <v>1142</v>
      </c>
      <c r="V1422" s="13"/>
      <c r="W1422" s="13" t="s">
        <v>1169</v>
      </c>
      <c r="X1422" s="13" t="s">
        <v>1170</v>
      </c>
      <c r="Y1422" s="13" t="s">
        <v>639</v>
      </c>
      <c r="Z1422" s="13" t="s">
        <v>108</v>
      </c>
    </row>
    <row r="1423" spans="1:26" s="1" customFormat="1" ht="43.5" x14ac:dyDescent="0.35">
      <c r="A1423" s="13" t="s">
        <v>210</v>
      </c>
      <c r="B1423" s="13" t="str">
        <f>+VLOOKUP(BD_fire_disturbances[[#This Row],[Propiedad]],Tabla2[],2,0)</f>
        <v>Biológica</v>
      </c>
      <c r="C1423" s="13" t="str">
        <f>+VLOOKUP(BD_fire_disturbances[[#This Row],[Evaluación post incendio]],Tabla5[],2,0)</f>
        <v>Efecto a corto plazo</v>
      </c>
      <c r="D1423" s="6" t="s">
        <v>211</v>
      </c>
      <c r="E1423" s="1" t="s">
        <v>1594</v>
      </c>
      <c r="F1423" s="1" t="s">
        <v>1694</v>
      </c>
      <c r="G1423" s="1" t="str">
        <f>+VLOOKUP(BD_fire_disturbances[[#This Row],[Cod_Koppen]],Tabla8[],2,0)</f>
        <v>Templado o mesotérmico</v>
      </c>
      <c r="H1423" s="1" t="s">
        <v>1678</v>
      </c>
      <c r="I1423" s="13" t="s">
        <v>870</v>
      </c>
      <c r="J1423" s="13" t="s">
        <v>63</v>
      </c>
      <c r="K1423" s="13" t="s">
        <v>41</v>
      </c>
      <c r="L1423" s="13" t="s">
        <v>132</v>
      </c>
      <c r="M1423" s="13" t="s">
        <v>432</v>
      </c>
      <c r="N1423" s="13" t="s">
        <v>529</v>
      </c>
      <c r="O1423" s="13"/>
      <c r="P1423" s="13" t="s">
        <v>1168</v>
      </c>
      <c r="Q1423" s="13"/>
      <c r="R1423" s="13" t="s">
        <v>842</v>
      </c>
      <c r="S1423" s="13"/>
      <c r="T1423" s="13"/>
      <c r="U1423" s="13" t="s">
        <v>1142</v>
      </c>
      <c r="V1423" s="13"/>
      <c r="W1423" s="13" t="s">
        <v>1169</v>
      </c>
      <c r="X1423" s="13" t="s">
        <v>1170</v>
      </c>
      <c r="Y1423" s="13" t="s">
        <v>639</v>
      </c>
      <c r="Z1423" s="13" t="s">
        <v>108</v>
      </c>
    </row>
    <row r="1424" spans="1:26" s="1" customFormat="1" ht="43.5" x14ac:dyDescent="0.35">
      <c r="A1424" s="13" t="s">
        <v>210</v>
      </c>
      <c r="B1424" s="13" t="str">
        <f>+VLOOKUP(BD_fire_disturbances[[#This Row],[Propiedad]],Tabla2[],2,0)</f>
        <v>Biológica</v>
      </c>
      <c r="C1424" s="13" t="str">
        <f>+VLOOKUP(BD_fire_disturbances[[#This Row],[Evaluación post incendio]],Tabla5[],2,0)</f>
        <v>Efecto a corto plazo</v>
      </c>
      <c r="D1424" s="6" t="s">
        <v>211</v>
      </c>
      <c r="E1424" s="1" t="s">
        <v>1594</v>
      </c>
      <c r="F1424" s="1" t="s">
        <v>1694</v>
      </c>
      <c r="G1424" s="1" t="str">
        <f>+VLOOKUP(BD_fire_disturbances[[#This Row],[Cod_Koppen]],Tabla8[],2,0)</f>
        <v>Templado o mesotérmico</v>
      </c>
      <c r="H1424" s="1" t="s">
        <v>1678</v>
      </c>
      <c r="I1424" s="13" t="s">
        <v>870</v>
      </c>
      <c r="J1424" s="13" t="s">
        <v>63</v>
      </c>
      <c r="K1424" s="13" t="s">
        <v>41</v>
      </c>
      <c r="L1424" s="13" t="s">
        <v>176</v>
      </c>
      <c r="M1424" s="13" t="s">
        <v>176</v>
      </c>
      <c r="N1424" s="13" t="s">
        <v>529</v>
      </c>
      <c r="O1424" s="13"/>
      <c r="P1424" s="13" t="s">
        <v>1168</v>
      </c>
      <c r="Q1424" s="13"/>
      <c r="R1424" s="13" t="s">
        <v>842</v>
      </c>
      <c r="S1424" s="13"/>
      <c r="T1424" s="13"/>
      <c r="U1424" s="13" t="s">
        <v>1142</v>
      </c>
      <c r="V1424" s="13"/>
      <c r="W1424" s="13" t="s">
        <v>1169</v>
      </c>
      <c r="X1424" s="13" t="s">
        <v>1170</v>
      </c>
      <c r="Y1424" s="13" t="s">
        <v>15</v>
      </c>
      <c r="Z1424" s="13" t="s">
        <v>108</v>
      </c>
    </row>
    <row r="1425" spans="1:26" s="1" customFormat="1" ht="43.5" x14ac:dyDescent="0.35">
      <c r="A1425" s="13" t="s">
        <v>210</v>
      </c>
      <c r="B1425" s="13" t="str">
        <f>+VLOOKUP(BD_fire_disturbances[[#This Row],[Propiedad]],Tabla2[],2,0)</f>
        <v>Biológica</v>
      </c>
      <c r="C1425" s="13" t="str">
        <f>+VLOOKUP(BD_fire_disturbances[[#This Row],[Evaluación post incendio]],Tabla5[],2,0)</f>
        <v>Efecto a corto plazo</v>
      </c>
      <c r="D1425" s="6" t="s">
        <v>211</v>
      </c>
      <c r="E1425" s="1" t="s">
        <v>1594</v>
      </c>
      <c r="F1425" s="1" t="s">
        <v>1694</v>
      </c>
      <c r="G1425" s="1" t="str">
        <f>+VLOOKUP(BD_fire_disturbances[[#This Row],[Cod_Koppen]],Tabla8[],2,0)</f>
        <v>Templado o mesotérmico</v>
      </c>
      <c r="H1425" s="1" t="s">
        <v>1678</v>
      </c>
      <c r="I1425" s="13" t="s">
        <v>870</v>
      </c>
      <c r="J1425" s="13" t="s">
        <v>63</v>
      </c>
      <c r="K1425" s="13" t="s">
        <v>41</v>
      </c>
      <c r="L1425" s="13" t="s">
        <v>132</v>
      </c>
      <c r="M1425" s="13" t="s">
        <v>432</v>
      </c>
      <c r="N1425" s="13" t="s">
        <v>529</v>
      </c>
      <c r="O1425" s="13"/>
      <c r="P1425" s="13" t="s">
        <v>1168</v>
      </c>
      <c r="Q1425" s="13"/>
      <c r="R1425" s="13" t="s">
        <v>842</v>
      </c>
      <c r="S1425" s="13"/>
      <c r="T1425" s="13"/>
      <c r="U1425" s="13" t="s">
        <v>1142</v>
      </c>
      <c r="V1425" s="13"/>
      <c r="W1425" s="13" t="s">
        <v>1169</v>
      </c>
      <c r="X1425" s="13" t="s">
        <v>1170</v>
      </c>
      <c r="Y1425" s="13" t="s">
        <v>15</v>
      </c>
      <c r="Z1425" s="13" t="s">
        <v>108</v>
      </c>
    </row>
    <row r="1426" spans="1:26" s="1" customFormat="1" ht="43.5" x14ac:dyDescent="0.35">
      <c r="A1426" s="1" t="s">
        <v>210</v>
      </c>
      <c r="B1426" s="1" t="str">
        <f>+VLOOKUP(BD_fire_disturbances[[#This Row],[Propiedad]],Tabla2[],2,0)</f>
        <v>Química</v>
      </c>
      <c r="C1426" s="1" t="str">
        <f>+VLOOKUP(BD_fire_disturbances[[#This Row],[Evaluación post incendio]],Tabla5[],2,0)</f>
        <v>Efecto a corto plazo</v>
      </c>
      <c r="D1426" s="6" t="s">
        <v>211</v>
      </c>
      <c r="E1426" s="1" t="s">
        <v>1594</v>
      </c>
      <c r="F1426" s="1" t="s">
        <v>1694</v>
      </c>
      <c r="G1426" s="1" t="str">
        <f>+VLOOKUP(BD_fire_disturbances[[#This Row],[Cod_Koppen]],Tabla8[],2,0)</f>
        <v>Templado o mesotérmico</v>
      </c>
      <c r="H1426" s="1" t="s">
        <v>1678</v>
      </c>
      <c r="I1426" s="1" t="s">
        <v>870</v>
      </c>
      <c r="J1426" s="1" t="s">
        <v>63</v>
      </c>
      <c r="L1426" s="1" t="s">
        <v>200</v>
      </c>
      <c r="M1426" s="1" t="s">
        <v>200</v>
      </c>
      <c r="N1426" s="1" t="s">
        <v>529</v>
      </c>
      <c r="P1426" s="1" t="s">
        <v>1168</v>
      </c>
      <c r="R1426" s="1" t="s">
        <v>842</v>
      </c>
      <c r="U1426" s="13" t="s">
        <v>1142</v>
      </c>
      <c r="W1426" s="1" t="s">
        <v>1169</v>
      </c>
      <c r="X1426" s="1" t="s">
        <v>1170</v>
      </c>
      <c r="Y1426" s="1" t="s">
        <v>34</v>
      </c>
      <c r="Z1426" s="1" t="s">
        <v>218</v>
      </c>
    </row>
    <row r="1427" spans="1:26" s="1" customFormat="1" ht="43.5" x14ac:dyDescent="0.35">
      <c r="A1427" s="13" t="s">
        <v>210</v>
      </c>
      <c r="B1427" s="13" t="str">
        <f>+VLOOKUP(BD_fire_disturbances[[#This Row],[Propiedad]],Tabla2[],2,0)</f>
        <v>Química</v>
      </c>
      <c r="C1427" s="13" t="str">
        <f>+VLOOKUP(BD_fire_disturbances[[#This Row],[Evaluación post incendio]],Tabla5[],2,0)</f>
        <v>Efecto a corto plazo</v>
      </c>
      <c r="D1427" s="6" t="s">
        <v>211</v>
      </c>
      <c r="E1427" s="1" t="s">
        <v>1594</v>
      </c>
      <c r="F1427" s="1" t="s">
        <v>1694</v>
      </c>
      <c r="G1427" s="1" t="str">
        <f>+VLOOKUP(BD_fire_disturbances[[#This Row],[Cod_Koppen]],Tabla8[],2,0)</f>
        <v>Templado o mesotérmico</v>
      </c>
      <c r="H1427" s="1" t="s">
        <v>1678</v>
      </c>
      <c r="I1427" s="13" t="s">
        <v>870</v>
      </c>
      <c r="J1427" s="13" t="s">
        <v>63</v>
      </c>
      <c r="K1427" s="13" t="s">
        <v>41</v>
      </c>
      <c r="L1427" s="13" t="s">
        <v>132</v>
      </c>
      <c r="M1427" s="13" t="s">
        <v>432</v>
      </c>
      <c r="N1427" s="13" t="s">
        <v>529</v>
      </c>
      <c r="O1427" s="13"/>
      <c r="P1427" s="13" t="s">
        <v>1168</v>
      </c>
      <c r="Q1427" s="13"/>
      <c r="R1427" s="13" t="s">
        <v>842</v>
      </c>
      <c r="S1427" s="13"/>
      <c r="T1427" s="13"/>
      <c r="U1427" s="13" t="s">
        <v>1142</v>
      </c>
      <c r="V1427" s="13"/>
      <c r="W1427" s="13" t="s">
        <v>1169</v>
      </c>
      <c r="X1427" s="13" t="s">
        <v>1170</v>
      </c>
      <c r="Y1427" s="13" t="s">
        <v>34</v>
      </c>
      <c r="Z1427" s="13" t="s">
        <v>218</v>
      </c>
    </row>
    <row r="1428" spans="1:26" s="1" customFormat="1" ht="43.5" x14ac:dyDescent="0.35">
      <c r="A1428" s="13" t="s">
        <v>210</v>
      </c>
      <c r="B1428" s="13" t="str">
        <f>+VLOOKUP(BD_fire_disturbances[[#This Row],[Propiedad]],Tabla2[],2,0)</f>
        <v>Química</v>
      </c>
      <c r="C1428" s="13" t="str">
        <f>+VLOOKUP(BD_fire_disturbances[[#This Row],[Evaluación post incendio]],Tabla5[],2,0)</f>
        <v>Efecto a corto plazo</v>
      </c>
      <c r="D1428" s="6" t="s">
        <v>211</v>
      </c>
      <c r="E1428" s="1" t="s">
        <v>1594</v>
      </c>
      <c r="F1428" s="1" t="s">
        <v>1694</v>
      </c>
      <c r="G1428" s="1" t="str">
        <f>+VLOOKUP(BD_fire_disturbances[[#This Row],[Cod_Koppen]],Tabla8[],2,0)</f>
        <v>Templado o mesotérmico</v>
      </c>
      <c r="H1428" s="1" t="s">
        <v>1678</v>
      </c>
      <c r="I1428" s="13" t="s">
        <v>870</v>
      </c>
      <c r="J1428" s="13" t="s">
        <v>63</v>
      </c>
      <c r="K1428" s="13" t="s">
        <v>41</v>
      </c>
      <c r="L1428" s="13" t="s">
        <v>176</v>
      </c>
      <c r="M1428" s="13" t="s">
        <v>176</v>
      </c>
      <c r="N1428" s="13" t="s">
        <v>529</v>
      </c>
      <c r="O1428" s="13"/>
      <c r="P1428" s="13" t="s">
        <v>1168</v>
      </c>
      <c r="Q1428" s="13"/>
      <c r="R1428" s="13" t="s">
        <v>842</v>
      </c>
      <c r="S1428" s="13"/>
      <c r="T1428" s="13"/>
      <c r="U1428" s="13" t="s">
        <v>1142</v>
      </c>
      <c r="V1428" s="13"/>
      <c r="W1428" s="13" t="s">
        <v>1169</v>
      </c>
      <c r="X1428" s="13" t="s">
        <v>1170</v>
      </c>
      <c r="Y1428" s="13" t="s">
        <v>34</v>
      </c>
      <c r="Z1428" s="13" t="s">
        <v>108</v>
      </c>
    </row>
    <row r="1429" spans="1:26" s="1" customFormat="1" ht="43.5" x14ac:dyDescent="0.35">
      <c r="A1429" s="1" t="s">
        <v>210</v>
      </c>
      <c r="B1429" s="1" t="str">
        <f>+VLOOKUP(BD_fire_disturbances[[#This Row],[Propiedad]],Tabla2[],2,0)</f>
        <v>Química</v>
      </c>
      <c r="C1429" s="1" t="str">
        <f>+VLOOKUP(BD_fire_disturbances[[#This Row],[Evaluación post incendio]],Tabla5[],2,0)</f>
        <v>Efecto a corto plazo</v>
      </c>
      <c r="D1429" s="6" t="s">
        <v>211</v>
      </c>
      <c r="E1429" s="1" t="s">
        <v>1594</v>
      </c>
      <c r="F1429" s="1" t="s">
        <v>1694</v>
      </c>
      <c r="G1429" s="1" t="str">
        <f>+VLOOKUP(BD_fire_disturbances[[#This Row],[Cod_Koppen]],Tabla8[],2,0)</f>
        <v>Templado o mesotérmico</v>
      </c>
      <c r="H1429" s="1" t="s">
        <v>1678</v>
      </c>
      <c r="I1429" s="1" t="s">
        <v>870</v>
      </c>
      <c r="J1429" s="1" t="s">
        <v>63</v>
      </c>
      <c r="L1429" s="1" t="s">
        <v>200</v>
      </c>
      <c r="M1429" s="1" t="s">
        <v>200</v>
      </c>
      <c r="N1429" s="1" t="s">
        <v>529</v>
      </c>
      <c r="P1429" s="1" t="s">
        <v>1168</v>
      </c>
      <c r="R1429" s="1" t="s">
        <v>842</v>
      </c>
      <c r="U1429" s="13" t="s">
        <v>1142</v>
      </c>
      <c r="W1429" s="1" t="s">
        <v>1169</v>
      </c>
      <c r="X1429" s="1" t="s">
        <v>1170</v>
      </c>
      <c r="Y1429" s="1" t="s">
        <v>1026</v>
      </c>
      <c r="Z1429" s="1" t="s">
        <v>218</v>
      </c>
    </row>
    <row r="1430" spans="1:26" s="1" customFormat="1" ht="43.5" x14ac:dyDescent="0.35">
      <c r="A1430" s="13" t="s">
        <v>210</v>
      </c>
      <c r="B1430" s="13" t="str">
        <f>+VLOOKUP(BD_fire_disturbances[[#This Row],[Propiedad]],Tabla2[],2,0)</f>
        <v>Química</v>
      </c>
      <c r="C1430" s="13" t="str">
        <f>+VLOOKUP(BD_fire_disturbances[[#This Row],[Evaluación post incendio]],Tabla5[],2,0)</f>
        <v>Efecto a corto plazo</v>
      </c>
      <c r="D1430" s="6" t="s">
        <v>211</v>
      </c>
      <c r="E1430" s="1" t="s">
        <v>1594</v>
      </c>
      <c r="F1430" s="1" t="s">
        <v>1694</v>
      </c>
      <c r="G1430" s="1" t="str">
        <f>+VLOOKUP(BD_fire_disturbances[[#This Row],[Cod_Koppen]],Tabla8[],2,0)</f>
        <v>Templado o mesotérmico</v>
      </c>
      <c r="H1430" s="1" t="s">
        <v>1678</v>
      </c>
      <c r="I1430" s="13" t="s">
        <v>870</v>
      </c>
      <c r="J1430" s="13" t="s">
        <v>63</v>
      </c>
      <c r="K1430" s="13" t="s">
        <v>41</v>
      </c>
      <c r="L1430" s="13" t="s">
        <v>132</v>
      </c>
      <c r="M1430" s="13" t="s">
        <v>432</v>
      </c>
      <c r="N1430" s="13" t="s">
        <v>529</v>
      </c>
      <c r="O1430" s="13"/>
      <c r="P1430" s="13" t="s">
        <v>1168</v>
      </c>
      <c r="Q1430" s="13"/>
      <c r="R1430" s="13" t="s">
        <v>842</v>
      </c>
      <c r="S1430" s="13"/>
      <c r="T1430" s="13"/>
      <c r="U1430" s="13" t="s">
        <v>1142</v>
      </c>
      <c r="V1430" s="13"/>
      <c r="W1430" s="13" t="s">
        <v>1169</v>
      </c>
      <c r="X1430" s="13" t="s">
        <v>1170</v>
      </c>
      <c r="Y1430" s="13" t="s">
        <v>1026</v>
      </c>
      <c r="Z1430" s="13" t="s">
        <v>218</v>
      </c>
    </row>
    <row r="1431" spans="1:26" s="1" customFormat="1" ht="43.5" x14ac:dyDescent="0.35">
      <c r="A1431" s="13" t="s">
        <v>210</v>
      </c>
      <c r="B1431" s="13" t="str">
        <f>+VLOOKUP(BD_fire_disturbances[[#This Row],[Propiedad]],Tabla2[],2,0)</f>
        <v>Química</v>
      </c>
      <c r="C1431" s="13" t="str">
        <f>+VLOOKUP(BD_fire_disturbances[[#This Row],[Evaluación post incendio]],Tabla5[],2,0)</f>
        <v>Efecto a corto plazo</v>
      </c>
      <c r="D1431" s="6" t="s">
        <v>211</v>
      </c>
      <c r="E1431" s="1" t="s">
        <v>1594</v>
      </c>
      <c r="F1431" s="1" t="s">
        <v>1694</v>
      </c>
      <c r="G1431" s="1" t="str">
        <f>+VLOOKUP(BD_fire_disturbances[[#This Row],[Cod_Koppen]],Tabla8[],2,0)</f>
        <v>Templado o mesotérmico</v>
      </c>
      <c r="H1431" s="1" t="s">
        <v>1678</v>
      </c>
      <c r="I1431" s="13" t="s">
        <v>870</v>
      </c>
      <c r="J1431" s="13" t="s">
        <v>63</v>
      </c>
      <c r="K1431" s="13" t="s">
        <v>41</v>
      </c>
      <c r="L1431" s="13" t="s">
        <v>176</v>
      </c>
      <c r="M1431" s="13" t="s">
        <v>176</v>
      </c>
      <c r="N1431" s="13" t="s">
        <v>529</v>
      </c>
      <c r="O1431" s="13"/>
      <c r="P1431" s="13" t="s">
        <v>1168</v>
      </c>
      <c r="Q1431" s="13"/>
      <c r="R1431" s="13" t="s">
        <v>842</v>
      </c>
      <c r="S1431" s="13"/>
      <c r="T1431" s="13"/>
      <c r="U1431" s="13" t="s">
        <v>1142</v>
      </c>
      <c r="V1431" s="13"/>
      <c r="W1431" s="13" t="s">
        <v>1169</v>
      </c>
      <c r="X1431" s="13" t="s">
        <v>1170</v>
      </c>
      <c r="Y1431" s="13" t="s">
        <v>1026</v>
      </c>
      <c r="Z1431" s="13" t="s">
        <v>108</v>
      </c>
    </row>
    <row r="1432" spans="1:26" s="1" customFormat="1" ht="43.5" x14ac:dyDescent="0.35">
      <c r="A1432" s="1" t="s">
        <v>210</v>
      </c>
      <c r="B1432" s="1" t="str">
        <f>+VLOOKUP(BD_fire_disturbances[[#This Row],[Propiedad]],Tabla2[],2,0)</f>
        <v>Química</v>
      </c>
      <c r="C1432" s="1" t="str">
        <f>+VLOOKUP(BD_fire_disturbances[[#This Row],[Evaluación post incendio]],Tabla5[],2,0)</f>
        <v>Efecto a corto plazo</v>
      </c>
      <c r="D1432" s="6" t="s">
        <v>211</v>
      </c>
      <c r="E1432" s="1" t="s">
        <v>1594</v>
      </c>
      <c r="F1432" s="1" t="s">
        <v>1694</v>
      </c>
      <c r="G1432" s="1" t="str">
        <f>+VLOOKUP(BD_fire_disturbances[[#This Row],[Cod_Koppen]],Tabla8[],2,0)</f>
        <v>Templado o mesotérmico</v>
      </c>
      <c r="H1432" s="1" t="s">
        <v>1678</v>
      </c>
      <c r="I1432" s="1" t="s">
        <v>870</v>
      </c>
      <c r="J1432" s="1" t="s">
        <v>63</v>
      </c>
      <c r="L1432" s="1" t="s">
        <v>200</v>
      </c>
      <c r="M1432" s="1" t="s">
        <v>200</v>
      </c>
      <c r="N1432" s="1" t="s">
        <v>529</v>
      </c>
      <c r="P1432" s="1" t="s">
        <v>1168</v>
      </c>
      <c r="R1432" s="1" t="s">
        <v>842</v>
      </c>
      <c r="U1432" s="13" t="s">
        <v>1142</v>
      </c>
      <c r="W1432" s="1" t="s">
        <v>1169</v>
      </c>
      <c r="X1432" s="1" t="s">
        <v>1170</v>
      </c>
      <c r="Y1432" s="1" t="s">
        <v>707</v>
      </c>
      <c r="Z1432" s="1" t="s">
        <v>218</v>
      </c>
    </row>
    <row r="1433" spans="1:26" s="1" customFormat="1" ht="43.5" x14ac:dyDescent="0.35">
      <c r="A1433" s="13" t="s">
        <v>210</v>
      </c>
      <c r="B1433" s="13" t="str">
        <f>+VLOOKUP(BD_fire_disturbances[[#This Row],[Propiedad]],Tabla2[],2,0)</f>
        <v>Química</v>
      </c>
      <c r="C1433" s="13" t="str">
        <f>+VLOOKUP(BD_fire_disturbances[[#This Row],[Evaluación post incendio]],Tabla5[],2,0)</f>
        <v>Efecto a corto plazo</v>
      </c>
      <c r="D1433" s="6" t="s">
        <v>211</v>
      </c>
      <c r="E1433" s="1" t="s">
        <v>1594</v>
      </c>
      <c r="F1433" s="1" t="s">
        <v>1694</v>
      </c>
      <c r="G1433" s="1" t="str">
        <f>+VLOOKUP(BD_fire_disturbances[[#This Row],[Cod_Koppen]],Tabla8[],2,0)</f>
        <v>Templado o mesotérmico</v>
      </c>
      <c r="H1433" s="1" t="s">
        <v>1678</v>
      </c>
      <c r="I1433" s="13" t="s">
        <v>870</v>
      </c>
      <c r="J1433" s="13" t="s">
        <v>63</v>
      </c>
      <c r="K1433" s="13" t="s">
        <v>41</v>
      </c>
      <c r="L1433" s="13" t="s">
        <v>132</v>
      </c>
      <c r="M1433" s="13" t="s">
        <v>432</v>
      </c>
      <c r="N1433" s="13" t="s">
        <v>529</v>
      </c>
      <c r="O1433" s="13"/>
      <c r="P1433" s="13" t="s">
        <v>1168</v>
      </c>
      <c r="Q1433" s="13"/>
      <c r="R1433" s="13" t="s">
        <v>842</v>
      </c>
      <c r="S1433" s="13"/>
      <c r="T1433" s="13"/>
      <c r="U1433" s="13" t="s">
        <v>1142</v>
      </c>
      <c r="V1433" s="13"/>
      <c r="W1433" s="13" t="s">
        <v>1169</v>
      </c>
      <c r="X1433" s="13" t="s">
        <v>1170</v>
      </c>
      <c r="Y1433" s="13" t="s">
        <v>707</v>
      </c>
      <c r="Z1433" s="13" t="s">
        <v>218</v>
      </c>
    </row>
    <row r="1434" spans="1:26" s="1" customFormat="1" ht="43.5" x14ac:dyDescent="0.35">
      <c r="A1434" s="13" t="s">
        <v>210</v>
      </c>
      <c r="B1434" s="13" t="str">
        <f>+VLOOKUP(BD_fire_disturbances[[#This Row],[Propiedad]],Tabla2[],2,0)</f>
        <v>Química</v>
      </c>
      <c r="C1434" s="13" t="str">
        <f>+VLOOKUP(BD_fire_disturbances[[#This Row],[Evaluación post incendio]],Tabla5[],2,0)</f>
        <v>Efecto a corto plazo</v>
      </c>
      <c r="D1434" s="6" t="s">
        <v>211</v>
      </c>
      <c r="E1434" s="1" t="s">
        <v>1594</v>
      </c>
      <c r="F1434" s="1" t="s">
        <v>1694</v>
      </c>
      <c r="G1434" s="1" t="str">
        <f>+VLOOKUP(BD_fire_disturbances[[#This Row],[Cod_Koppen]],Tabla8[],2,0)</f>
        <v>Templado o mesotérmico</v>
      </c>
      <c r="H1434" s="1" t="s">
        <v>1678</v>
      </c>
      <c r="I1434" s="13" t="s">
        <v>870</v>
      </c>
      <c r="J1434" s="13" t="s">
        <v>63</v>
      </c>
      <c r="K1434" s="13" t="s">
        <v>41</v>
      </c>
      <c r="L1434" s="13" t="s">
        <v>176</v>
      </c>
      <c r="M1434" s="13" t="s">
        <v>176</v>
      </c>
      <c r="N1434" s="13" t="s">
        <v>529</v>
      </c>
      <c r="O1434" s="13"/>
      <c r="P1434" s="13" t="s">
        <v>1168</v>
      </c>
      <c r="Q1434" s="13"/>
      <c r="R1434" s="13" t="s">
        <v>842</v>
      </c>
      <c r="S1434" s="13"/>
      <c r="T1434" s="13"/>
      <c r="U1434" s="13" t="s">
        <v>1142</v>
      </c>
      <c r="V1434" s="13"/>
      <c r="W1434" s="13" t="s">
        <v>1169</v>
      </c>
      <c r="X1434" s="13" t="s">
        <v>1170</v>
      </c>
      <c r="Y1434" s="13" t="s">
        <v>707</v>
      </c>
      <c r="Z1434" s="13" t="s">
        <v>108</v>
      </c>
    </row>
    <row r="1435" spans="1:26" s="1" customFormat="1" ht="43.5" x14ac:dyDescent="0.35">
      <c r="A1435" s="13" t="s">
        <v>210</v>
      </c>
      <c r="B1435" s="13" t="str">
        <f>+VLOOKUP(BD_fire_disturbances[[#This Row],[Propiedad]],Tabla2[],2,0)</f>
        <v>Química</v>
      </c>
      <c r="C1435" s="13" t="str">
        <f>+VLOOKUP(BD_fire_disturbances[[#This Row],[Evaluación post incendio]],Tabla5[],2,0)</f>
        <v>Efecto a corto plazo</v>
      </c>
      <c r="D1435" s="6" t="s">
        <v>211</v>
      </c>
      <c r="E1435" s="1" t="s">
        <v>1594</v>
      </c>
      <c r="F1435" s="1" t="s">
        <v>1694</v>
      </c>
      <c r="G1435" s="1" t="str">
        <f>+VLOOKUP(BD_fire_disturbances[[#This Row],[Cod_Koppen]],Tabla8[],2,0)</f>
        <v>Templado o mesotérmico</v>
      </c>
      <c r="H1435" s="1" t="s">
        <v>1678</v>
      </c>
      <c r="I1435" s="13" t="s">
        <v>870</v>
      </c>
      <c r="J1435" s="13" t="s">
        <v>63</v>
      </c>
      <c r="K1435" s="13" t="s">
        <v>41</v>
      </c>
      <c r="L1435" s="13" t="s">
        <v>132</v>
      </c>
      <c r="M1435" s="13" t="s">
        <v>432</v>
      </c>
      <c r="N1435" s="13" t="s">
        <v>529</v>
      </c>
      <c r="O1435" s="13"/>
      <c r="P1435" s="13" t="s">
        <v>1168</v>
      </c>
      <c r="Q1435" s="13"/>
      <c r="R1435" s="13" t="s">
        <v>842</v>
      </c>
      <c r="S1435" s="13"/>
      <c r="T1435" s="13"/>
      <c r="U1435" s="13" t="s">
        <v>1142</v>
      </c>
      <c r="V1435" s="13"/>
      <c r="W1435" s="13" t="s">
        <v>1169</v>
      </c>
      <c r="X1435" s="13" t="s">
        <v>1170</v>
      </c>
      <c r="Y1435" s="13" t="s">
        <v>292</v>
      </c>
      <c r="Z1435" s="13" t="s">
        <v>218</v>
      </c>
    </row>
    <row r="1436" spans="1:26" s="1" customFormat="1" ht="43.5" x14ac:dyDescent="0.35">
      <c r="A1436" s="13" t="s">
        <v>210</v>
      </c>
      <c r="B1436" s="13" t="str">
        <f>+VLOOKUP(BD_fire_disturbances[[#This Row],[Propiedad]],Tabla2[],2,0)</f>
        <v>Química</v>
      </c>
      <c r="C1436" s="13" t="str">
        <f>+VLOOKUP(BD_fire_disturbances[[#This Row],[Evaluación post incendio]],Tabla5[],2,0)</f>
        <v>Efecto a corto plazo</v>
      </c>
      <c r="D1436" s="6" t="s">
        <v>211</v>
      </c>
      <c r="E1436" s="1" t="s">
        <v>1594</v>
      </c>
      <c r="F1436" s="1" t="s">
        <v>1694</v>
      </c>
      <c r="G1436" s="1" t="str">
        <f>+VLOOKUP(BD_fire_disturbances[[#This Row],[Cod_Koppen]],Tabla8[],2,0)</f>
        <v>Templado o mesotérmico</v>
      </c>
      <c r="H1436" s="1" t="s">
        <v>1678</v>
      </c>
      <c r="I1436" s="13" t="s">
        <v>870</v>
      </c>
      <c r="J1436" s="13" t="s">
        <v>63</v>
      </c>
      <c r="K1436" s="13" t="s">
        <v>41</v>
      </c>
      <c r="L1436" s="13" t="s">
        <v>176</v>
      </c>
      <c r="M1436" s="13" t="s">
        <v>176</v>
      </c>
      <c r="N1436" s="13" t="s">
        <v>529</v>
      </c>
      <c r="O1436" s="13"/>
      <c r="P1436" s="13" t="s">
        <v>1168</v>
      </c>
      <c r="Q1436" s="13"/>
      <c r="R1436" s="13" t="s">
        <v>842</v>
      </c>
      <c r="S1436" s="13"/>
      <c r="T1436" s="13"/>
      <c r="U1436" s="13" t="s">
        <v>1142</v>
      </c>
      <c r="V1436" s="13"/>
      <c r="W1436" s="13" t="s">
        <v>1169</v>
      </c>
      <c r="X1436" s="13" t="s">
        <v>1170</v>
      </c>
      <c r="Y1436" s="13" t="s">
        <v>292</v>
      </c>
      <c r="Z1436" s="13" t="s">
        <v>108</v>
      </c>
    </row>
    <row r="1437" spans="1:26" s="1" customFormat="1" ht="43.5" x14ac:dyDescent="0.35">
      <c r="A1437" s="1" t="s">
        <v>210</v>
      </c>
      <c r="B1437" s="1" t="str">
        <f>+VLOOKUP(BD_fire_disturbances[[#This Row],[Propiedad]],Tabla2[],2,0)</f>
        <v>Química</v>
      </c>
      <c r="C1437" s="1" t="str">
        <f>+VLOOKUP(BD_fire_disturbances[[#This Row],[Evaluación post incendio]],Tabla5[],2,0)</f>
        <v>Efecto a corto plazo</v>
      </c>
      <c r="D1437" s="6" t="s">
        <v>211</v>
      </c>
      <c r="E1437" s="1" t="s">
        <v>1594</v>
      </c>
      <c r="F1437" s="1" t="s">
        <v>1694</v>
      </c>
      <c r="G1437" s="1" t="str">
        <f>+VLOOKUP(BD_fire_disturbances[[#This Row],[Cod_Koppen]],Tabla8[],2,0)</f>
        <v>Templado o mesotérmico</v>
      </c>
      <c r="H1437" s="1" t="s">
        <v>1678</v>
      </c>
      <c r="I1437" s="1" t="s">
        <v>870</v>
      </c>
      <c r="J1437" s="1" t="s">
        <v>63</v>
      </c>
      <c r="K1437" s="13" t="s">
        <v>41</v>
      </c>
      <c r="L1437" s="1" t="s">
        <v>200</v>
      </c>
      <c r="M1437" s="1" t="s">
        <v>200</v>
      </c>
      <c r="N1437" s="1" t="s">
        <v>529</v>
      </c>
      <c r="P1437" s="1" t="s">
        <v>1168</v>
      </c>
      <c r="R1437" s="1" t="s">
        <v>842</v>
      </c>
      <c r="U1437" s="1" t="s">
        <v>447</v>
      </c>
      <c r="W1437" s="1" t="s">
        <v>1169</v>
      </c>
      <c r="X1437" s="1" t="s">
        <v>1170</v>
      </c>
      <c r="Y1437" s="1" t="s">
        <v>43</v>
      </c>
      <c r="Z1437" s="1" t="s">
        <v>218</v>
      </c>
    </row>
    <row r="1438" spans="1:26" s="1" customFormat="1" ht="43.5" x14ac:dyDescent="0.35">
      <c r="A1438" s="13" t="s">
        <v>210</v>
      </c>
      <c r="B1438" s="13" t="str">
        <f>+VLOOKUP(BD_fire_disturbances[[#This Row],[Propiedad]],Tabla2[],2,0)</f>
        <v>Química</v>
      </c>
      <c r="C1438" s="13" t="str">
        <f>+VLOOKUP(BD_fire_disturbances[[#This Row],[Evaluación post incendio]],Tabla5[],2,0)</f>
        <v>Efecto a corto plazo</v>
      </c>
      <c r="D1438" s="6" t="s">
        <v>211</v>
      </c>
      <c r="E1438" s="1" t="s">
        <v>1594</v>
      </c>
      <c r="F1438" s="1" t="s">
        <v>1694</v>
      </c>
      <c r="G1438" s="1" t="str">
        <f>+VLOOKUP(BD_fire_disturbances[[#This Row],[Cod_Koppen]],Tabla8[],2,0)</f>
        <v>Templado o mesotérmico</v>
      </c>
      <c r="H1438" s="1" t="s">
        <v>1678</v>
      </c>
      <c r="I1438" s="13" t="s">
        <v>870</v>
      </c>
      <c r="J1438" s="13" t="s">
        <v>63</v>
      </c>
      <c r="K1438" s="13" t="s">
        <v>41</v>
      </c>
      <c r="L1438" s="13" t="s">
        <v>132</v>
      </c>
      <c r="M1438" s="13" t="s">
        <v>432</v>
      </c>
      <c r="N1438" s="13" t="s">
        <v>529</v>
      </c>
      <c r="O1438" s="13"/>
      <c r="P1438" s="13" t="s">
        <v>1168</v>
      </c>
      <c r="Q1438" s="13"/>
      <c r="R1438" s="13" t="s">
        <v>842</v>
      </c>
      <c r="S1438" s="13"/>
      <c r="T1438" s="13"/>
      <c r="U1438" s="13" t="s">
        <v>1142</v>
      </c>
      <c r="V1438" s="13"/>
      <c r="W1438" s="13" t="s">
        <v>1169</v>
      </c>
      <c r="X1438" s="13" t="s">
        <v>1170</v>
      </c>
      <c r="Y1438" s="13" t="s">
        <v>43</v>
      </c>
      <c r="Z1438" s="13" t="s">
        <v>218</v>
      </c>
    </row>
    <row r="1439" spans="1:26" s="1" customFormat="1" ht="43.5" x14ac:dyDescent="0.35">
      <c r="A1439" s="13" t="s">
        <v>210</v>
      </c>
      <c r="B1439" s="13" t="str">
        <f>+VLOOKUP(BD_fire_disturbances[[#This Row],[Propiedad]],Tabla2[],2,0)</f>
        <v>Química</v>
      </c>
      <c r="C1439" s="13" t="str">
        <f>+VLOOKUP(BD_fire_disturbances[[#This Row],[Evaluación post incendio]],Tabla5[],2,0)</f>
        <v>Efecto a corto plazo</v>
      </c>
      <c r="D1439" s="6" t="s">
        <v>211</v>
      </c>
      <c r="E1439" s="1" t="s">
        <v>1594</v>
      </c>
      <c r="F1439" s="1" t="s">
        <v>1694</v>
      </c>
      <c r="G1439" s="1" t="str">
        <f>+VLOOKUP(BD_fire_disturbances[[#This Row],[Cod_Koppen]],Tabla8[],2,0)</f>
        <v>Templado o mesotérmico</v>
      </c>
      <c r="H1439" s="1" t="s">
        <v>1678</v>
      </c>
      <c r="I1439" s="13" t="s">
        <v>870</v>
      </c>
      <c r="J1439" s="13" t="s">
        <v>63</v>
      </c>
      <c r="K1439" s="13" t="s">
        <v>41</v>
      </c>
      <c r="L1439" s="13" t="s">
        <v>176</v>
      </c>
      <c r="M1439" s="13" t="s">
        <v>176</v>
      </c>
      <c r="N1439" s="13" t="s">
        <v>529</v>
      </c>
      <c r="O1439" s="13"/>
      <c r="P1439" s="13" t="s">
        <v>1168</v>
      </c>
      <c r="Q1439" s="13"/>
      <c r="R1439" s="13" t="s">
        <v>842</v>
      </c>
      <c r="S1439" s="13"/>
      <c r="T1439" s="13"/>
      <c r="U1439" s="13" t="s">
        <v>1142</v>
      </c>
      <c r="V1439" s="13"/>
      <c r="W1439" s="13" t="s">
        <v>1169</v>
      </c>
      <c r="X1439" s="13" t="s">
        <v>1170</v>
      </c>
      <c r="Y1439" s="13" t="s">
        <v>43</v>
      </c>
      <c r="Z1439" s="13" t="s">
        <v>108</v>
      </c>
    </row>
    <row r="1440" spans="1:26" s="1" customFormat="1" ht="43.5" x14ac:dyDescent="0.35">
      <c r="A1440" s="1" t="s">
        <v>210</v>
      </c>
      <c r="B1440" s="1" t="str">
        <f>+VLOOKUP(BD_fire_disturbances[[#This Row],[Propiedad]],Tabla2[],2,0)</f>
        <v>Química</v>
      </c>
      <c r="C1440" s="1" t="str">
        <f>+VLOOKUP(BD_fire_disturbances[[#This Row],[Evaluación post incendio]],Tabla5[],2,0)</f>
        <v>Efecto a corto plazo</v>
      </c>
      <c r="D1440" s="6" t="s">
        <v>211</v>
      </c>
      <c r="E1440" s="1" t="s">
        <v>212</v>
      </c>
      <c r="F1440" s="1" t="s">
        <v>1694</v>
      </c>
      <c r="G1440" s="1" t="str">
        <f>+VLOOKUP(BD_fire_disturbances[[#This Row],[Cod_Koppen]],Tabla8[],2,0)</f>
        <v>Templado o mesotérmico</v>
      </c>
      <c r="H1440" s="1" t="s">
        <v>1678</v>
      </c>
      <c r="I1440" s="1" t="s">
        <v>870</v>
      </c>
      <c r="J1440" s="1" t="s">
        <v>63</v>
      </c>
      <c r="K1440" s="13" t="s">
        <v>41</v>
      </c>
      <c r="L1440" s="1" t="s">
        <v>200</v>
      </c>
      <c r="M1440" s="1" t="s">
        <v>200</v>
      </c>
      <c r="N1440" s="1" t="s">
        <v>529</v>
      </c>
      <c r="P1440" s="1" t="s">
        <v>1168</v>
      </c>
      <c r="R1440" s="1" t="s">
        <v>842</v>
      </c>
      <c r="U1440" s="1" t="s">
        <v>447</v>
      </c>
      <c r="W1440" s="1" t="s">
        <v>1169</v>
      </c>
      <c r="X1440" s="1" t="s">
        <v>1170</v>
      </c>
      <c r="Y1440" s="1" t="s">
        <v>1029</v>
      </c>
      <c r="Z1440" s="1" t="s">
        <v>218</v>
      </c>
    </row>
    <row r="1441" spans="1:26" s="1" customFormat="1" ht="43.5" x14ac:dyDescent="0.35">
      <c r="A1441" s="13" t="s">
        <v>210</v>
      </c>
      <c r="B1441" s="13" t="str">
        <f>+VLOOKUP(BD_fire_disturbances[[#This Row],[Propiedad]],Tabla2[],2,0)</f>
        <v>Química</v>
      </c>
      <c r="C1441" s="13" t="str">
        <f>+VLOOKUP(BD_fire_disturbances[[#This Row],[Evaluación post incendio]],Tabla5[],2,0)</f>
        <v>Efecto a corto plazo</v>
      </c>
      <c r="D1441" s="6" t="s">
        <v>211</v>
      </c>
      <c r="E1441" s="1" t="s">
        <v>212</v>
      </c>
      <c r="F1441" s="1" t="s">
        <v>1694</v>
      </c>
      <c r="G1441" s="1" t="str">
        <f>+VLOOKUP(BD_fire_disturbances[[#This Row],[Cod_Koppen]],Tabla8[],2,0)</f>
        <v>Templado o mesotérmico</v>
      </c>
      <c r="H1441" s="1" t="s">
        <v>1678</v>
      </c>
      <c r="I1441" s="13" t="s">
        <v>870</v>
      </c>
      <c r="J1441" s="13" t="s">
        <v>63</v>
      </c>
      <c r="K1441" s="13" t="s">
        <v>41</v>
      </c>
      <c r="L1441" s="13" t="s">
        <v>132</v>
      </c>
      <c r="M1441" s="13" t="s">
        <v>432</v>
      </c>
      <c r="N1441" s="13" t="s">
        <v>529</v>
      </c>
      <c r="O1441" s="13"/>
      <c r="P1441" s="13" t="s">
        <v>1168</v>
      </c>
      <c r="Q1441" s="13"/>
      <c r="R1441" s="13" t="s">
        <v>842</v>
      </c>
      <c r="S1441" s="13"/>
      <c r="T1441" s="13"/>
      <c r="U1441" s="13" t="s">
        <v>1142</v>
      </c>
      <c r="V1441" s="13"/>
      <c r="W1441" s="13" t="s">
        <v>1169</v>
      </c>
      <c r="X1441" s="13" t="s">
        <v>1170</v>
      </c>
      <c r="Y1441" s="13" t="s">
        <v>1029</v>
      </c>
      <c r="Z1441" s="13" t="s">
        <v>218</v>
      </c>
    </row>
    <row r="1442" spans="1:26" s="1" customFormat="1" ht="43.5" x14ac:dyDescent="0.35">
      <c r="A1442" s="13" t="s">
        <v>210</v>
      </c>
      <c r="B1442" s="13" t="str">
        <f>+VLOOKUP(BD_fire_disturbances[[#This Row],[Propiedad]],Tabla2[],2,0)</f>
        <v>Química</v>
      </c>
      <c r="C1442" s="13" t="str">
        <f>+VLOOKUP(BD_fire_disturbances[[#This Row],[Evaluación post incendio]],Tabla5[],2,0)</f>
        <v>Efecto a corto plazo</v>
      </c>
      <c r="D1442" s="6" t="s">
        <v>211</v>
      </c>
      <c r="E1442" s="1" t="s">
        <v>212</v>
      </c>
      <c r="F1442" s="1" t="s">
        <v>1694</v>
      </c>
      <c r="G1442" s="1" t="str">
        <f>+VLOOKUP(BD_fire_disturbances[[#This Row],[Cod_Koppen]],Tabla8[],2,0)</f>
        <v>Templado o mesotérmico</v>
      </c>
      <c r="H1442" s="1" t="s">
        <v>1678</v>
      </c>
      <c r="I1442" s="13" t="s">
        <v>870</v>
      </c>
      <c r="J1442" s="13" t="s">
        <v>63</v>
      </c>
      <c r="K1442" s="13" t="s">
        <v>41</v>
      </c>
      <c r="L1442" s="13" t="s">
        <v>176</v>
      </c>
      <c r="M1442" s="13" t="s">
        <v>176</v>
      </c>
      <c r="N1442" s="13" t="s">
        <v>529</v>
      </c>
      <c r="O1442" s="13"/>
      <c r="P1442" s="13" t="s">
        <v>1168</v>
      </c>
      <c r="Q1442" s="13"/>
      <c r="R1442" s="13" t="s">
        <v>842</v>
      </c>
      <c r="S1442" s="13"/>
      <c r="T1442" s="13"/>
      <c r="U1442" s="13" t="s">
        <v>1142</v>
      </c>
      <c r="V1442" s="13"/>
      <c r="W1442" s="13" t="s">
        <v>1169</v>
      </c>
      <c r="X1442" s="13" t="s">
        <v>1170</v>
      </c>
      <c r="Y1442" s="13" t="s">
        <v>1029</v>
      </c>
      <c r="Z1442" s="13" t="s">
        <v>108</v>
      </c>
    </row>
    <row r="1443" spans="1:26" s="1" customFormat="1" ht="43.5" x14ac:dyDescent="0.35">
      <c r="A1443" s="1" t="s">
        <v>210</v>
      </c>
      <c r="B1443" s="1" t="str">
        <f>+VLOOKUP(BD_fire_disturbances[[#This Row],[Propiedad]],Tabla2[],2,0)</f>
        <v>Química</v>
      </c>
      <c r="C1443" s="1" t="str">
        <f>+VLOOKUP(BD_fire_disturbances[[#This Row],[Evaluación post incendio]],Tabla5[],2,0)</f>
        <v>Efecto a corto plazo</v>
      </c>
      <c r="D1443" s="6" t="s">
        <v>211</v>
      </c>
      <c r="E1443" s="1" t="s">
        <v>212</v>
      </c>
      <c r="F1443" s="1" t="s">
        <v>1694</v>
      </c>
      <c r="G1443" s="1" t="str">
        <f>+VLOOKUP(BD_fire_disturbances[[#This Row],[Cod_Koppen]],Tabla8[],2,0)</f>
        <v>Templado o mesotérmico</v>
      </c>
      <c r="H1443" s="1" t="s">
        <v>1678</v>
      </c>
      <c r="I1443" s="1" t="s">
        <v>870</v>
      </c>
      <c r="J1443" s="1" t="s">
        <v>63</v>
      </c>
      <c r="K1443" s="13" t="s">
        <v>41</v>
      </c>
      <c r="L1443" s="1" t="s">
        <v>200</v>
      </c>
      <c r="M1443" s="1" t="s">
        <v>200</v>
      </c>
      <c r="N1443" s="1" t="s">
        <v>529</v>
      </c>
      <c r="P1443" s="1" t="s">
        <v>1168</v>
      </c>
      <c r="R1443" s="1" t="s">
        <v>842</v>
      </c>
      <c r="U1443" s="1" t="s">
        <v>447</v>
      </c>
      <c r="W1443" s="1" t="s">
        <v>1169</v>
      </c>
      <c r="X1443" s="1" t="s">
        <v>1170</v>
      </c>
      <c r="Y1443" s="1" t="s">
        <v>52</v>
      </c>
      <c r="Z1443" s="1" t="s">
        <v>218</v>
      </c>
    </row>
    <row r="1444" spans="1:26" s="1" customFormat="1" ht="43.5" x14ac:dyDescent="0.35">
      <c r="A1444" s="13" t="s">
        <v>210</v>
      </c>
      <c r="B1444" s="13" t="str">
        <f>+VLOOKUP(BD_fire_disturbances[[#This Row],[Propiedad]],Tabla2[],2,0)</f>
        <v>Química</v>
      </c>
      <c r="C1444" s="13" t="str">
        <f>+VLOOKUP(BD_fire_disturbances[[#This Row],[Evaluación post incendio]],Tabla5[],2,0)</f>
        <v>Efecto a corto plazo</v>
      </c>
      <c r="D1444" s="6" t="s">
        <v>211</v>
      </c>
      <c r="E1444" s="1" t="s">
        <v>212</v>
      </c>
      <c r="F1444" s="1" t="s">
        <v>1694</v>
      </c>
      <c r="G1444" s="1" t="str">
        <f>+VLOOKUP(BD_fire_disturbances[[#This Row],[Cod_Koppen]],Tabla8[],2,0)</f>
        <v>Templado o mesotérmico</v>
      </c>
      <c r="H1444" s="1" t="s">
        <v>1678</v>
      </c>
      <c r="I1444" s="13" t="s">
        <v>870</v>
      </c>
      <c r="J1444" s="13" t="s">
        <v>63</v>
      </c>
      <c r="K1444" s="13" t="s">
        <v>41</v>
      </c>
      <c r="L1444" s="13" t="s">
        <v>132</v>
      </c>
      <c r="M1444" s="13" t="s">
        <v>432</v>
      </c>
      <c r="N1444" s="13" t="s">
        <v>529</v>
      </c>
      <c r="O1444" s="13"/>
      <c r="P1444" s="13" t="s">
        <v>1168</v>
      </c>
      <c r="Q1444" s="13"/>
      <c r="R1444" s="13" t="s">
        <v>842</v>
      </c>
      <c r="S1444" s="13"/>
      <c r="T1444" s="13"/>
      <c r="U1444" s="13" t="s">
        <v>1142</v>
      </c>
      <c r="V1444" s="13"/>
      <c r="W1444" s="13" t="s">
        <v>1169</v>
      </c>
      <c r="X1444" s="13" t="s">
        <v>1170</v>
      </c>
      <c r="Y1444" s="13" t="s">
        <v>52</v>
      </c>
      <c r="Z1444" s="13" t="s">
        <v>218</v>
      </c>
    </row>
    <row r="1445" spans="1:26" s="1" customFormat="1" ht="43.5" x14ac:dyDescent="0.35">
      <c r="A1445" s="13" t="s">
        <v>210</v>
      </c>
      <c r="B1445" s="13" t="str">
        <f>+VLOOKUP(BD_fire_disturbances[[#This Row],[Propiedad]],Tabla2[],2,0)</f>
        <v>Química</v>
      </c>
      <c r="C1445" s="13" t="str">
        <f>+VLOOKUP(BD_fire_disturbances[[#This Row],[Evaluación post incendio]],Tabla5[],2,0)</f>
        <v>Efecto a corto plazo</v>
      </c>
      <c r="D1445" s="6" t="s">
        <v>211</v>
      </c>
      <c r="E1445" s="1" t="s">
        <v>212</v>
      </c>
      <c r="F1445" s="1" t="s">
        <v>1694</v>
      </c>
      <c r="G1445" s="1" t="str">
        <f>+VLOOKUP(BD_fire_disturbances[[#This Row],[Cod_Koppen]],Tabla8[],2,0)</f>
        <v>Templado o mesotérmico</v>
      </c>
      <c r="H1445" s="1" t="s">
        <v>1678</v>
      </c>
      <c r="I1445" s="13" t="s">
        <v>870</v>
      </c>
      <c r="J1445" s="13" t="s">
        <v>63</v>
      </c>
      <c r="K1445" s="13" t="s">
        <v>41</v>
      </c>
      <c r="L1445" s="13" t="s">
        <v>176</v>
      </c>
      <c r="M1445" s="13" t="s">
        <v>176</v>
      </c>
      <c r="N1445" s="13" t="s">
        <v>529</v>
      </c>
      <c r="O1445" s="13"/>
      <c r="P1445" s="13" t="s">
        <v>1168</v>
      </c>
      <c r="Q1445" s="13"/>
      <c r="R1445" s="13" t="s">
        <v>842</v>
      </c>
      <c r="S1445" s="13"/>
      <c r="T1445" s="13"/>
      <c r="U1445" s="13" t="s">
        <v>1142</v>
      </c>
      <c r="V1445" s="13"/>
      <c r="W1445" s="13" t="s">
        <v>1169</v>
      </c>
      <c r="X1445" s="13" t="s">
        <v>1170</v>
      </c>
      <c r="Y1445" s="13" t="s">
        <v>52</v>
      </c>
      <c r="Z1445" s="13" t="s">
        <v>108</v>
      </c>
    </row>
    <row r="1446" spans="1:26" s="9" customFormat="1" ht="43.5" x14ac:dyDescent="0.35">
      <c r="A1446" s="13" t="s">
        <v>210</v>
      </c>
      <c r="B1446" s="13" t="str">
        <f>+VLOOKUP(BD_fire_disturbances[[#This Row],[Propiedad]],Tabla2[],2,0)</f>
        <v>Química</v>
      </c>
      <c r="C1446" s="13" t="str">
        <f>+VLOOKUP(BD_fire_disturbances[[#This Row],[Evaluación post incendio]],Tabla5[],2,0)</f>
        <v>Efecto a corto plazo</v>
      </c>
      <c r="D1446" s="6" t="s">
        <v>211</v>
      </c>
      <c r="E1446" s="1" t="s">
        <v>212</v>
      </c>
      <c r="F1446" s="1" t="s">
        <v>1694</v>
      </c>
      <c r="G1446" s="1" t="str">
        <f>+VLOOKUP(BD_fire_disturbances[[#This Row],[Cod_Koppen]],Tabla8[],2,0)</f>
        <v>Templado o mesotérmico</v>
      </c>
      <c r="H1446" s="1" t="s">
        <v>1678</v>
      </c>
      <c r="I1446" s="13" t="s">
        <v>870</v>
      </c>
      <c r="J1446" s="13" t="s">
        <v>63</v>
      </c>
      <c r="K1446" s="13" t="s">
        <v>41</v>
      </c>
      <c r="L1446" s="13" t="s">
        <v>132</v>
      </c>
      <c r="M1446" s="13" t="s">
        <v>432</v>
      </c>
      <c r="N1446" s="13" t="s">
        <v>529</v>
      </c>
      <c r="O1446" s="13"/>
      <c r="P1446" s="13" t="s">
        <v>1168</v>
      </c>
      <c r="Q1446" s="13"/>
      <c r="R1446" s="13" t="s">
        <v>842</v>
      </c>
      <c r="S1446" s="13"/>
      <c r="T1446" s="13"/>
      <c r="U1446" s="13" t="s">
        <v>1142</v>
      </c>
      <c r="V1446" s="13"/>
      <c r="W1446" s="13" t="s">
        <v>1169</v>
      </c>
      <c r="X1446" s="13" t="s">
        <v>1170</v>
      </c>
      <c r="Y1446" s="13" t="s">
        <v>123</v>
      </c>
      <c r="Z1446" s="13" t="s">
        <v>218</v>
      </c>
    </row>
    <row r="1447" spans="1:26" s="9" customFormat="1" ht="43.5" x14ac:dyDescent="0.35">
      <c r="A1447" s="13" t="s">
        <v>210</v>
      </c>
      <c r="B1447" s="13" t="str">
        <f>+VLOOKUP(BD_fire_disturbances[[#This Row],[Propiedad]],Tabla2[],2,0)</f>
        <v>Química</v>
      </c>
      <c r="C1447" s="13" t="str">
        <f>+VLOOKUP(BD_fire_disturbances[[#This Row],[Evaluación post incendio]],Tabla5[],2,0)</f>
        <v>Efecto a corto plazo</v>
      </c>
      <c r="D1447" s="6" t="s">
        <v>211</v>
      </c>
      <c r="E1447" s="1" t="s">
        <v>212</v>
      </c>
      <c r="F1447" s="1" t="s">
        <v>1694</v>
      </c>
      <c r="G1447" s="1" t="str">
        <f>+VLOOKUP(BD_fire_disturbances[[#This Row],[Cod_Koppen]],Tabla8[],2,0)</f>
        <v>Templado o mesotérmico</v>
      </c>
      <c r="H1447" s="1" t="s">
        <v>1678</v>
      </c>
      <c r="I1447" s="13" t="s">
        <v>870</v>
      </c>
      <c r="J1447" s="13" t="s">
        <v>63</v>
      </c>
      <c r="K1447" s="13" t="s">
        <v>41</v>
      </c>
      <c r="L1447" s="13" t="s">
        <v>176</v>
      </c>
      <c r="M1447" s="13" t="s">
        <v>176</v>
      </c>
      <c r="N1447" s="13" t="s">
        <v>529</v>
      </c>
      <c r="O1447" s="13"/>
      <c r="P1447" s="13" t="s">
        <v>1168</v>
      </c>
      <c r="Q1447" s="13"/>
      <c r="R1447" s="13" t="s">
        <v>842</v>
      </c>
      <c r="S1447" s="13"/>
      <c r="T1447" s="13"/>
      <c r="U1447" s="13" t="s">
        <v>1142</v>
      </c>
      <c r="V1447" s="13"/>
      <c r="W1447" s="13" t="s">
        <v>1169</v>
      </c>
      <c r="X1447" s="13" t="s">
        <v>1170</v>
      </c>
      <c r="Y1447" s="13" t="s">
        <v>123</v>
      </c>
      <c r="Z1447" s="13" t="s">
        <v>108</v>
      </c>
    </row>
    <row r="1448" spans="1:26" s="9" customFormat="1" ht="43.5" x14ac:dyDescent="0.35">
      <c r="A1448" s="1" t="s">
        <v>210</v>
      </c>
      <c r="B1448" s="1" t="str">
        <f>+VLOOKUP(BD_fire_disturbances[[#This Row],[Propiedad]],Tabla2[],2,0)</f>
        <v>Física</v>
      </c>
      <c r="C1448" s="1" t="str">
        <f>+VLOOKUP(BD_fire_disturbances[[#This Row],[Evaluación post incendio]],Tabla5[],2,0)</f>
        <v>Efecto a corto plazo</v>
      </c>
      <c r="D1448" s="6" t="s">
        <v>211</v>
      </c>
      <c r="E1448" s="1" t="s">
        <v>212</v>
      </c>
      <c r="F1448" s="1" t="s">
        <v>1694</v>
      </c>
      <c r="G1448" s="1" t="str">
        <f>+VLOOKUP(BD_fire_disturbances[[#This Row],[Cod_Koppen]],Tabla8[],2,0)</f>
        <v>Templado o mesotérmico</v>
      </c>
      <c r="H1448" s="1" t="s">
        <v>1678</v>
      </c>
      <c r="I1448" s="1" t="s">
        <v>870</v>
      </c>
      <c r="J1448" s="1" t="s">
        <v>63</v>
      </c>
      <c r="K1448" s="13" t="s">
        <v>41</v>
      </c>
      <c r="L1448" s="1" t="s">
        <v>200</v>
      </c>
      <c r="M1448" s="1" t="s">
        <v>200</v>
      </c>
      <c r="N1448" s="1" t="s">
        <v>529</v>
      </c>
      <c r="O1448" s="1"/>
      <c r="P1448" s="1" t="s">
        <v>1168</v>
      </c>
      <c r="Q1448" s="1"/>
      <c r="R1448" s="1" t="s">
        <v>842</v>
      </c>
      <c r="S1448" s="1"/>
      <c r="T1448" s="1"/>
      <c r="U1448" s="1" t="s">
        <v>447</v>
      </c>
      <c r="V1448" s="1"/>
      <c r="W1448" s="1" t="s">
        <v>1169</v>
      </c>
      <c r="X1448" s="1" t="s">
        <v>1170</v>
      </c>
      <c r="Y1448" s="1" t="s">
        <v>160</v>
      </c>
      <c r="Z1448" s="1" t="s">
        <v>218</v>
      </c>
    </row>
    <row r="1449" spans="1:26" s="9" customFormat="1" ht="43.5" x14ac:dyDescent="0.35">
      <c r="A1449" s="1" t="s">
        <v>210</v>
      </c>
      <c r="B1449" s="1" t="str">
        <f>+VLOOKUP(BD_fire_disturbances[[#This Row],[Propiedad]],Tabla2[],2,0)</f>
        <v>Física</v>
      </c>
      <c r="C1449" s="1" t="str">
        <f>+VLOOKUP(BD_fire_disturbances[[#This Row],[Evaluación post incendio]],Tabla5[],2,0)</f>
        <v>Efecto a corto plazo</v>
      </c>
      <c r="D1449" s="6" t="s">
        <v>211</v>
      </c>
      <c r="E1449" s="1" t="s">
        <v>212</v>
      </c>
      <c r="F1449" s="1" t="s">
        <v>1694</v>
      </c>
      <c r="G1449" s="1" t="str">
        <f>+VLOOKUP(BD_fire_disturbances[[#This Row],[Cod_Koppen]],Tabla8[],2,0)</f>
        <v>Templado o mesotérmico</v>
      </c>
      <c r="H1449" s="1" t="s">
        <v>1678</v>
      </c>
      <c r="I1449" s="1" t="s">
        <v>870</v>
      </c>
      <c r="J1449" s="1" t="s">
        <v>63</v>
      </c>
      <c r="K1449" s="1" t="s">
        <v>41</v>
      </c>
      <c r="L1449" s="1" t="s">
        <v>132</v>
      </c>
      <c r="M1449" s="1" t="s">
        <v>432</v>
      </c>
      <c r="N1449" s="1" t="s">
        <v>529</v>
      </c>
      <c r="O1449" s="1"/>
      <c r="P1449" s="1" t="s">
        <v>1168</v>
      </c>
      <c r="Q1449" s="1"/>
      <c r="R1449" s="1" t="s">
        <v>842</v>
      </c>
      <c r="S1449" s="1"/>
      <c r="T1449" s="1"/>
      <c r="U1449" s="1" t="s">
        <v>1142</v>
      </c>
      <c r="V1449" s="1"/>
      <c r="W1449" s="1" t="s">
        <v>1169</v>
      </c>
      <c r="X1449" s="1" t="s">
        <v>1170</v>
      </c>
      <c r="Y1449" s="1" t="s">
        <v>160</v>
      </c>
      <c r="Z1449" s="1" t="s">
        <v>218</v>
      </c>
    </row>
    <row r="1450" spans="1:26" s="9" customFormat="1" ht="43.5" x14ac:dyDescent="0.35">
      <c r="A1450" s="13" t="s">
        <v>210</v>
      </c>
      <c r="B1450" s="13" t="str">
        <f>+VLOOKUP(BD_fire_disturbances[[#This Row],[Propiedad]],Tabla2[],2,0)</f>
        <v>Física</v>
      </c>
      <c r="C1450" s="13" t="str">
        <f>+VLOOKUP(BD_fire_disturbances[[#This Row],[Evaluación post incendio]],Tabla5[],2,0)</f>
        <v>Efecto a corto plazo</v>
      </c>
      <c r="D1450" s="6" t="s">
        <v>211</v>
      </c>
      <c r="E1450" s="1" t="s">
        <v>212</v>
      </c>
      <c r="F1450" s="1" t="s">
        <v>1694</v>
      </c>
      <c r="G1450" s="1" t="str">
        <f>+VLOOKUP(BD_fire_disturbances[[#This Row],[Cod_Koppen]],Tabla8[],2,0)</f>
        <v>Templado o mesotérmico</v>
      </c>
      <c r="H1450" s="1" t="s">
        <v>1678</v>
      </c>
      <c r="I1450" s="13" t="s">
        <v>870</v>
      </c>
      <c r="J1450" s="13" t="s">
        <v>63</v>
      </c>
      <c r="K1450" s="13" t="s">
        <v>41</v>
      </c>
      <c r="L1450" s="13" t="s">
        <v>176</v>
      </c>
      <c r="M1450" s="13" t="s">
        <v>176</v>
      </c>
      <c r="N1450" s="13" t="s">
        <v>529</v>
      </c>
      <c r="O1450" s="13"/>
      <c r="P1450" s="13" t="s">
        <v>1168</v>
      </c>
      <c r="Q1450" s="13"/>
      <c r="R1450" s="13" t="s">
        <v>842</v>
      </c>
      <c r="S1450" s="13"/>
      <c r="T1450" s="13"/>
      <c r="U1450" s="13" t="s">
        <v>1142</v>
      </c>
      <c r="V1450" s="13"/>
      <c r="W1450" s="13" t="s">
        <v>1169</v>
      </c>
      <c r="X1450" s="13" t="s">
        <v>1170</v>
      </c>
      <c r="Y1450" s="13" t="s">
        <v>160</v>
      </c>
      <c r="Z1450" s="13" t="s">
        <v>108</v>
      </c>
    </row>
    <row r="1451" spans="1:26" s="9" customFormat="1" ht="58" x14ac:dyDescent="0.35">
      <c r="A1451" s="9" t="s">
        <v>562</v>
      </c>
      <c r="B1451" s="9" t="str">
        <f>+VLOOKUP(BD_fire_disturbances[[#This Row],[Propiedad]],Tabla2[],2,0)</f>
        <v>Biológica</v>
      </c>
      <c r="C1451" s="9" t="str">
        <f>+VLOOKUP(BD_fire_disturbances[[#This Row],[Evaluación post incendio]],Tabla5[],2,0)</f>
        <v>Efecto a corto plazo</v>
      </c>
      <c r="D1451" s="6" t="s">
        <v>561</v>
      </c>
      <c r="E1451" s="9" t="s">
        <v>1601</v>
      </c>
      <c r="F1451" s="9" t="s">
        <v>1722</v>
      </c>
      <c r="G1451" s="9" t="str">
        <f>+VLOOKUP(BD_fire_disturbances[[#This Row],[Cod_Koppen]],Tabla8[],2,0)</f>
        <v>Seco (árido y semiárido)</v>
      </c>
      <c r="H1451" s="9" t="s">
        <v>1721</v>
      </c>
      <c r="I1451" s="9" t="s">
        <v>1706</v>
      </c>
      <c r="J1451" s="9" t="s">
        <v>864</v>
      </c>
      <c r="M1451" s="9" t="s">
        <v>432</v>
      </c>
      <c r="P1451" s="9" t="s">
        <v>563</v>
      </c>
      <c r="R1451" s="9" t="s">
        <v>842</v>
      </c>
      <c r="V1451" s="9" t="s">
        <v>564</v>
      </c>
      <c r="Y1451" s="9" t="s">
        <v>639</v>
      </c>
      <c r="Z1451" s="9" t="s">
        <v>12</v>
      </c>
    </row>
    <row r="1452" spans="1:26" s="9" customFormat="1" ht="58" x14ac:dyDescent="0.35">
      <c r="A1452" s="9" t="s">
        <v>562</v>
      </c>
      <c r="B1452" s="9" t="str">
        <f>+VLOOKUP(BD_fire_disturbances[[#This Row],[Propiedad]],Tabla2[],2,0)</f>
        <v>Química</v>
      </c>
      <c r="C1452" s="9" t="str">
        <f>+VLOOKUP(BD_fire_disturbances[[#This Row],[Evaluación post incendio]],Tabla5[],2,0)</f>
        <v>Efecto a corto plazo</v>
      </c>
      <c r="D1452" s="6" t="s">
        <v>1715</v>
      </c>
      <c r="E1452" s="9" t="s">
        <v>1601</v>
      </c>
      <c r="F1452" s="9" t="s">
        <v>1722</v>
      </c>
      <c r="G1452" s="9" t="str">
        <f>+VLOOKUP(BD_fire_disturbances[[#This Row],[Cod_Koppen]],Tabla8[],2,0)</f>
        <v>Seco (árido y semiárido)</v>
      </c>
      <c r="H1452" s="9" t="s">
        <v>1721</v>
      </c>
      <c r="I1452" s="9" t="s">
        <v>1706</v>
      </c>
      <c r="J1452" s="9" t="s">
        <v>864</v>
      </c>
      <c r="M1452" s="9" t="s">
        <v>432</v>
      </c>
      <c r="N1452" s="9" t="s">
        <v>566</v>
      </c>
      <c r="P1452" s="9" t="s">
        <v>563</v>
      </c>
      <c r="R1452" s="9" t="s">
        <v>842</v>
      </c>
      <c r="U1452" s="9" t="s">
        <v>447</v>
      </c>
      <c r="V1452" s="9" t="s">
        <v>565</v>
      </c>
      <c r="Y1452" s="9" t="s">
        <v>21</v>
      </c>
      <c r="Z1452" s="9" t="s">
        <v>12</v>
      </c>
    </row>
    <row r="1453" spans="1:26" s="9" customFormat="1" ht="58" x14ac:dyDescent="0.35">
      <c r="A1453" s="9" t="s">
        <v>562</v>
      </c>
      <c r="B1453" s="9" t="str">
        <f>+VLOOKUP(BD_fire_disturbances[[#This Row],[Propiedad]],Tabla2[],2,0)</f>
        <v>Química</v>
      </c>
      <c r="C1453" s="9" t="str">
        <f>+VLOOKUP(BD_fire_disturbances[[#This Row],[Evaluación post incendio]],Tabla5[],2,0)</f>
        <v>Efecto a corto plazo</v>
      </c>
      <c r="D1453" s="6" t="s">
        <v>1716</v>
      </c>
      <c r="E1453" s="9" t="s">
        <v>1601</v>
      </c>
      <c r="F1453" s="9" t="s">
        <v>1722</v>
      </c>
      <c r="G1453" s="9" t="str">
        <f>+VLOOKUP(BD_fire_disturbances[[#This Row],[Cod_Koppen]],Tabla8[],2,0)</f>
        <v>Seco (árido y semiárido)</v>
      </c>
      <c r="H1453" s="9" t="s">
        <v>1721</v>
      </c>
      <c r="I1453" s="9" t="s">
        <v>1706</v>
      </c>
      <c r="J1453" s="9" t="s">
        <v>864</v>
      </c>
      <c r="M1453" s="9" t="s">
        <v>432</v>
      </c>
      <c r="N1453" s="9" t="s">
        <v>566</v>
      </c>
      <c r="P1453" s="9" t="s">
        <v>563</v>
      </c>
      <c r="R1453" s="9" t="s">
        <v>842</v>
      </c>
      <c r="U1453" s="9" t="s">
        <v>447</v>
      </c>
      <c r="V1453" s="9" t="s">
        <v>564</v>
      </c>
      <c r="Y1453" s="9" t="s">
        <v>21</v>
      </c>
      <c r="Z1453" s="9" t="s">
        <v>12</v>
      </c>
    </row>
    <row r="1454" spans="1:26" s="9" customFormat="1" ht="58" x14ac:dyDescent="0.35">
      <c r="A1454" s="9" t="s">
        <v>562</v>
      </c>
      <c r="B1454" s="9" t="str">
        <f>+VLOOKUP(BD_fire_disturbances[[#This Row],[Propiedad]],Tabla2[],2,0)</f>
        <v>Química</v>
      </c>
      <c r="C1454" s="9" t="str">
        <f>+VLOOKUP(BD_fire_disturbances[[#This Row],[Evaluación post incendio]],Tabla5[],2,0)</f>
        <v>Efecto a corto plazo</v>
      </c>
      <c r="D1454" s="6" t="s">
        <v>1717</v>
      </c>
      <c r="E1454" s="9" t="s">
        <v>1601</v>
      </c>
      <c r="F1454" s="9" t="s">
        <v>1722</v>
      </c>
      <c r="G1454" s="9" t="str">
        <f>+VLOOKUP(BD_fire_disturbances[[#This Row],[Cod_Koppen]],Tabla8[],2,0)</f>
        <v>Seco (árido y semiárido)</v>
      </c>
      <c r="H1454" s="9" t="s">
        <v>1721</v>
      </c>
      <c r="I1454" s="9" t="s">
        <v>1706</v>
      </c>
      <c r="J1454" s="9" t="s">
        <v>864</v>
      </c>
      <c r="M1454" s="9" t="s">
        <v>432</v>
      </c>
      <c r="N1454" s="9" t="s">
        <v>566</v>
      </c>
      <c r="P1454" s="9" t="s">
        <v>563</v>
      </c>
      <c r="R1454" s="9" t="s">
        <v>842</v>
      </c>
      <c r="U1454" s="9" t="s">
        <v>447</v>
      </c>
      <c r="V1454" s="9" t="s">
        <v>565</v>
      </c>
      <c r="Y1454" s="9" t="s">
        <v>42</v>
      </c>
      <c r="Z1454" s="9" t="s">
        <v>12</v>
      </c>
    </row>
    <row r="1455" spans="1:26" s="9" customFormat="1" ht="58" x14ac:dyDescent="0.35">
      <c r="A1455" s="9" t="s">
        <v>562</v>
      </c>
      <c r="B1455" s="9" t="str">
        <f>+VLOOKUP(BD_fire_disturbances[[#This Row],[Propiedad]],Tabla2[],2,0)</f>
        <v>Química</v>
      </c>
      <c r="C1455" s="9" t="str">
        <f>+VLOOKUP(BD_fire_disturbances[[#This Row],[Evaluación post incendio]],Tabla5[],2,0)</f>
        <v>Efecto a corto plazo</v>
      </c>
      <c r="D1455" s="6" t="s">
        <v>1718</v>
      </c>
      <c r="E1455" s="9" t="s">
        <v>1601</v>
      </c>
      <c r="F1455" s="9" t="s">
        <v>1722</v>
      </c>
      <c r="G1455" s="9" t="str">
        <f>+VLOOKUP(BD_fire_disturbances[[#This Row],[Cod_Koppen]],Tabla8[],2,0)</f>
        <v>Seco (árido y semiárido)</v>
      </c>
      <c r="H1455" s="9" t="s">
        <v>1721</v>
      </c>
      <c r="I1455" s="9" t="s">
        <v>1706</v>
      </c>
      <c r="J1455" s="9" t="s">
        <v>864</v>
      </c>
      <c r="M1455" s="9" t="s">
        <v>432</v>
      </c>
      <c r="N1455" s="9" t="s">
        <v>566</v>
      </c>
      <c r="P1455" s="9" t="s">
        <v>563</v>
      </c>
      <c r="R1455" s="9" t="s">
        <v>842</v>
      </c>
      <c r="U1455" s="9" t="s">
        <v>447</v>
      </c>
      <c r="V1455" s="9" t="s">
        <v>564</v>
      </c>
      <c r="Y1455" s="9" t="s">
        <v>42</v>
      </c>
      <c r="Z1455" s="9" t="s">
        <v>12</v>
      </c>
    </row>
    <row r="1456" spans="1:26" s="23" customFormat="1" ht="58" x14ac:dyDescent="0.35">
      <c r="A1456" s="9" t="s">
        <v>562</v>
      </c>
      <c r="B1456" s="9" t="str">
        <f>+VLOOKUP(BD_fire_disturbances[[#This Row],[Propiedad]],Tabla2[],2,0)</f>
        <v>Física</v>
      </c>
      <c r="C1456" s="9" t="str">
        <f>+VLOOKUP(BD_fire_disturbances[[#This Row],[Evaluación post incendio]],Tabla5[],2,0)</f>
        <v>Efecto a corto plazo</v>
      </c>
      <c r="D1456" s="6" t="s">
        <v>1719</v>
      </c>
      <c r="E1456" s="9" t="s">
        <v>1601</v>
      </c>
      <c r="F1456" s="9" t="s">
        <v>1722</v>
      </c>
      <c r="G1456" s="9" t="str">
        <f>+VLOOKUP(BD_fire_disturbances[[#This Row],[Cod_Koppen]],Tabla8[],2,0)</f>
        <v>Seco (árido y semiárido)</v>
      </c>
      <c r="H1456" s="9" t="s">
        <v>1721</v>
      </c>
      <c r="I1456" s="9" t="s">
        <v>1706</v>
      </c>
      <c r="J1456" s="9" t="s">
        <v>864</v>
      </c>
      <c r="K1456" s="9"/>
      <c r="L1456" s="9"/>
      <c r="M1456" s="9" t="s">
        <v>432</v>
      </c>
      <c r="N1456" s="9" t="s">
        <v>566</v>
      </c>
      <c r="O1456" s="9"/>
      <c r="P1456" s="9" t="s">
        <v>563</v>
      </c>
      <c r="Q1456" s="9"/>
      <c r="R1456" s="9" t="s">
        <v>718</v>
      </c>
      <c r="S1456" s="9"/>
      <c r="T1456" s="9"/>
      <c r="U1456" s="9" t="s">
        <v>447</v>
      </c>
      <c r="V1456" s="9" t="s">
        <v>564</v>
      </c>
      <c r="W1456" s="9"/>
      <c r="X1456" s="9"/>
      <c r="Y1456" s="9" t="s">
        <v>828</v>
      </c>
      <c r="Z1456" s="9" t="s">
        <v>12</v>
      </c>
    </row>
    <row r="1457" spans="1:26" s="23" customFormat="1" ht="58" x14ac:dyDescent="0.35">
      <c r="A1457" s="9" t="s">
        <v>562</v>
      </c>
      <c r="B1457" s="9" t="str">
        <f>+VLOOKUP(BD_fire_disturbances[[#This Row],[Propiedad]],Tabla2[],2,0)</f>
        <v>Física</v>
      </c>
      <c r="C1457" s="9" t="str">
        <f>+VLOOKUP(BD_fire_disturbances[[#This Row],[Evaluación post incendio]],Tabla5[],2,0)</f>
        <v>Efecto a corto plazo</v>
      </c>
      <c r="D1457" s="6" t="s">
        <v>1720</v>
      </c>
      <c r="E1457" s="9" t="s">
        <v>1601</v>
      </c>
      <c r="F1457" s="9" t="s">
        <v>1722</v>
      </c>
      <c r="G1457" s="9" t="str">
        <f>+VLOOKUP(BD_fire_disturbances[[#This Row],[Cod_Koppen]],Tabla8[],2,0)</f>
        <v>Seco (árido y semiárido)</v>
      </c>
      <c r="H1457" s="9" t="s">
        <v>1721</v>
      </c>
      <c r="I1457" s="9" t="s">
        <v>1706</v>
      </c>
      <c r="J1457" s="9" t="s">
        <v>864</v>
      </c>
      <c r="K1457" s="9"/>
      <c r="L1457" s="9"/>
      <c r="M1457" s="9" t="s">
        <v>432</v>
      </c>
      <c r="N1457" s="9" t="s">
        <v>566</v>
      </c>
      <c r="O1457" s="9"/>
      <c r="P1457" s="9" t="s">
        <v>563</v>
      </c>
      <c r="Q1457" s="9"/>
      <c r="R1457" s="9" t="s">
        <v>842</v>
      </c>
      <c r="S1457" s="9"/>
      <c r="T1457" s="9"/>
      <c r="U1457" s="9" t="s">
        <v>447</v>
      </c>
      <c r="V1457" s="9" t="s">
        <v>565</v>
      </c>
      <c r="W1457" s="9"/>
      <c r="X1457" s="9"/>
      <c r="Y1457" s="9" t="s">
        <v>828</v>
      </c>
      <c r="Z1457" s="9" t="s">
        <v>108</v>
      </c>
    </row>
    <row r="1458" spans="1:26" s="1" customFormat="1" ht="43.5" x14ac:dyDescent="0.35">
      <c r="A1458" s="1" t="s">
        <v>115</v>
      </c>
      <c r="B1458" s="1" t="str">
        <f>+VLOOKUP(BD_fire_disturbances[[#This Row],[Propiedad]],Tabla2[],2,0)</f>
        <v>Química</v>
      </c>
      <c r="C1458" s="1" t="str">
        <f>+VLOOKUP(BD_fire_disturbances[[#This Row],[Evaluación post incendio]],Tabla5[],2,0)</f>
        <v>Efecto inmediato</v>
      </c>
      <c r="D1458" s="6" t="s">
        <v>116</v>
      </c>
      <c r="E1458" s="1" t="s">
        <v>1602</v>
      </c>
      <c r="F1458" s="1" t="s">
        <v>1694</v>
      </c>
      <c r="G1458" s="1" t="str">
        <f>+VLOOKUP(BD_fire_disturbances[[#This Row],[Cod_Koppen]],Tabla8[],2,0)</f>
        <v>Templado o mesotérmico</v>
      </c>
      <c r="H1458" s="1" t="s">
        <v>1678</v>
      </c>
      <c r="I1458" s="1" t="s">
        <v>838</v>
      </c>
      <c r="J1458" s="1" t="s">
        <v>1273</v>
      </c>
      <c r="K1458" s="1" t="s">
        <v>66</v>
      </c>
      <c r="L1458" s="1" t="s">
        <v>117</v>
      </c>
      <c r="M1458" s="1" t="s">
        <v>432</v>
      </c>
      <c r="N1458" s="1" t="s">
        <v>317</v>
      </c>
      <c r="P1458" s="1" t="s">
        <v>836</v>
      </c>
      <c r="Q1458" s="1" t="s">
        <v>837</v>
      </c>
      <c r="R1458" s="1" t="s">
        <v>513</v>
      </c>
      <c r="U1458" s="1" t="s">
        <v>359</v>
      </c>
      <c r="W1458" s="1" t="s">
        <v>839</v>
      </c>
      <c r="Y1458" s="1" t="s">
        <v>34</v>
      </c>
      <c r="Z1458" s="1" t="s">
        <v>218</v>
      </c>
    </row>
    <row r="1459" spans="1:26" s="1" customFormat="1" ht="43.5" x14ac:dyDescent="0.35">
      <c r="A1459" s="1" t="s">
        <v>115</v>
      </c>
      <c r="B1459" s="1" t="str">
        <f>+VLOOKUP(BD_fire_disturbances[[#This Row],[Propiedad]],Tabla2[],2,0)</f>
        <v>Química</v>
      </c>
      <c r="C1459" s="1" t="str">
        <f>+VLOOKUP(BD_fire_disturbances[[#This Row],[Evaluación post incendio]],Tabla5[],2,0)</f>
        <v>Efecto inmediato</v>
      </c>
      <c r="D1459" s="6" t="s">
        <v>116</v>
      </c>
      <c r="E1459" s="1" t="s">
        <v>1602</v>
      </c>
      <c r="F1459" s="1" t="s">
        <v>1694</v>
      </c>
      <c r="G1459" s="1" t="str">
        <f>+VLOOKUP(BD_fire_disturbances[[#This Row],[Cod_Koppen]],Tabla8[],2,0)</f>
        <v>Templado o mesotérmico</v>
      </c>
      <c r="H1459" s="1" t="s">
        <v>1678</v>
      </c>
      <c r="I1459" s="1" t="s">
        <v>838</v>
      </c>
      <c r="J1459" s="1" t="s">
        <v>1273</v>
      </c>
      <c r="K1459" s="1" t="s">
        <v>66</v>
      </c>
      <c r="L1459" s="1" t="s">
        <v>200</v>
      </c>
      <c r="M1459" s="1" t="s">
        <v>200</v>
      </c>
      <c r="N1459" s="1" t="s">
        <v>317</v>
      </c>
      <c r="P1459" s="1" t="s">
        <v>836</v>
      </c>
      <c r="Q1459" s="1" t="s">
        <v>837</v>
      </c>
      <c r="R1459" s="1" t="s">
        <v>513</v>
      </c>
      <c r="U1459" s="1" t="s">
        <v>359</v>
      </c>
      <c r="W1459" s="1" t="s">
        <v>839</v>
      </c>
      <c r="Y1459" s="1" t="s">
        <v>121</v>
      </c>
      <c r="Z1459" s="1" t="s">
        <v>12</v>
      </c>
    </row>
    <row r="1460" spans="1:26" s="1" customFormat="1" ht="43.5" x14ac:dyDescent="0.35">
      <c r="A1460" s="1" t="s">
        <v>115</v>
      </c>
      <c r="B1460" s="1" t="str">
        <f>+VLOOKUP(BD_fire_disturbances[[#This Row],[Propiedad]],Tabla2[],2,0)</f>
        <v>Química</v>
      </c>
      <c r="C1460" s="1" t="str">
        <f>+VLOOKUP(BD_fire_disturbances[[#This Row],[Evaluación post incendio]],Tabla5[],2,0)</f>
        <v>Efecto inmediato</v>
      </c>
      <c r="D1460" s="6" t="s">
        <v>116</v>
      </c>
      <c r="E1460" s="1" t="s">
        <v>1602</v>
      </c>
      <c r="F1460" s="1" t="s">
        <v>1694</v>
      </c>
      <c r="G1460" s="1" t="str">
        <f>+VLOOKUP(BD_fire_disturbances[[#This Row],[Cod_Koppen]],Tabla8[],2,0)</f>
        <v>Templado o mesotérmico</v>
      </c>
      <c r="H1460" s="1" t="s">
        <v>1678</v>
      </c>
      <c r="I1460" s="1" t="s">
        <v>838</v>
      </c>
      <c r="J1460" s="1" t="s">
        <v>1273</v>
      </c>
      <c r="K1460" s="1" t="s">
        <v>66</v>
      </c>
      <c r="L1460" s="1" t="s">
        <v>200</v>
      </c>
      <c r="M1460" s="1" t="s">
        <v>200</v>
      </c>
      <c r="N1460" s="1" t="s">
        <v>317</v>
      </c>
      <c r="P1460" s="1" t="s">
        <v>836</v>
      </c>
      <c r="Q1460" s="1" t="s">
        <v>837</v>
      </c>
      <c r="R1460" s="1" t="s">
        <v>513</v>
      </c>
      <c r="U1460" s="1" t="s">
        <v>359</v>
      </c>
      <c r="W1460" s="1" t="s">
        <v>839</v>
      </c>
      <c r="Y1460" s="1" t="s">
        <v>657</v>
      </c>
      <c r="Z1460" s="1" t="s">
        <v>12</v>
      </c>
    </row>
    <row r="1461" spans="1:26" s="1" customFormat="1" ht="43.5" x14ac:dyDescent="0.35">
      <c r="A1461" s="1" t="s">
        <v>115</v>
      </c>
      <c r="B1461" s="1" t="str">
        <f>+VLOOKUP(BD_fire_disturbances[[#This Row],[Propiedad]],Tabla2[],2,0)</f>
        <v>Química</v>
      </c>
      <c r="C1461" s="1" t="str">
        <f>+VLOOKUP(BD_fire_disturbances[[#This Row],[Evaluación post incendio]],Tabla5[],2,0)</f>
        <v>Efecto inmediato</v>
      </c>
      <c r="D1461" s="6" t="s">
        <v>116</v>
      </c>
      <c r="E1461" s="1" t="s">
        <v>1602</v>
      </c>
      <c r="F1461" s="1" t="s">
        <v>1694</v>
      </c>
      <c r="G1461" s="1" t="str">
        <f>+VLOOKUP(BD_fire_disturbances[[#This Row],[Cod_Koppen]],Tabla8[],2,0)</f>
        <v>Templado o mesotérmico</v>
      </c>
      <c r="H1461" s="1" t="s">
        <v>1678</v>
      </c>
      <c r="I1461" s="1" t="s">
        <v>838</v>
      </c>
      <c r="J1461" s="1" t="s">
        <v>1273</v>
      </c>
      <c r="K1461" s="1" t="s">
        <v>66</v>
      </c>
      <c r="L1461" s="1" t="s">
        <v>117</v>
      </c>
      <c r="M1461" s="1" t="s">
        <v>432</v>
      </c>
      <c r="N1461" s="1" t="s">
        <v>317</v>
      </c>
      <c r="P1461" s="1" t="s">
        <v>836</v>
      </c>
      <c r="Q1461" s="1" t="s">
        <v>837</v>
      </c>
      <c r="R1461" s="1" t="s">
        <v>513</v>
      </c>
      <c r="U1461" s="1" t="s">
        <v>359</v>
      </c>
      <c r="W1461" s="1" t="s">
        <v>839</v>
      </c>
      <c r="Y1461" s="1" t="s">
        <v>1026</v>
      </c>
      <c r="Z1461" s="1" t="s">
        <v>12</v>
      </c>
    </row>
    <row r="1462" spans="1:26" s="1" customFormat="1" ht="43.5" x14ac:dyDescent="0.35">
      <c r="A1462" s="1" t="s">
        <v>115</v>
      </c>
      <c r="B1462" s="1" t="str">
        <f>+VLOOKUP(BD_fire_disturbances[[#This Row],[Propiedad]],Tabla2[],2,0)</f>
        <v>Química</v>
      </c>
      <c r="C1462" s="1" t="str">
        <f>+VLOOKUP(BD_fire_disturbances[[#This Row],[Evaluación post incendio]],Tabla5[],2,0)</f>
        <v>Efecto inmediato</v>
      </c>
      <c r="D1462" s="6" t="s">
        <v>116</v>
      </c>
      <c r="E1462" s="1" t="s">
        <v>1602</v>
      </c>
      <c r="F1462" s="1" t="s">
        <v>1694</v>
      </c>
      <c r="G1462" s="1" t="str">
        <f>+VLOOKUP(BD_fire_disturbances[[#This Row],[Cod_Koppen]],Tabla8[],2,0)</f>
        <v>Templado o mesotérmico</v>
      </c>
      <c r="H1462" s="1" t="s">
        <v>1678</v>
      </c>
      <c r="I1462" s="1" t="s">
        <v>838</v>
      </c>
      <c r="J1462" s="1" t="s">
        <v>1273</v>
      </c>
      <c r="K1462" s="1" t="s">
        <v>66</v>
      </c>
      <c r="L1462" s="1" t="s">
        <v>200</v>
      </c>
      <c r="M1462" s="1" t="s">
        <v>200</v>
      </c>
      <c r="N1462" s="1" t="s">
        <v>317</v>
      </c>
      <c r="P1462" s="1" t="s">
        <v>836</v>
      </c>
      <c r="Q1462" s="1" t="s">
        <v>837</v>
      </c>
      <c r="R1462" s="1" t="s">
        <v>513</v>
      </c>
      <c r="U1462" s="1" t="s">
        <v>359</v>
      </c>
      <c r="W1462" s="1" t="s">
        <v>839</v>
      </c>
      <c r="Y1462" s="1" t="s">
        <v>1026</v>
      </c>
      <c r="Z1462" s="1" t="s">
        <v>12</v>
      </c>
    </row>
    <row r="1463" spans="1:26" s="1" customFormat="1" ht="43.5" x14ac:dyDescent="0.35">
      <c r="A1463" s="1" t="s">
        <v>115</v>
      </c>
      <c r="B1463" s="1" t="str">
        <f>+VLOOKUP(BD_fire_disturbances[[#This Row],[Propiedad]],Tabla2[],2,0)</f>
        <v>Química</v>
      </c>
      <c r="C1463" s="1" t="str">
        <f>+VLOOKUP(BD_fire_disturbances[[#This Row],[Evaluación post incendio]],Tabla5[],2,0)</f>
        <v>Efecto inmediato</v>
      </c>
      <c r="D1463" s="6" t="s">
        <v>116</v>
      </c>
      <c r="E1463" s="1" t="s">
        <v>1602</v>
      </c>
      <c r="F1463" s="1" t="s">
        <v>1694</v>
      </c>
      <c r="G1463" s="1" t="str">
        <f>+VLOOKUP(BD_fire_disturbances[[#This Row],[Cod_Koppen]],Tabla8[],2,0)</f>
        <v>Templado o mesotérmico</v>
      </c>
      <c r="H1463" s="1" t="s">
        <v>1678</v>
      </c>
      <c r="I1463" s="1" t="s">
        <v>838</v>
      </c>
      <c r="J1463" s="1" t="s">
        <v>1273</v>
      </c>
      <c r="K1463" s="1" t="s">
        <v>66</v>
      </c>
      <c r="L1463" s="1" t="s">
        <v>117</v>
      </c>
      <c r="M1463" s="1" t="s">
        <v>432</v>
      </c>
      <c r="N1463" s="1" t="s">
        <v>317</v>
      </c>
      <c r="P1463" s="1" t="s">
        <v>836</v>
      </c>
      <c r="Q1463" s="1" t="s">
        <v>837</v>
      </c>
      <c r="R1463" s="1" t="s">
        <v>513</v>
      </c>
      <c r="U1463" s="1" t="s">
        <v>359</v>
      </c>
      <c r="W1463" s="1" t="s">
        <v>839</v>
      </c>
      <c r="Y1463" s="1" t="s">
        <v>43</v>
      </c>
      <c r="Z1463" s="1" t="s">
        <v>218</v>
      </c>
    </row>
    <row r="1464" spans="1:26" s="1" customFormat="1" ht="43.5" x14ac:dyDescent="0.35">
      <c r="A1464" s="1" t="s">
        <v>115</v>
      </c>
      <c r="B1464" s="1" t="str">
        <f>+VLOOKUP(BD_fire_disturbances[[#This Row],[Propiedad]],Tabla2[],2,0)</f>
        <v>Química</v>
      </c>
      <c r="C1464" s="1" t="str">
        <f>+VLOOKUP(BD_fire_disturbances[[#This Row],[Evaluación post incendio]],Tabla5[],2,0)</f>
        <v>Efecto inmediato</v>
      </c>
      <c r="D1464" s="6" t="s">
        <v>116</v>
      </c>
      <c r="E1464" s="1" t="s">
        <v>1602</v>
      </c>
      <c r="F1464" s="1" t="s">
        <v>1694</v>
      </c>
      <c r="G1464" s="1" t="str">
        <f>+VLOOKUP(BD_fire_disturbances[[#This Row],[Cod_Koppen]],Tabla8[],2,0)</f>
        <v>Templado o mesotérmico</v>
      </c>
      <c r="H1464" s="1" t="s">
        <v>1678</v>
      </c>
      <c r="I1464" s="1" t="s">
        <v>838</v>
      </c>
      <c r="J1464" s="1" t="s">
        <v>1273</v>
      </c>
      <c r="K1464" s="1" t="s">
        <v>66</v>
      </c>
      <c r="L1464" s="1" t="s">
        <v>200</v>
      </c>
      <c r="M1464" s="1" t="s">
        <v>200</v>
      </c>
      <c r="N1464" s="1" t="s">
        <v>317</v>
      </c>
      <c r="P1464" s="1" t="s">
        <v>836</v>
      </c>
      <c r="Q1464" s="1" t="s">
        <v>837</v>
      </c>
      <c r="R1464" s="1" t="s">
        <v>513</v>
      </c>
      <c r="U1464" s="1" t="s">
        <v>359</v>
      </c>
      <c r="W1464" s="1" t="s">
        <v>839</v>
      </c>
      <c r="Y1464" s="1" t="s">
        <v>122</v>
      </c>
      <c r="Z1464" s="1" t="s">
        <v>218</v>
      </c>
    </row>
    <row r="1465" spans="1:26" s="1" customFormat="1" ht="43.5" x14ac:dyDescent="0.35">
      <c r="A1465" s="1" t="s">
        <v>115</v>
      </c>
      <c r="B1465" s="1" t="str">
        <f>+VLOOKUP(BD_fire_disturbances[[#This Row],[Propiedad]],Tabla2[],2,0)</f>
        <v>Química</v>
      </c>
      <c r="C1465" s="1" t="str">
        <f>+VLOOKUP(BD_fire_disturbances[[#This Row],[Evaluación post incendio]],Tabla5[],2,0)</f>
        <v>Efecto inmediato</v>
      </c>
      <c r="D1465" s="6" t="s">
        <v>116</v>
      </c>
      <c r="E1465" s="1" t="s">
        <v>1602</v>
      </c>
      <c r="F1465" s="1" t="s">
        <v>1694</v>
      </c>
      <c r="G1465" s="1" t="str">
        <f>+VLOOKUP(BD_fire_disturbances[[#This Row],[Cod_Koppen]],Tabla8[],2,0)</f>
        <v>Templado o mesotérmico</v>
      </c>
      <c r="H1465" s="1" t="s">
        <v>1678</v>
      </c>
      <c r="I1465" s="1" t="s">
        <v>838</v>
      </c>
      <c r="J1465" s="1" t="s">
        <v>1273</v>
      </c>
      <c r="K1465" s="1" t="s">
        <v>66</v>
      </c>
      <c r="L1465" s="1" t="s">
        <v>117</v>
      </c>
      <c r="M1465" s="1" t="s">
        <v>432</v>
      </c>
      <c r="N1465" s="1" t="s">
        <v>317</v>
      </c>
      <c r="P1465" s="1" t="s">
        <v>836</v>
      </c>
      <c r="Q1465" s="1" t="s">
        <v>837</v>
      </c>
      <c r="R1465" s="1" t="s">
        <v>513</v>
      </c>
      <c r="U1465" s="1" t="s">
        <v>359</v>
      </c>
      <c r="W1465" s="1" t="s">
        <v>839</v>
      </c>
      <c r="Y1465" s="1" t="s">
        <v>118</v>
      </c>
      <c r="Z1465" s="1" t="s">
        <v>218</v>
      </c>
    </row>
    <row r="1466" spans="1:26" s="1" customFormat="1" ht="43.5" x14ac:dyDescent="0.35">
      <c r="A1466" s="1" t="s">
        <v>115</v>
      </c>
      <c r="B1466" s="1" t="str">
        <f>+VLOOKUP(BD_fire_disturbances[[#This Row],[Propiedad]],Tabla2[],2,0)</f>
        <v>Química</v>
      </c>
      <c r="C1466" s="1" t="str">
        <f>+VLOOKUP(BD_fire_disturbances[[#This Row],[Evaluación post incendio]],Tabla5[],2,0)</f>
        <v>Efecto inmediato</v>
      </c>
      <c r="D1466" s="6" t="s">
        <v>116</v>
      </c>
      <c r="E1466" s="1" t="s">
        <v>1602</v>
      </c>
      <c r="F1466" s="1" t="s">
        <v>1694</v>
      </c>
      <c r="G1466" s="1" t="str">
        <f>+VLOOKUP(BD_fire_disturbances[[#This Row],[Cod_Koppen]],Tabla8[],2,0)</f>
        <v>Templado o mesotérmico</v>
      </c>
      <c r="H1466" s="1" t="s">
        <v>1678</v>
      </c>
      <c r="I1466" s="1" t="s">
        <v>838</v>
      </c>
      <c r="J1466" s="1" t="s">
        <v>1273</v>
      </c>
      <c r="K1466" s="1" t="s">
        <v>66</v>
      </c>
      <c r="L1466" s="1" t="s">
        <v>117</v>
      </c>
      <c r="M1466" s="1" t="s">
        <v>432</v>
      </c>
      <c r="N1466" s="1" t="s">
        <v>317</v>
      </c>
      <c r="P1466" s="1" t="s">
        <v>836</v>
      </c>
      <c r="Q1466" s="1" t="s">
        <v>837</v>
      </c>
      <c r="R1466" s="1" t="s">
        <v>513</v>
      </c>
      <c r="U1466" s="1" t="s">
        <v>359</v>
      </c>
      <c r="W1466" s="1" t="s">
        <v>839</v>
      </c>
      <c r="Y1466" s="1" t="s">
        <v>1030</v>
      </c>
      <c r="Z1466" s="1" t="s">
        <v>218</v>
      </c>
    </row>
    <row r="1467" spans="1:26" s="1" customFormat="1" ht="43.5" x14ac:dyDescent="0.35">
      <c r="A1467" s="1" t="s">
        <v>115</v>
      </c>
      <c r="B1467" s="1" t="str">
        <f>+VLOOKUP(BD_fire_disturbances[[#This Row],[Propiedad]],Tabla2[],2,0)</f>
        <v>Química</v>
      </c>
      <c r="C1467" s="1" t="str">
        <f>+VLOOKUP(BD_fire_disturbances[[#This Row],[Evaluación post incendio]],Tabla5[],2,0)</f>
        <v>Efecto inmediato</v>
      </c>
      <c r="D1467" s="6" t="s">
        <v>116</v>
      </c>
      <c r="E1467" s="1" t="s">
        <v>1602</v>
      </c>
      <c r="F1467" s="1" t="s">
        <v>1694</v>
      </c>
      <c r="G1467" s="1" t="str">
        <f>+VLOOKUP(BD_fire_disturbances[[#This Row],[Cod_Koppen]],Tabla8[],2,0)</f>
        <v>Templado o mesotérmico</v>
      </c>
      <c r="H1467" s="1" t="s">
        <v>1678</v>
      </c>
      <c r="I1467" s="1" t="s">
        <v>838</v>
      </c>
      <c r="J1467" s="1" t="s">
        <v>1273</v>
      </c>
      <c r="K1467" s="1" t="s">
        <v>66</v>
      </c>
      <c r="L1467" s="1" t="s">
        <v>117</v>
      </c>
      <c r="M1467" s="1" t="s">
        <v>432</v>
      </c>
      <c r="N1467" s="1" t="s">
        <v>317</v>
      </c>
      <c r="P1467" s="1" t="s">
        <v>836</v>
      </c>
      <c r="Q1467" s="1" t="s">
        <v>837</v>
      </c>
      <c r="R1467" s="1" t="s">
        <v>513</v>
      </c>
      <c r="U1467" s="1" t="s">
        <v>359</v>
      </c>
      <c r="W1467" s="1" t="s">
        <v>839</v>
      </c>
      <c r="Y1467" s="1" t="s">
        <v>1029</v>
      </c>
      <c r="Z1467" s="1" t="s">
        <v>12</v>
      </c>
    </row>
    <row r="1468" spans="1:26" s="1" customFormat="1" ht="43.5" x14ac:dyDescent="0.35">
      <c r="A1468" s="1" t="s">
        <v>115</v>
      </c>
      <c r="B1468" s="1" t="str">
        <f>+VLOOKUP(BD_fire_disturbances[[#This Row],[Propiedad]],Tabla2[],2,0)</f>
        <v>Química</v>
      </c>
      <c r="C1468" s="1" t="str">
        <f>+VLOOKUP(BD_fire_disturbances[[#This Row],[Evaluación post incendio]],Tabla5[],2,0)</f>
        <v>Efecto inmediato</v>
      </c>
      <c r="D1468" s="6" t="s">
        <v>116</v>
      </c>
      <c r="E1468" s="1" t="s">
        <v>1602</v>
      </c>
      <c r="F1468" s="1" t="s">
        <v>1694</v>
      </c>
      <c r="G1468" s="1" t="str">
        <f>+VLOOKUP(BD_fire_disturbances[[#This Row],[Cod_Koppen]],Tabla8[],2,0)</f>
        <v>Templado o mesotérmico</v>
      </c>
      <c r="H1468" s="1" t="s">
        <v>1678</v>
      </c>
      <c r="I1468" s="1" t="s">
        <v>838</v>
      </c>
      <c r="J1468" s="1" t="s">
        <v>1273</v>
      </c>
      <c r="K1468" s="1" t="s">
        <v>66</v>
      </c>
      <c r="L1468" s="1" t="s">
        <v>200</v>
      </c>
      <c r="M1468" s="1" t="s">
        <v>200</v>
      </c>
      <c r="N1468" s="1" t="s">
        <v>317</v>
      </c>
      <c r="P1468" s="1" t="s">
        <v>836</v>
      </c>
      <c r="Q1468" s="1" t="s">
        <v>837</v>
      </c>
      <c r="R1468" s="1" t="s">
        <v>513</v>
      </c>
      <c r="U1468" s="1" t="s">
        <v>359</v>
      </c>
      <c r="W1468" s="1" t="s">
        <v>839</v>
      </c>
      <c r="Y1468" s="1" t="s">
        <v>1029</v>
      </c>
      <c r="Z1468" s="1" t="s">
        <v>12</v>
      </c>
    </row>
    <row r="1469" spans="1:26" s="1" customFormat="1" ht="43.5" x14ac:dyDescent="0.35">
      <c r="A1469" s="1" t="s">
        <v>115</v>
      </c>
      <c r="B1469" s="1" t="str">
        <f>+VLOOKUP(BD_fire_disturbances[[#This Row],[Propiedad]],Tabla2[],2,0)</f>
        <v>Química</v>
      </c>
      <c r="C1469" s="1" t="str">
        <f>+VLOOKUP(BD_fire_disturbances[[#This Row],[Evaluación post incendio]],Tabla5[],2,0)</f>
        <v>Efecto inmediato</v>
      </c>
      <c r="D1469" s="6" t="s">
        <v>116</v>
      </c>
      <c r="E1469" s="1" t="s">
        <v>1602</v>
      </c>
      <c r="F1469" s="1" t="s">
        <v>1694</v>
      </c>
      <c r="G1469" s="1" t="str">
        <f>+VLOOKUP(BD_fire_disturbances[[#This Row],[Cod_Koppen]],Tabla8[],2,0)</f>
        <v>Templado o mesotérmico</v>
      </c>
      <c r="H1469" s="1" t="s">
        <v>1678</v>
      </c>
      <c r="I1469" s="1" t="s">
        <v>838</v>
      </c>
      <c r="J1469" s="1" t="s">
        <v>1273</v>
      </c>
      <c r="K1469" s="1" t="s">
        <v>66</v>
      </c>
      <c r="L1469" s="1" t="s">
        <v>117</v>
      </c>
      <c r="M1469" s="1" t="s">
        <v>432</v>
      </c>
      <c r="N1469" s="1" t="s">
        <v>317</v>
      </c>
      <c r="P1469" s="1" t="s">
        <v>836</v>
      </c>
      <c r="Q1469" s="1" t="s">
        <v>837</v>
      </c>
      <c r="R1469" s="1" t="s">
        <v>513</v>
      </c>
      <c r="U1469" s="1" t="s">
        <v>359</v>
      </c>
      <c r="W1469" s="1" t="s">
        <v>839</v>
      </c>
      <c r="Y1469" s="1" t="s">
        <v>42</v>
      </c>
      <c r="Z1469" s="1" t="s">
        <v>108</v>
      </c>
    </row>
    <row r="1470" spans="1:26" s="1" customFormat="1" ht="58" x14ac:dyDescent="0.35">
      <c r="A1470" s="1" t="s">
        <v>127</v>
      </c>
      <c r="B1470" s="1" t="str">
        <f>+VLOOKUP(BD_fire_disturbances[[#This Row],[Propiedad]],Tabla2[],2,0)</f>
        <v>Química</v>
      </c>
      <c r="C1470" s="1" t="str">
        <f>+VLOOKUP(BD_fire_disturbances[[#This Row],[Evaluación post incendio]],Tabla5[],2,0)</f>
        <v>No específico</v>
      </c>
      <c r="D1470" s="6" t="s">
        <v>1440</v>
      </c>
      <c r="E1470" s="1" t="s">
        <v>1604</v>
      </c>
      <c r="F1470" s="1" t="s">
        <v>1589</v>
      </c>
      <c r="G1470" s="1" t="str">
        <f>+VLOOKUP(BD_fire_disturbances[[#This Row],[Cod_Koppen]],Tabla8[],2,0)</f>
        <v>Templado o mesotérmico</v>
      </c>
      <c r="H1470" s="1" t="s">
        <v>1333</v>
      </c>
      <c r="I1470" s="1" t="s">
        <v>905</v>
      </c>
      <c r="J1470" s="1" t="s">
        <v>181</v>
      </c>
      <c r="L1470" s="1" t="s">
        <v>128</v>
      </c>
      <c r="M1470" s="1" t="s">
        <v>432</v>
      </c>
      <c r="N1470" s="1" t="s">
        <v>317</v>
      </c>
      <c r="P1470" s="1" t="s">
        <v>345</v>
      </c>
      <c r="R1470" s="1" t="s">
        <v>447</v>
      </c>
      <c r="T1470" s="1" t="s">
        <v>447</v>
      </c>
      <c r="U1470" s="1" t="s">
        <v>326</v>
      </c>
      <c r="W1470" s="1" t="s">
        <v>346</v>
      </c>
      <c r="Y1470" s="1" t="s">
        <v>21</v>
      </c>
      <c r="Z1470" s="1" t="s">
        <v>108</v>
      </c>
    </row>
    <row r="1471" spans="1:26" s="1" customFormat="1" ht="58" x14ac:dyDescent="0.35">
      <c r="A1471" s="1" t="s">
        <v>127</v>
      </c>
      <c r="B1471" s="1" t="str">
        <f>+VLOOKUP(BD_fire_disturbances[[#This Row],[Propiedad]],Tabla2[],2,0)</f>
        <v>Química</v>
      </c>
      <c r="C1471" s="1" t="str">
        <f>+VLOOKUP(BD_fire_disturbances[[#This Row],[Evaluación post incendio]],Tabla5[],2,0)</f>
        <v>No específico</v>
      </c>
      <c r="D1471" s="6" t="s">
        <v>1440</v>
      </c>
      <c r="E1471" s="1" t="s">
        <v>1604</v>
      </c>
      <c r="F1471" s="1" t="s">
        <v>1589</v>
      </c>
      <c r="G1471" s="1" t="str">
        <f>+VLOOKUP(BD_fire_disturbances[[#This Row],[Cod_Koppen]],Tabla8[],2,0)</f>
        <v>Templado o mesotérmico</v>
      </c>
      <c r="H1471" s="1" t="s">
        <v>1333</v>
      </c>
      <c r="I1471" s="1" t="s">
        <v>905</v>
      </c>
      <c r="J1471" s="1" t="s">
        <v>181</v>
      </c>
      <c r="L1471" s="1" t="s">
        <v>128</v>
      </c>
      <c r="M1471" s="1" t="s">
        <v>432</v>
      </c>
      <c r="N1471" s="1" t="s">
        <v>317</v>
      </c>
      <c r="P1471" s="1" t="s">
        <v>345</v>
      </c>
      <c r="R1471" s="1" t="s">
        <v>447</v>
      </c>
      <c r="T1471" s="1" t="s">
        <v>447</v>
      </c>
      <c r="U1471" s="1" t="s">
        <v>326</v>
      </c>
      <c r="W1471" s="1" t="s">
        <v>347</v>
      </c>
      <c r="Y1471" s="1" t="s">
        <v>42</v>
      </c>
      <c r="Z1471" s="1" t="s">
        <v>108</v>
      </c>
    </row>
    <row r="1472" spans="1:26" s="1" customFormat="1" ht="29" x14ac:dyDescent="0.35">
      <c r="A1472" s="1" t="s">
        <v>110</v>
      </c>
      <c r="B1472" s="1" t="str">
        <f>+VLOOKUP(BD_fire_disturbances[[#This Row],[Propiedad]],Tabla2[],2,0)</f>
        <v>Biológica</v>
      </c>
      <c r="C1472" s="1" t="str">
        <f>+VLOOKUP(BD_fire_disturbances[[#This Row],[Evaluación post incendio]],Tabla5[],2,0)</f>
        <v>Efecto inmediato</v>
      </c>
      <c r="D1472" s="6" t="s">
        <v>111</v>
      </c>
      <c r="E1472" s="1" t="s">
        <v>1604</v>
      </c>
      <c r="F1472" s="1" t="s">
        <v>1589</v>
      </c>
      <c r="G1472" s="1" t="str">
        <f>+VLOOKUP(BD_fire_disturbances[[#This Row],[Cod_Koppen]],Tabla8[],2,0)</f>
        <v>Templado o mesotérmico</v>
      </c>
      <c r="H1472" s="1" t="s">
        <v>1333</v>
      </c>
      <c r="I1472" s="1" t="s">
        <v>1633</v>
      </c>
      <c r="J1472" s="1" t="s">
        <v>906</v>
      </c>
      <c r="K1472" s="1" t="s">
        <v>68</v>
      </c>
      <c r="L1472" s="1" t="s">
        <v>112</v>
      </c>
      <c r="M1472" s="1" t="s">
        <v>432</v>
      </c>
      <c r="N1472" s="1" t="s">
        <v>354</v>
      </c>
      <c r="P1472" s="1" t="s">
        <v>524</v>
      </c>
      <c r="R1472" s="1" t="s">
        <v>513</v>
      </c>
      <c r="T1472" s="1" t="s">
        <v>525</v>
      </c>
      <c r="U1472" s="1" t="s">
        <v>512</v>
      </c>
      <c r="V1472" s="1" t="s">
        <v>995</v>
      </c>
      <c r="W1472" s="1" t="s">
        <v>1328</v>
      </c>
      <c r="X1472" s="1" t="s">
        <v>1329</v>
      </c>
      <c r="Y1472" s="1" t="s">
        <v>15</v>
      </c>
      <c r="Z1472" s="1" t="s">
        <v>218</v>
      </c>
    </row>
    <row r="1473" spans="1:26" s="1" customFormat="1" ht="29" x14ac:dyDescent="0.35">
      <c r="A1473" s="1" t="s">
        <v>110</v>
      </c>
      <c r="B1473" s="1" t="str">
        <f>+VLOOKUP(BD_fire_disturbances[[#This Row],[Propiedad]],Tabla2[],2,0)</f>
        <v>Química</v>
      </c>
      <c r="C1473" s="1" t="str">
        <f>+VLOOKUP(BD_fire_disturbances[[#This Row],[Evaluación post incendio]],Tabla5[],2,0)</f>
        <v>Efecto a corto plazo</v>
      </c>
      <c r="D1473" s="6" t="s">
        <v>111</v>
      </c>
      <c r="E1473" s="1" t="s">
        <v>1604</v>
      </c>
      <c r="F1473" s="1" t="s">
        <v>1589</v>
      </c>
      <c r="G1473" s="1" t="str">
        <f>+VLOOKUP(BD_fire_disturbances[[#This Row],[Cod_Koppen]],Tabla8[],2,0)</f>
        <v>Templado o mesotérmico</v>
      </c>
      <c r="H1473" s="1" t="s">
        <v>1333</v>
      </c>
      <c r="I1473" s="1" t="s">
        <v>1633</v>
      </c>
      <c r="J1473" s="1" t="s">
        <v>906</v>
      </c>
      <c r="K1473" s="1" t="s">
        <v>68</v>
      </c>
      <c r="L1473" s="1" t="s">
        <v>112</v>
      </c>
      <c r="M1473" s="1" t="s">
        <v>432</v>
      </c>
      <c r="N1473" s="1" t="s">
        <v>354</v>
      </c>
      <c r="P1473" s="1" t="s">
        <v>524</v>
      </c>
      <c r="R1473" s="1" t="s">
        <v>841</v>
      </c>
      <c r="T1473" s="1" t="s">
        <v>525</v>
      </c>
      <c r="U1473" s="1" t="s">
        <v>512</v>
      </c>
      <c r="V1473" s="1" t="s">
        <v>995</v>
      </c>
      <c r="W1473" s="1" t="s">
        <v>1328</v>
      </c>
      <c r="X1473" s="1" t="s">
        <v>1329</v>
      </c>
      <c r="Y1473" s="1" t="s">
        <v>34</v>
      </c>
      <c r="Z1473" s="1" t="s">
        <v>218</v>
      </c>
    </row>
    <row r="1474" spans="1:26" s="1" customFormat="1" ht="29" x14ac:dyDescent="0.35">
      <c r="A1474" s="1" t="s">
        <v>110</v>
      </c>
      <c r="B1474" s="1" t="str">
        <f>+VLOOKUP(BD_fire_disturbances[[#This Row],[Propiedad]],Tabla2[],2,0)</f>
        <v>Química</v>
      </c>
      <c r="C1474" s="1" t="str">
        <f>+VLOOKUP(BD_fire_disturbances[[#This Row],[Evaluación post incendio]],Tabla5[],2,0)</f>
        <v>Efecto a corto plazo</v>
      </c>
      <c r="D1474" s="6" t="s">
        <v>111</v>
      </c>
      <c r="E1474" s="1" t="s">
        <v>1604</v>
      </c>
      <c r="F1474" s="1" t="s">
        <v>1589</v>
      </c>
      <c r="G1474" s="1" t="str">
        <f>+VLOOKUP(BD_fire_disturbances[[#This Row],[Cod_Koppen]],Tabla8[],2,0)</f>
        <v>Templado o mesotérmico</v>
      </c>
      <c r="H1474" s="1" t="s">
        <v>1333</v>
      </c>
      <c r="I1474" s="1" t="s">
        <v>1633</v>
      </c>
      <c r="J1474" s="1" t="s">
        <v>906</v>
      </c>
      <c r="K1474" s="1" t="s">
        <v>68</v>
      </c>
      <c r="L1474" s="1" t="s">
        <v>112</v>
      </c>
      <c r="M1474" s="1" t="s">
        <v>432</v>
      </c>
      <c r="N1474" s="1" t="s">
        <v>354</v>
      </c>
      <c r="P1474" s="1" t="s">
        <v>524</v>
      </c>
      <c r="R1474" s="1" t="s">
        <v>841</v>
      </c>
      <c r="T1474" s="1" t="s">
        <v>525</v>
      </c>
      <c r="U1474" s="1" t="s">
        <v>512</v>
      </c>
      <c r="V1474" s="1" t="s">
        <v>995</v>
      </c>
      <c r="W1474" s="1" t="s">
        <v>1328</v>
      </c>
      <c r="X1474" s="1" t="s">
        <v>1329</v>
      </c>
      <c r="Y1474" s="1" t="s">
        <v>43</v>
      </c>
      <c r="Z1474" s="1" t="s">
        <v>218</v>
      </c>
    </row>
    <row r="1475" spans="1:26" s="1" customFormat="1" ht="29" x14ac:dyDescent="0.35">
      <c r="A1475" s="1" t="s">
        <v>110</v>
      </c>
      <c r="B1475" s="1" t="str">
        <f>+VLOOKUP(BD_fire_disturbances[[#This Row],[Propiedad]],Tabla2[],2,0)</f>
        <v>Biológica</v>
      </c>
      <c r="C1475" s="1" t="str">
        <f>+VLOOKUP(BD_fire_disturbances[[#This Row],[Evaluación post incendio]],Tabla5[],2,0)</f>
        <v>Efecto a corto plazo</v>
      </c>
      <c r="D1475" s="6" t="s">
        <v>111</v>
      </c>
      <c r="E1475" s="1" t="s">
        <v>1604</v>
      </c>
      <c r="F1475" s="1" t="s">
        <v>1589</v>
      </c>
      <c r="G1475" s="1" t="str">
        <f>+VLOOKUP(BD_fire_disturbances[[#This Row],[Cod_Koppen]],Tabla8[],2,0)</f>
        <v>Templado o mesotérmico</v>
      </c>
      <c r="H1475" s="1" t="s">
        <v>1333</v>
      </c>
      <c r="I1475" s="1" t="s">
        <v>1633</v>
      </c>
      <c r="J1475" s="1" t="s">
        <v>906</v>
      </c>
      <c r="K1475" s="1" t="s">
        <v>68</v>
      </c>
      <c r="L1475" s="1" t="s">
        <v>112</v>
      </c>
      <c r="M1475" s="1" t="s">
        <v>432</v>
      </c>
      <c r="N1475" s="1" t="s">
        <v>354</v>
      </c>
      <c r="P1475" s="1" t="s">
        <v>524</v>
      </c>
      <c r="R1475" s="1" t="s">
        <v>841</v>
      </c>
      <c r="T1475" s="1" t="s">
        <v>525</v>
      </c>
      <c r="U1475" s="1" t="s">
        <v>512</v>
      </c>
      <c r="V1475" s="1" t="s">
        <v>995</v>
      </c>
      <c r="W1475" s="1" t="s">
        <v>1328</v>
      </c>
      <c r="X1475" s="1" t="s">
        <v>1329</v>
      </c>
      <c r="Y1475" s="1" t="s">
        <v>526</v>
      </c>
      <c r="Z1475" s="1" t="s">
        <v>218</v>
      </c>
    </row>
    <row r="1476" spans="1:26" s="1" customFormat="1" ht="29" x14ac:dyDescent="0.35">
      <c r="A1476" s="1" t="s">
        <v>110</v>
      </c>
      <c r="B1476" s="1" t="str">
        <f>+VLOOKUP(BD_fire_disturbances[[#This Row],[Propiedad]],Tabla2[],2,0)</f>
        <v>Química</v>
      </c>
      <c r="C1476" s="1" t="str">
        <f>+VLOOKUP(BD_fire_disturbances[[#This Row],[Evaluación post incendio]],Tabla5[],2,0)</f>
        <v>Efecto a corto plazo</v>
      </c>
      <c r="D1476" s="6" t="s">
        <v>111</v>
      </c>
      <c r="E1476" s="1" t="s">
        <v>1604</v>
      </c>
      <c r="F1476" s="1" t="s">
        <v>1589</v>
      </c>
      <c r="G1476" s="1" t="str">
        <f>+VLOOKUP(BD_fire_disturbances[[#This Row],[Cod_Koppen]],Tabla8[],2,0)</f>
        <v>Templado o mesotérmico</v>
      </c>
      <c r="H1476" s="1" t="s">
        <v>1333</v>
      </c>
      <c r="I1476" s="1" t="s">
        <v>1633</v>
      </c>
      <c r="J1476" s="1" t="s">
        <v>906</v>
      </c>
      <c r="K1476" s="1" t="s">
        <v>68</v>
      </c>
      <c r="L1476" s="1" t="s">
        <v>112</v>
      </c>
      <c r="M1476" s="1" t="s">
        <v>432</v>
      </c>
      <c r="N1476" s="1" t="s">
        <v>354</v>
      </c>
      <c r="P1476" s="1" t="s">
        <v>524</v>
      </c>
      <c r="R1476" s="1" t="s">
        <v>841</v>
      </c>
      <c r="T1476" s="1" t="s">
        <v>525</v>
      </c>
      <c r="U1476" s="1" t="s">
        <v>512</v>
      </c>
      <c r="V1476" s="1" t="s">
        <v>995</v>
      </c>
      <c r="W1476" s="1" t="s">
        <v>1328</v>
      </c>
      <c r="X1476" s="1" t="s">
        <v>1329</v>
      </c>
      <c r="Y1476" s="1" t="s">
        <v>1030</v>
      </c>
      <c r="Z1476" s="1" t="s">
        <v>218</v>
      </c>
    </row>
    <row r="1477" spans="1:26" s="1" customFormat="1" ht="29" x14ac:dyDescent="0.35">
      <c r="A1477" s="1" t="s">
        <v>110</v>
      </c>
      <c r="B1477" s="1" t="str">
        <f>+VLOOKUP(BD_fire_disturbances[[#This Row],[Propiedad]],Tabla2[],2,0)</f>
        <v>Química</v>
      </c>
      <c r="C1477" s="1" t="str">
        <f>+VLOOKUP(BD_fire_disturbances[[#This Row],[Evaluación post incendio]],Tabla5[],2,0)</f>
        <v>Efecto a corto plazo</v>
      </c>
      <c r="D1477" s="6" t="s">
        <v>111</v>
      </c>
      <c r="E1477" s="1" t="s">
        <v>1604</v>
      </c>
      <c r="F1477" s="1" t="s">
        <v>1589</v>
      </c>
      <c r="G1477" s="1" t="str">
        <f>+VLOOKUP(BD_fire_disturbances[[#This Row],[Cod_Koppen]],Tabla8[],2,0)</f>
        <v>Templado o mesotérmico</v>
      </c>
      <c r="H1477" s="1" t="s">
        <v>1333</v>
      </c>
      <c r="I1477" s="1" t="s">
        <v>1633</v>
      </c>
      <c r="J1477" s="1" t="s">
        <v>906</v>
      </c>
      <c r="K1477" s="1" t="s">
        <v>68</v>
      </c>
      <c r="L1477" s="1" t="s">
        <v>112</v>
      </c>
      <c r="M1477" s="1" t="s">
        <v>432</v>
      </c>
      <c r="N1477" s="1" t="s">
        <v>354</v>
      </c>
      <c r="P1477" s="1" t="s">
        <v>524</v>
      </c>
      <c r="R1477" s="1" t="s">
        <v>841</v>
      </c>
      <c r="T1477" s="1" t="s">
        <v>525</v>
      </c>
      <c r="U1477" s="1" t="s">
        <v>512</v>
      </c>
      <c r="V1477" s="1" t="s">
        <v>995</v>
      </c>
      <c r="W1477" s="1" t="s">
        <v>1328</v>
      </c>
      <c r="X1477" s="1" t="s">
        <v>1329</v>
      </c>
      <c r="Y1477" s="1" t="s">
        <v>1029</v>
      </c>
      <c r="Z1477" s="1" t="s">
        <v>218</v>
      </c>
    </row>
    <row r="1478" spans="1:26" s="1" customFormat="1" ht="43.5" x14ac:dyDescent="0.35">
      <c r="A1478" s="1" t="s">
        <v>1415</v>
      </c>
      <c r="B1478" s="1" t="str">
        <f>+VLOOKUP(BD_fire_disturbances[[#This Row],[Propiedad]],Tabla2[],2,0)</f>
        <v>Biológica</v>
      </c>
      <c r="C1478" s="1" t="str">
        <f>+VLOOKUP(BD_fire_disturbances[[#This Row],[Evaluación post incendio]],Tabla5[],2,0)</f>
        <v>Efecto inmediato</v>
      </c>
      <c r="D1478" s="6" t="s">
        <v>1634</v>
      </c>
      <c r="E1478" s="1" t="s">
        <v>62</v>
      </c>
      <c r="F1478" s="1" t="s">
        <v>1589</v>
      </c>
      <c r="G1478" s="1" t="str">
        <f>+VLOOKUP(BD_fire_disturbances[[#This Row],[Cod_Koppen]],Tabla8[],2,0)</f>
        <v>Templado o mesotérmico</v>
      </c>
      <c r="H1478" s="1" t="s">
        <v>1333</v>
      </c>
      <c r="I1478" s="1" t="s">
        <v>1633</v>
      </c>
      <c r="J1478" s="1" t="s">
        <v>204</v>
      </c>
      <c r="K1478" s="1" t="s">
        <v>68</v>
      </c>
      <c r="L1478" s="1" t="s">
        <v>68</v>
      </c>
      <c r="M1478" s="1" t="s">
        <v>432</v>
      </c>
      <c r="N1478" s="1" t="s">
        <v>1304</v>
      </c>
      <c r="P1478" s="1" t="s">
        <v>1303</v>
      </c>
      <c r="R1478" s="1" t="s">
        <v>513</v>
      </c>
      <c r="T1478" s="1" t="s">
        <v>1305</v>
      </c>
      <c r="U1478" s="1" t="s">
        <v>447</v>
      </c>
      <c r="V1478" s="1" t="s">
        <v>1306</v>
      </c>
      <c r="W1478" s="1" t="s">
        <v>385</v>
      </c>
      <c r="Y1478" s="1" t="s">
        <v>15</v>
      </c>
      <c r="Z1478" s="1" t="s">
        <v>108</v>
      </c>
    </row>
    <row r="1479" spans="1:26" s="1" customFormat="1" ht="43.5" x14ac:dyDescent="0.35">
      <c r="A1479" s="1" t="s">
        <v>29</v>
      </c>
      <c r="B1479" s="1" t="str">
        <f>+VLOOKUP(BD_fire_disturbances[[#This Row],[Propiedad]],Tabla2[],2,0)</f>
        <v>Biológica</v>
      </c>
      <c r="C1479" s="1" t="str">
        <f>+VLOOKUP(BD_fire_disturbances[[#This Row],[Evaluación post incendio]],Tabla5[],2,0)</f>
        <v>No específico</v>
      </c>
      <c r="D1479" s="6" t="s">
        <v>30</v>
      </c>
      <c r="E1479" s="1" t="s">
        <v>1598</v>
      </c>
      <c r="F1479" s="1" t="s">
        <v>1642</v>
      </c>
      <c r="G1479" s="1" t="str">
        <f>+VLOOKUP(BD_fire_disturbances[[#This Row],[Cod_Koppen]],Tabla8[],2,0)</f>
        <v>Tropical o macrotérmico</v>
      </c>
      <c r="H1479" s="1" t="s">
        <v>1641</v>
      </c>
      <c r="I1479" s="1" t="s">
        <v>1705</v>
      </c>
      <c r="J1479" s="1" t="s">
        <v>1273</v>
      </c>
      <c r="L1479" s="1" t="s">
        <v>532</v>
      </c>
      <c r="M1479" s="1" t="s">
        <v>432</v>
      </c>
      <c r="N1479" s="1" t="s">
        <v>529</v>
      </c>
      <c r="P1479" s="1" t="s">
        <v>528</v>
      </c>
      <c r="Q1479" s="1" t="s">
        <v>533</v>
      </c>
      <c r="R1479" s="1" t="s">
        <v>447</v>
      </c>
      <c r="T1479" s="1" t="s">
        <v>536</v>
      </c>
      <c r="U1479" s="1" t="s">
        <v>557</v>
      </c>
      <c r="Y1479" s="1" t="s">
        <v>17</v>
      </c>
      <c r="Z1479" s="1" t="s">
        <v>430</v>
      </c>
    </row>
    <row r="1480" spans="1:26" s="1" customFormat="1" ht="43.5" x14ac:dyDescent="0.35">
      <c r="A1480" s="1" t="s">
        <v>29</v>
      </c>
      <c r="B1480" s="1" t="str">
        <f>+VLOOKUP(BD_fire_disturbances[[#This Row],[Propiedad]],Tabla2[],2,0)</f>
        <v>Biológica</v>
      </c>
      <c r="C1480" s="1" t="str">
        <f>+VLOOKUP(BD_fire_disturbances[[#This Row],[Evaluación post incendio]],Tabla5[],2,0)</f>
        <v>No específico</v>
      </c>
      <c r="D1480" s="6" t="s">
        <v>30</v>
      </c>
      <c r="E1480" s="1" t="s">
        <v>1598</v>
      </c>
      <c r="F1480" s="1" t="s">
        <v>1642</v>
      </c>
      <c r="G1480" s="1" t="str">
        <f>+VLOOKUP(BD_fire_disturbances[[#This Row],[Cod_Koppen]],Tabla8[],2,0)</f>
        <v>Tropical o macrotérmico</v>
      </c>
      <c r="H1480" s="1" t="s">
        <v>1641</v>
      </c>
      <c r="I1480" s="1" t="s">
        <v>1705</v>
      </c>
      <c r="J1480" s="1" t="s">
        <v>1273</v>
      </c>
      <c r="L1480" s="1" t="s">
        <v>532</v>
      </c>
      <c r="M1480" s="1" t="s">
        <v>176</v>
      </c>
      <c r="N1480" s="1" t="s">
        <v>529</v>
      </c>
      <c r="P1480" s="1" t="s">
        <v>528</v>
      </c>
      <c r="Q1480" s="1" t="s">
        <v>533</v>
      </c>
      <c r="R1480" s="1" t="s">
        <v>447</v>
      </c>
      <c r="T1480" s="1" t="s">
        <v>536</v>
      </c>
      <c r="U1480" s="1" t="s">
        <v>557</v>
      </c>
      <c r="Y1480" s="1" t="s">
        <v>17</v>
      </c>
      <c r="Z1480" s="1" t="s">
        <v>108</v>
      </c>
    </row>
    <row r="1481" spans="1:26" s="1" customFormat="1" ht="43.5" x14ac:dyDescent="0.35">
      <c r="A1481" s="1" t="s">
        <v>29</v>
      </c>
      <c r="B1481" s="1" t="str">
        <f>+VLOOKUP(BD_fire_disturbances[[#This Row],[Propiedad]],Tabla2[],2,0)</f>
        <v>Química</v>
      </c>
      <c r="C1481" s="1" t="str">
        <f>+VLOOKUP(BD_fire_disturbances[[#This Row],[Evaluación post incendio]],Tabla5[],2,0)</f>
        <v>No específico</v>
      </c>
      <c r="D1481" s="6" t="s">
        <v>30</v>
      </c>
      <c r="E1481" s="1" t="s">
        <v>1598</v>
      </c>
      <c r="F1481" s="1" t="s">
        <v>1642</v>
      </c>
      <c r="G1481" s="1" t="str">
        <f>+VLOOKUP(BD_fire_disturbances[[#This Row],[Cod_Koppen]],Tabla8[],2,0)</f>
        <v>Tropical o macrotérmico</v>
      </c>
      <c r="H1481" s="1" t="s">
        <v>1641</v>
      </c>
      <c r="I1481" s="1" t="s">
        <v>1705</v>
      </c>
      <c r="J1481" s="1" t="s">
        <v>1273</v>
      </c>
      <c r="L1481" s="1" t="s">
        <v>532</v>
      </c>
      <c r="M1481" s="1" t="s">
        <v>176</v>
      </c>
      <c r="N1481" s="1" t="s">
        <v>529</v>
      </c>
      <c r="P1481" s="1" t="s">
        <v>528</v>
      </c>
      <c r="Q1481" s="1" t="s">
        <v>533</v>
      </c>
      <c r="R1481" s="1" t="s">
        <v>447</v>
      </c>
      <c r="T1481" s="1" t="s">
        <v>536</v>
      </c>
      <c r="U1481" s="1" t="s">
        <v>557</v>
      </c>
      <c r="Y1481" s="1" t="s">
        <v>53</v>
      </c>
      <c r="Z1481" s="1" t="s">
        <v>218</v>
      </c>
    </row>
    <row r="1482" spans="1:26" s="1" customFormat="1" ht="43.5" x14ac:dyDescent="0.35">
      <c r="A1482" s="1" t="s">
        <v>29</v>
      </c>
      <c r="B1482" s="1" t="str">
        <f>+VLOOKUP(BD_fire_disturbances[[#This Row],[Propiedad]],Tabla2[],2,0)</f>
        <v>Química</v>
      </c>
      <c r="C1482" s="1" t="str">
        <f>+VLOOKUP(BD_fire_disturbances[[#This Row],[Evaluación post incendio]],Tabla5[],2,0)</f>
        <v>No específico</v>
      </c>
      <c r="D1482" s="6" t="s">
        <v>30</v>
      </c>
      <c r="E1482" s="1" t="s">
        <v>1598</v>
      </c>
      <c r="F1482" s="1" t="s">
        <v>1642</v>
      </c>
      <c r="G1482" s="1" t="str">
        <f>+VLOOKUP(BD_fire_disturbances[[#This Row],[Cod_Koppen]],Tabla8[],2,0)</f>
        <v>Tropical o macrotérmico</v>
      </c>
      <c r="H1482" s="1" t="s">
        <v>1641</v>
      </c>
      <c r="I1482" s="1" t="s">
        <v>1705</v>
      </c>
      <c r="J1482" s="1" t="s">
        <v>1273</v>
      </c>
      <c r="L1482" s="1" t="s">
        <v>532</v>
      </c>
      <c r="M1482" s="1" t="s">
        <v>432</v>
      </c>
      <c r="N1482" s="1" t="s">
        <v>529</v>
      </c>
      <c r="P1482" s="1" t="s">
        <v>528</v>
      </c>
      <c r="Q1482" s="1" t="s">
        <v>533</v>
      </c>
      <c r="R1482" s="1" t="s">
        <v>447</v>
      </c>
      <c r="T1482" s="1" t="s">
        <v>536</v>
      </c>
      <c r="U1482" s="1" t="s">
        <v>557</v>
      </c>
      <c r="Y1482" s="1" t="s">
        <v>53</v>
      </c>
      <c r="Z1482" s="1" t="s">
        <v>12</v>
      </c>
    </row>
    <row r="1483" spans="1:26" s="1" customFormat="1" ht="43.5" x14ac:dyDescent="0.35">
      <c r="A1483" s="1" t="s">
        <v>29</v>
      </c>
      <c r="B1483" s="1" t="str">
        <f>+VLOOKUP(BD_fire_disturbances[[#This Row],[Propiedad]],Tabla2[],2,0)</f>
        <v>Química</v>
      </c>
      <c r="C1483" s="1" t="str">
        <f>+VLOOKUP(BD_fire_disturbances[[#This Row],[Evaluación post incendio]],Tabla5[],2,0)</f>
        <v>No específico</v>
      </c>
      <c r="D1483" s="6" t="s">
        <v>30</v>
      </c>
      <c r="E1483" s="1" t="s">
        <v>1598</v>
      </c>
      <c r="F1483" s="1" t="s">
        <v>1642</v>
      </c>
      <c r="G1483" s="1" t="str">
        <f>+VLOOKUP(BD_fire_disturbances[[#This Row],[Cod_Koppen]],Tabla8[],2,0)</f>
        <v>Tropical o macrotérmico</v>
      </c>
      <c r="H1483" s="1" t="s">
        <v>1641</v>
      </c>
      <c r="I1483" s="1" t="s">
        <v>1705</v>
      </c>
      <c r="J1483" s="1" t="s">
        <v>1273</v>
      </c>
      <c r="L1483" s="1" t="s">
        <v>532</v>
      </c>
      <c r="M1483" s="1" t="s">
        <v>432</v>
      </c>
      <c r="N1483" s="1" t="s">
        <v>529</v>
      </c>
      <c r="P1483" s="1" t="s">
        <v>528</v>
      </c>
      <c r="Q1483" s="1" t="s">
        <v>533</v>
      </c>
      <c r="R1483" s="1" t="s">
        <v>447</v>
      </c>
      <c r="T1483" s="1" t="s">
        <v>536</v>
      </c>
      <c r="U1483" s="1" t="s">
        <v>557</v>
      </c>
      <c r="Y1483" s="1" t="s">
        <v>21</v>
      </c>
      <c r="Z1483" s="1" t="s">
        <v>12</v>
      </c>
    </row>
    <row r="1484" spans="1:26" s="1" customFormat="1" ht="43.5" x14ac:dyDescent="0.35">
      <c r="A1484" s="1" t="s">
        <v>29</v>
      </c>
      <c r="B1484" s="1" t="str">
        <f>+VLOOKUP(BD_fire_disturbances[[#This Row],[Propiedad]],Tabla2[],2,0)</f>
        <v>Química</v>
      </c>
      <c r="C1484" s="1" t="str">
        <f>+VLOOKUP(BD_fire_disturbances[[#This Row],[Evaluación post incendio]],Tabla5[],2,0)</f>
        <v>No específico</v>
      </c>
      <c r="D1484" s="6" t="s">
        <v>30</v>
      </c>
      <c r="E1484" s="1" t="s">
        <v>1598</v>
      </c>
      <c r="F1484" s="1" t="s">
        <v>1642</v>
      </c>
      <c r="G1484" s="1" t="str">
        <f>+VLOOKUP(BD_fire_disturbances[[#This Row],[Cod_Koppen]],Tabla8[],2,0)</f>
        <v>Tropical o macrotérmico</v>
      </c>
      <c r="H1484" s="1" t="s">
        <v>1641</v>
      </c>
      <c r="I1484" s="1" t="s">
        <v>1705</v>
      </c>
      <c r="J1484" s="1" t="s">
        <v>1273</v>
      </c>
      <c r="L1484" s="1" t="s">
        <v>532</v>
      </c>
      <c r="M1484" s="1" t="s">
        <v>176</v>
      </c>
      <c r="N1484" s="1" t="s">
        <v>529</v>
      </c>
      <c r="P1484" s="1" t="s">
        <v>528</v>
      </c>
      <c r="Q1484" s="1" t="s">
        <v>533</v>
      </c>
      <c r="R1484" s="1" t="s">
        <v>447</v>
      </c>
      <c r="T1484" s="1" t="s">
        <v>536</v>
      </c>
      <c r="U1484" s="1" t="s">
        <v>557</v>
      </c>
      <c r="Y1484" s="1" t="s">
        <v>21</v>
      </c>
      <c r="Z1484" s="1" t="s">
        <v>108</v>
      </c>
    </row>
    <row r="1485" spans="1:26" s="1" customFormat="1" ht="43.5" x14ac:dyDescent="0.35">
      <c r="A1485" s="1" t="s">
        <v>29</v>
      </c>
      <c r="B1485" s="1" t="str">
        <f>+VLOOKUP(BD_fire_disturbances[[#This Row],[Propiedad]],Tabla2[],2,0)</f>
        <v>Química</v>
      </c>
      <c r="C1485" s="1" t="str">
        <f>+VLOOKUP(BD_fire_disturbances[[#This Row],[Evaluación post incendio]],Tabla5[],2,0)</f>
        <v>No específico</v>
      </c>
      <c r="D1485" s="6" t="s">
        <v>30</v>
      </c>
      <c r="E1485" s="1" t="s">
        <v>1598</v>
      </c>
      <c r="F1485" s="1" t="s">
        <v>1642</v>
      </c>
      <c r="G1485" s="1" t="str">
        <f>+VLOOKUP(BD_fire_disturbances[[#This Row],[Cod_Koppen]],Tabla8[],2,0)</f>
        <v>Tropical o macrotérmico</v>
      </c>
      <c r="H1485" s="1" t="s">
        <v>1641</v>
      </c>
      <c r="I1485" s="1" t="s">
        <v>1705</v>
      </c>
      <c r="J1485" s="1" t="s">
        <v>1273</v>
      </c>
      <c r="L1485" s="1" t="s">
        <v>532</v>
      </c>
      <c r="M1485" s="1" t="s">
        <v>432</v>
      </c>
      <c r="N1485" s="1" t="s">
        <v>529</v>
      </c>
      <c r="P1485" s="1" t="s">
        <v>528</v>
      </c>
      <c r="Q1485" s="1" t="s">
        <v>533</v>
      </c>
      <c r="R1485" s="1" t="s">
        <v>447</v>
      </c>
      <c r="T1485" s="1" t="s">
        <v>536</v>
      </c>
      <c r="U1485" s="1" t="s">
        <v>557</v>
      </c>
      <c r="Y1485" s="1" t="s">
        <v>42</v>
      </c>
      <c r="Z1485" s="1" t="s">
        <v>12</v>
      </c>
    </row>
    <row r="1486" spans="1:26" s="1" customFormat="1" ht="43.5" x14ac:dyDescent="0.35">
      <c r="A1486" s="1" t="s">
        <v>29</v>
      </c>
      <c r="B1486" s="1" t="str">
        <f>+VLOOKUP(BD_fire_disturbances[[#This Row],[Propiedad]],Tabla2[],2,0)</f>
        <v>Química</v>
      </c>
      <c r="C1486" s="1" t="str">
        <f>+VLOOKUP(BD_fire_disturbances[[#This Row],[Evaluación post incendio]],Tabla5[],2,0)</f>
        <v>No específico</v>
      </c>
      <c r="D1486" s="6" t="s">
        <v>30</v>
      </c>
      <c r="E1486" s="1" t="s">
        <v>1598</v>
      </c>
      <c r="F1486" s="1" t="s">
        <v>1642</v>
      </c>
      <c r="G1486" s="1" t="str">
        <f>+VLOOKUP(BD_fire_disturbances[[#This Row],[Cod_Koppen]],Tabla8[],2,0)</f>
        <v>Tropical o macrotérmico</v>
      </c>
      <c r="H1486" s="1" t="s">
        <v>1641</v>
      </c>
      <c r="I1486" s="1" t="s">
        <v>1705</v>
      </c>
      <c r="J1486" s="1" t="s">
        <v>1273</v>
      </c>
      <c r="L1486" s="1" t="s">
        <v>532</v>
      </c>
      <c r="M1486" s="1" t="s">
        <v>176</v>
      </c>
      <c r="N1486" s="1" t="s">
        <v>529</v>
      </c>
      <c r="P1486" s="1" t="s">
        <v>528</v>
      </c>
      <c r="Q1486" s="1" t="s">
        <v>533</v>
      </c>
      <c r="R1486" s="1" t="s">
        <v>447</v>
      </c>
      <c r="T1486" s="1" t="s">
        <v>536</v>
      </c>
      <c r="U1486" s="1" t="s">
        <v>557</v>
      </c>
      <c r="Y1486" s="1" t="s">
        <v>42</v>
      </c>
      <c r="Z1486" s="1" t="s">
        <v>108</v>
      </c>
    </row>
    <row r="1487" spans="1:26" s="1" customFormat="1" ht="43.5" x14ac:dyDescent="0.35">
      <c r="A1487" s="1" t="s">
        <v>58</v>
      </c>
      <c r="B1487" s="1" t="str">
        <f>+VLOOKUP(BD_fire_disturbances[[#This Row],[Propiedad]],Tabla2[],2,0)</f>
        <v>Biológica</v>
      </c>
      <c r="C1487" s="1" t="str">
        <f>+VLOOKUP(BD_fire_disturbances[[#This Row],[Evaluación post incendio]],Tabla5[],2,0)</f>
        <v>Efecto a corto plazo</v>
      </c>
      <c r="D1487" s="6" t="s">
        <v>59</v>
      </c>
      <c r="E1487" s="1" t="s">
        <v>1602</v>
      </c>
      <c r="F1487" s="1" t="s">
        <v>1636</v>
      </c>
      <c r="G1487" s="1" t="str">
        <f>+VLOOKUP(BD_fire_disturbances[[#This Row],[Cod_Koppen]],Tabla8[],2,0)</f>
        <v>Templado o mesotérmico</v>
      </c>
      <c r="H1487" s="1" t="s">
        <v>1635</v>
      </c>
      <c r="I1487" s="1" t="s">
        <v>1705</v>
      </c>
      <c r="J1487" s="1" t="s">
        <v>1273</v>
      </c>
      <c r="K1487" s="1" t="s">
        <v>66</v>
      </c>
      <c r="L1487" s="1" t="s">
        <v>743</v>
      </c>
      <c r="M1487" s="1" t="s">
        <v>433</v>
      </c>
      <c r="N1487" s="1" t="s">
        <v>317</v>
      </c>
      <c r="P1487" s="1" t="s">
        <v>712</v>
      </c>
      <c r="Q1487" s="1" t="s">
        <v>723</v>
      </c>
      <c r="R1487" s="1" t="s">
        <v>842</v>
      </c>
      <c r="T1487" s="1" t="s">
        <v>715</v>
      </c>
      <c r="U1487" s="1" t="s">
        <v>447</v>
      </c>
      <c r="W1487" s="1" t="s">
        <v>717</v>
      </c>
      <c r="X1487" s="1" t="s">
        <v>716</v>
      </c>
      <c r="Y1487" s="1" t="s">
        <v>633</v>
      </c>
      <c r="Z1487" s="1" t="s">
        <v>12</v>
      </c>
    </row>
    <row r="1488" spans="1:26" s="1" customFormat="1" ht="43.5" x14ac:dyDescent="0.35">
      <c r="A1488" s="1" t="s">
        <v>58</v>
      </c>
      <c r="B1488" s="1" t="str">
        <f>+VLOOKUP(BD_fire_disturbances[[#This Row],[Propiedad]],Tabla2[],2,0)</f>
        <v>Biológica</v>
      </c>
      <c r="C1488" s="1" t="str">
        <f>+VLOOKUP(BD_fire_disturbances[[#This Row],[Evaluación post incendio]],Tabla5[],2,0)</f>
        <v>Efecto a corto plazo</v>
      </c>
      <c r="D1488" s="6" t="s">
        <v>59</v>
      </c>
      <c r="E1488" s="1" t="s">
        <v>1602</v>
      </c>
      <c r="F1488" s="1" t="s">
        <v>1636</v>
      </c>
      <c r="G1488" s="1" t="str">
        <f>+VLOOKUP(BD_fire_disturbances[[#This Row],[Cod_Koppen]],Tabla8[],2,0)</f>
        <v>Templado o mesotérmico</v>
      </c>
      <c r="H1488" s="1" t="s">
        <v>1635</v>
      </c>
      <c r="I1488" s="1" t="s">
        <v>1705</v>
      </c>
      <c r="J1488" s="1" t="s">
        <v>1273</v>
      </c>
      <c r="K1488" s="1" t="s">
        <v>66</v>
      </c>
      <c r="L1488" s="1" t="s">
        <v>741</v>
      </c>
      <c r="M1488" s="1" t="s">
        <v>433</v>
      </c>
      <c r="N1488" s="1" t="s">
        <v>317</v>
      </c>
      <c r="P1488" s="1" t="s">
        <v>712</v>
      </c>
      <c r="Q1488" s="1" t="s">
        <v>723</v>
      </c>
      <c r="R1488" s="1" t="s">
        <v>718</v>
      </c>
      <c r="T1488" s="1" t="s">
        <v>715</v>
      </c>
      <c r="U1488" s="1" t="s">
        <v>447</v>
      </c>
      <c r="W1488" s="1" t="s">
        <v>717</v>
      </c>
      <c r="X1488" s="1" t="s">
        <v>716</v>
      </c>
      <c r="Y1488" s="1" t="s">
        <v>633</v>
      </c>
      <c r="Z1488" s="1" t="s">
        <v>108</v>
      </c>
    </row>
    <row r="1489" spans="1:26" s="1" customFormat="1" ht="43.5" x14ac:dyDescent="0.35">
      <c r="A1489" s="1" t="s">
        <v>58</v>
      </c>
      <c r="B1489" s="1" t="str">
        <f>+VLOOKUP(BD_fire_disturbances[[#This Row],[Propiedad]],Tabla2[],2,0)</f>
        <v>Biológica</v>
      </c>
      <c r="C1489" s="1" t="str">
        <f>+VLOOKUP(BD_fire_disturbances[[#This Row],[Evaluación post incendio]],Tabla5[],2,0)</f>
        <v>Efecto a corto plazo</v>
      </c>
      <c r="D1489" s="6" t="s">
        <v>59</v>
      </c>
      <c r="E1489" s="1" t="s">
        <v>1602</v>
      </c>
      <c r="F1489" s="1" t="s">
        <v>1636</v>
      </c>
      <c r="G1489" s="1" t="str">
        <f>+VLOOKUP(BD_fire_disturbances[[#This Row],[Cod_Koppen]],Tabla8[],2,0)</f>
        <v>Templado o mesotérmico</v>
      </c>
      <c r="H1489" s="1" t="s">
        <v>1635</v>
      </c>
      <c r="I1489" s="1" t="s">
        <v>1705</v>
      </c>
      <c r="J1489" s="1" t="s">
        <v>1273</v>
      </c>
      <c r="K1489" s="1" t="s">
        <v>66</v>
      </c>
      <c r="L1489" s="1" t="s">
        <v>742</v>
      </c>
      <c r="M1489" s="1" t="s">
        <v>433</v>
      </c>
      <c r="N1489" s="1" t="s">
        <v>317</v>
      </c>
      <c r="P1489" s="1" t="s">
        <v>712</v>
      </c>
      <c r="Q1489" s="1" t="s">
        <v>723</v>
      </c>
      <c r="R1489" s="1" t="s">
        <v>706</v>
      </c>
      <c r="T1489" s="1" t="s">
        <v>715</v>
      </c>
      <c r="U1489" s="1" t="s">
        <v>447</v>
      </c>
      <c r="W1489" s="1" t="s">
        <v>717</v>
      </c>
      <c r="X1489" s="1" t="s">
        <v>716</v>
      </c>
      <c r="Y1489" s="1" t="s">
        <v>633</v>
      </c>
      <c r="Z1489" s="1" t="s">
        <v>108</v>
      </c>
    </row>
    <row r="1490" spans="1:26" s="1" customFormat="1" ht="43.5" x14ac:dyDescent="0.35">
      <c r="A1490" s="1" t="s">
        <v>58</v>
      </c>
      <c r="B1490" s="1" t="str">
        <f>+VLOOKUP(BD_fire_disturbances[[#This Row],[Propiedad]],Tabla2[],2,0)</f>
        <v>Biológica</v>
      </c>
      <c r="C1490" s="1" t="str">
        <f>+VLOOKUP(BD_fire_disturbances[[#This Row],[Evaluación post incendio]],Tabla5[],2,0)</f>
        <v>Efecto inmediato</v>
      </c>
      <c r="D1490" s="6" t="s">
        <v>59</v>
      </c>
      <c r="E1490" s="1" t="s">
        <v>1602</v>
      </c>
      <c r="F1490" s="1" t="s">
        <v>1636</v>
      </c>
      <c r="G1490" s="1" t="str">
        <f>+VLOOKUP(BD_fire_disturbances[[#This Row],[Cod_Koppen]],Tabla8[],2,0)</f>
        <v>Templado o mesotérmico</v>
      </c>
      <c r="H1490" s="1" t="s">
        <v>1635</v>
      </c>
      <c r="I1490" s="1" t="s">
        <v>1705</v>
      </c>
      <c r="J1490" s="1" t="s">
        <v>1273</v>
      </c>
      <c r="K1490" s="1" t="s">
        <v>66</v>
      </c>
      <c r="L1490" s="1" t="s">
        <v>740</v>
      </c>
      <c r="M1490" s="1" t="s">
        <v>433</v>
      </c>
      <c r="N1490" s="1" t="s">
        <v>317</v>
      </c>
      <c r="P1490" s="1" t="s">
        <v>712</v>
      </c>
      <c r="Q1490" s="1" t="s">
        <v>723</v>
      </c>
      <c r="R1490" s="1" t="s">
        <v>513</v>
      </c>
      <c r="T1490" s="1" t="s">
        <v>715</v>
      </c>
      <c r="U1490" s="1" t="s">
        <v>447</v>
      </c>
      <c r="W1490" s="1" t="s">
        <v>717</v>
      </c>
      <c r="X1490" s="1" t="s">
        <v>716</v>
      </c>
      <c r="Y1490" s="1" t="s">
        <v>633</v>
      </c>
      <c r="Z1490" s="1" t="s">
        <v>108</v>
      </c>
    </row>
    <row r="1491" spans="1:26" s="1" customFormat="1" ht="43.5" x14ac:dyDescent="0.35">
      <c r="A1491" s="1" t="s">
        <v>58</v>
      </c>
      <c r="B1491" s="1" t="str">
        <f>+VLOOKUP(BD_fire_disturbances[[#This Row],[Propiedad]],Tabla2[],2,0)</f>
        <v>Biológica</v>
      </c>
      <c r="C1491" s="1" t="str">
        <f>+VLOOKUP(BD_fire_disturbances[[#This Row],[Evaluación post incendio]],Tabla5[],2,0)</f>
        <v>Efecto a corto plazo</v>
      </c>
      <c r="D1491" s="6" t="s">
        <v>59</v>
      </c>
      <c r="E1491" s="1" t="s">
        <v>1602</v>
      </c>
      <c r="F1491" s="1" t="s">
        <v>1636</v>
      </c>
      <c r="G1491" s="1" t="str">
        <f>+VLOOKUP(BD_fire_disturbances[[#This Row],[Cod_Koppen]],Tabla8[],2,0)</f>
        <v>Templado o mesotérmico</v>
      </c>
      <c r="H1491" s="1" t="s">
        <v>1635</v>
      </c>
      <c r="I1491" s="1" t="s">
        <v>1705</v>
      </c>
      <c r="J1491" s="1" t="s">
        <v>1273</v>
      </c>
      <c r="K1491" s="1" t="s">
        <v>66</v>
      </c>
      <c r="L1491" s="1" t="s">
        <v>766</v>
      </c>
      <c r="M1491" s="1" t="s">
        <v>433</v>
      </c>
      <c r="N1491" s="1" t="s">
        <v>317</v>
      </c>
      <c r="P1491" s="1" t="s">
        <v>712</v>
      </c>
      <c r="Q1491" s="1" t="s">
        <v>723</v>
      </c>
      <c r="R1491" s="1" t="s">
        <v>718</v>
      </c>
      <c r="T1491" s="1" t="s">
        <v>715</v>
      </c>
      <c r="U1491" s="1" t="s">
        <v>447</v>
      </c>
      <c r="W1491" s="1" t="s">
        <v>717</v>
      </c>
      <c r="X1491" s="1" t="s">
        <v>716</v>
      </c>
      <c r="Y1491" s="1" t="s">
        <v>1025</v>
      </c>
      <c r="Z1491" s="1" t="s">
        <v>12</v>
      </c>
    </row>
    <row r="1492" spans="1:26" s="1" customFormat="1" ht="43.5" x14ac:dyDescent="0.35">
      <c r="A1492" s="1" t="s">
        <v>58</v>
      </c>
      <c r="B1492" s="1" t="str">
        <f>+VLOOKUP(BD_fire_disturbances[[#This Row],[Propiedad]],Tabla2[],2,0)</f>
        <v>Biológica</v>
      </c>
      <c r="C1492" s="1" t="str">
        <f>+VLOOKUP(BD_fire_disturbances[[#This Row],[Evaluación post incendio]],Tabla5[],2,0)</f>
        <v>Efecto a corto plazo</v>
      </c>
      <c r="D1492" s="6" t="s">
        <v>59</v>
      </c>
      <c r="E1492" s="1" t="s">
        <v>1602</v>
      </c>
      <c r="F1492" s="1" t="s">
        <v>1636</v>
      </c>
      <c r="G1492" s="1" t="str">
        <f>+VLOOKUP(BD_fire_disturbances[[#This Row],[Cod_Koppen]],Tabla8[],2,0)</f>
        <v>Templado o mesotérmico</v>
      </c>
      <c r="H1492" s="1" t="s">
        <v>1635</v>
      </c>
      <c r="I1492" s="1" t="s">
        <v>1705</v>
      </c>
      <c r="J1492" s="1" t="s">
        <v>1273</v>
      </c>
      <c r="K1492" s="1" t="s">
        <v>66</v>
      </c>
      <c r="L1492" s="1" t="s">
        <v>764</v>
      </c>
      <c r="M1492" s="1" t="s">
        <v>433</v>
      </c>
      <c r="N1492" s="1" t="s">
        <v>317</v>
      </c>
      <c r="P1492" s="1" t="s">
        <v>712</v>
      </c>
      <c r="Q1492" s="1" t="s">
        <v>723</v>
      </c>
      <c r="R1492" s="1" t="s">
        <v>842</v>
      </c>
      <c r="T1492" s="1" t="s">
        <v>715</v>
      </c>
      <c r="U1492" s="1" t="s">
        <v>447</v>
      </c>
      <c r="W1492" s="1" t="s">
        <v>717</v>
      </c>
      <c r="X1492" s="1" t="s">
        <v>716</v>
      </c>
      <c r="Y1492" s="1" t="s">
        <v>1025</v>
      </c>
      <c r="Z1492" s="1" t="s">
        <v>108</v>
      </c>
    </row>
    <row r="1493" spans="1:26" s="1" customFormat="1" ht="43.5" x14ac:dyDescent="0.35">
      <c r="A1493" s="1" t="s">
        <v>58</v>
      </c>
      <c r="B1493" s="1" t="str">
        <f>+VLOOKUP(BD_fire_disturbances[[#This Row],[Propiedad]],Tabla2[],2,0)</f>
        <v>Biológica</v>
      </c>
      <c r="C1493" s="1" t="str">
        <f>+VLOOKUP(BD_fire_disturbances[[#This Row],[Evaluación post incendio]],Tabla5[],2,0)</f>
        <v>Efecto a corto plazo</v>
      </c>
      <c r="D1493" s="6" t="s">
        <v>59</v>
      </c>
      <c r="E1493" s="1" t="s">
        <v>1602</v>
      </c>
      <c r="F1493" s="1" t="s">
        <v>1636</v>
      </c>
      <c r="G1493" s="1" t="str">
        <f>+VLOOKUP(BD_fire_disturbances[[#This Row],[Cod_Koppen]],Tabla8[],2,0)</f>
        <v>Templado o mesotérmico</v>
      </c>
      <c r="H1493" s="1" t="s">
        <v>1635</v>
      </c>
      <c r="I1493" s="1" t="s">
        <v>1705</v>
      </c>
      <c r="J1493" s="1" t="s">
        <v>1273</v>
      </c>
      <c r="K1493" s="1" t="s">
        <v>66</v>
      </c>
      <c r="L1493" s="1" t="s">
        <v>767</v>
      </c>
      <c r="M1493" s="1" t="s">
        <v>433</v>
      </c>
      <c r="N1493" s="1" t="s">
        <v>317</v>
      </c>
      <c r="P1493" s="1" t="s">
        <v>712</v>
      </c>
      <c r="Q1493" s="1" t="s">
        <v>723</v>
      </c>
      <c r="R1493" s="1" t="s">
        <v>706</v>
      </c>
      <c r="T1493" s="1" t="s">
        <v>715</v>
      </c>
      <c r="U1493" s="1" t="s">
        <v>447</v>
      </c>
      <c r="W1493" s="1" t="s">
        <v>717</v>
      </c>
      <c r="X1493" s="1" t="s">
        <v>716</v>
      </c>
      <c r="Y1493" s="1" t="s">
        <v>1025</v>
      </c>
      <c r="Z1493" s="1" t="s">
        <v>108</v>
      </c>
    </row>
    <row r="1494" spans="1:26" s="1" customFormat="1" ht="43.5" x14ac:dyDescent="0.35">
      <c r="A1494" s="1" t="s">
        <v>58</v>
      </c>
      <c r="B1494" s="1" t="str">
        <f>+VLOOKUP(BD_fire_disturbances[[#This Row],[Propiedad]],Tabla2[],2,0)</f>
        <v>Biológica</v>
      </c>
      <c r="C1494" s="1" t="str">
        <f>+VLOOKUP(BD_fire_disturbances[[#This Row],[Evaluación post incendio]],Tabla5[],2,0)</f>
        <v>Efecto inmediato</v>
      </c>
      <c r="D1494" s="6" t="s">
        <v>59</v>
      </c>
      <c r="E1494" s="1" t="s">
        <v>1602</v>
      </c>
      <c r="F1494" s="1" t="s">
        <v>1636</v>
      </c>
      <c r="G1494" s="1" t="str">
        <f>+VLOOKUP(BD_fire_disturbances[[#This Row],[Cod_Koppen]],Tabla8[],2,0)</f>
        <v>Templado o mesotérmico</v>
      </c>
      <c r="H1494" s="1" t="s">
        <v>1635</v>
      </c>
      <c r="I1494" s="1" t="s">
        <v>1705</v>
      </c>
      <c r="J1494" s="1" t="s">
        <v>1273</v>
      </c>
      <c r="K1494" s="1" t="s">
        <v>66</v>
      </c>
      <c r="L1494" s="1" t="s">
        <v>765</v>
      </c>
      <c r="M1494" s="1" t="s">
        <v>433</v>
      </c>
      <c r="N1494" s="1" t="s">
        <v>317</v>
      </c>
      <c r="P1494" s="1" t="s">
        <v>712</v>
      </c>
      <c r="Q1494" s="1" t="s">
        <v>723</v>
      </c>
      <c r="R1494" s="1" t="s">
        <v>513</v>
      </c>
      <c r="T1494" s="1" t="s">
        <v>715</v>
      </c>
      <c r="U1494" s="1" t="s">
        <v>447</v>
      </c>
      <c r="W1494" s="1" t="s">
        <v>717</v>
      </c>
      <c r="X1494" s="1" t="s">
        <v>716</v>
      </c>
      <c r="Y1494" s="1" t="s">
        <v>1025</v>
      </c>
      <c r="Z1494" s="1" t="s">
        <v>108</v>
      </c>
    </row>
    <row r="1495" spans="1:26" s="1" customFormat="1" ht="43.5" x14ac:dyDescent="0.35">
      <c r="A1495" s="1" t="s">
        <v>58</v>
      </c>
      <c r="B1495" s="1" t="str">
        <f>+VLOOKUP(BD_fire_disturbances[[#This Row],[Propiedad]],Tabla2[],2,0)</f>
        <v>Biológica</v>
      </c>
      <c r="C1495" s="1" t="str">
        <f>+VLOOKUP(BD_fire_disturbances[[#This Row],[Evaluación post incendio]],Tabla5[],2,0)</f>
        <v>Efecto a corto plazo</v>
      </c>
      <c r="D1495" s="6" t="s">
        <v>59</v>
      </c>
      <c r="E1495" s="1" t="s">
        <v>1602</v>
      </c>
      <c r="F1495" s="1" t="s">
        <v>1636</v>
      </c>
      <c r="G1495" s="1" t="str">
        <f>+VLOOKUP(BD_fire_disturbances[[#This Row],[Cod_Koppen]],Tabla8[],2,0)</f>
        <v>Templado o mesotérmico</v>
      </c>
      <c r="H1495" s="1" t="s">
        <v>1635</v>
      </c>
      <c r="I1495" s="1" t="s">
        <v>1705</v>
      </c>
      <c r="J1495" s="1" t="s">
        <v>1273</v>
      </c>
      <c r="K1495" s="1" t="s">
        <v>66</v>
      </c>
      <c r="L1495" s="1" t="s">
        <v>739</v>
      </c>
      <c r="M1495" s="1" t="s">
        <v>433</v>
      </c>
      <c r="N1495" s="1" t="s">
        <v>317</v>
      </c>
      <c r="P1495" s="1" t="s">
        <v>712</v>
      </c>
      <c r="Q1495" s="1" t="s">
        <v>723</v>
      </c>
      <c r="R1495" s="1" t="s">
        <v>842</v>
      </c>
      <c r="T1495" s="1" t="s">
        <v>715</v>
      </c>
      <c r="U1495" s="1" t="s">
        <v>447</v>
      </c>
      <c r="W1495" s="1" t="s">
        <v>717</v>
      </c>
      <c r="X1495" s="1" t="s">
        <v>716</v>
      </c>
      <c r="Y1495" s="1" t="s">
        <v>14</v>
      </c>
      <c r="Z1495" s="1" t="s">
        <v>12</v>
      </c>
    </row>
    <row r="1496" spans="1:26" s="1" customFormat="1" ht="43.5" x14ac:dyDescent="0.35">
      <c r="A1496" s="1" t="s">
        <v>58</v>
      </c>
      <c r="B1496" s="1" t="str">
        <f>+VLOOKUP(BD_fire_disturbances[[#This Row],[Propiedad]],Tabla2[],2,0)</f>
        <v>Biológica</v>
      </c>
      <c r="C1496" s="1" t="str">
        <f>+VLOOKUP(BD_fire_disturbances[[#This Row],[Evaluación post incendio]],Tabla5[],2,0)</f>
        <v>Efecto a corto plazo</v>
      </c>
      <c r="D1496" s="6" t="s">
        <v>59</v>
      </c>
      <c r="E1496" s="1" t="s">
        <v>1602</v>
      </c>
      <c r="F1496" s="1" t="s">
        <v>1636</v>
      </c>
      <c r="G1496" s="1" t="str">
        <f>+VLOOKUP(BD_fire_disturbances[[#This Row],[Cod_Koppen]],Tabla8[],2,0)</f>
        <v>Templado o mesotérmico</v>
      </c>
      <c r="H1496" s="1" t="s">
        <v>1635</v>
      </c>
      <c r="I1496" s="1" t="s">
        <v>1705</v>
      </c>
      <c r="J1496" s="1" t="s">
        <v>1273</v>
      </c>
      <c r="K1496" s="1" t="s">
        <v>66</v>
      </c>
      <c r="L1496" s="1" t="s">
        <v>737</v>
      </c>
      <c r="M1496" s="1" t="s">
        <v>433</v>
      </c>
      <c r="N1496" s="1" t="s">
        <v>317</v>
      </c>
      <c r="P1496" s="1" t="s">
        <v>712</v>
      </c>
      <c r="Q1496" s="1" t="s">
        <v>723</v>
      </c>
      <c r="R1496" s="1" t="s">
        <v>718</v>
      </c>
      <c r="T1496" s="1" t="s">
        <v>715</v>
      </c>
      <c r="U1496" s="1" t="s">
        <v>447</v>
      </c>
      <c r="W1496" s="1" t="s">
        <v>717</v>
      </c>
      <c r="X1496" s="1" t="s">
        <v>716</v>
      </c>
      <c r="Y1496" s="1" t="s">
        <v>14</v>
      </c>
      <c r="Z1496" s="1" t="s">
        <v>12</v>
      </c>
    </row>
    <row r="1497" spans="1:26" s="1" customFormat="1" ht="43.5" x14ac:dyDescent="0.35">
      <c r="A1497" s="1" t="s">
        <v>58</v>
      </c>
      <c r="B1497" s="1" t="str">
        <f>+VLOOKUP(BD_fire_disturbances[[#This Row],[Propiedad]],Tabla2[],2,0)</f>
        <v>Biológica</v>
      </c>
      <c r="C1497" s="1" t="str">
        <f>+VLOOKUP(BD_fire_disturbances[[#This Row],[Evaluación post incendio]],Tabla5[],2,0)</f>
        <v>Efecto a corto plazo</v>
      </c>
      <c r="D1497" s="6" t="s">
        <v>59</v>
      </c>
      <c r="E1497" s="1" t="s">
        <v>1602</v>
      </c>
      <c r="F1497" s="1" t="s">
        <v>1636</v>
      </c>
      <c r="G1497" s="1" t="str">
        <f>+VLOOKUP(BD_fire_disturbances[[#This Row],[Cod_Koppen]],Tabla8[],2,0)</f>
        <v>Templado o mesotérmico</v>
      </c>
      <c r="H1497" s="1" t="s">
        <v>1635</v>
      </c>
      <c r="I1497" s="1" t="s">
        <v>1705</v>
      </c>
      <c r="J1497" s="1" t="s">
        <v>1273</v>
      </c>
      <c r="K1497" s="1" t="s">
        <v>66</v>
      </c>
      <c r="L1497" s="1" t="s">
        <v>738</v>
      </c>
      <c r="M1497" s="1" t="s">
        <v>433</v>
      </c>
      <c r="N1497" s="1" t="s">
        <v>317</v>
      </c>
      <c r="P1497" s="1" t="s">
        <v>712</v>
      </c>
      <c r="Q1497" s="1" t="s">
        <v>723</v>
      </c>
      <c r="R1497" s="1" t="s">
        <v>706</v>
      </c>
      <c r="T1497" s="1" t="s">
        <v>715</v>
      </c>
      <c r="U1497" s="1" t="s">
        <v>447</v>
      </c>
      <c r="W1497" s="1" t="s">
        <v>717</v>
      </c>
      <c r="X1497" s="1" t="s">
        <v>716</v>
      </c>
      <c r="Y1497" s="1" t="s">
        <v>14</v>
      </c>
      <c r="Z1497" s="1" t="s">
        <v>108</v>
      </c>
    </row>
    <row r="1498" spans="1:26" s="1" customFormat="1" ht="43.5" x14ac:dyDescent="0.35">
      <c r="A1498" s="1" t="s">
        <v>58</v>
      </c>
      <c r="B1498" s="1" t="str">
        <f>+VLOOKUP(BD_fire_disturbances[[#This Row],[Propiedad]],Tabla2[],2,0)</f>
        <v>Biológica</v>
      </c>
      <c r="C1498" s="1" t="str">
        <f>+VLOOKUP(BD_fire_disturbances[[#This Row],[Evaluación post incendio]],Tabla5[],2,0)</f>
        <v>Efecto inmediato</v>
      </c>
      <c r="D1498" s="6" t="s">
        <v>59</v>
      </c>
      <c r="E1498" s="1" t="s">
        <v>1602</v>
      </c>
      <c r="F1498" s="1" t="s">
        <v>1636</v>
      </c>
      <c r="G1498" s="1" t="str">
        <f>+VLOOKUP(BD_fire_disturbances[[#This Row],[Cod_Koppen]],Tabla8[],2,0)</f>
        <v>Templado o mesotérmico</v>
      </c>
      <c r="H1498" s="1" t="s">
        <v>1635</v>
      </c>
      <c r="I1498" s="1" t="s">
        <v>1705</v>
      </c>
      <c r="J1498" s="1" t="s">
        <v>1273</v>
      </c>
      <c r="K1498" s="1" t="s">
        <v>66</v>
      </c>
      <c r="L1498" s="1" t="s">
        <v>736</v>
      </c>
      <c r="M1498" s="1" t="s">
        <v>433</v>
      </c>
      <c r="N1498" s="1" t="s">
        <v>317</v>
      </c>
      <c r="P1498" s="1" t="s">
        <v>712</v>
      </c>
      <c r="Q1498" s="1" t="s">
        <v>723</v>
      </c>
      <c r="R1498" s="1" t="s">
        <v>513</v>
      </c>
      <c r="T1498" s="1" t="s">
        <v>715</v>
      </c>
      <c r="U1498" s="1" t="s">
        <v>447</v>
      </c>
      <c r="W1498" s="1" t="s">
        <v>717</v>
      </c>
      <c r="X1498" s="1" t="s">
        <v>716</v>
      </c>
      <c r="Y1498" s="1" t="s">
        <v>14</v>
      </c>
      <c r="Z1498" s="1" t="s">
        <v>108</v>
      </c>
    </row>
    <row r="1499" spans="1:26" s="1" customFormat="1" ht="43.5" x14ac:dyDescent="0.35">
      <c r="A1499" s="1" t="s">
        <v>58</v>
      </c>
      <c r="B1499" s="1" t="str">
        <f>+VLOOKUP(BD_fire_disturbances[[#This Row],[Propiedad]],Tabla2[],2,0)</f>
        <v>Biológica</v>
      </c>
      <c r="C1499" s="1" t="str">
        <f>+VLOOKUP(BD_fire_disturbances[[#This Row],[Evaluación post incendio]],Tabla5[],2,0)</f>
        <v>Efecto a corto plazo</v>
      </c>
      <c r="D1499" s="6" t="s">
        <v>59</v>
      </c>
      <c r="E1499" s="1" t="s">
        <v>1602</v>
      </c>
      <c r="F1499" s="1" t="s">
        <v>1636</v>
      </c>
      <c r="G1499" s="1" t="str">
        <f>+VLOOKUP(BD_fire_disturbances[[#This Row],[Cod_Koppen]],Tabla8[],2,0)</f>
        <v>Templado o mesotérmico</v>
      </c>
      <c r="H1499" s="1" t="s">
        <v>1635</v>
      </c>
      <c r="I1499" s="1" t="s">
        <v>1705</v>
      </c>
      <c r="J1499" s="1" t="s">
        <v>1273</v>
      </c>
      <c r="K1499" s="1" t="s">
        <v>66</v>
      </c>
      <c r="L1499" s="1" t="s">
        <v>726</v>
      </c>
      <c r="M1499" s="1" t="s">
        <v>433</v>
      </c>
      <c r="N1499" s="1" t="s">
        <v>317</v>
      </c>
      <c r="P1499" s="1" t="s">
        <v>712</v>
      </c>
      <c r="Q1499" s="1" t="s">
        <v>723</v>
      </c>
      <c r="R1499" s="1" t="s">
        <v>706</v>
      </c>
      <c r="T1499" s="1" t="s">
        <v>715</v>
      </c>
      <c r="U1499" s="1" t="s">
        <v>447</v>
      </c>
      <c r="W1499" s="1" t="s">
        <v>717</v>
      </c>
      <c r="X1499" s="1" t="s">
        <v>716</v>
      </c>
      <c r="Y1499" s="1" t="s">
        <v>28</v>
      </c>
      <c r="Z1499" s="1" t="s">
        <v>12</v>
      </c>
    </row>
    <row r="1500" spans="1:26" s="1" customFormat="1" ht="43.5" x14ac:dyDescent="0.35">
      <c r="A1500" s="1" t="s">
        <v>58</v>
      </c>
      <c r="B1500" s="1" t="str">
        <f>+VLOOKUP(BD_fire_disturbances[[#This Row],[Propiedad]],Tabla2[],2,0)</f>
        <v>Biológica</v>
      </c>
      <c r="C1500" s="1" t="str">
        <f>+VLOOKUP(BD_fire_disturbances[[#This Row],[Evaluación post incendio]],Tabla5[],2,0)</f>
        <v>Efecto inmediato</v>
      </c>
      <c r="D1500" s="6" t="s">
        <v>59</v>
      </c>
      <c r="E1500" s="1" t="s">
        <v>1602</v>
      </c>
      <c r="F1500" s="1" t="s">
        <v>1636</v>
      </c>
      <c r="G1500" s="1" t="str">
        <f>+VLOOKUP(BD_fire_disturbances[[#This Row],[Cod_Koppen]],Tabla8[],2,0)</f>
        <v>Templado o mesotérmico</v>
      </c>
      <c r="H1500" s="1" t="s">
        <v>1635</v>
      </c>
      <c r="I1500" s="1" t="s">
        <v>1705</v>
      </c>
      <c r="J1500" s="1" t="s">
        <v>1273</v>
      </c>
      <c r="K1500" s="1" t="s">
        <v>66</v>
      </c>
      <c r="L1500" s="1" t="s">
        <v>724</v>
      </c>
      <c r="M1500" s="1" t="s">
        <v>433</v>
      </c>
      <c r="N1500" s="1" t="s">
        <v>317</v>
      </c>
      <c r="P1500" s="1" t="s">
        <v>712</v>
      </c>
      <c r="Q1500" s="1" t="s">
        <v>723</v>
      </c>
      <c r="R1500" s="1" t="s">
        <v>513</v>
      </c>
      <c r="T1500" s="1" t="s">
        <v>715</v>
      </c>
      <c r="U1500" s="1" t="s">
        <v>447</v>
      </c>
      <c r="W1500" s="1" t="s">
        <v>717</v>
      </c>
      <c r="X1500" s="1" t="s">
        <v>716</v>
      </c>
      <c r="Y1500" s="1" t="s">
        <v>28</v>
      </c>
      <c r="Z1500" s="1" t="s">
        <v>12</v>
      </c>
    </row>
    <row r="1501" spans="1:26" s="1" customFormat="1" ht="43.5" x14ac:dyDescent="0.35">
      <c r="A1501" s="1" t="s">
        <v>58</v>
      </c>
      <c r="B1501" s="1" t="str">
        <f>+VLOOKUP(BD_fire_disturbances[[#This Row],[Propiedad]],Tabla2[],2,0)</f>
        <v>Biológica</v>
      </c>
      <c r="C1501" s="1" t="str">
        <f>+VLOOKUP(BD_fire_disturbances[[#This Row],[Evaluación post incendio]],Tabla5[],2,0)</f>
        <v>Efecto a corto plazo</v>
      </c>
      <c r="D1501" s="6" t="s">
        <v>59</v>
      </c>
      <c r="E1501" s="1" t="s">
        <v>1602</v>
      </c>
      <c r="F1501" s="1" t="s">
        <v>1636</v>
      </c>
      <c r="G1501" s="1" t="str">
        <f>+VLOOKUP(BD_fire_disturbances[[#This Row],[Cod_Koppen]],Tabla8[],2,0)</f>
        <v>Templado o mesotérmico</v>
      </c>
      <c r="H1501" s="1" t="s">
        <v>1635</v>
      </c>
      <c r="I1501" s="1" t="s">
        <v>1705</v>
      </c>
      <c r="J1501" s="1" t="s">
        <v>1273</v>
      </c>
      <c r="K1501" s="1" t="s">
        <v>66</v>
      </c>
      <c r="L1501" s="1" t="s">
        <v>727</v>
      </c>
      <c r="M1501" s="1" t="s">
        <v>433</v>
      </c>
      <c r="N1501" s="1" t="s">
        <v>317</v>
      </c>
      <c r="P1501" s="1" t="s">
        <v>712</v>
      </c>
      <c r="Q1501" s="1" t="s">
        <v>723</v>
      </c>
      <c r="R1501" s="1" t="s">
        <v>842</v>
      </c>
      <c r="T1501" s="1" t="s">
        <v>715</v>
      </c>
      <c r="U1501" s="1" t="s">
        <v>447</v>
      </c>
      <c r="W1501" s="1" t="s">
        <v>717</v>
      </c>
      <c r="X1501" s="1" t="s">
        <v>716</v>
      </c>
      <c r="Y1501" s="1" t="s">
        <v>28</v>
      </c>
      <c r="Z1501" s="1" t="s">
        <v>108</v>
      </c>
    </row>
    <row r="1502" spans="1:26" s="1" customFormat="1" ht="43.5" x14ac:dyDescent="0.35">
      <c r="A1502" s="1" t="s">
        <v>58</v>
      </c>
      <c r="B1502" s="1" t="str">
        <f>+VLOOKUP(BD_fire_disturbances[[#This Row],[Propiedad]],Tabla2[],2,0)</f>
        <v>Biológica</v>
      </c>
      <c r="C1502" s="1" t="str">
        <f>+VLOOKUP(BD_fire_disturbances[[#This Row],[Evaluación post incendio]],Tabla5[],2,0)</f>
        <v>Efecto a corto plazo</v>
      </c>
      <c r="D1502" s="6" t="s">
        <v>59</v>
      </c>
      <c r="E1502" s="1" t="s">
        <v>1602</v>
      </c>
      <c r="F1502" s="1" t="s">
        <v>1636</v>
      </c>
      <c r="G1502" s="1" t="str">
        <f>+VLOOKUP(BD_fire_disturbances[[#This Row],[Cod_Koppen]],Tabla8[],2,0)</f>
        <v>Templado o mesotérmico</v>
      </c>
      <c r="H1502" s="1" t="s">
        <v>1635</v>
      </c>
      <c r="I1502" s="1" t="s">
        <v>1705</v>
      </c>
      <c r="J1502" s="1" t="s">
        <v>1273</v>
      </c>
      <c r="K1502" s="1" t="s">
        <v>66</v>
      </c>
      <c r="L1502" s="1" t="s">
        <v>725</v>
      </c>
      <c r="M1502" s="1" t="s">
        <v>433</v>
      </c>
      <c r="N1502" s="1" t="s">
        <v>317</v>
      </c>
      <c r="P1502" s="1" t="s">
        <v>712</v>
      </c>
      <c r="Q1502" s="1" t="s">
        <v>723</v>
      </c>
      <c r="R1502" s="1" t="s">
        <v>718</v>
      </c>
      <c r="T1502" s="1" t="s">
        <v>715</v>
      </c>
      <c r="U1502" s="1" t="s">
        <v>447</v>
      </c>
      <c r="W1502" s="1" t="s">
        <v>717</v>
      </c>
      <c r="X1502" s="1" t="s">
        <v>716</v>
      </c>
      <c r="Y1502" s="1" t="s">
        <v>28</v>
      </c>
      <c r="Z1502" s="1" t="s">
        <v>108</v>
      </c>
    </row>
    <row r="1503" spans="1:26" s="1" customFormat="1" ht="43.5" x14ac:dyDescent="0.35">
      <c r="A1503" s="1" t="s">
        <v>58</v>
      </c>
      <c r="B1503" s="1" t="str">
        <f>+VLOOKUP(BD_fire_disturbances[[#This Row],[Propiedad]],Tabla2[],2,0)</f>
        <v>Biológica</v>
      </c>
      <c r="C1503" s="1" t="str">
        <f>+VLOOKUP(BD_fire_disturbances[[#This Row],[Evaluación post incendio]],Tabla5[],2,0)</f>
        <v>Efecto a corto plazo</v>
      </c>
      <c r="D1503" s="6" t="s">
        <v>59</v>
      </c>
      <c r="E1503" s="1" t="s">
        <v>1602</v>
      </c>
      <c r="F1503" s="1" t="s">
        <v>1636</v>
      </c>
      <c r="G1503" s="1" t="str">
        <f>+VLOOKUP(BD_fire_disturbances[[#This Row],[Cod_Koppen]],Tabla8[],2,0)</f>
        <v>Templado o mesotérmico</v>
      </c>
      <c r="H1503" s="1" t="s">
        <v>1635</v>
      </c>
      <c r="I1503" s="1" t="s">
        <v>1705</v>
      </c>
      <c r="J1503" s="1" t="s">
        <v>1273</v>
      </c>
      <c r="K1503" s="1" t="s">
        <v>66</v>
      </c>
      <c r="L1503" s="1" t="s">
        <v>733</v>
      </c>
      <c r="M1503" s="1" t="s">
        <v>433</v>
      </c>
      <c r="N1503" s="1" t="s">
        <v>317</v>
      </c>
      <c r="P1503" s="1" t="s">
        <v>712</v>
      </c>
      <c r="Q1503" s="1" t="s">
        <v>723</v>
      </c>
      <c r="R1503" s="1" t="s">
        <v>718</v>
      </c>
      <c r="T1503" s="1" t="s">
        <v>715</v>
      </c>
      <c r="U1503" s="1" t="s">
        <v>447</v>
      </c>
      <c r="W1503" s="1" t="s">
        <v>717</v>
      </c>
      <c r="X1503" s="1" t="s">
        <v>716</v>
      </c>
      <c r="Y1503" s="1" t="s">
        <v>1028</v>
      </c>
      <c r="Z1503" s="1" t="s">
        <v>218</v>
      </c>
    </row>
    <row r="1504" spans="1:26" s="1" customFormat="1" ht="43.5" x14ac:dyDescent="0.35">
      <c r="A1504" s="1" t="s">
        <v>58</v>
      </c>
      <c r="B1504" s="1" t="str">
        <f>+VLOOKUP(BD_fire_disturbances[[#This Row],[Propiedad]],Tabla2[],2,0)</f>
        <v>Biológica</v>
      </c>
      <c r="C1504" s="1" t="str">
        <f>+VLOOKUP(BD_fire_disturbances[[#This Row],[Evaluación post incendio]],Tabla5[],2,0)</f>
        <v>Efecto a corto plazo</v>
      </c>
      <c r="D1504" s="6" t="s">
        <v>59</v>
      </c>
      <c r="E1504" s="1" t="s">
        <v>1602</v>
      </c>
      <c r="F1504" s="1" t="s">
        <v>1636</v>
      </c>
      <c r="G1504" s="1" t="str">
        <f>+VLOOKUP(BD_fire_disturbances[[#This Row],[Cod_Koppen]],Tabla8[],2,0)</f>
        <v>Templado o mesotérmico</v>
      </c>
      <c r="H1504" s="1" t="s">
        <v>1635</v>
      </c>
      <c r="I1504" s="1" t="s">
        <v>1705</v>
      </c>
      <c r="J1504" s="1" t="s">
        <v>1273</v>
      </c>
      <c r="K1504" s="1" t="s">
        <v>66</v>
      </c>
      <c r="L1504" s="1" t="s">
        <v>735</v>
      </c>
      <c r="M1504" s="1" t="s">
        <v>433</v>
      </c>
      <c r="N1504" s="1" t="s">
        <v>317</v>
      </c>
      <c r="P1504" s="1" t="s">
        <v>712</v>
      </c>
      <c r="Q1504" s="1" t="s">
        <v>723</v>
      </c>
      <c r="R1504" s="1" t="s">
        <v>842</v>
      </c>
      <c r="T1504" s="1" t="s">
        <v>715</v>
      </c>
      <c r="U1504" s="1" t="s">
        <v>447</v>
      </c>
      <c r="W1504" s="1" t="s">
        <v>717</v>
      </c>
      <c r="X1504" s="1" t="s">
        <v>716</v>
      </c>
      <c r="Y1504" s="1" t="s">
        <v>1028</v>
      </c>
      <c r="Z1504" s="1" t="s">
        <v>108</v>
      </c>
    </row>
    <row r="1505" spans="1:26" s="1" customFormat="1" ht="43.5" x14ac:dyDescent="0.35">
      <c r="A1505" s="1" t="s">
        <v>58</v>
      </c>
      <c r="B1505" s="1" t="str">
        <f>+VLOOKUP(BD_fire_disturbances[[#This Row],[Propiedad]],Tabla2[],2,0)</f>
        <v>Biológica</v>
      </c>
      <c r="C1505" s="1" t="str">
        <f>+VLOOKUP(BD_fire_disturbances[[#This Row],[Evaluación post incendio]],Tabla5[],2,0)</f>
        <v>Efecto a corto plazo</v>
      </c>
      <c r="D1505" s="6" t="s">
        <v>59</v>
      </c>
      <c r="E1505" s="1" t="s">
        <v>1602</v>
      </c>
      <c r="F1505" s="1" t="s">
        <v>1636</v>
      </c>
      <c r="G1505" s="1" t="str">
        <f>+VLOOKUP(BD_fire_disturbances[[#This Row],[Cod_Koppen]],Tabla8[],2,0)</f>
        <v>Templado o mesotérmico</v>
      </c>
      <c r="H1505" s="1" t="s">
        <v>1635</v>
      </c>
      <c r="I1505" s="1" t="s">
        <v>1705</v>
      </c>
      <c r="J1505" s="1" t="s">
        <v>1273</v>
      </c>
      <c r="K1505" s="1" t="s">
        <v>66</v>
      </c>
      <c r="L1505" s="1" t="s">
        <v>734</v>
      </c>
      <c r="M1505" s="1" t="s">
        <v>433</v>
      </c>
      <c r="N1505" s="1" t="s">
        <v>317</v>
      </c>
      <c r="P1505" s="1" t="s">
        <v>712</v>
      </c>
      <c r="Q1505" s="1" t="s">
        <v>723</v>
      </c>
      <c r="R1505" s="1" t="s">
        <v>706</v>
      </c>
      <c r="T1505" s="1" t="s">
        <v>715</v>
      </c>
      <c r="U1505" s="1" t="s">
        <v>447</v>
      </c>
      <c r="W1505" s="1" t="s">
        <v>717</v>
      </c>
      <c r="X1505" s="1" t="s">
        <v>716</v>
      </c>
      <c r="Y1505" s="1" t="s">
        <v>1028</v>
      </c>
      <c r="Z1505" s="1" t="s">
        <v>108</v>
      </c>
    </row>
    <row r="1506" spans="1:26" s="1" customFormat="1" ht="43.5" x14ac:dyDescent="0.35">
      <c r="A1506" s="1" t="s">
        <v>58</v>
      </c>
      <c r="B1506" s="1" t="str">
        <f>+VLOOKUP(BD_fire_disturbances[[#This Row],[Propiedad]],Tabla2[],2,0)</f>
        <v>Biológica</v>
      </c>
      <c r="C1506" s="1" t="str">
        <f>+VLOOKUP(BD_fire_disturbances[[#This Row],[Evaluación post incendio]],Tabla5[],2,0)</f>
        <v>Efecto inmediato</v>
      </c>
      <c r="D1506" s="6" t="s">
        <v>59</v>
      </c>
      <c r="E1506" s="1" t="s">
        <v>1602</v>
      </c>
      <c r="F1506" s="1" t="s">
        <v>1636</v>
      </c>
      <c r="G1506" s="1" t="str">
        <f>+VLOOKUP(BD_fire_disturbances[[#This Row],[Cod_Koppen]],Tabla8[],2,0)</f>
        <v>Templado o mesotérmico</v>
      </c>
      <c r="H1506" s="1" t="s">
        <v>1635</v>
      </c>
      <c r="I1506" s="1" t="s">
        <v>1705</v>
      </c>
      <c r="J1506" s="1" t="s">
        <v>1273</v>
      </c>
      <c r="K1506" s="1" t="s">
        <v>66</v>
      </c>
      <c r="L1506" s="1" t="s">
        <v>732</v>
      </c>
      <c r="M1506" s="1" t="s">
        <v>433</v>
      </c>
      <c r="N1506" s="1" t="s">
        <v>317</v>
      </c>
      <c r="P1506" s="1" t="s">
        <v>712</v>
      </c>
      <c r="Q1506" s="1" t="s">
        <v>723</v>
      </c>
      <c r="R1506" s="1" t="s">
        <v>513</v>
      </c>
      <c r="T1506" s="1" t="s">
        <v>715</v>
      </c>
      <c r="U1506" s="1" t="s">
        <v>447</v>
      </c>
      <c r="W1506" s="1" t="s">
        <v>717</v>
      </c>
      <c r="X1506" s="1" t="s">
        <v>716</v>
      </c>
      <c r="Y1506" s="1" t="s">
        <v>1028</v>
      </c>
      <c r="Z1506" s="1" t="s">
        <v>108</v>
      </c>
    </row>
    <row r="1507" spans="1:26" s="1" customFormat="1" ht="43.5" x14ac:dyDescent="0.35">
      <c r="A1507" s="1" t="s">
        <v>58</v>
      </c>
      <c r="B1507" s="1" t="str">
        <f>+VLOOKUP(BD_fire_disturbances[[#This Row],[Propiedad]],Tabla2[],2,0)</f>
        <v>Biológica</v>
      </c>
      <c r="C1507" s="1" t="str">
        <f>+VLOOKUP(BD_fire_disturbances[[#This Row],[Evaluación post incendio]],Tabla5[],2,0)</f>
        <v>Efecto a corto plazo</v>
      </c>
      <c r="D1507" s="6" t="s">
        <v>59</v>
      </c>
      <c r="E1507" s="1" t="s">
        <v>1602</v>
      </c>
      <c r="F1507" s="1" t="s">
        <v>1636</v>
      </c>
      <c r="G1507" s="1" t="str">
        <f>+VLOOKUP(BD_fire_disturbances[[#This Row],[Cod_Koppen]],Tabla8[],2,0)</f>
        <v>Templado o mesotérmico</v>
      </c>
      <c r="H1507" s="1" t="s">
        <v>1635</v>
      </c>
      <c r="I1507" s="1" t="s">
        <v>1705</v>
      </c>
      <c r="J1507" s="1" t="s">
        <v>1273</v>
      </c>
      <c r="K1507" s="1" t="s">
        <v>66</v>
      </c>
      <c r="L1507" s="1" t="s">
        <v>729</v>
      </c>
      <c r="M1507" s="1" t="s">
        <v>433</v>
      </c>
      <c r="N1507" s="1" t="s">
        <v>317</v>
      </c>
      <c r="P1507" s="1" t="s">
        <v>712</v>
      </c>
      <c r="Q1507" s="1" t="s">
        <v>723</v>
      </c>
      <c r="R1507" s="1" t="s">
        <v>718</v>
      </c>
      <c r="T1507" s="1" t="s">
        <v>715</v>
      </c>
      <c r="U1507" s="1" t="s">
        <v>447</v>
      </c>
      <c r="W1507" s="1" t="s">
        <v>717</v>
      </c>
      <c r="X1507" s="1" t="s">
        <v>716</v>
      </c>
      <c r="Y1507" s="1" t="s">
        <v>1032</v>
      </c>
      <c r="Z1507" s="1" t="s">
        <v>12</v>
      </c>
    </row>
    <row r="1508" spans="1:26" s="1" customFormat="1" ht="43.5" x14ac:dyDescent="0.35">
      <c r="A1508" s="1" t="s">
        <v>58</v>
      </c>
      <c r="B1508" s="1" t="str">
        <f>+VLOOKUP(BD_fire_disturbances[[#This Row],[Propiedad]],Tabla2[],2,0)</f>
        <v>Biológica</v>
      </c>
      <c r="C1508" s="1" t="str">
        <f>+VLOOKUP(BD_fire_disturbances[[#This Row],[Evaluación post incendio]],Tabla5[],2,0)</f>
        <v>Efecto inmediato</v>
      </c>
      <c r="D1508" s="6" t="s">
        <v>59</v>
      </c>
      <c r="E1508" s="1" t="s">
        <v>1602</v>
      </c>
      <c r="F1508" s="1" t="s">
        <v>1636</v>
      </c>
      <c r="G1508" s="1" t="str">
        <f>+VLOOKUP(BD_fire_disturbances[[#This Row],[Cod_Koppen]],Tabla8[],2,0)</f>
        <v>Templado o mesotérmico</v>
      </c>
      <c r="H1508" s="1" t="s">
        <v>1635</v>
      </c>
      <c r="I1508" s="1" t="s">
        <v>1705</v>
      </c>
      <c r="J1508" s="1" t="s">
        <v>1273</v>
      </c>
      <c r="K1508" s="1" t="s">
        <v>66</v>
      </c>
      <c r="L1508" s="1" t="s">
        <v>728</v>
      </c>
      <c r="M1508" s="1" t="s">
        <v>433</v>
      </c>
      <c r="N1508" s="1" t="s">
        <v>317</v>
      </c>
      <c r="P1508" s="1" t="s">
        <v>712</v>
      </c>
      <c r="Q1508" s="1" t="s">
        <v>723</v>
      </c>
      <c r="R1508" s="1" t="s">
        <v>513</v>
      </c>
      <c r="T1508" s="1" t="s">
        <v>715</v>
      </c>
      <c r="U1508" s="1" t="s">
        <v>447</v>
      </c>
      <c r="W1508" s="1" t="s">
        <v>717</v>
      </c>
      <c r="X1508" s="1" t="s">
        <v>716</v>
      </c>
      <c r="Y1508" s="1" t="s">
        <v>1032</v>
      </c>
      <c r="Z1508" s="1" t="s">
        <v>12</v>
      </c>
    </row>
    <row r="1509" spans="1:26" s="1" customFormat="1" ht="43.5" x14ac:dyDescent="0.35">
      <c r="A1509" s="1" t="s">
        <v>58</v>
      </c>
      <c r="B1509" s="1" t="str">
        <f>+VLOOKUP(BD_fire_disturbances[[#This Row],[Propiedad]],Tabla2[],2,0)</f>
        <v>Biológica</v>
      </c>
      <c r="C1509" s="1" t="str">
        <f>+VLOOKUP(BD_fire_disturbances[[#This Row],[Evaluación post incendio]],Tabla5[],2,0)</f>
        <v>Efecto a corto plazo</v>
      </c>
      <c r="D1509" s="6" t="s">
        <v>59</v>
      </c>
      <c r="E1509" s="1" t="s">
        <v>1602</v>
      </c>
      <c r="F1509" s="1" t="s">
        <v>1636</v>
      </c>
      <c r="G1509" s="1" t="str">
        <f>+VLOOKUP(BD_fire_disturbances[[#This Row],[Cod_Koppen]],Tabla8[],2,0)</f>
        <v>Templado o mesotérmico</v>
      </c>
      <c r="H1509" s="1" t="s">
        <v>1635</v>
      </c>
      <c r="I1509" s="1" t="s">
        <v>1705</v>
      </c>
      <c r="J1509" s="1" t="s">
        <v>1273</v>
      </c>
      <c r="K1509" s="1" t="s">
        <v>66</v>
      </c>
      <c r="L1509" s="1" t="s">
        <v>731</v>
      </c>
      <c r="M1509" s="1" t="s">
        <v>433</v>
      </c>
      <c r="N1509" s="1" t="s">
        <v>317</v>
      </c>
      <c r="P1509" s="1" t="s">
        <v>712</v>
      </c>
      <c r="Q1509" s="1" t="s">
        <v>723</v>
      </c>
      <c r="R1509" s="1" t="s">
        <v>842</v>
      </c>
      <c r="T1509" s="1" t="s">
        <v>715</v>
      </c>
      <c r="U1509" s="1" t="s">
        <v>447</v>
      </c>
      <c r="W1509" s="1" t="s">
        <v>717</v>
      </c>
      <c r="X1509" s="1" t="s">
        <v>716</v>
      </c>
      <c r="Y1509" s="1" t="s">
        <v>1032</v>
      </c>
      <c r="Z1509" s="1" t="s">
        <v>108</v>
      </c>
    </row>
    <row r="1510" spans="1:26" s="1" customFormat="1" ht="43.5" x14ac:dyDescent="0.35">
      <c r="A1510" s="1" t="s">
        <v>58</v>
      </c>
      <c r="B1510" s="1" t="str">
        <f>+VLOOKUP(BD_fire_disturbances[[#This Row],[Propiedad]],Tabla2[],2,0)</f>
        <v>Biológica</v>
      </c>
      <c r="C1510" s="1" t="str">
        <f>+VLOOKUP(BD_fire_disturbances[[#This Row],[Evaluación post incendio]],Tabla5[],2,0)</f>
        <v>Efecto a corto plazo</v>
      </c>
      <c r="D1510" s="6" t="s">
        <v>59</v>
      </c>
      <c r="E1510" s="1" t="s">
        <v>1602</v>
      </c>
      <c r="F1510" s="1" t="s">
        <v>1636</v>
      </c>
      <c r="G1510" s="1" t="str">
        <f>+VLOOKUP(BD_fire_disturbances[[#This Row],[Cod_Koppen]],Tabla8[],2,0)</f>
        <v>Templado o mesotérmico</v>
      </c>
      <c r="H1510" s="1" t="s">
        <v>1635</v>
      </c>
      <c r="I1510" s="1" t="s">
        <v>1705</v>
      </c>
      <c r="J1510" s="1" t="s">
        <v>1273</v>
      </c>
      <c r="K1510" s="1" t="s">
        <v>66</v>
      </c>
      <c r="L1510" s="1" t="s">
        <v>730</v>
      </c>
      <c r="M1510" s="1" t="s">
        <v>433</v>
      </c>
      <c r="N1510" s="1" t="s">
        <v>317</v>
      </c>
      <c r="P1510" s="1" t="s">
        <v>712</v>
      </c>
      <c r="Q1510" s="1" t="s">
        <v>723</v>
      </c>
      <c r="R1510" s="1" t="s">
        <v>706</v>
      </c>
      <c r="T1510" s="1" t="s">
        <v>715</v>
      </c>
      <c r="U1510" s="1" t="s">
        <v>447</v>
      </c>
      <c r="W1510" s="1" t="s">
        <v>717</v>
      </c>
      <c r="X1510" s="1" t="s">
        <v>716</v>
      </c>
      <c r="Y1510" s="1" t="s">
        <v>1032</v>
      </c>
      <c r="Z1510" s="1" t="s">
        <v>108</v>
      </c>
    </row>
    <row r="1511" spans="1:26" s="1" customFormat="1" ht="43.5" x14ac:dyDescent="0.35">
      <c r="A1511" s="1" t="s">
        <v>58</v>
      </c>
      <c r="B1511" s="1" t="str">
        <f>+VLOOKUP(BD_fire_disturbances[[#This Row],[Propiedad]],Tabla2[],2,0)</f>
        <v>Química</v>
      </c>
      <c r="C1511" s="1" t="str">
        <f>+VLOOKUP(BD_fire_disturbances[[#This Row],[Evaluación post incendio]],Tabla5[],2,0)</f>
        <v>Efecto a corto plazo</v>
      </c>
      <c r="D1511" s="6" t="s">
        <v>59</v>
      </c>
      <c r="E1511" s="1" t="s">
        <v>1602</v>
      </c>
      <c r="F1511" s="1" t="s">
        <v>1636</v>
      </c>
      <c r="G1511" s="1" t="str">
        <f>+VLOOKUP(BD_fire_disturbances[[#This Row],[Cod_Koppen]],Tabla8[],2,0)</f>
        <v>Templado o mesotérmico</v>
      </c>
      <c r="H1511" s="1" t="s">
        <v>1635</v>
      </c>
      <c r="I1511" s="1" t="s">
        <v>1705</v>
      </c>
      <c r="J1511" s="1" t="s">
        <v>1273</v>
      </c>
      <c r="K1511" s="1" t="s">
        <v>66</v>
      </c>
      <c r="L1511" s="1" t="s">
        <v>755</v>
      </c>
      <c r="M1511" s="1" t="s">
        <v>433</v>
      </c>
      <c r="N1511" s="1" t="s">
        <v>317</v>
      </c>
      <c r="P1511" s="1" t="s">
        <v>712</v>
      </c>
      <c r="Q1511" s="1" t="s">
        <v>723</v>
      </c>
      <c r="R1511" s="1" t="s">
        <v>842</v>
      </c>
      <c r="T1511" s="1" t="s">
        <v>715</v>
      </c>
      <c r="U1511" s="1" t="s">
        <v>447</v>
      </c>
      <c r="W1511" s="1" t="s">
        <v>717</v>
      </c>
      <c r="X1511" s="1" t="s">
        <v>716</v>
      </c>
      <c r="Y1511" s="1" t="s">
        <v>707</v>
      </c>
      <c r="Z1511" s="1" t="s">
        <v>108</v>
      </c>
    </row>
    <row r="1512" spans="1:26" s="1" customFormat="1" ht="43.5" x14ac:dyDescent="0.35">
      <c r="A1512" s="1" t="s">
        <v>58</v>
      </c>
      <c r="B1512" s="1" t="str">
        <f>+VLOOKUP(BD_fire_disturbances[[#This Row],[Propiedad]],Tabla2[],2,0)</f>
        <v>Química</v>
      </c>
      <c r="C1512" s="1" t="str">
        <f>+VLOOKUP(BD_fire_disturbances[[#This Row],[Evaluación post incendio]],Tabla5[],2,0)</f>
        <v>Efecto a corto plazo</v>
      </c>
      <c r="D1512" s="6" t="s">
        <v>59</v>
      </c>
      <c r="E1512" s="1" t="s">
        <v>1602</v>
      </c>
      <c r="F1512" s="1" t="s">
        <v>1636</v>
      </c>
      <c r="G1512" s="1" t="str">
        <f>+VLOOKUP(BD_fire_disturbances[[#This Row],[Cod_Koppen]],Tabla8[],2,0)</f>
        <v>Templado o mesotérmico</v>
      </c>
      <c r="H1512" s="1" t="s">
        <v>1635</v>
      </c>
      <c r="I1512" s="1" t="s">
        <v>1705</v>
      </c>
      <c r="J1512" s="1" t="s">
        <v>1273</v>
      </c>
      <c r="K1512" s="1" t="s">
        <v>66</v>
      </c>
      <c r="L1512" s="1" t="s">
        <v>753</v>
      </c>
      <c r="M1512" s="1" t="s">
        <v>433</v>
      </c>
      <c r="N1512" s="1" t="s">
        <v>317</v>
      </c>
      <c r="P1512" s="1" t="s">
        <v>712</v>
      </c>
      <c r="Q1512" s="1" t="s">
        <v>723</v>
      </c>
      <c r="R1512" s="1" t="s">
        <v>718</v>
      </c>
      <c r="T1512" s="1" t="s">
        <v>715</v>
      </c>
      <c r="U1512" s="1" t="s">
        <v>447</v>
      </c>
      <c r="W1512" s="1" t="s">
        <v>717</v>
      </c>
      <c r="X1512" s="1" t="s">
        <v>716</v>
      </c>
      <c r="Y1512" s="1" t="s">
        <v>707</v>
      </c>
      <c r="Z1512" s="1" t="s">
        <v>108</v>
      </c>
    </row>
    <row r="1513" spans="1:26" s="1" customFormat="1" ht="43.5" x14ac:dyDescent="0.35">
      <c r="A1513" s="1" t="s">
        <v>58</v>
      </c>
      <c r="B1513" s="1" t="str">
        <f>+VLOOKUP(BD_fire_disturbances[[#This Row],[Propiedad]],Tabla2[],2,0)</f>
        <v>Química</v>
      </c>
      <c r="C1513" s="1" t="str">
        <f>+VLOOKUP(BD_fire_disturbances[[#This Row],[Evaluación post incendio]],Tabla5[],2,0)</f>
        <v>Efecto a corto plazo</v>
      </c>
      <c r="D1513" s="6" t="s">
        <v>59</v>
      </c>
      <c r="E1513" s="1" t="s">
        <v>1602</v>
      </c>
      <c r="F1513" s="1" t="s">
        <v>1636</v>
      </c>
      <c r="G1513" s="1" t="str">
        <f>+VLOOKUP(BD_fire_disturbances[[#This Row],[Cod_Koppen]],Tabla8[],2,0)</f>
        <v>Templado o mesotérmico</v>
      </c>
      <c r="H1513" s="1" t="s">
        <v>1635</v>
      </c>
      <c r="I1513" s="1" t="s">
        <v>1705</v>
      </c>
      <c r="J1513" s="1" t="s">
        <v>1273</v>
      </c>
      <c r="K1513" s="1" t="s">
        <v>66</v>
      </c>
      <c r="L1513" s="1" t="s">
        <v>754</v>
      </c>
      <c r="M1513" s="1" t="s">
        <v>433</v>
      </c>
      <c r="N1513" s="1" t="s">
        <v>317</v>
      </c>
      <c r="P1513" s="1" t="s">
        <v>712</v>
      </c>
      <c r="Q1513" s="1" t="s">
        <v>723</v>
      </c>
      <c r="R1513" s="1" t="s">
        <v>706</v>
      </c>
      <c r="T1513" s="1" t="s">
        <v>715</v>
      </c>
      <c r="U1513" s="1" t="s">
        <v>447</v>
      </c>
      <c r="W1513" s="1" t="s">
        <v>717</v>
      </c>
      <c r="X1513" s="1" t="s">
        <v>716</v>
      </c>
      <c r="Y1513" s="1" t="s">
        <v>707</v>
      </c>
      <c r="Z1513" s="1" t="s">
        <v>108</v>
      </c>
    </row>
    <row r="1514" spans="1:26" s="1" customFormat="1" ht="43.5" x14ac:dyDescent="0.35">
      <c r="A1514" s="1" t="s">
        <v>58</v>
      </c>
      <c r="B1514" s="1" t="str">
        <f>+VLOOKUP(BD_fire_disturbances[[#This Row],[Propiedad]],Tabla2[],2,0)</f>
        <v>Química</v>
      </c>
      <c r="C1514" s="1" t="str">
        <f>+VLOOKUP(BD_fire_disturbances[[#This Row],[Evaluación post incendio]],Tabla5[],2,0)</f>
        <v>Efecto inmediato</v>
      </c>
      <c r="D1514" s="6" t="s">
        <v>59</v>
      </c>
      <c r="E1514" s="1" t="s">
        <v>1602</v>
      </c>
      <c r="F1514" s="1" t="s">
        <v>1636</v>
      </c>
      <c r="G1514" s="1" t="str">
        <f>+VLOOKUP(BD_fire_disturbances[[#This Row],[Cod_Koppen]],Tabla8[],2,0)</f>
        <v>Templado o mesotérmico</v>
      </c>
      <c r="H1514" s="1" t="s">
        <v>1635</v>
      </c>
      <c r="I1514" s="1" t="s">
        <v>1705</v>
      </c>
      <c r="J1514" s="1" t="s">
        <v>1273</v>
      </c>
      <c r="K1514" s="1" t="s">
        <v>66</v>
      </c>
      <c r="L1514" s="1" t="s">
        <v>752</v>
      </c>
      <c r="M1514" s="1" t="s">
        <v>433</v>
      </c>
      <c r="N1514" s="1" t="s">
        <v>317</v>
      </c>
      <c r="P1514" s="1" t="s">
        <v>712</v>
      </c>
      <c r="Q1514" s="1" t="s">
        <v>723</v>
      </c>
      <c r="R1514" s="1" t="s">
        <v>513</v>
      </c>
      <c r="T1514" s="1" t="s">
        <v>715</v>
      </c>
      <c r="U1514" s="1" t="s">
        <v>447</v>
      </c>
      <c r="W1514" s="1" t="s">
        <v>717</v>
      </c>
      <c r="X1514" s="1" t="s">
        <v>716</v>
      </c>
      <c r="Y1514" s="1" t="s">
        <v>707</v>
      </c>
      <c r="Z1514" s="1" t="s">
        <v>108</v>
      </c>
    </row>
    <row r="1515" spans="1:26" s="1" customFormat="1" ht="43.5" x14ac:dyDescent="0.35">
      <c r="A1515" s="1" t="s">
        <v>58</v>
      </c>
      <c r="B1515" s="1" t="str">
        <f>+VLOOKUP(BD_fire_disturbances[[#This Row],[Propiedad]],Tabla2[],2,0)</f>
        <v>Química</v>
      </c>
      <c r="C1515" s="1" t="str">
        <f>+VLOOKUP(BD_fire_disturbances[[#This Row],[Evaluación post incendio]],Tabla5[],2,0)</f>
        <v>Efecto a corto plazo</v>
      </c>
      <c r="D1515" s="6" t="s">
        <v>59</v>
      </c>
      <c r="E1515" s="1" t="s">
        <v>1602</v>
      </c>
      <c r="F1515" s="1" t="s">
        <v>1636</v>
      </c>
      <c r="G1515" s="1" t="str">
        <f>+VLOOKUP(BD_fire_disturbances[[#This Row],[Cod_Koppen]],Tabla8[],2,0)</f>
        <v>Templado o mesotérmico</v>
      </c>
      <c r="H1515" s="1" t="s">
        <v>1635</v>
      </c>
      <c r="I1515" s="1" t="s">
        <v>1705</v>
      </c>
      <c r="J1515" s="1" t="s">
        <v>1273</v>
      </c>
      <c r="K1515" s="1" t="s">
        <v>66</v>
      </c>
      <c r="L1515" s="1" t="s">
        <v>751</v>
      </c>
      <c r="M1515" s="1" t="s">
        <v>433</v>
      </c>
      <c r="N1515" s="1" t="s">
        <v>317</v>
      </c>
      <c r="P1515" s="1" t="s">
        <v>712</v>
      </c>
      <c r="Q1515" s="1" t="s">
        <v>723</v>
      </c>
      <c r="R1515" s="1" t="s">
        <v>842</v>
      </c>
      <c r="T1515" s="1" t="s">
        <v>715</v>
      </c>
      <c r="U1515" s="1" t="s">
        <v>447</v>
      </c>
      <c r="W1515" s="1" t="s">
        <v>717</v>
      </c>
      <c r="X1515" s="1" t="s">
        <v>716</v>
      </c>
      <c r="Y1515" s="1" t="s">
        <v>52</v>
      </c>
      <c r="Z1515" s="1" t="s">
        <v>218</v>
      </c>
    </row>
    <row r="1516" spans="1:26" s="1" customFormat="1" ht="43.5" x14ac:dyDescent="0.35">
      <c r="A1516" s="1" t="s">
        <v>58</v>
      </c>
      <c r="B1516" s="1" t="str">
        <f>+VLOOKUP(BD_fire_disturbances[[#This Row],[Propiedad]],Tabla2[],2,0)</f>
        <v>Química</v>
      </c>
      <c r="C1516" s="1" t="str">
        <f>+VLOOKUP(BD_fire_disturbances[[#This Row],[Evaluación post incendio]],Tabla5[],2,0)</f>
        <v>Efecto a corto plazo</v>
      </c>
      <c r="D1516" s="6" t="s">
        <v>59</v>
      </c>
      <c r="E1516" s="1" t="s">
        <v>1602</v>
      </c>
      <c r="F1516" s="1" t="s">
        <v>1636</v>
      </c>
      <c r="G1516" s="1" t="str">
        <f>+VLOOKUP(BD_fire_disturbances[[#This Row],[Cod_Koppen]],Tabla8[],2,0)</f>
        <v>Templado o mesotérmico</v>
      </c>
      <c r="H1516" s="1" t="s">
        <v>1635</v>
      </c>
      <c r="I1516" s="1" t="s">
        <v>1705</v>
      </c>
      <c r="J1516" s="1" t="s">
        <v>1273</v>
      </c>
      <c r="K1516" s="1" t="s">
        <v>66</v>
      </c>
      <c r="L1516" s="1" t="s">
        <v>749</v>
      </c>
      <c r="M1516" s="1" t="s">
        <v>433</v>
      </c>
      <c r="N1516" s="1" t="s">
        <v>317</v>
      </c>
      <c r="P1516" s="1" t="s">
        <v>712</v>
      </c>
      <c r="Q1516" s="1" t="s">
        <v>723</v>
      </c>
      <c r="R1516" s="1" t="s">
        <v>718</v>
      </c>
      <c r="T1516" s="1" t="s">
        <v>715</v>
      </c>
      <c r="U1516" s="1" t="s">
        <v>447</v>
      </c>
      <c r="W1516" s="1" t="s">
        <v>717</v>
      </c>
      <c r="X1516" s="1" t="s">
        <v>716</v>
      </c>
      <c r="Y1516" s="1" t="s">
        <v>52</v>
      </c>
      <c r="Z1516" s="1" t="s">
        <v>218</v>
      </c>
    </row>
    <row r="1517" spans="1:26" s="1" customFormat="1" ht="43.5" x14ac:dyDescent="0.35">
      <c r="A1517" s="1" t="s">
        <v>58</v>
      </c>
      <c r="B1517" s="1" t="str">
        <f>+VLOOKUP(BD_fire_disturbances[[#This Row],[Propiedad]],Tabla2[],2,0)</f>
        <v>Química</v>
      </c>
      <c r="C1517" s="1" t="str">
        <f>+VLOOKUP(BD_fire_disturbances[[#This Row],[Evaluación post incendio]],Tabla5[],2,0)</f>
        <v>Efecto a corto plazo</v>
      </c>
      <c r="D1517" s="6" t="s">
        <v>59</v>
      </c>
      <c r="E1517" s="1" t="s">
        <v>1602</v>
      </c>
      <c r="F1517" s="1" t="s">
        <v>1636</v>
      </c>
      <c r="G1517" s="1" t="str">
        <f>+VLOOKUP(BD_fire_disturbances[[#This Row],[Cod_Koppen]],Tabla8[],2,0)</f>
        <v>Templado o mesotérmico</v>
      </c>
      <c r="H1517" s="1" t="s">
        <v>1635</v>
      </c>
      <c r="I1517" s="1" t="s">
        <v>1705</v>
      </c>
      <c r="J1517" s="1" t="s">
        <v>1273</v>
      </c>
      <c r="K1517" s="1" t="s">
        <v>66</v>
      </c>
      <c r="L1517" s="1" t="s">
        <v>750</v>
      </c>
      <c r="M1517" s="1" t="s">
        <v>433</v>
      </c>
      <c r="N1517" s="1" t="s">
        <v>317</v>
      </c>
      <c r="P1517" s="1" t="s">
        <v>712</v>
      </c>
      <c r="Q1517" s="1" t="s">
        <v>723</v>
      </c>
      <c r="R1517" s="1" t="s">
        <v>706</v>
      </c>
      <c r="T1517" s="1" t="s">
        <v>715</v>
      </c>
      <c r="U1517" s="1" t="s">
        <v>447</v>
      </c>
      <c r="W1517" s="1" t="s">
        <v>717</v>
      </c>
      <c r="X1517" s="1" t="s">
        <v>716</v>
      </c>
      <c r="Y1517" s="1" t="s">
        <v>52</v>
      </c>
      <c r="Z1517" s="1" t="s">
        <v>218</v>
      </c>
    </row>
    <row r="1518" spans="1:26" s="1" customFormat="1" ht="43.5" x14ac:dyDescent="0.35">
      <c r="A1518" s="1" t="s">
        <v>58</v>
      </c>
      <c r="B1518" s="1" t="str">
        <f>+VLOOKUP(BD_fire_disturbances[[#This Row],[Propiedad]],Tabla2[],2,0)</f>
        <v>Química</v>
      </c>
      <c r="C1518" s="1" t="str">
        <f>+VLOOKUP(BD_fire_disturbances[[#This Row],[Evaluación post incendio]],Tabla5[],2,0)</f>
        <v>Efecto inmediato</v>
      </c>
      <c r="D1518" s="6" t="s">
        <v>59</v>
      </c>
      <c r="E1518" s="1" t="s">
        <v>1602</v>
      </c>
      <c r="F1518" s="1" t="s">
        <v>1636</v>
      </c>
      <c r="G1518" s="1" t="str">
        <f>+VLOOKUP(BD_fire_disturbances[[#This Row],[Cod_Koppen]],Tabla8[],2,0)</f>
        <v>Templado o mesotérmico</v>
      </c>
      <c r="H1518" s="1" t="s">
        <v>1635</v>
      </c>
      <c r="I1518" s="1" t="s">
        <v>1705</v>
      </c>
      <c r="J1518" s="1" t="s">
        <v>1273</v>
      </c>
      <c r="K1518" s="1" t="s">
        <v>66</v>
      </c>
      <c r="L1518" s="1" t="s">
        <v>748</v>
      </c>
      <c r="M1518" s="1" t="s">
        <v>433</v>
      </c>
      <c r="N1518" s="1" t="s">
        <v>317</v>
      </c>
      <c r="P1518" s="1" t="s">
        <v>712</v>
      </c>
      <c r="Q1518" s="1" t="s">
        <v>723</v>
      </c>
      <c r="R1518" s="1" t="s">
        <v>513</v>
      </c>
      <c r="T1518" s="1" t="s">
        <v>715</v>
      </c>
      <c r="U1518" s="1" t="s">
        <v>447</v>
      </c>
      <c r="W1518" s="1" t="s">
        <v>717</v>
      </c>
      <c r="X1518" s="1" t="s">
        <v>716</v>
      </c>
      <c r="Y1518" s="1" t="s">
        <v>52</v>
      </c>
      <c r="Z1518" s="1" t="s">
        <v>218</v>
      </c>
    </row>
    <row r="1519" spans="1:26" s="1" customFormat="1" ht="43.5" x14ac:dyDescent="0.35">
      <c r="A1519" s="1" t="s">
        <v>58</v>
      </c>
      <c r="B1519" s="1" t="str">
        <f>+VLOOKUP(BD_fire_disturbances[[#This Row],[Propiedad]],Tabla2[],2,0)</f>
        <v>Química</v>
      </c>
      <c r="C1519" s="1" t="str">
        <f>+VLOOKUP(BD_fire_disturbances[[#This Row],[Evaluación post incendio]],Tabla5[],2,0)</f>
        <v>Efecto a corto plazo</v>
      </c>
      <c r="D1519" s="6" t="s">
        <v>59</v>
      </c>
      <c r="E1519" s="1" t="s">
        <v>1602</v>
      </c>
      <c r="F1519" s="1" t="s">
        <v>1636</v>
      </c>
      <c r="G1519" s="1" t="str">
        <f>+VLOOKUP(BD_fire_disturbances[[#This Row],[Cod_Koppen]],Tabla8[],2,0)</f>
        <v>Templado o mesotérmico</v>
      </c>
      <c r="H1519" s="1" t="s">
        <v>1635</v>
      </c>
      <c r="I1519" s="1" t="s">
        <v>1705</v>
      </c>
      <c r="J1519" s="1" t="s">
        <v>1273</v>
      </c>
      <c r="K1519" s="1" t="s">
        <v>66</v>
      </c>
      <c r="L1519" s="1" t="s">
        <v>763</v>
      </c>
      <c r="M1519" s="1" t="s">
        <v>433</v>
      </c>
      <c r="N1519" s="1" t="s">
        <v>317</v>
      </c>
      <c r="P1519" s="1" t="s">
        <v>712</v>
      </c>
      <c r="Q1519" s="1" t="s">
        <v>723</v>
      </c>
      <c r="R1519" s="1" t="s">
        <v>842</v>
      </c>
      <c r="T1519" s="1" t="s">
        <v>715</v>
      </c>
      <c r="U1519" s="1" t="s">
        <v>447</v>
      </c>
      <c r="W1519" s="1" t="s">
        <v>717</v>
      </c>
      <c r="X1519" s="1" t="s">
        <v>716</v>
      </c>
      <c r="Y1519" s="1" t="s">
        <v>21</v>
      </c>
      <c r="Z1519" s="1" t="s">
        <v>108</v>
      </c>
    </row>
    <row r="1520" spans="1:26" s="1" customFormat="1" ht="43.5" x14ac:dyDescent="0.35">
      <c r="A1520" s="1" t="s">
        <v>58</v>
      </c>
      <c r="B1520" s="1" t="str">
        <f>+VLOOKUP(BD_fire_disturbances[[#This Row],[Propiedad]],Tabla2[],2,0)</f>
        <v>Química</v>
      </c>
      <c r="C1520" s="1" t="str">
        <f>+VLOOKUP(BD_fire_disturbances[[#This Row],[Evaluación post incendio]],Tabla5[],2,0)</f>
        <v>Efecto a corto plazo</v>
      </c>
      <c r="D1520" s="6" t="s">
        <v>59</v>
      </c>
      <c r="E1520" s="1" t="s">
        <v>1602</v>
      </c>
      <c r="F1520" s="1" t="s">
        <v>1636</v>
      </c>
      <c r="G1520" s="1" t="str">
        <f>+VLOOKUP(BD_fire_disturbances[[#This Row],[Cod_Koppen]],Tabla8[],2,0)</f>
        <v>Templado o mesotérmico</v>
      </c>
      <c r="H1520" s="1" t="s">
        <v>1635</v>
      </c>
      <c r="I1520" s="1" t="s">
        <v>1705</v>
      </c>
      <c r="J1520" s="1" t="s">
        <v>1273</v>
      </c>
      <c r="K1520" s="1" t="s">
        <v>66</v>
      </c>
      <c r="L1520" s="1" t="s">
        <v>761</v>
      </c>
      <c r="M1520" s="1" t="s">
        <v>433</v>
      </c>
      <c r="N1520" s="1" t="s">
        <v>317</v>
      </c>
      <c r="P1520" s="1" t="s">
        <v>712</v>
      </c>
      <c r="Q1520" s="1" t="s">
        <v>723</v>
      </c>
      <c r="R1520" s="1" t="s">
        <v>718</v>
      </c>
      <c r="T1520" s="1" t="s">
        <v>715</v>
      </c>
      <c r="U1520" s="1" t="s">
        <v>447</v>
      </c>
      <c r="W1520" s="1" t="s">
        <v>717</v>
      </c>
      <c r="X1520" s="1" t="s">
        <v>716</v>
      </c>
      <c r="Y1520" s="1" t="s">
        <v>21</v>
      </c>
      <c r="Z1520" s="1" t="s">
        <v>108</v>
      </c>
    </row>
    <row r="1521" spans="1:26" s="1" customFormat="1" ht="43.5" x14ac:dyDescent="0.35">
      <c r="A1521" s="1" t="s">
        <v>58</v>
      </c>
      <c r="B1521" s="1" t="str">
        <f>+VLOOKUP(BD_fire_disturbances[[#This Row],[Propiedad]],Tabla2[],2,0)</f>
        <v>Química</v>
      </c>
      <c r="C1521" s="1" t="str">
        <f>+VLOOKUP(BD_fire_disturbances[[#This Row],[Evaluación post incendio]],Tabla5[],2,0)</f>
        <v>Efecto a corto plazo</v>
      </c>
      <c r="D1521" s="6" t="s">
        <v>59</v>
      </c>
      <c r="E1521" s="1" t="s">
        <v>1602</v>
      </c>
      <c r="F1521" s="1" t="s">
        <v>1636</v>
      </c>
      <c r="G1521" s="1" t="str">
        <f>+VLOOKUP(BD_fire_disturbances[[#This Row],[Cod_Koppen]],Tabla8[],2,0)</f>
        <v>Templado o mesotérmico</v>
      </c>
      <c r="H1521" s="1" t="s">
        <v>1635</v>
      </c>
      <c r="I1521" s="1" t="s">
        <v>1705</v>
      </c>
      <c r="J1521" s="1" t="s">
        <v>1273</v>
      </c>
      <c r="K1521" s="1" t="s">
        <v>66</v>
      </c>
      <c r="L1521" s="1" t="s">
        <v>762</v>
      </c>
      <c r="M1521" s="1" t="s">
        <v>433</v>
      </c>
      <c r="N1521" s="1" t="s">
        <v>317</v>
      </c>
      <c r="P1521" s="1" t="s">
        <v>712</v>
      </c>
      <c r="Q1521" s="1" t="s">
        <v>723</v>
      </c>
      <c r="R1521" s="1" t="s">
        <v>706</v>
      </c>
      <c r="T1521" s="1" t="s">
        <v>715</v>
      </c>
      <c r="U1521" s="1" t="s">
        <v>447</v>
      </c>
      <c r="W1521" s="1" t="s">
        <v>717</v>
      </c>
      <c r="X1521" s="1" t="s">
        <v>716</v>
      </c>
      <c r="Y1521" s="1" t="s">
        <v>21</v>
      </c>
      <c r="Z1521" s="1" t="s">
        <v>108</v>
      </c>
    </row>
    <row r="1522" spans="1:26" s="1" customFormat="1" ht="43.5" x14ac:dyDescent="0.35">
      <c r="A1522" s="1" t="s">
        <v>58</v>
      </c>
      <c r="B1522" s="1" t="str">
        <f>+VLOOKUP(BD_fire_disturbances[[#This Row],[Propiedad]],Tabla2[],2,0)</f>
        <v>Química</v>
      </c>
      <c r="C1522" s="1" t="str">
        <f>+VLOOKUP(BD_fire_disturbances[[#This Row],[Evaluación post incendio]],Tabla5[],2,0)</f>
        <v>Efecto inmediato</v>
      </c>
      <c r="D1522" s="6" t="s">
        <v>59</v>
      </c>
      <c r="E1522" s="1" t="s">
        <v>1602</v>
      </c>
      <c r="F1522" s="1" t="s">
        <v>1636</v>
      </c>
      <c r="G1522" s="1" t="str">
        <f>+VLOOKUP(BD_fire_disturbances[[#This Row],[Cod_Koppen]],Tabla8[],2,0)</f>
        <v>Templado o mesotérmico</v>
      </c>
      <c r="H1522" s="1" t="s">
        <v>1635</v>
      </c>
      <c r="I1522" s="1" t="s">
        <v>1705</v>
      </c>
      <c r="J1522" s="1" t="s">
        <v>1273</v>
      </c>
      <c r="K1522" s="1" t="s">
        <v>66</v>
      </c>
      <c r="L1522" s="1" t="s">
        <v>760</v>
      </c>
      <c r="M1522" s="1" t="s">
        <v>433</v>
      </c>
      <c r="N1522" s="1" t="s">
        <v>317</v>
      </c>
      <c r="P1522" s="1" t="s">
        <v>712</v>
      </c>
      <c r="Q1522" s="1" t="s">
        <v>723</v>
      </c>
      <c r="R1522" s="1" t="s">
        <v>513</v>
      </c>
      <c r="T1522" s="1" t="s">
        <v>715</v>
      </c>
      <c r="U1522" s="1" t="s">
        <v>447</v>
      </c>
      <c r="W1522" s="1" t="s">
        <v>717</v>
      </c>
      <c r="X1522" s="1" t="s">
        <v>716</v>
      </c>
      <c r="Y1522" s="1" t="s">
        <v>21</v>
      </c>
      <c r="Z1522" s="1" t="s">
        <v>108</v>
      </c>
    </row>
    <row r="1523" spans="1:26" s="1" customFormat="1" ht="43.5" x14ac:dyDescent="0.35">
      <c r="A1523" s="1" t="s">
        <v>58</v>
      </c>
      <c r="B1523" s="1" t="str">
        <f>+VLOOKUP(BD_fire_disturbances[[#This Row],[Propiedad]],Tabla2[],2,0)</f>
        <v>Física</v>
      </c>
      <c r="C1523" s="1" t="str">
        <f>+VLOOKUP(BD_fire_disturbances[[#This Row],[Evaluación post incendio]],Tabla5[],2,0)</f>
        <v>Efecto a corto plazo</v>
      </c>
      <c r="D1523" s="6" t="s">
        <v>59</v>
      </c>
      <c r="E1523" s="1" t="s">
        <v>1602</v>
      </c>
      <c r="F1523" s="1" t="s">
        <v>1636</v>
      </c>
      <c r="G1523" s="1" t="str">
        <f>+VLOOKUP(BD_fire_disturbances[[#This Row],[Cod_Koppen]],Tabla8[],2,0)</f>
        <v>Templado o mesotérmico</v>
      </c>
      <c r="H1523" s="1" t="s">
        <v>1635</v>
      </c>
      <c r="I1523" s="1" t="s">
        <v>1705</v>
      </c>
      <c r="J1523" s="1" t="s">
        <v>1273</v>
      </c>
      <c r="K1523" s="1" t="s">
        <v>66</v>
      </c>
      <c r="L1523" s="1" t="s">
        <v>759</v>
      </c>
      <c r="M1523" s="1" t="s">
        <v>433</v>
      </c>
      <c r="N1523" s="1" t="s">
        <v>317</v>
      </c>
      <c r="P1523" s="1" t="s">
        <v>712</v>
      </c>
      <c r="Q1523" s="1" t="s">
        <v>723</v>
      </c>
      <c r="R1523" s="1" t="s">
        <v>842</v>
      </c>
      <c r="T1523" s="1" t="s">
        <v>715</v>
      </c>
      <c r="U1523" s="1" t="s">
        <v>447</v>
      </c>
      <c r="W1523" s="1" t="s">
        <v>717</v>
      </c>
      <c r="X1523" s="1" t="s">
        <v>716</v>
      </c>
      <c r="Y1523" s="1" t="s">
        <v>720</v>
      </c>
      <c r="Z1523" s="1" t="s">
        <v>108</v>
      </c>
    </row>
    <row r="1524" spans="1:26" s="1" customFormat="1" ht="43.5" x14ac:dyDescent="0.35">
      <c r="A1524" s="1" t="s">
        <v>58</v>
      </c>
      <c r="B1524" s="1" t="str">
        <f>+VLOOKUP(BD_fire_disturbances[[#This Row],[Propiedad]],Tabla2[],2,0)</f>
        <v>Física</v>
      </c>
      <c r="C1524" s="1" t="str">
        <f>+VLOOKUP(BD_fire_disturbances[[#This Row],[Evaluación post incendio]],Tabla5[],2,0)</f>
        <v>Efecto a corto plazo</v>
      </c>
      <c r="D1524" s="6" t="s">
        <v>59</v>
      </c>
      <c r="E1524" s="1" t="s">
        <v>1602</v>
      </c>
      <c r="F1524" s="1" t="s">
        <v>1636</v>
      </c>
      <c r="G1524" s="1" t="str">
        <f>+VLOOKUP(BD_fire_disturbances[[#This Row],[Cod_Koppen]],Tabla8[],2,0)</f>
        <v>Templado o mesotérmico</v>
      </c>
      <c r="H1524" s="1" t="s">
        <v>1635</v>
      </c>
      <c r="I1524" s="1" t="s">
        <v>1705</v>
      </c>
      <c r="J1524" s="1" t="s">
        <v>1273</v>
      </c>
      <c r="K1524" s="1" t="s">
        <v>66</v>
      </c>
      <c r="L1524" s="1" t="s">
        <v>757</v>
      </c>
      <c r="M1524" s="1" t="s">
        <v>433</v>
      </c>
      <c r="N1524" s="1" t="s">
        <v>317</v>
      </c>
      <c r="P1524" s="1" t="s">
        <v>712</v>
      </c>
      <c r="Q1524" s="1" t="s">
        <v>723</v>
      </c>
      <c r="R1524" s="1" t="s">
        <v>718</v>
      </c>
      <c r="T1524" s="1" t="s">
        <v>715</v>
      </c>
      <c r="U1524" s="1" t="s">
        <v>447</v>
      </c>
      <c r="W1524" s="1" t="s">
        <v>717</v>
      </c>
      <c r="X1524" s="1" t="s">
        <v>716</v>
      </c>
      <c r="Y1524" s="1" t="s">
        <v>720</v>
      </c>
      <c r="Z1524" s="1" t="s">
        <v>108</v>
      </c>
    </row>
    <row r="1525" spans="1:26" s="1" customFormat="1" ht="43.5" x14ac:dyDescent="0.35">
      <c r="A1525" s="1" t="s">
        <v>58</v>
      </c>
      <c r="B1525" s="1" t="str">
        <f>+VLOOKUP(BD_fire_disturbances[[#This Row],[Propiedad]],Tabla2[],2,0)</f>
        <v>Física</v>
      </c>
      <c r="C1525" s="1" t="str">
        <f>+VLOOKUP(BD_fire_disturbances[[#This Row],[Evaluación post incendio]],Tabla5[],2,0)</f>
        <v>Efecto a corto plazo</v>
      </c>
      <c r="D1525" s="6" t="s">
        <v>59</v>
      </c>
      <c r="E1525" s="1" t="s">
        <v>1602</v>
      </c>
      <c r="F1525" s="1" t="s">
        <v>1636</v>
      </c>
      <c r="G1525" s="1" t="str">
        <f>+VLOOKUP(BD_fire_disturbances[[#This Row],[Cod_Koppen]],Tabla8[],2,0)</f>
        <v>Templado o mesotérmico</v>
      </c>
      <c r="H1525" s="1" t="s">
        <v>1635</v>
      </c>
      <c r="I1525" s="1" t="s">
        <v>1705</v>
      </c>
      <c r="J1525" s="1" t="s">
        <v>1273</v>
      </c>
      <c r="K1525" s="1" t="s">
        <v>66</v>
      </c>
      <c r="L1525" s="1" t="s">
        <v>758</v>
      </c>
      <c r="M1525" s="1" t="s">
        <v>433</v>
      </c>
      <c r="N1525" s="1" t="s">
        <v>317</v>
      </c>
      <c r="P1525" s="1" t="s">
        <v>712</v>
      </c>
      <c r="Q1525" s="1" t="s">
        <v>723</v>
      </c>
      <c r="R1525" s="1" t="s">
        <v>706</v>
      </c>
      <c r="T1525" s="1" t="s">
        <v>715</v>
      </c>
      <c r="U1525" s="1" t="s">
        <v>447</v>
      </c>
      <c r="W1525" s="1" t="s">
        <v>717</v>
      </c>
      <c r="X1525" s="1" t="s">
        <v>716</v>
      </c>
      <c r="Y1525" s="1" t="s">
        <v>720</v>
      </c>
      <c r="Z1525" s="1" t="s">
        <v>108</v>
      </c>
    </row>
    <row r="1526" spans="1:26" s="1" customFormat="1" ht="43.5" x14ac:dyDescent="0.35">
      <c r="A1526" s="1" t="s">
        <v>58</v>
      </c>
      <c r="B1526" s="1" t="str">
        <f>+VLOOKUP(BD_fire_disturbances[[#This Row],[Propiedad]],Tabla2[],2,0)</f>
        <v>Física</v>
      </c>
      <c r="C1526" s="1" t="str">
        <f>+VLOOKUP(BD_fire_disturbances[[#This Row],[Evaluación post incendio]],Tabla5[],2,0)</f>
        <v>Efecto inmediato</v>
      </c>
      <c r="D1526" s="6" t="s">
        <v>59</v>
      </c>
      <c r="E1526" s="1" t="s">
        <v>1602</v>
      </c>
      <c r="F1526" s="1" t="s">
        <v>1636</v>
      </c>
      <c r="G1526" s="1" t="str">
        <f>+VLOOKUP(BD_fire_disturbances[[#This Row],[Cod_Koppen]],Tabla8[],2,0)</f>
        <v>Templado o mesotérmico</v>
      </c>
      <c r="H1526" s="1" t="s">
        <v>1635</v>
      </c>
      <c r="I1526" s="1" t="s">
        <v>1705</v>
      </c>
      <c r="J1526" s="1" t="s">
        <v>1273</v>
      </c>
      <c r="K1526" s="1" t="s">
        <v>66</v>
      </c>
      <c r="L1526" s="1" t="s">
        <v>756</v>
      </c>
      <c r="M1526" s="1" t="s">
        <v>433</v>
      </c>
      <c r="N1526" s="1" t="s">
        <v>317</v>
      </c>
      <c r="P1526" s="1" t="s">
        <v>712</v>
      </c>
      <c r="Q1526" s="1" t="s">
        <v>723</v>
      </c>
      <c r="R1526" s="1" t="s">
        <v>513</v>
      </c>
      <c r="T1526" s="1" t="s">
        <v>715</v>
      </c>
      <c r="U1526" s="1" t="s">
        <v>447</v>
      </c>
      <c r="W1526" s="1" t="s">
        <v>717</v>
      </c>
      <c r="X1526" s="1" t="s">
        <v>716</v>
      </c>
      <c r="Y1526" s="1" t="s">
        <v>720</v>
      </c>
      <c r="Z1526" s="1" t="s">
        <v>108</v>
      </c>
    </row>
    <row r="1527" spans="1:26" s="1" customFormat="1" ht="43.5" x14ac:dyDescent="0.35">
      <c r="A1527" s="1" t="s">
        <v>58</v>
      </c>
      <c r="B1527" s="1" t="str">
        <f>+VLOOKUP(BD_fire_disturbances[[#This Row],[Propiedad]],Tabla2[],2,0)</f>
        <v>Física</v>
      </c>
      <c r="C1527" s="1" t="str">
        <f>+VLOOKUP(BD_fire_disturbances[[#This Row],[Evaluación post incendio]],Tabla5[],2,0)</f>
        <v>Efecto a corto plazo</v>
      </c>
      <c r="D1527" s="6" t="s">
        <v>59</v>
      </c>
      <c r="E1527" s="1" t="s">
        <v>1602</v>
      </c>
      <c r="F1527" s="1" t="s">
        <v>1636</v>
      </c>
      <c r="G1527" s="1" t="str">
        <f>+VLOOKUP(BD_fire_disturbances[[#This Row],[Cod_Koppen]],Tabla8[],2,0)</f>
        <v>Templado o mesotérmico</v>
      </c>
      <c r="H1527" s="1" t="s">
        <v>1635</v>
      </c>
      <c r="I1527" s="1" t="s">
        <v>1705</v>
      </c>
      <c r="J1527" s="1" t="s">
        <v>1273</v>
      </c>
      <c r="K1527" s="1" t="s">
        <v>66</v>
      </c>
      <c r="L1527" s="1" t="s">
        <v>747</v>
      </c>
      <c r="M1527" s="1" t="s">
        <v>433</v>
      </c>
      <c r="N1527" s="1" t="s">
        <v>317</v>
      </c>
      <c r="P1527" s="1" t="s">
        <v>712</v>
      </c>
      <c r="Q1527" s="1" t="s">
        <v>723</v>
      </c>
      <c r="R1527" s="1" t="s">
        <v>842</v>
      </c>
      <c r="T1527" s="1" t="s">
        <v>715</v>
      </c>
      <c r="U1527" s="1" t="s">
        <v>447</v>
      </c>
      <c r="W1527" s="1" t="s">
        <v>717</v>
      </c>
      <c r="X1527" s="1" t="s">
        <v>716</v>
      </c>
      <c r="Y1527" s="1" t="s">
        <v>719</v>
      </c>
      <c r="Z1527" s="1" t="s">
        <v>218</v>
      </c>
    </row>
    <row r="1528" spans="1:26" s="1" customFormat="1" ht="43.5" x14ac:dyDescent="0.35">
      <c r="A1528" s="1" t="s">
        <v>58</v>
      </c>
      <c r="B1528" s="1" t="str">
        <f>+VLOOKUP(BD_fire_disturbances[[#This Row],[Propiedad]],Tabla2[],2,0)</f>
        <v>Física</v>
      </c>
      <c r="C1528" s="1" t="str">
        <f>+VLOOKUP(BD_fire_disturbances[[#This Row],[Evaluación post incendio]],Tabla5[],2,0)</f>
        <v>Efecto a corto plazo</v>
      </c>
      <c r="D1528" s="6" t="s">
        <v>59</v>
      </c>
      <c r="E1528" s="1" t="s">
        <v>1602</v>
      </c>
      <c r="F1528" s="1" t="s">
        <v>1636</v>
      </c>
      <c r="G1528" s="1" t="str">
        <f>+VLOOKUP(BD_fire_disturbances[[#This Row],[Cod_Koppen]],Tabla8[],2,0)</f>
        <v>Templado o mesotérmico</v>
      </c>
      <c r="H1528" s="1" t="s">
        <v>1635</v>
      </c>
      <c r="I1528" s="1" t="s">
        <v>1705</v>
      </c>
      <c r="J1528" s="1" t="s">
        <v>1273</v>
      </c>
      <c r="K1528" s="1" t="s">
        <v>66</v>
      </c>
      <c r="L1528" s="1" t="s">
        <v>745</v>
      </c>
      <c r="M1528" s="1" t="s">
        <v>433</v>
      </c>
      <c r="N1528" s="1" t="s">
        <v>317</v>
      </c>
      <c r="P1528" s="1" t="s">
        <v>712</v>
      </c>
      <c r="Q1528" s="1" t="s">
        <v>723</v>
      </c>
      <c r="R1528" s="1" t="s">
        <v>718</v>
      </c>
      <c r="T1528" s="1" t="s">
        <v>715</v>
      </c>
      <c r="U1528" s="1" t="s">
        <v>447</v>
      </c>
      <c r="W1528" s="1" t="s">
        <v>717</v>
      </c>
      <c r="X1528" s="1" t="s">
        <v>716</v>
      </c>
      <c r="Y1528" s="1" t="s">
        <v>719</v>
      </c>
      <c r="Z1528" s="1" t="s">
        <v>108</v>
      </c>
    </row>
    <row r="1529" spans="1:26" s="1" customFormat="1" ht="43.5" x14ac:dyDescent="0.35">
      <c r="A1529" s="1" t="s">
        <v>58</v>
      </c>
      <c r="B1529" s="1" t="str">
        <f>+VLOOKUP(BD_fire_disturbances[[#This Row],[Propiedad]],Tabla2[],2,0)</f>
        <v>Física</v>
      </c>
      <c r="C1529" s="1" t="str">
        <f>+VLOOKUP(BD_fire_disturbances[[#This Row],[Evaluación post incendio]],Tabla5[],2,0)</f>
        <v>Efecto a corto plazo</v>
      </c>
      <c r="D1529" s="6" t="s">
        <v>59</v>
      </c>
      <c r="E1529" s="1" t="s">
        <v>1602</v>
      </c>
      <c r="F1529" s="1" t="s">
        <v>1636</v>
      </c>
      <c r="G1529" s="1" t="str">
        <f>+VLOOKUP(BD_fire_disturbances[[#This Row],[Cod_Koppen]],Tabla8[],2,0)</f>
        <v>Templado o mesotérmico</v>
      </c>
      <c r="H1529" s="1" t="s">
        <v>1635</v>
      </c>
      <c r="I1529" s="1" t="s">
        <v>1705</v>
      </c>
      <c r="J1529" s="1" t="s">
        <v>1273</v>
      </c>
      <c r="K1529" s="1" t="s">
        <v>66</v>
      </c>
      <c r="L1529" s="1" t="s">
        <v>746</v>
      </c>
      <c r="M1529" s="1" t="s">
        <v>433</v>
      </c>
      <c r="N1529" s="1" t="s">
        <v>317</v>
      </c>
      <c r="P1529" s="1" t="s">
        <v>712</v>
      </c>
      <c r="Q1529" s="1" t="s">
        <v>723</v>
      </c>
      <c r="R1529" s="1" t="s">
        <v>706</v>
      </c>
      <c r="T1529" s="1" t="s">
        <v>715</v>
      </c>
      <c r="U1529" s="1" t="s">
        <v>447</v>
      </c>
      <c r="W1529" s="1" t="s">
        <v>717</v>
      </c>
      <c r="X1529" s="1" t="s">
        <v>716</v>
      </c>
      <c r="Y1529" s="1" t="s">
        <v>719</v>
      </c>
      <c r="Z1529" s="1" t="s">
        <v>108</v>
      </c>
    </row>
    <row r="1530" spans="1:26" s="1" customFormat="1" ht="43.5" x14ac:dyDescent="0.35">
      <c r="A1530" s="1" t="s">
        <v>58</v>
      </c>
      <c r="B1530" s="1" t="str">
        <f>+VLOOKUP(BD_fire_disturbances[[#This Row],[Propiedad]],Tabla2[],2,0)</f>
        <v>Física</v>
      </c>
      <c r="C1530" s="1" t="str">
        <f>+VLOOKUP(BD_fire_disturbances[[#This Row],[Evaluación post incendio]],Tabla5[],2,0)</f>
        <v>Efecto inmediato</v>
      </c>
      <c r="D1530" s="6" t="s">
        <v>59</v>
      </c>
      <c r="E1530" s="1" t="s">
        <v>1602</v>
      </c>
      <c r="F1530" s="1" t="s">
        <v>1636</v>
      </c>
      <c r="G1530" s="1" t="str">
        <f>+VLOOKUP(BD_fire_disturbances[[#This Row],[Cod_Koppen]],Tabla8[],2,0)</f>
        <v>Templado o mesotérmico</v>
      </c>
      <c r="H1530" s="1" t="s">
        <v>1635</v>
      </c>
      <c r="I1530" s="1" t="s">
        <v>1705</v>
      </c>
      <c r="J1530" s="1" t="s">
        <v>1273</v>
      </c>
      <c r="K1530" s="1" t="s">
        <v>66</v>
      </c>
      <c r="L1530" s="1" t="s">
        <v>744</v>
      </c>
      <c r="M1530" s="1" t="s">
        <v>433</v>
      </c>
      <c r="N1530" s="1" t="s">
        <v>317</v>
      </c>
      <c r="P1530" s="1" t="s">
        <v>712</v>
      </c>
      <c r="Q1530" s="1" t="s">
        <v>723</v>
      </c>
      <c r="R1530" s="1" t="s">
        <v>513</v>
      </c>
      <c r="T1530" s="1" t="s">
        <v>715</v>
      </c>
      <c r="U1530" s="1" t="s">
        <v>447</v>
      </c>
      <c r="W1530" s="1" t="s">
        <v>717</v>
      </c>
      <c r="X1530" s="1" t="s">
        <v>716</v>
      </c>
      <c r="Y1530" s="1" t="s">
        <v>719</v>
      </c>
      <c r="Z1530" s="1" t="s">
        <v>108</v>
      </c>
    </row>
    <row r="1531" spans="1:26" s="1" customFormat="1" ht="29" x14ac:dyDescent="0.35">
      <c r="A1531" s="13" t="s">
        <v>208</v>
      </c>
      <c r="B1531" s="13" t="str">
        <f>+VLOOKUP(BD_fire_disturbances[[#This Row],[Propiedad]],Tabla2[],2,0)</f>
        <v>Biológica</v>
      </c>
      <c r="C1531" s="13" t="str">
        <f>+VLOOKUP(BD_fire_disturbances[[#This Row],[Evaluación post incendio]],Tabla5[],2,0)</f>
        <v>Efecto inmediato</v>
      </c>
      <c r="D1531" s="6" t="s">
        <v>209</v>
      </c>
      <c r="E1531" s="1" t="s">
        <v>1602</v>
      </c>
      <c r="F1531" s="1" t="s">
        <v>1694</v>
      </c>
      <c r="G1531" s="1" t="str">
        <f>+VLOOKUP(BD_fire_disturbances[[#This Row],[Cod_Koppen]],Tabla8[],2,0)</f>
        <v>Templado o mesotérmico</v>
      </c>
      <c r="H1531" s="1" t="s">
        <v>1678</v>
      </c>
      <c r="I1531" s="13" t="s">
        <v>1705</v>
      </c>
      <c r="J1531" s="13" t="s">
        <v>1273</v>
      </c>
      <c r="K1531" s="13" t="s">
        <v>1348</v>
      </c>
      <c r="L1531" s="13" t="s">
        <v>68</v>
      </c>
      <c r="M1531" s="13" t="s">
        <v>432</v>
      </c>
      <c r="N1531" s="13" t="s">
        <v>317</v>
      </c>
      <c r="O1531" s="13"/>
      <c r="P1531" s="13" t="s">
        <v>1180</v>
      </c>
      <c r="Q1531" s="13"/>
      <c r="R1531" s="13" t="s">
        <v>513</v>
      </c>
      <c r="S1531" s="13"/>
      <c r="T1531" s="13" t="s">
        <v>1182</v>
      </c>
      <c r="U1531" s="13" t="s">
        <v>359</v>
      </c>
      <c r="V1531" s="13" t="s">
        <v>344</v>
      </c>
      <c r="W1531" s="13" t="s">
        <v>1183</v>
      </c>
      <c r="X1531" s="13" t="s">
        <v>888</v>
      </c>
      <c r="Y1531" s="13" t="s">
        <v>639</v>
      </c>
      <c r="Z1531" s="13" t="s">
        <v>108</v>
      </c>
    </row>
    <row r="1532" spans="1:26" s="1" customFormat="1" ht="29" x14ac:dyDescent="0.35">
      <c r="A1532" s="13" t="s">
        <v>208</v>
      </c>
      <c r="B1532" s="13" t="str">
        <f>+VLOOKUP(BD_fire_disturbances[[#This Row],[Propiedad]],Tabla2[],2,0)</f>
        <v>Biológica</v>
      </c>
      <c r="C1532" s="13" t="str">
        <f>+VLOOKUP(BD_fire_disturbances[[#This Row],[Evaluación post incendio]],Tabla5[],2,0)</f>
        <v>Efecto a medio plazo</v>
      </c>
      <c r="D1532" s="6" t="s">
        <v>209</v>
      </c>
      <c r="E1532" s="1" t="s">
        <v>1602</v>
      </c>
      <c r="F1532" s="1" t="s">
        <v>1694</v>
      </c>
      <c r="G1532" s="1" t="str">
        <f>+VLOOKUP(BD_fire_disturbances[[#This Row],[Cod_Koppen]],Tabla8[],2,0)</f>
        <v>Templado o mesotérmico</v>
      </c>
      <c r="H1532" s="1" t="s">
        <v>1678</v>
      </c>
      <c r="I1532" s="13" t="s">
        <v>1705</v>
      </c>
      <c r="J1532" s="13" t="s">
        <v>1273</v>
      </c>
      <c r="K1532" s="13" t="s">
        <v>1348</v>
      </c>
      <c r="L1532" s="13" t="s">
        <v>68</v>
      </c>
      <c r="M1532" s="13" t="s">
        <v>432</v>
      </c>
      <c r="N1532" s="13" t="s">
        <v>317</v>
      </c>
      <c r="O1532" s="13"/>
      <c r="P1532" s="13" t="s">
        <v>1180</v>
      </c>
      <c r="Q1532" s="13"/>
      <c r="R1532" s="13" t="s">
        <v>1143</v>
      </c>
      <c r="S1532" s="13"/>
      <c r="T1532" s="13" t="s">
        <v>1182</v>
      </c>
      <c r="U1532" s="13" t="s">
        <v>359</v>
      </c>
      <c r="V1532" s="13" t="s">
        <v>344</v>
      </c>
      <c r="W1532" s="13" t="s">
        <v>1183</v>
      </c>
      <c r="X1532" s="13" t="s">
        <v>888</v>
      </c>
      <c r="Y1532" s="13" t="s">
        <v>639</v>
      </c>
      <c r="Z1532" s="13" t="s">
        <v>108</v>
      </c>
    </row>
    <row r="1533" spans="1:26" s="1" customFormat="1" ht="29" x14ac:dyDescent="0.35">
      <c r="A1533" s="1" t="s">
        <v>208</v>
      </c>
      <c r="B1533" s="1" t="str">
        <f>+VLOOKUP(BD_fire_disturbances[[#This Row],[Propiedad]],Tabla2[],2,0)</f>
        <v>Biológica</v>
      </c>
      <c r="C1533" s="1" t="str">
        <f>+VLOOKUP(BD_fire_disturbances[[#This Row],[Evaluación post incendio]],Tabla5[],2,0)</f>
        <v>Efecto a largo plazo</v>
      </c>
      <c r="D1533" s="6" t="s">
        <v>209</v>
      </c>
      <c r="E1533" s="1" t="s">
        <v>1602</v>
      </c>
      <c r="F1533" s="1" t="s">
        <v>1694</v>
      </c>
      <c r="G1533" s="1" t="str">
        <f>+VLOOKUP(BD_fire_disturbances[[#This Row],[Cod_Koppen]],Tabla8[],2,0)</f>
        <v>Templado o mesotérmico</v>
      </c>
      <c r="H1533" s="1" t="s">
        <v>1678</v>
      </c>
      <c r="I1533" s="1" t="s">
        <v>1705</v>
      </c>
      <c r="J1533" s="1" t="s">
        <v>1273</v>
      </c>
      <c r="L1533" s="1" t="s">
        <v>68</v>
      </c>
      <c r="M1533" s="1" t="s">
        <v>432</v>
      </c>
      <c r="N1533" s="1" t="s">
        <v>317</v>
      </c>
      <c r="P1533" s="1" t="s">
        <v>1180</v>
      </c>
      <c r="R1533" s="1" t="s">
        <v>933</v>
      </c>
      <c r="T1533" s="1" t="s">
        <v>1182</v>
      </c>
      <c r="U1533" s="1" t="s">
        <v>359</v>
      </c>
      <c r="V1533" s="1" t="s">
        <v>344</v>
      </c>
      <c r="W1533" s="1" t="s">
        <v>1183</v>
      </c>
      <c r="X1533" s="1" t="s">
        <v>888</v>
      </c>
      <c r="Y1533" s="1" t="s">
        <v>639</v>
      </c>
      <c r="Z1533" s="1" t="s">
        <v>108</v>
      </c>
    </row>
    <row r="1534" spans="1:26" s="1" customFormat="1" ht="29" x14ac:dyDescent="0.35">
      <c r="A1534" s="13" t="s">
        <v>208</v>
      </c>
      <c r="B1534" s="13" t="str">
        <f>+VLOOKUP(BD_fire_disturbances[[#This Row],[Propiedad]],Tabla2[],2,0)</f>
        <v>Química</v>
      </c>
      <c r="C1534" s="13" t="str">
        <f>+VLOOKUP(BD_fire_disturbances[[#This Row],[Evaluación post incendio]],Tabla5[],2,0)</f>
        <v>Efecto inmediato</v>
      </c>
      <c r="D1534" s="6" t="s">
        <v>209</v>
      </c>
      <c r="E1534" s="1" t="s">
        <v>1602</v>
      </c>
      <c r="F1534" s="1" t="s">
        <v>1694</v>
      </c>
      <c r="G1534" s="1" t="str">
        <f>+VLOOKUP(BD_fire_disturbances[[#This Row],[Cod_Koppen]],Tabla8[],2,0)</f>
        <v>Templado o mesotérmico</v>
      </c>
      <c r="H1534" s="1" t="s">
        <v>1678</v>
      </c>
      <c r="I1534" s="13" t="s">
        <v>1705</v>
      </c>
      <c r="J1534" s="13" t="s">
        <v>1273</v>
      </c>
      <c r="K1534" s="13" t="s">
        <v>1348</v>
      </c>
      <c r="L1534" s="13" t="s">
        <v>68</v>
      </c>
      <c r="M1534" s="13" t="s">
        <v>432</v>
      </c>
      <c r="N1534" s="13" t="s">
        <v>317</v>
      </c>
      <c r="O1534" s="13"/>
      <c r="P1534" s="13" t="s">
        <v>1180</v>
      </c>
      <c r="Q1534" s="13"/>
      <c r="R1534" s="13" t="s">
        <v>513</v>
      </c>
      <c r="S1534" s="13"/>
      <c r="T1534" s="13" t="s">
        <v>1182</v>
      </c>
      <c r="U1534" s="13" t="s">
        <v>359</v>
      </c>
      <c r="V1534" s="13" t="s">
        <v>344</v>
      </c>
      <c r="W1534" s="13" t="s">
        <v>1183</v>
      </c>
      <c r="X1534" s="13" t="s">
        <v>888</v>
      </c>
      <c r="Y1534" s="13" t="s">
        <v>707</v>
      </c>
      <c r="Z1534" s="13" t="s">
        <v>218</v>
      </c>
    </row>
    <row r="1535" spans="1:26" s="1" customFormat="1" ht="29" x14ac:dyDescent="0.35">
      <c r="A1535" s="13" t="s">
        <v>208</v>
      </c>
      <c r="B1535" s="13" t="str">
        <f>+VLOOKUP(BD_fire_disturbances[[#This Row],[Propiedad]],Tabla2[],2,0)</f>
        <v>Química</v>
      </c>
      <c r="C1535" s="13" t="str">
        <f>+VLOOKUP(BD_fire_disturbances[[#This Row],[Evaluación post incendio]],Tabla5[],2,0)</f>
        <v>Efecto a medio plazo</v>
      </c>
      <c r="D1535" s="6" t="s">
        <v>209</v>
      </c>
      <c r="E1535" s="1" t="s">
        <v>1602</v>
      </c>
      <c r="F1535" s="1" t="s">
        <v>1694</v>
      </c>
      <c r="G1535" s="1" t="str">
        <f>+VLOOKUP(BD_fire_disturbances[[#This Row],[Cod_Koppen]],Tabla8[],2,0)</f>
        <v>Templado o mesotérmico</v>
      </c>
      <c r="H1535" s="1" t="s">
        <v>1678</v>
      </c>
      <c r="I1535" s="13" t="s">
        <v>1705</v>
      </c>
      <c r="J1535" s="13" t="s">
        <v>1273</v>
      </c>
      <c r="K1535" s="13" t="s">
        <v>1348</v>
      </c>
      <c r="L1535" s="13" t="s">
        <v>68</v>
      </c>
      <c r="M1535" s="13" t="s">
        <v>432</v>
      </c>
      <c r="N1535" s="13" t="s">
        <v>317</v>
      </c>
      <c r="O1535" s="13"/>
      <c r="P1535" s="13" t="s">
        <v>1180</v>
      </c>
      <c r="Q1535" s="13"/>
      <c r="R1535" s="13" t="s">
        <v>1143</v>
      </c>
      <c r="S1535" s="13"/>
      <c r="T1535" s="13" t="s">
        <v>1182</v>
      </c>
      <c r="U1535" s="13" t="s">
        <v>359</v>
      </c>
      <c r="V1535" s="13" t="s">
        <v>344</v>
      </c>
      <c r="W1535" s="13" t="s">
        <v>1183</v>
      </c>
      <c r="X1535" s="13" t="s">
        <v>888</v>
      </c>
      <c r="Y1535" s="13" t="s">
        <v>707</v>
      </c>
      <c r="Z1535" s="13" t="s">
        <v>218</v>
      </c>
    </row>
    <row r="1536" spans="1:26" s="1" customFormat="1" ht="29" x14ac:dyDescent="0.35">
      <c r="A1536" s="1" t="s">
        <v>208</v>
      </c>
      <c r="B1536" s="1" t="str">
        <f>+VLOOKUP(BD_fire_disturbances[[#This Row],[Propiedad]],Tabla2[],2,0)</f>
        <v>Química</v>
      </c>
      <c r="C1536" s="1" t="str">
        <f>+VLOOKUP(BD_fire_disturbances[[#This Row],[Evaluación post incendio]],Tabla5[],2,0)</f>
        <v>Efecto a largo plazo</v>
      </c>
      <c r="D1536" s="6" t="s">
        <v>209</v>
      </c>
      <c r="E1536" s="1" t="s">
        <v>1602</v>
      </c>
      <c r="F1536" s="1" t="s">
        <v>1694</v>
      </c>
      <c r="G1536" s="1" t="str">
        <f>+VLOOKUP(BD_fire_disturbances[[#This Row],[Cod_Koppen]],Tabla8[],2,0)</f>
        <v>Templado o mesotérmico</v>
      </c>
      <c r="H1536" s="1" t="s">
        <v>1678</v>
      </c>
      <c r="I1536" s="1" t="s">
        <v>1705</v>
      </c>
      <c r="J1536" s="1" t="s">
        <v>1273</v>
      </c>
      <c r="L1536" s="1" t="s">
        <v>68</v>
      </c>
      <c r="M1536" s="1" t="s">
        <v>432</v>
      </c>
      <c r="N1536" s="1" t="s">
        <v>317</v>
      </c>
      <c r="P1536" s="1" t="s">
        <v>1180</v>
      </c>
      <c r="R1536" s="1" t="s">
        <v>933</v>
      </c>
      <c r="T1536" s="1" t="s">
        <v>1182</v>
      </c>
      <c r="U1536" s="1" t="s">
        <v>359</v>
      </c>
      <c r="V1536" s="1" t="s">
        <v>344</v>
      </c>
      <c r="W1536" s="1" t="s">
        <v>1183</v>
      </c>
      <c r="X1536" s="1" t="s">
        <v>888</v>
      </c>
      <c r="Y1536" s="1" t="s">
        <v>707</v>
      </c>
      <c r="Z1536" s="1" t="s">
        <v>108</v>
      </c>
    </row>
    <row r="1537" spans="1:26" s="1" customFormat="1" ht="29" x14ac:dyDescent="0.35">
      <c r="A1537" s="13" t="s">
        <v>208</v>
      </c>
      <c r="B1537" s="13" t="str">
        <f>+VLOOKUP(BD_fire_disturbances[[#This Row],[Propiedad]],Tabla2[],2,0)</f>
        <v>Química</v>
      </c>
      <c r="C1537" s="13" t="str">
        <f>+VLOOKUP(BD_fire_disturbances[[#This Row],[Evaluación post incendio]],Tabla5[],2,0)</f>
        <v>Efecto inmediato</v>
      </c>
      <c r="D1537" s="6" t="s">
        <v>209</v>
      </c>
      <c r="E1537" s="1" t="s">
        <v>1602</v>
      </c>
      <c r="F1537" s="1" t="s">
        <v>1694</v>
      </c>
      <c r="G1537" s="1" t="str">
        <f>+VLOOKUP(BD_fire_disturbances[[#This Row],[Cod_Koppen]],Tabla8[],2,0)</f>
        <v>Templado o mesotérmico</v>
      </c>
      <c r="H1537" s="1" t="s">
        <v>1678</v>
      </c>
      <c r="I1537" s="13" t="s">
        <v>1705</v>
      </c>
      <c r="J1537" s="13" t="s">
        <v>1273</v>
      </c>
      <c r="K1537" s="13" t="s">
        <v>1348</v>
      </c>
      <c r="L1537" s="13" t="s">
        <v>68</v>
      </c>
      <c r="M1537" s="13" t="s">
        <v>432</v>
      </c>
      <c r="N1537" s="13" t="s">
        <v>317</v>
      </c>
      <c r="O1537" s="13"/>
      <c r="P1537" s="13" t="s">
        <v>1180</v>
      </c>
      <c r="Q1537" s="13"/>
      <c r="R1537" s="13" t="s">
        <v>513</v>
      </c>
      <c r="S1537" s="13"/>
      <c r="T1537" s="13" t="s">
        <v>1182</v>
      </c>
      <c r="U1537" s="13" t="s">
        <v>359</v>
      </c>
      <c r="V1537" s="13" t="s">
        <v>344</v>
      </c>
      <c r="W1537" s="13" t="s">
        <v>1183</v>
      </c>
      <c r="X1537" s="13" t="s">
        <v>888</v>
      </c>
      <c r="Y1537" s="13" t="s">
        <v>52</v>
      </c>
      <c r="Z1537" s="13" t="s">
        <v>108</v>
      </c>
    </row>
    <row r="1538" spans="1:26" s="1" customFormat="1" ht="29" x14ac:dyDescent="0.35">
      <c r="A1538" s="13" t="s">
        <v>208</v>
      </c>
      <c r="B1538" s="13" t="str">
        <f>+VLOOKUP(BD_fire_disturbances[[#This Row],[Propiedad]],Tabla2[],2,0)</f>
        <v>Química</v>
      </c>
      <c r="C1538" s="13" t="str">
        <f>+VLOOKUP(BD_fire_disturbances[[#This Row],[Evaluación post incendio]],Tabla5[],2,0)</f>
        <v>Efecto a medio plazo</v>
      </c>
      <c r="D1538" s="6" t="s">
        <v>209</v>
      </c>
      <c r="E1538" s="1" t="s">
        <v>1602</v>
      </c>
      <c r="F1538" s="1" t="s">
        <v>1694</v>
      </c>
      <c r="G1538" s="1" t="str">
        <f>+VLOOKUP(BD_fire_disturbances[[#This Row],[Cod_Koppen]],Tabla8[],2,0)</f>
        <v>Templado o mesotérmico</v>
      </c>
      <c r="H1538" s="1" t="s">
        <v>1678</v>
      </c>
      <c r="I1538" s="13" t="s">
        <v>1705</v>
      </c>
      <c r="J1538" s="13" t="s">
        <v>1273</v>
      </c>
      <c r="K1538" s="13" t="s">
        <v>1348</v>
      </c>
      <c r="L1538" s="13" t="s">
        <v>68</v>
      </c>
      <c r="M1538" s="13" t="s">
        <v>432</v>
      </c>
      <c r="N1538" s="13" t="s">
        <v>317</v>
      </c>
      <c r="O1538" s="13"/>
      <c r="P1538" s="13" t="s">
        <v>1180</v>
      </c>
      <c r="Q1538" s="13"/>
      <c r="R1538" s="13" t="s">
        <v>1143</v>
      </c>
      <c r="S1538" s="13"/>
      <c r="T1538" s="13" t="s">
        <v>1182</v>
      </c>
      <c r="U1538" s="13" t="s">
        <v>359</v>
      </c>
      <c r="V1538" s="13" t="s">
        <v>344</v>
      </c>
      <c r="W1538" s="13" t="s">
        <v>1183</v>
      </c>
      <c r="X1538" s="13" t="s">
        <v>888</v>
      </c>
      <c r="Y1538" s="13" t="s">
        <v>52</v>
      </c>
      <c r="Z1538" s="13" t="s">
        <v>108</v>
      </c>
    </row>
    <row r="1539" spans="1:26" s="1" customFormat="1" ht="29" x14ac:dyDescent="0.35">
      <c r="A1539" s="1" t="s">
        <v>208</v>
      </c>
      <c r="B1539" s="1" t="str">
        <f>+VLOOKUP(BD_fire_disturbances[[#This Row],[Propiedad]],Tabla2[],2,0)</f>
        <v>Química</v>
      </c>
      <c r="C1539" s="1" t="str">
        <f>+VLOOKUP(BD_fire_disturbances[[#This Row],[Evaluación post incendio]],Tabla5[],2,0)</f>
        <v>Efecto a largo plazo</v>
      </c>
      <c r="D1539" s="6" t="s">
        <v>209</v>
      </c>
      <c r="E1539" s="1" t="s">
        <v>1602</v>
      </c>
      <c r="F1539" s="1" t="s">
        <v>1694</v>
      </c>
      <c r="G1539" s="1" t="str">
        <f>+VLOOKUP(BD_fire_disturbances[[#This Row],[Cod_Koppen]],Tabla8[],2,0)</f>
        <v>Templado o mesotérmico</v>
      </c>
      <c r="H1539" s="1" t="s">
        <v>1678</v>
      </c>
      <c r="I1539" s="1" t="s">
        <v>1705</v>
      </c>
      <c r="J1539" s="1" t="s">
        <v>1273</v>
      </c>
      <c r="L1539" s="1" t="s">
        <v>68</v>
      </c>
      <c r="M1539" s="1" t="s">
        <v>432</v>
      </c>
      <c r="N1539" s="1" t="s">
        <v>317</v>
      </c>
      <c r="P1539" s="1" t="s">
        <v>1180</v>
      </c>
      <c r="R1539" s="1" t="s">
        <v>933</v>
      </c>
      <c r="T1539" s="1" t="s">
        <v>1182</v>
      </c>
      <c r="U1539" s="1" t="s">
        <v>359</v>
      </c>
      <c r="V1539" s="1" t="s">
        <v>344</v>
      </c>
      <c r="W1539" s="1" t="s">
        <v>1183</v>
      </c>
      <c r="X1539" s="1" t="s">
        <v>888</v>
      </c>
      <c r="Y1539" s="1" t="s">
        <v>52</v>
      </c>
      <c r="Z1539" s="1" t="s">
        <v>108</v>
      </c>
    </row>
    <row r="1540" spans="1:26" s="1" customFormat="1" ht="29" x14ac:dyDescent="0.35">
      <c r="A1540" s="13" t="s">
        <v>208</v>
      </c>
      <c r="B1540" s="13" t="str">
        <f>+VLOOKUP(BD_fire_disturbances[[#This Row],[Propiedad]],Tabla2[],2,0)</f>
        <v>Física</v>
      </c>
      <c r="C1540" s="13" t="str">
        <f>+VLOOKUP(BD_fire_disturbances[[#This Row],[Evaluación post incendio]],Tabla5[],2,0)</f>
        <v>Efecto inmediato</v>
      </c>
      <c r="D1540" s="6" t="s">
        <v>209</v>
      </c>
      <c r="E1540" s="1" t="s">
        <v>1602</v>
      </c>
      <c r="F1540" s="1" t="s">
        <v>1694</v>
      </c>
      <c r="G1540" s="1" t="str">
        <f>+VLOOKUP(BD_fire_disturbances[[#This Row],[Cod_Koppen]],Tabla8[],2,0)</f>
        <v>Templado o mesotérmico</v>
      </c>
      <c r="H1540" s="1" t="s">
        <v>1678</v>
      </c>
      <c r="I1540" s="13" t="s">
        <v>1705</v>
      </c>
      <c r="J1540" s="13" t="s">
        <v>1273</v>
      </c>
      <c r="K1540" s="13" t="s">
        <v>1348</v>
      </c>
      <c r="L1540" s="13" t="s">
        <v>68</v>
      </c>
      <c r="M1540" s="13" t="s">
        <v>432</v>
      </c>
      <c r="N1540" s="13" t="s">
        <v>317</v>
      </c>
      <c r="O1540" s="13"/>
      <c r="P1540" s="13" t="s">
        <v>1180</v>
      </c>
      <c r="Q1540" s="13"/>
      <c r="R1540" s="13" t="s">
        <v>513</v>
      </c>
      <c r="S1540" s="13"/>
      <c r="T1540" s="13" t="s">
        <v>1182</v>
      </c>
      <c r="U1540" s="13" t="s">
        <v>359</v>
      </c>
      <c r="V1540" s="13" t="s">
        <v>344</v>
      </c>
      <c r="W1540" s="13" t="s">
        <v>1183</v>
      </c>
      <c r="X1540" s="13" t="s">
        <v>888</v>
      </c>
      <c r="Y1540" s="13" t="s">
        <v>1024</v>
      </c>
      <c r="Z1540" s="13" t="s">
        <v>108</v>
      </c>
    </row>
    <row r="1541" spans="1:26" s="1" customFormat="1" ht="29" x14ac:dyDescent="0.35">
      <c r="A1541" s="13" t="s">
        <v>208</v>
      </c>
      <c r="B1541" s="13" t="str">
        <f>+VLOOKUP(BD_fire_disturbances[[#This Row],[Propiedad]],Tabla2[],2,0)</f>
        <v>Física</v>
      </c>
      <c r="C1541" s="13" t="str">
        <f>+VLOOKUP(BD_fire_disturbances[[#This Row],[Evaluación post incendio]],Tabla5[],2,0)</f>
        <v>Efecto a medio plazo</v>
      </c>
      <c r="D1541" s="6" t="s">
        <v>209</v>
      </c>
      <c r="E1541" s="1" t="s">
        <v>1602</v>
      </c>
      <c r="F1541" s="1" t="s">
        <v>1694</v>
      </c>
      <c r="G1541" s="1" t="str">
        <f>+VLOOKUP(BD_fire_disturbances[[#This Row],[Cod_Koppen]],Tabla8[],2,0)</f>
        <v>Templado o mesotérmico</v>
      </c>
      <c r="H1541" s="1" t="s">
        <v>1678</v>
      </c>
      <c r="I1541" s="13" t="s">
        <v>1705</v>
      </c>
      <c r="J1541" s="13" t="s">
        <v>1273</v>
      </c>
      <c r="K1541" s="13" t="s">
        <v>1348</v>
      </c>
      <c r="L1541" s="13" t="s">
        <v>68</v>
      </c>
      <c r="M1541" s="13" t="s">
        <v>432</v>
      </c>
      <c r="N1541" s="13" t="s">
        <v>317</v>
      </c>
      <c r="O1541" s="13"/>
      <c r="P1541" s="13" t="s">
        <v>1180</v>
      </c>
      <c r="Q1541" s="13"/>
      <c r="R1541" s="13" t="s">
        <v>1143</v>
      </c>
      <c r="S1541" s="13"/>
      <c r="T1541" s="13" t="s">
        <v>1182</v>
      </c>
      <c r="U1541" s="13" t="s">
        <v>359</v>
      </c>
      <c r="V1541" s="13" t="s">
        <v>344</v>
      </c>
      <c r="W1541" s="13" t="s">
        <v>1183</v>
      </c>
      <c r="X1541" s="13" t="s">
        <v>888</v>
      </c>
      <c r="Y1541" s="13" t="s">
        <v>1024</v>
      </c>
      <c r="Z1541" s="13" t="s">
        <v>108</v>
      </c>
    </row>
    <row r="1542" spans="1:26" s="1" customFormat="1" ht="29" x14ac:dyDescent="0.35">
      <c r="A1542" s="1" t="s">
        <v>208</v>
      </c>
      <c r="B1542" s="1" t="str">
        <f>+VLOOKUP(BD_fire_disturbances[[#This Row],[Propiedad]],Tabla2[],2,0)</f>
        <v>Física</v>
      </c>
      <c r="C1542" s="1" t="str">
        <f>+VLOOKUP(BD_fire_disturbances[[#This Row],[Evaluación post incendio]],Tabla5[],2,0)</f>
        <v>Efecto a largo plazo</v>
      </c>
      <c r="D1542" s="6" t="s">
        <v>209</v>
      </c>
      <c r="E1542" s="1" t="s">
        <v>1602</v>
      </c>
      <c r="F1542" s="1" t="s">
        <v>1694</v>
      </c>
      <c r="G1542" s="1" t="str">
        <f>+VLOOKUP(BD_fire_disturbances[[#This Row],[Cod_Koppen]],Tabla8[],2,0)</f>
        <v>Templado o mesotérmico</v>
      </c>
      <c r="H1542" s="1" t="s">
        <v>1678</v>
      </c>
      <c r="I1542" s="1" t="s">
        <v>1705</v>
      </c>
      <c r="J1542" s="1" t="s">
        <v>1273</v>
      </c>
      <c r="L1542" s="1" t="s">
        <v>68</v>
      </c>
      <c r="M1542" s="1" t="s">
        <v>432</v>
      </c>
      <c r="N1542" s="1" t="s">
        <v>317</v>
      </c>
      <c r="P1542" s="1" t="s">
        <v>1180</v>
      </c>
      <c r="R1542" s="1" t="s">
        <v>933</v>
      </c>
      <c r="T1542" s="1" t="s">
        <v>1182</v>
      </c>
      <c r="U1542" s="1" t="s">
        <v>359</v>
      </c>
      <c r="V1542" s="1" t="s">
        <v>344</v>
      </c>
      <c r="W1542" s="1" t="s">
        <v>1183</v>
      </c>
      <c r="X1542" s="1" t="s">
        <v>888</v>
      </c>
      <c r="Y1542" s="1" t="s">
        <v>1024</v>
      </c>
      <c r="Z1542" s="1" t="s">
        <v>108</v>
      </c>
    </row>
    <row r="1543" spans="1:26" s="1" customFormat="1" ht="29" x14ac:dyDescent="0.35">
      <c r="A1543" s="13" t="s">
        <v>208</v>
      </c>
      <c r="B1543" s="13" t="str">
        <f>+VLOOKUP(BD_fire_disturbances[[#This Row],[Propiedad]],Tabla2[],2,0)</f>
        <v>Física</v>
      </c>
      <c r="C1543" s="13" t="str">
        <f>+VLOOKUP(BD_fire_disturbances[[#This Row],[Evaluación post incendio]],Tabla5[],2,0)</f>
        <v>Efecto inmediato</v>
      </c>
      <c r="D1543" s="6" t="s">
        <v>209</v>
      </c>
      <c r="E1543" s="1" t="s">
        <v>1602</v>
      </c>
      <c r="F1543" s="1" t="s">
        <v>1694</v>
      </c>
      <c r="G1543" s="1" t="str">
        <f>+VLOOKUP(BD_fire_disturbances[[#This Row],[Cod_Koppen]],Tabla8[],2,0)</f>
        <v>Templado o mesotérmico</v>
      </c>
      <c r="H1543" s="1" t="s">
        <v>1678</v>
      </c>
      <c r="I1543" s="13" t="s">
        <v>1705</v>
      </c>
      <c r="J1543" s="13" t="s">
        <v>1273</v>
      </c>
      <c r="K1543" s="13" t="s">
        <v>1348</v>
      </c>
      <c r="L1543" s="13" t="s">
        <v>68</v>
      </c>
      <c r="M1543" s="13" t="s">
        <v>432</v>
      </c>
      <c r="N1543" s="13" t="s">
        <v>317</v>
      </c>
      <c r="O1543" s="13"/>
      <c r="P1543" s="13" t="s">
        <v>1180</v>
      </c>
      <c r="Q1543" s="13"/>
      <c r="R1543" s="13" t="s">
        <v>513</v>
      </c>
      <c r="S1543" s="13"/>
      <c r="T1543" s="13" t="s">
        <v>1182</v>
      </c>
      <c r="U1543" s="13" t="s">
        <v>359</v>
      </c>
      <c r="V1543" s="13" t="s">
        <v>344</v>
      </c>
      <c r="W1543" s="13" t="s">
        <v>1183</v>
      </c>
      <c r="X1543" s="13" t="s">
        <v>888</v>
      </c>
      <c r="Y1543" s="13" t="s">
        <v>1181</v>
      </c>
      <c r="Z1543" s="13" t="s">
        <v>108</v>
      </c>
    </row>
    <row r="1544" spans="1:26" s="1" customFormat="1" ht="29" x14ac:dyDescent="0.35">
      <c r="A1544" s="13" t="s">
        <v>208</v>
      </c>
      <c r="B1544" s="13" t="str">
        <f>+VLOOKUP(BD_fire_disturbances[[#This Row],[Propiedad]],Tabla2[],2,0)</f>
        <v>Física</v>
      </c>
      <c r="C1544" s="13" t="str">
        <f>+VLOOKUP(BD_fire_disturbances[[#This Row],[Evaluación post incendio]],Tabla5[],2,0)</f>
        <v>Efecto a medio plazo</v>
      </c>
      <c r="D1544" s="6" t="s">
        <v>209</v>
      </c>
      <c r="E1544" s="1" t="s">
        <v>1602</v>
      </c>
      <c r="F1544" s="1" t="s">
        <v>1694</v>
      </c>
      <c r="G1544" s="1" t="str">
        <f>+VLOOKUP(BD_fire_disturbances[[#This Row],[Cod_Koppen]],Tabla8[],2,0)</f>
        <v>Templado o mesotérmico</v>
      </c>
      <c r="H1544" s="1" t="s">
        <v>1678</v>
      </c>
      <c r="I1544" s="13" t="s">
        <v>1705</v>
      </c>
      <c r="J1544" s="13" t="s">
        <v>1273</v>
      </c>
      <c r="K1544" s="13" t="s">
        <v>1348</v>
      </c>
      <c r="L1544" s="13" t="s">
        <v>68</v>
      </c>
      <c r="M1544" s="13" t="s">
        <v>432</v>
      </c>
      <c r="N1544" s="13" t="s">
        <v>317</v>
      </c>
      <c r="O1544" s="13"/>
      <c r="P1544" s="13" t="s">
        <v>1180</v>
      </c>
      <c r="Q1544" s="13"/>
      <c r="R1544" s="13" t="s">
        <v>1143</v>
      </c>
      <c r="S1544" s="13"/>
      <c r="T1544" s="13" t="s">
        <v>1182</v>
      </c>
      <c r="U1544" s="13" t="s">
        <v>359</v>
      </c>
      <c r="V1544" s="13" t="s">
        <v>344</v>
      </c>
      <c r="W1544" s="13" t="s">
        <v>1183</v>
      </c>
      <c r="X1544" s="13" t="s">
        <v>888</v>
      </c>
      <c r="Y1544" s="13" t="s">
        <v>1181</v>
      </c>
      <c r="Z1544" s="13" t="s">
        <v>108</v>
      </c>
    </row>
    <row r="1545" spans="1:26" s="1" customFormat="1" ht="29" x14ac:dyDescent="0.35">
      <c r="A1545" s="1" t="s">
        <v>208</v>
      </c>
      <c r="B1545" s="1" t="str">
        <f>+VLOOKUP(BD_fire_disturbances[[#This Row],[Propiedad]],Tabla2[],2,0)</f>
        <v>Física</v>
      </c>
      <c r="C1545" s="1" t="str">
        <f>+VLOOKUP(BD_fire_disturbances[[#This Row],[Evaluación post incendio]],Tabla5[],2,0)</f>
        <v>Efecto a largo plazo</v>
      </c>
      <c r="D1545" s="6" t="s">
        <v>209</v>
      </c>
      <c r="E1545" s="1" t="s">
        <v>1602</v>
      </c>
      <c r="F1545" s="1" t="s">
        <v>1694</v>
      </c>
      <c r="G1545" s="1" t="str">
        <f>+VLOOKUP(BD_fire_disturbances[[#This Row],[Cod_Koppen]],Tabla8[],2,0)</f>
        <v>Templado o mesotérmico</v>
      </c>
      <c r="H1545" s="1" t="s">
        <v>1678</v>
      </c>
      <c r="I1545" s="1" t="s">
        <v>1705</v>
      </c>
      <c r="J1545" s="1" t="s">
        <v>1273</v>
      </c>
      <c r="L1545" s="1" t="s">
        <v>68</v>
      </c>
      <c r="M1545" s="1" t="s">
        <v>432</v>
      </c>
      <c r="N1545" s="1" t="s">
        <v>317</v>
      </c>
      <c r="P1545" s="1" t="s">
        <v>1180</v>
      </c>
      <c r="R1545" s="1" t="s">
        <v>933</v>
      </c>
      <c r="T1545" s="1" t="s">
        <v>1182</v>
      </c>
      <c r="U1545" s="1" t="s">
        <v>359</v>
      </c>
      <c r="V1545" s="1" t="s">
        <v>344</v>
      </c>
      <c r="W1545" s="1" t="s">
        <v>1183</v>
      </c>
      <c r="X1545" s="1" t="s">
        <v>888</v>
      </c>
      <c r="Y1545" s="1" t="s">
        <v>1181</v>
      </c>
      <c r="Z1545" s="1" t="s">
        <v>108</v>
      </c>
    </row>
    <row r="1546" spans="1:26" s="1" customFormat="1" ht="43.5" x14ac:dyDescent="0.35">
      <c r="A1546" s="1" t="s">
        <v>667</v>
      </c>
      <c r="B1546" s="1" t="str">
        <f>+VLOOKUP(BD_fire_disturbances[[#This Row],[Propiedad]],Tabla2[],2,0)</f>
        <v>Biológica</v>
      </c>
      <c r="C1546" s="1" t="str">
        <f>+VLOOKUP(BD_fire_disturbances[[#This Row],[Evaluación post incendio]],Tabla5[],2,0)</f>
        <v>Efecto a corto plazo</v>
      </c>
      <c r="D1546" s="6" t="s">
        <v>1355</v>
      </c>
      <c r="E1546" s="1" t="s">
        <v>1602</v>
      </c>
      <c r="F1546" s="1" t="s">
        <v>1694</v>
      </c>
      <c r="G1546" s="1" t="str">
        <f>+VLOOKUP(BD_fire_disturbances[[#This Row],[Cod_Koppen]],Tabla8[],2,0)</f>
        <v>Templado o mesotérmico</v>
      </c>
      <c r="H1546" s="1" t="s">
        <v>1678</v>
      </c>
      <c r="I1546" s="1" t="s">
        <v>1705</v>
      </c>
      <c r="J1546" s="1" t="s">
        <v>1273</v>
      </c>
      <c r="K1546" s="1" t="s">
        <v>66</v>
      </c>
      <c r="M1546" s="1" t="s">
        <v>432</v>
      </c>
      <c r="N1546" s="1" t="s">
        <v>317</v>
      </c>
      <c r="R1546" s="1" t="s">
        <v>706</v>
      </c>
      <c r="U1546" s="1" t="s">
        <v>447</v>
      </c>
      <c r="Y1546" s="1" t="s">
        <v>526</v>
      </c>
      <c r="Z1546" s="1" t="s">
        <v>218</v>
      </c>
    </row>
    <row r="1547" spans="1:26" s="1" customFormat="1" ht="43.5" x14ac:dyDescent="0.35">
      <c r="A1547" s="1" t="s">
        <v>667</v>
      </c>
      <c r="B1547" s="1" t="str">
        <f>+VLOOKUP(BD_fire_disturbances[[#This Row],[Propiedad]],Tabla2[],2,0)</f>
        <v>Biológica</v>
      </c>
      <c r="C1547" s="1" t="str">
        <f>+VLOOKUP(BD_fire_disturbances[[#This Row],[Evaluación post incendio]],Tabla5[],2,0)</f>
        <v>Efecto a corto plazo</v>
      </c>
      <c r="D1547" s="6" t="s">
        <v>1355</v>
      </c>
      <c r="E1547" s="1" t="s">
        <v>1602</v>
      </c>
      <c r="F1547" s="1" t="s">
        <v>1694</v>
      </c>
      <c r="G1547" s="1" t="str">
        <f>+VLOOKUP(BD_fire_disturbances[[#This Row],[Cod_Koppen]],Tabla8[],2,0)</f>
        <v>Templado o mesotérmico</v>
      </c>
      <c r="H1547" s="1" t="s">
        <v>1678</v>
      </c>
      <c r="I1547" s="1" t="s">
        <v>1705</v>
      </c>
      <c r="J1547" s="1" t="s">
        <v>1273</v>
      </c>
      <c r="K1547" s="1" t="s">
        <v>66</v>
      </c>
      <c r="M1547" s="1" t="s">
        <v>432</v>
      </c>
      <c r="N1547" s="1" t="s">
        <v>317</v>
      </c>
      <c r="R1547" s="1" t="s">
        <v>706</v>
      </c>
      <c r="U1547" s="1" t="s">
        <v>447</v>
      </c>
      <c r="Y1547" s="1" t="s">
        <v>526</v>
      </c>
      <c r="Z1547" s="1" t="s">
        <v>218</v>
      </c>
    </row>
    <row r="1548" spans="1:26" s="1" customFormat="1" ht="43.5" x14ac:dyDescent="0.35">
      <c r="A1548" s="1" t="s">
        <v>667</v>
      </c>
      <c r="B1548" s="1" t="str">
        <f>+VLOOKUP(BD_fire_disturbances[[#This Row],[Propiedad]],Tabla2[],2,0)</f>
        <v>Química</v>
      </c>
      <c r="C1548" s="1" t="str">
        <f>+VLOOKUP(BD_fire_disturbances[[#This Row],[Evaluación post incendio]],Tabla5[],2,0)</f>
        <v>Efecto inmediato</v>
      </c>
      <c r="D1548" s="6" t="s">
        <v>1355</v>
      </c>
      <c r="E1548" s="1" t="s">
        <v>1602</v>
      </c>
      <c r="F1548" s="1" t="s">
        <v>1694</v>
      </c>
      <c r="G1548" s="1" t="str">
        <f>+VLOOKUP(BD_fire_disturbances[[#This Row],[Cod_Koppen]],Tabla8[],2,0)</f>
        <v>Templado o mesotérmico</v>
      </c>
      <c r="H1548" s="1" t="s">
        <v>1678</v>
      </c>
      <c r="I1548" s="1" t="s">
        <v>1705</v>
      </c>
      <c r="J1548" s="1" t="s">
        <v>1273</v>
      </c>
      <c r="K1548" s="1" t="s">
        <v>66</v>
      </c>
      <c r="M1548" s="1" t="s">
        <v>432</v>
      </c>
      <c r="N1548" s="1" t="s">
        <v>317</v>
      </c>
      <c r="R1548" s="1" t="s">
        <v>513</v>
      </c>
      <c r="U1548" s="1" t="s">
        <v>447</v>
      </c>
      <c r="Y1548" s="1" t="s">
        <v>1029</v>
      </c>
      <c r="Z1548" s="1" t="s">
        <v>218</v>
      </c>
    </row>
    <row r="1549" spans="1:26" s="1" customFormat="1" ht="58" x14ac:dyDescent="0.35">
      <c r="A1549" s="1" t="s">
        <v>655</v>
      </c>
      <c r="B1549" s="1" t="str">
        <f>+VLOOKUP(BD_fire_disturbances[[#This Row],[Propiedad]],Tabla2[],2,0)</f>
        <v>Biológica</v>
      </c>
      <c r="C1549" s="1" t="str">
        <f>+VLOOKUP(BD_fire_disturbances[[#This Row],[Evaluación post incendio]],Tabla5[],2,0)</f>
        <v>Efecto inmediato</v>
      </c>
      <c r="D1549" s="6" t="s">
        <v>664</v>
      </c>
      <c r="E1549" s="1" t="s">
        <v>1602</v>
      </c>
      <c r="F1549" s="1" t="s">
        <v>1608</v>
      </c>
      <c r="G1549" s="1" t="str">
        <f>+VLOOKUP(BD_fire_disturbances[[#This Row],[Cod_Koppen]],Tabla8[],2,0)</f>
        <v>Templado o mesotérmico</v>
      </c>
      <c r="H1549" s="1" t="s">
        <v>1334</v>
      </c>
      <c r="I1549" s="1" t="s">
        <v>1705</v>
      </c>
      <c r="J1549" s="1" t="s">
        <v>1273</v>
      </c>
      <c r="K1549" s="1" t="s">
        <v>656</v>
      </c>
      <c r="M1549" s="1" t="s">
        <v>432</v>
      </c>
      <c r="N1549" s="1" t="s">
        <v>317</v>
      </c>
      <c r="P1549" s="1" t="s">
        <v>965</v>
      </c>
      <c r="R1549" s="1" t="s">
        <v>513</v>
      </c>
      <c r="U1549" s="1" t="s">
        <v>1142</v>
      </c>
      <c r="Y1549" s="1" t="s">
        <v>633</v>
      </c>
      <c r="Z1549" s="1" t="s">
        <v>12</v>
      </c>
    </row>
    <row r="1550" spans="1:26" s="1" customFormat="1" ht="58" x14ac:dyDescent="0.35">
      <c r="A1550" s="1" t="s">
        <v>655</v>
      </c>
      <c r="B1550" s="1" t="str">
        <f>+VLOOKUP(BD_fire_disturbances[[#This Row],[Propiedad]],Tabla2[],2,0)</f>
        <v>Biológica</v>
      </c>
      <c r="C1550" s="1" t="str">
        <f>+VLOOKUP(BD_fire_disturbances[[#This Row],[Evaluación post incendio]],Tabla5[],2,0)</f>
        <v>Efecto inmediato</v>
      </c>
      <c r="D1550" s="6" t="s">
        <v>664</v>
      </c>
      <c r="E1550" s="1" t="s">
        <v>1602</v>
      </c>
      <c r="F1550" s="1" t="s">
        <v>1694</v>
      </c>
      <c r="G1550" s="1" t="str">
        <f>+VLOOKUP(BD_fire_disturbances[[#This Row],[Cod_Koppen]],Tabla8[],2,0)</f>
        <v>Templado o mesotérmico</v>
      </c>
      <c r="H1550" s="1" t="s">
        <v>1678</v>
      </c>
      <c r="I1550" s="1" t="s">
        <v>1705</v>
      </c>
      <c r="J1550" s="1" t="s">
        <v>1273</v>
      </c>
      <c r="K1550" s="1" t="s">
        <v>656</v>
      </c>
      <c r="M1550" s="1" t="s">
        <v>200</v>
      </c>
      <c r="N1550" s="1" t="s">
        <v>317</v>
      </c>
      <c r="P1550" s="1" t="s">
        <v>965</v>
      </c>
      <c r="R1550" s="1" t="s">
        <v>513</v>
      </c>
      <c r="U1550" s="1" t="s">
        <v>1142</v>
      </c>
      <c r="Y1550" s="1" t="s">
        <v>633</v>
      </c>
      <c r="Z1550" s="1" t="s">
        <v>12</v>
      </c>
    </row>
    <row r="1551" spans="1:26" s="1" customFormat="1" ht="58" x14ac:dyDescent="0.35">
      <c r="A1551" s="1" t="s">
        <v>655</v>
      </c>
      <c r="B1551" s="1" t="str">
        <f>+VLOOKUP(BD_fire_disturbances[[#This Row],[Propiedad]],Tabla2[],2,0)</f>
        <v>Biológica</v>
      </c>
      <c r="C1551" s="1" t="str">
        <f>+VLOOKUP(BD_fire_disturbances[[#This Row],[Evaluación post incendio]],Tabla5[],2,0)</f>
        <v>Efecto inmediato</v>
      </c>
      <c r="D1551" s="6" t="s">
        <v>664</v>
      </c>
      <c r="E1551" s="1" t="s">
        <v>1602</v>
      </c>
      <c r="F1551" s="1" t="s">
        <v>1694</v>
      </c>
      <c r="G1551" s="1" t="str">
        <f>+VLOOKUP(BD_fire_disturbances[[#This Row],[Cod_Koppen]],Tabla8[],2,0)</f>
        <v>Templado o mesotérmico</v>
      </c>
      <c r="H1551" s="1" t="s">
        <v>1678</v>
      </c>
      <c r="I1551" s="1" t="s">
        <v>1705</v>
      </c>
      <c r="J1551" s="1" t="s">
        <v>1273</v>
      </c>
      <c r="K1551" s="1" t="s">
        <v>656</v>
      </c>
      <c r="M1551" s="1" t="s">
        <v>176</v>
      </c>
      <c r="N1551" s="1" t="s">
        <v>317</v>
      </c>
      <c r="P1551" s="1" t="s">
        <v>965</v>
      </c>
      <c r="R1551" s="1" t="s">
        <v>513</v>
      </c>
      <c r="U1551" s="1" t="s">
        <v>1142</v>
      </c>
      <c r="Y1551" s="1" t="s">
        <v>633</v>
      </c>
      <c r="Z1551" s="1" t="s">
        <v>108</v>
      </c>
    </row>
    <row r="1552" spans="1:26" s="1" customFormat="1" ht="58" x14ac:dyDescent="0.35">
      <c r="A1552" s="1" t="s">
        <v>655</v>
      </c>
      <c r="B1552" s="1" t="str">
        <f>+VLOOKUP(BD_fire_disturbances[[#This Row],[Propiedad]],Tabla2[],2,0)</f>
        <v>Biológica</v>
      </c>
      <c r="C1552" s="1" t="str">
        <f>+VLOOKUP(BD_fire_disturbances[[#This Row],[Evaluación post incendio]],Tabla5[],2,0)</f>
        <v>Efecto inmediato</v>
      </c>
      <c r="D1552" s="6" t="s">
        <v>664</v>
      </c>
      <c r="E1552" s="1" t="s">
        <v>1602</v>
      </c>
      <c r="F1552" s="1" t="s">
        <v>1694</v>
      </c>
      <c r="G1552" s="1" t="str">
        <f>+VLOOKUP(BD_fire_disturbances[[#This Row],[Cod_Koppen]],Tabla8[],2,0)</f>
        <v>Templado o mesotérmico</v>
      </c>
      <c r="H1552" s="1" t="s">
        <v>1678</v>
      </c>
      <c r="I1552" s="1" t="s">
        <v>1705</v>
      </c>
      <c r="J1552" s="1" t="s">
        <v>1273</v>
      </c>
      <c r="K1552" s="1" t="s">
        <v>656</v>
      </c>
      <c r="M1552" s="1" t="s">
        <v>432</v>
      </c>
      <c r="N1552" s="1" t="s">
        <v>317</v>
      </c>
      <c r="P1552" s="1" t="s">
        <v>965</v>
      </c>
      <c r="R1552" s="1" t="s">
        <v>513</v>
      </c>
      <c r="U1552" s="1" t="s">
        <v>1142</v>
      </c>
      <c r="Y1552" s="1" t="s">
        <v>1204</v>
      </c>
      <c r="Z1552" s="1" t="s">
        <v>12</v>
      </c>
    </row>
    <row r="1553" spans="1:26" s="1" customFormat="1" ht="58" x14ac:dyDescent="0.35">
      <c r="A1553" s="1" t="s">
        <v>655</v>
      </c>
      <c r="B1553" s="1" t="str">
        <f>+VLOOKUP(BD_fire_disturbances[[#This Row],[Propiedad]],Tabla2[],2,0)</f>
        <v>Biológica</v>
      </c>
      <c r="C1553" s="1" t="str">
        <f>+VLOOKUP(BD_fire_disturbances[[#This Row],[Evaluación post incendio]],Tabla5[],2,0)</f>
        <v>Efecto inmediato</v>
      </c>
      <c r="D1553" s="6" t="s">
        <v>664</v>
      </c>
      <c r="E1553" s="1" t="s">
        <v>1602</v>
      </c>
      <c r="F1553" s="1" t="s">
        <v>1694</v>
      </c>
      <c r="G1553" s="1" t="str">
        <f>+VLOOKUP(BD_fire_disturbances[[#This Row],[Cod_Koppen]],Tabla8[],2,0)</f>
        <v>Templado o mesotérmico</v>
      </c>
      <c r="H1553" s="1" t="s">
        <v>1678</v>
      </c>
      <c r="I1553" s="1" t="s">
        <v>1705</v>
      </c>
      <c r="J1553" s="1" t="s">
        <v>1273</v>
      </c>
      <c r="K1553" s="1" t="s">
        <v>656</v>
      </c>
      <c r="M1553" s="1" t="s">
        <v>200</v>
      </c>
      <c r="N1553" s="1" t="s">
        <v>317</v>
      </c>
      <c r="P1553" s="1" t="s">
        <v>965</v>
      </c>
      <c r="R1553" s="1" t="s">
        <v>513</v>
      </c>
      <c r="U1553" s="1" t="s">
        <v>1142</v>
      </c>
      <c r="Y1553" s="1" t="s">
        <v>1204</v>
      </c>
      <c r="Z1553" s="1" t="s">
        <v>12</v>
      </c>
    </row>
    <row r="1554" spans="1:26" s="1" customFormat="1" ht="58" x14ac:dyDescent="0.35">
      <c r="A1554" s="1" t="s">
        <v>655</v>
      </c>
      <c r="B1554" s="1" t="str">
        <f>+VLOOKUP(BD_fire_disturbances[[#This Row],[Propiedad]],Tabla2[],2,0)</f>
        <v>Biológica</v>
      </c>
      <c r="C1554" s="1" t="str">
        <f>+VLOOKUP(BD_fire_disturbances[[#This Row],[Evaluación post incendio]],Tabla5[],2,0)</f>
        <v>Efecto inmediato</v>
      </c>
      <c r="D1554" s="6" t="s">
        <v>664</v>
      </c>
      <c r="E1554" s="1" t="s">
        <v>1602</v>
      </c>
      <c r="F1554" s="1" t="s">
        <v>1694</v>
      </c>
      <c r="G1554" s="1" t="str">
        <f>+VLOOKUP(BD_fire_disturbances[[#This Row],[Cod_Koppen]],Tabla8[],2,0)</f>
        <v>Templado o mesotérmico</v>
      </c>
      <c r="H1554" s="1" t="s">
        <v>1678</v>
      </c>
      <c r="I1554" s="1" t="s">
        <v>1705</v>
      </c>
      <c r="J1554" s="1" t="s">
        <v>1273</v>
      </c>
      <c r="K1554" s="1" t="s">
        <v>656</v>
      </c>
      <c r="M1554" s="1" t="s">
        <v>176</v>
      </c>
      <c r="N1554" s="1" t="s">
        <v>317</v>
      </c>
      <c r="P1554" s="1" t="s">
        <v>965</v>
      </c>
      <c r="R1554" s="1" t="s">
        <v>513</v>
      </c>
      <c r="U1554" s="1" t="s">
        <v>1142</v>
      </c>
      <c r="Y1554" s="1" t="s">
        <v>1204</v>
      </c>
      <c r="Z1554" s="1" t="s">
        <v>108</v>
      </c>
    </row>
    <row r="1555" spans="1:26" s="1" customFormat="1" ht="58" x14ac:dyDescent="0.35">
      <c r="A1555" s="1" t="s">
        <v>655</v>
      </c>
      <c r="B1555" s="1" t="str">
        <f>+VLOOKUP(BD_fire_disturbances[[#This Row],[Propiedad]],Tabla2[],2,0)</f>
        <v>Biológica</v>
      </c>
      <c r="C1555" s="1" t="str">
        <f>+VLOOKUP(BD_fire_disturbances[[#This Row],[Evaluación post incendio]],Tabla5[],2,0)</f>
        <v>Efecto inmediato</v>
      </c>
      <c r="D1555" s="6" t="s">
        <v>664</v>
      </c>
      <c r="E1555" s="1" t="s">
        <v>1602</v>
      </c>
      <c r="F1555" s="1" t="s">
        <v>1694</v>
      </c>
      <c r="G1555" s="1" t="str">
        <f>+VLOOKUP(BD_fire_disturbances[[#This Row],[Cod_Koppen]],Tabla8[],2,0)</f>
        <v>Templado o mesotérmico</v>
      </c>
      <c r="H1555" s="1" t="s">
        <v>1678</v>
      </c>
      <c r="I1555" s="1" t="s">
        <v>1705</v>
      </c>
      <c r="J1555" s="1" t="s">
        <v>1273</v>
      </c>
      <c r="K1555" s="1" t="s">
        <v>656</v>
      </c>
      <c r="M1555" s="1" t="s">
        <v>200</v>
      </c>
      <c r="N1555" s="1" t="s">
        <v>317</v>
      </c>
      <c r="P1555" s="1" t="s">
        <v>965</v>
      </c>
      <c r="R1555" s="1" t="s">
        <v>513</v>
      </c>
      <c r="U1555" s="1" t="s">
        <v>1142</v>
      </c>
      <c r="Y1555" s="1" t="s">
        <v>1025</v>
      </c>
      <c r="Z1555" s="1" t="s">
        <v>12</v>
      </c>
    </row>
    <row r="1556" spans="1:26" s="1" customFormat="1" ht="58" x14ac:dyDescent="0.35">
      <c r="A1556" s="1" t="s">
        <v>655</v>
      </c>
      <c r="B1556" s="1" t="str">
        <f>+VLOOKUP(BD_fire_disturbances[[#This Row],[Propiedad]],Tabla2[],2,0)</f>
        <v>Biológica</v>
      </c>
      <c r="C1556" s="1" t="str">
        <f>+VLOOKUP(BD_fire_disturbances[[#This Row],[Evaluación post incendio]],Tabla5[],2,0)</f>
        <v>Efecto inmediato</v>
      </c>
      <c r="D1556" s="6" t="s">
        <v>664</v>
      </c>
      <c r="E1556" s="1" t="s">
        <v>1602</v>
      </c>
      <c r="F1556" s="1" t="s">
        <v>1694</v>
      </c>
      <c r="G1556" s="1" t="str">
        <f>+VLOOKUP(BD_fire_disturbances[[#This Row],[Cod_Koppen]],Tabla8[],2,0)</f>
        <v>Templado o mesotérmico</v>
      </c>
      <c r="H1556" s="1" t="s">
        <v>1678</v>
      </c>
      <c r="I1556" s="1" t="s">
        <v>1705</v>
      </c>
      <c r="J1556" s="1" t="s">
        <v>1273</v>
      </c>
      <c r="K1556" s="1" t="s">
        <v>656</v>
      </c>
      <c r="M1556" s="1" t="s">
        <v>176</v>
      </c>
      <c r="N1556" s="1" t="s">
        <v>317</v>
      </c>
      <c r="P1556" s="1" t="s">
        <v>965</v>
      </c>
      <c r="R1556" s="1" t="s">
        <v>513</v>
      </c>
      <c r="U1556" s="1" t="s">
        <v>1142</v>
      </c>
      <c r="Y1556" s="1" t="s">
        <v>1025</v>
      </c>
      <c r="Z1556" s="1" t="s">
        <v>108</v>
      </c>
    </row>
    <row r="1557" spans="1:26" s="1" customFormat="1" ht="58" x14ac:dyDescent="0.35">
      <c r="A1557" s="1" t="s">
        <v>655</v>
      </c>
      <c r="B1557" s="1" t="str">
        <f>+VLOOKUP(BD_fire_disturbances[[#This Row],[Propiedad]],Tabla2[],2,0)</f>
        <v>Biológica</v>
      </c>
      <c r="C1557" s="1" t="str">
        <f>+VLOOKUP(BD_fire_disturbances[[#This Row],[Evaluación post incendio]],Tabla5[],2,0)</f>
        <v>Efecto inmediato</v>
      </c>
      <c r="D1557" s="6" t="s">
        <v>664</v>
      </c>
      <c r="E1557" s="1" t="s">
        <v>1602</v>
      </c>
      <c r="F1557" s="1" t="s">
        <v>1694</v>
      </c>
      <c r="G1557" s="1" t="str">
        <f>+VLOOKUP(BD_fire_disturbances[[#This Row],[Cod_Koppen]],Tabla8[],2,0)</f>
        <v>Templado o mesotérmico</v>
      </c>
      <c r="H1557" s="1" t="s">
        <v>1678</v>
      </c>
      <c r="I1557" s="1" t="s">
        <v>1705</v>
      </c>
      <c r="J1557" s="1" t="s">
        <v>1273</v>
      </c>
      <c r="K1557" s="1" t="s">
        <v>656</v>
      </c>
      <c r="M1557" s="1" t="s">
        <v>432</v>
      </c>
      <c r="N1557" s="1" t="s">
        <v>317</v>
      </c>
      <c r="P1557" s="1" t="s">
        <v>965</v>
      </c>
      <c r="R1557" s="1" t="s">
        <v>513</v>
      </c>
      <c r="U1557" s="1" t="s">
        <v>1142</v>
      </c>
      <c r="Y1557" s="1" t="s">
        <v>1025</v>
      </c>
      <c r="Z1557" s="1" t="s">
        <v>108</v>
      </c>
    </row>
    <row r="1558" spans="1:26" s="1" customFormat="1" ht="58" x14ac:dyDescent="0.35">
      <c r="A1558" s="1" t="s">
        <v>655</v>
      </c>
      <c r="B1558" s="1" t="str">
        <f>+VLOOKUP(BD_fire_disturbances[[#This Row],[Propiedad]],Tabla2[],2,0)</f>
        <v>Biológica</v>
      </c>
      <c r="C1558" s="1" t="str">
        <f>+VLOOKUP(BD_fire_disturbances[[#This Row],[Evaluación post incendio]],Tabla5[],2,0)</f>
        <v>Efecto inmediato</v>
      </c>
      <c r="D1558" s="6" t="s">
        <v>664</v>
      </c>
      <c r="E1558" s="1" t="s">
        <v>1602</v>
      </c>
      <c r="F1558" s="1" t="s">
        <v>1694</v>
      </c>
      <c r="G1558" s="1" t="str">
        <f>+VLOOKUP(BD_fire_disturbances[[#This Row],[Cod_Koppen]],Tabla8[],2,0)</f>
        <v>Templado o mesotérmico</v>
      </c>
      <c r="H1558" s="1" t="s">
        <v>1678</v>
      </c>
      <c r="I1558" s="1" t="s">
        <v>1705</v>
      </c>
      <c r="J1558" s="1" t="s">
        <v>1273</v>
      </c>
      <c r="K1558" s="1" t="s">
        <v>656</v>
      </c>
      <c r="M1558" s="1" t="s">
        <v>432</v>
      </c>
      <c r="N1558" s="1" t="s">
        <v>317</v>
      </c>
      <c r="P1558" s="1" t="s">
        <v>965</v>
      </c>
      <c r="R1558" s="1" t="s">
        <v>513</v>
      </c>
      <c r="U1558" s="1" t="s">
        <v>1142</v>
      </c>
      <c r="Y1558" s="1" t="s">
        <v>28</v>
      </c>
      <c r="Z1558" s="1" t="s">
        <v>12</v>
      </c>
    </row>
    <row r="1559" spans="1:26" s="1" customFormat="1" ht="58" x14ac:dyDescent="0.35">
      <c r="A1559" s="1" t="s">
        <v>655</v>
      </c>
      <c r="B1559" s="1" t="str">
        <f>+VLOOKUP(BD_fire_disturbances[[#This Row],[Propiedad]],Tabla2[],2,0)</f>
        <v>Biológica</v>
      </c>
      <c r="C1559" s="1" t="str">
        <f>+VLOOKUP(BD_fire_disturbances[[#This Row],[Evaluación post incendio]],Tabla5[],2,0)</f>
        <v>Efecto inmediato</v>
      </c>
      <c r="D1559" s="6" t="s">
        <v>664</v>
      </c>
      <c r="E1559" s="1" t="s">
        <v>1602</v>
      </c>
      <c r="F1559" s="1" t="s">
        <v>1694</v>
      </c>
      <c r="G1559" s="1" t="str">
        <f>+VLOOKUP(BD_fire_disturbances[[#This Row],[Cod_Koppen]],Tabla8[],2,0)</f>
        <v>Templado o mesotérmico</v>
      </c>
      <c r="H1559" s="1" t="s">
        <v>1678</v>
      </c>
      <c r="I1559" s="1" t="s">
        <v>1705</v>
      </c>
      <c r="J1559" s="1" t="s">
        <v>1273</v>
      </c>
      <c r="K1559" s="1" t="s">
        <v>656</v>
      </c>
      <c r="M1559" s="1" t="s">
        <v>200</v>
      </c>
      <c r="N1559" s="1" t="s">
        <v>317</v>
      </c>
      <c r="P1559" s="1" t="s">
        <v>965</v>
      </c>
      <c r="R1559" s="1" t="s">
        <v>513</v>
      </c>
      <c r="U1559" s="1" t="s">
        <v>1142</v>
      </c>
      <c r="Y1559" s="1" t="s">
        <v>28</v>
      </c>
      <c r="Z1559" s="1" t="s">
        <v>12</v>
      </c>
    </row>
    <row r="1560" spans="1:26" s="1" customFormat="1" ht="58" x14ac:dyDescent="0.35">
      <c r="A1560" s="1" t="s">
        <v>655</v>
      </c>
      <c r="B1560" s="1" t="str">
        <f>+VLOOKUP(BD_fire_disturbances[[#This Row],[Propiedad]],Tabla2[],2,0)</f>
        <v>Biológica</v>
      </c>
      <c r="C1560" s="1" t="str">
        <f>+VLOOKUP(BD_fire_disturbances[[#This Row],[Evaluación post incendio]],Tabla5[],2,0)</f>
        <v>Efecto inmediato</v>
      </c>
      <c r="D1560" s="6" t="s">
        <v>664</v>
      </c>
      <c r="E1560" s="1" t="s">
        <v>1602</v>
      </c>
      <c r="F1560" s="1" t="s">
        <v>1694</v>
      </c>
      <c r="G1560" s="1" t="str">
        <f>+VLOOKUP(BD_fire_disturbances[[#This Row],[Cod_Koppen]],Tabla8[],2,0)</f>
        <v>Templado o mesotérmico</v>
      </c>
      <c r="H1560" s="1" t="s">
        <v>1678</v>
      </c>
      <c r="I1560" s="1" t="s">
        <v>1705</v>
      </c>
      <c r="J1560" s="1" t="s">
        <v>1273</v>
      </c>
      <c r="K1560" s="1" t="s">
        <v>656</v>
      </c>
      <c r="M1560" s="1" t="s">
        <v>176</v>
      </c>
      <c r="N1560" s="1" t="s">
        <v>317</v>
      </c>
      <c r="P1560" s="1" t="s">
        <v>965</v>
      </c>
      <c r="R1560" s="1" t="s">
        <v>513</v>
      </c>
      <c r="U1560" s="1" t="s">
        <v>1142</v>
      </c>
      <c r="Y1560" s="1" t="s">
        <v>28</v>
      </c>
      <c r="Z1560" s="1" t="s">
        <v>108</v>
      </c>
    </row>
    <row r="1561" spans="1:26" s="1" customFormat="1" ht="58" x14ac:dyDescent="0.35">
      <c r="A1561" s="1" t="s">
        <v>655</v>
      </c>
      <c r="B1561" s="1" t="str">
        <f>+VLOOKUP(BD_fire_disturbances[[#This Row],[Propiedad]],Tabla2[],2,0)</f>
        <v>Biológica</v>
      </c>
      <c r="C1561" s="1" t="str">
        <f>+VLOOKUP(BD_fire_disturbances[[#This Row],[Evaluación post incendio]],Tabla5[],2,0)</f>
        <v>Efecto inmediato</v>
      </c>
      <c r="D1561" s="6" t="s">
        <v>664</v>
      </c>
      <c r="E1561" s="1" t="s">
        <v>1602</v>
      </c>
      <c r="F1561" s="1" t="s">
        <v>1694</v>
      </c>
      <c r="G1561" s="1" t="str">
        <f>+VLOOKUP(BD_fire_disturbances[[#This Row],[Cod_Koppen]],Tabla8[],2,0)</f>
        <v>Templado o mesotérmico</v>
      </c>
      <c r="H1561" s="1" t="s">
        <v>1678</v>
      </c>
      <c r="I1561" s="1" t="s">
        <v>1705</v>
      </c>
      <c r="J1561" s="1" t="s">
        <v>1273</v>
      </c>
      <c r="K1561" s="1" t="s">
        <v>656</v>
      </c>
      <c r="M1561" s="1" t="s">
        <v>176</v>
      </c>
      <c r="N1561" s="1" t="s">
        <v>317</v>
      </c>
      <c r="P1561" s="1" t="s">
        <v>965</v>
      </c>
      <c r="R1561" s="1" t="s">
        <v>513</v>
      </c>
      <c r="U1561" s="1" t="s">
        <v>1142</v>
      </c>
      <c r="Y1561" s="1" t="s">
        <v>639</v>
      </c>
      <c r="Z1561" s="1" t="s">
        <v>12</v>
      </c>
    </row>
    <row r="1562" spans="1:26" s="1" customFormat="1" ht="58" x14ac:dyDescent="0.35">
      <c r="A1562" s="1" t="s">
        <v>655</v>
      </c>
      <c r="B1562" s="1" t="str">
        <f>+VLOOKUP(BD_fire_disturbances[[#This Row],[Propiedad]],Tabla2[],2,0)</f>
        <v>Biológica</v>
      </c>
      <c r="C1562" s="1" t="str">
        <f>+VLOOKUP(BD_fire_disturbances[[#This Row],[Evaluación post incendio]],Tabla5[],2,0)</f>
        <v>Efecto inmediato</v>
      </c>
      <c r="D1562" s="6" t="s">
        <v>664</v>
      </c>
      <c r="E1562" s="1" t="s">
        <v>1602</v>
      </c>
      <c r="F1562" s="1" t="s">
        <v>1694</v>
      </c>
      <c r="G1562" s="1" t="str">
        <f>+VLOOKUP(BD_fire_disturbances[[#This Row],[Cod_Koppen]],Tabla8[],2,0)</f>
        <v>Templado o mesotérmico</v>
      </c>
      <c r="H1562" s="1" t="s">
        <v>1678</v>
      </c>
      <c r="I1562" s="1" t="s">
        <v>1705</v>
      </c>
      <c r="J1562" s="1" t="s">
        <v>1273</v>
      </c>
      <c r="K1562" s="1" t="s">
        <v>656</v>
      </c>
      <c r="M1562" s="1" t="s">
        <v>432</v>
      </c>
      <c r="N1562" s="1" t="s">
        <v>317</v>
      </c>
      <c r="P1562" s="1" t="s">
        <v>965</v>
      </c>
      <c r="R1562" s="1" t="s">
        <v>513</v>
      </c>
      <c r="U1562" s="1" t="s">
        <v>1142</v>
      </c>
      <c r="Y1562" s="1" t="s">
        <v>639</v>
      </c>
      <c r="Z1562" s="1" t="s">
        <v>12</v>
      </c>
    </row>
    <row r="1563" spans="1:26" s="1" customFormat="1" ht="58" x14ac:dyDescent="0.35">
      <c r="A1563" s="1" t="s">
        <v>655</v>
      </c>
      <c r="B1563" s="1" t="str">
        <f>+VLOOKUP(BD_fire_disturbances[[#This Row],[Propiedad]],Tabla2[],2,0)</f>
        <v>Biológica</v>
      </c>
      <c r="C1563" s="1" t="str">
        <f>+VLOOKUP(BD_fire_disturbances[[#This Row],[Evaluación post incendio]],Tabla5[],2,0)</f>
        <v>Efecto inmediato</v>
      </c>
      <c r="D1563" s="6" t="s">
        <v>664</v>
      </c>
      <c r="E1563" s="1" t="s">
        <v>1602</v>
      </c>
      <c r="F1563" s="1" t="s">
        <v>1694</v>
      </c>
      <c r="G1563" s="1" t="str">
        <f>+VLOOKUP(BD_fire_disturbances[[#This Row],[Cod_Koppen]],Tabla8[],2,0)</f>
        <v>Templado o mesotérmico</v>
      </c>
      <c r="H1563" s="1" t="s">
        <v>1678</v>
      </c>
      <c r="I1563" s="1" t="s">
        <v>1705</v>
      </c>
      <c r="J1563" s="1" t="s">
        <v>1273</v>
      </c>
      <c r="K1563" s="1" t="s">
        <v>656</v>
      </c>
      <c r="M1563" s="1" t="s">
        <v>200</v>
      </c>
      <c r="N1563" s="1" t="s">
        <v>317</v>
      </c>
      <c r="P1563" s="1" t="s">
        <v>965</v>
      </c>
      <c r="R1563" s="1" t="s">
        <v>513</v>
      </c>
      <c r="U1563" s="1" t="s">
        <v>1142</v>
      </c>
      <c r="Y1563" s="1" t="s">
        <v>639</v>
      </c>
      <c r="Z1563" s="1" t="s">
        <v>12</v>
      </c>
    </row>
    <row r="1564" spans="1:26" s="1" customFormat="1" ht="58" x14ac:dyDescent="0.35">
      <c r="A1564" s="1" t="s">
        <v>655</v>
      </c>
      <c r="B1564" s="1" t="str">
        <f>+VLOOKUP(BD_fire_disturbances[[#This Row],[Propiedad]],Tabla2[],2,0)</f>
        <v>Química</v>
      </c>
      <c r="C1564" s="1" t="str">
        <f>+VLOOKUP(BD_fire_disturbances[[#This Row],[Evaluación post incendio]],Tabla5[],2,0)</f>
        <v>Efecto inmediato</v>
      </c>
      <c r="D1564" s="6" t="s">
        <v>664</v>
      </c>
      <c r="E1564" s="1" t="s">
        <v>1602</v>
      </c>
      <c r="F1564" s="1" t="s">
        <v>1694</v>
      </c>
      <c r="G1564" s="1" t="str">
        <f>+VLOOKUP(BD_fire_disturbances[[#This Row],[Cod_Koppen]],Tabla8[],2,0)</f>
        <v>Templado o mesotérmico</v>
      </c>
      <c r="H1564" s="1" t="s">
        <v>1678</v>
      </c>
      <c r="I1564" s="1" t="s">
        <v>1705</v>
      </c>
      <c r="J1564" s="1" t="s">
        <v>1273</v>
      </c>
      <c r="K1564" s="1" t="s">
        <v>656</v>
      </c>
      <c r="M1564" s="1" t="s">
        <v>432</v>
      </c>
      <c r="N1564" s="1" t="s">
        <v>317</v>
      </c>
      <c r="P1564" s="1" t="s">
        <v>965</v>
      </c>
      <c r="R1564" s="1" t="s">
        <v>513</v>
      </c>
      <c r="U1564" s="1" t="s">
        <v>1142</v>
      </c>
      <c r="Y1564" s="1" t="s">
        <v>34</v>
      </c>
      <c r="Z1564" s="1" t="s">
        <v>218</v>
      </c>
    </row>
    <row r="1565" spans="1:26" s="1" customFormat="1" ht="58" x14ac:dyDescent="0.35">
      <c r="A1565" s="1" t="s">
        <v>655</v>
      </c>
      <c r="B1565" s="1" t="str">
        <f>+VLOOKUP(BD_fire_disturbances[[#This Row],[Propiedad]],Tabla2[],2,0)</f>
        <v>Química</v>
      </c>
      <c r="C1565" s="1" t="str">
        <f>+VLOOKUP(BD_fire_disturbances[[#This Row],[Evaluación post incendio]],Tabla5[],2,0)</f>
        <v>Efecto inmediato</v>
      </c>
      <c r="D1565" s="6" t="s">
        <v>664</v>
      </c>
      <c r="E1565" s="1" t="s">
        <v>1602</v>
      </c>
      <c r="F1565" s="1" t="s">
        <v>1694</v>
      </c>
      <c r="G1565" s="1" t="str">
        <f>+VLOOKUP(BD_fire_disturbances[[#This Row],[Cod_Koppen]],Tabla8[],2,0)</f>
        <v>Templado o mesotérmico</v>
      </c>
      <c r="H1565" s="1" t="s">
        <v>1678</v>
      </c>
      <c r="I1565" s="1" t="s">
        <v>1705</v>
      </c>
      <c r="J1565" s="1" t="s">
        <v>1273</v>
      </c>
      <c r="K1565" s="1" t="s">
        <v>656</v>
      </c>
      <c r="M1565" s="1" t="s">
        <v>200</v>
      </c>
      <c r="N1565" s="1" t="s">
        <v>317</v>
      </c>
      <c r="P1565" s="1" t="s">
        <v>965</v>
      </c>
      <c r="R1565" s="1" t="s">
        <v>513</v>
      </c>
      <c r="U1565" s="1" t="s">
        <v>1142</v>
      </c>
      <c r="Y1565" s="1" t="s">
        <v>34</v>
      </c>
      <c r="Z1565" s="1" t="s">
        <v>218</v>
      </c>
    </row>
    <row r="1566" spans="1:26" s="1" customFormat="1" ht="58" x14ac:dyDescent="0.35">
      <c r="A1566" s="1" t="s">
        <v>655</v>
      </c>
      <c r="B1566" s="1" t="str">
        <f>+VLOOKUP(BD_fire_disturbances[[#This Row],[Propiedad]],Tabla2[],2,0)</f>
        <v>Química</v>
      </c>
      <c r="C1566" s="1" t="str">
        <f>+VLOOKUP(BD_fire_disturbances[[#This Row],[Evaluación post incendio]],Tabla5[],2,0)</f>
        <v>Efecto inmediato</v>
      </c>
      <c r="D1566" s="6" t="s">
        <v>664</v>
      </c>
      <c r="E1566" s="1" t="s">
        <v>1602</v>
      </c>
      <c r="F1566" s="1" t="s">
        <v>1694</v>
      </c>
      <c r="G1566" s="1" t="str">
        <f>+VLOOKUP(BD_fire_disturbances[[#This Row],[Cod_Koppen]],Tabla8[],2,0)</f>
        <v>Templado o mesotérmico</v>
      </c>
      <c r="H1566" s="1" t="s">
        <v>1678</v>
      </c>
      <c r="I1566" s="1" t="s">
        <v>1705</v>
      </c>
      <c r="J1566" s="1" t="s">
        <v>1273</v>
      </c>
      <c r="K1566" s="1" t="s">
        <v>656</v>
      </c>
      <c r="M1566" s="1" t="s">
        <v>176</v>
      </c>
      <c r="N1566" s="1" t="s">
        <v>317</v>
      </c>
      <c r="P1566" s="1" t="s">
        <v>965</v>
      </c>
      <c r="R1566" s="1" t="s">
        <v>513</v>
      </c>
      <c r="U1566" s="1" t="s">
        <v>1142</v>
      </c>
      <c r="Y1566" s="1" t="s">
        <v>34</v>
      </c>
      <c r="Z1566" s="1" t="s">
        <v>108</v>
      </c>
    </row>
    <row r="1567" spans="1:26" s="1" customFormat="1" ht="58" x14ac:dyDescent="0.35">
      <c r="A1567" s="1" t="s">
        <v>655</v>
      </c>
      <c r="B1567" s="1" t="str">
        <f>+VLOOKUP(BD_fire_disturbances[[#This Row],[Propiedad]],Tabla2[],2,0)</f>
        <v>Química</v>
      </c>
      <c r="C1567" s="1" t="str">
        <f>+VLOOKUP(BD_fire_disturbances[[#This Row],[Evaluación post incendio]],Tabla5[],2,0)</f>
        <v>Efecto inmediato</v>
      </c>
      <c r="D1567" s="6" t="s">
        <v>664</v>
      </c>
      <c r="E1567" s="1" t="s">
        <v>1602</v>
      </c>
      <c r="F1567" s="1" t="s">
        <v>1694</v>
      </c>
      <c r="G1567" s="1" t="str">
        <f>+VLOOKUP(BD_fire_disturbances[[#This Row],[Cod_Koppen]],Tabla8[],2,0)</f>
        <v>Templado o mesotérmico</v>
      </c>
      <c r="H1567" s="1" t="s">
        <v>1678</v>
      </c>
      <c r="I1567" s="1" t="s">
        <v>1705</v>
      </c>
      <c r="J1567" s="1" t="s">
        <v>1273</v>
      </c>
      <c r="K1567" s="1" t="s">
        <v>656</v>
      </c>
      <c r="M1567" s="1" t="s">
        <v>200</v>
      </c>
      <c r="N1567" s="1" t="s">
        <v>317</v>
      </c>
      <c r="P1567" s="1" t="s">
        <v>965</v>
      </c>
      <c r="R1567" s="1" t="s">
        <v>513</v>
      </c>
      <c r="U1567" s="1" t="s">
        <v>1142</v>
      </c>
      <c r="Y1567" s="1" t="s">
        <v>663</v>
      </c>
      <c r="Z1567" s="1" t="s">
        <v>218</v>
      </c>
    </row>
    <row r="1568" spans="1:26" s="1" customFormat="1" ht="58" x14ac:dyDescent="0.35">
      <c r="A1568" s="1" t="s">
        <v>655</v>
      </c>
      <c r="B1568" s="1" t="str">
        <f>+VLOOKUP(BD_fire_disturbances[[#This Row],[Propiedad]],Tabla2[],2,0)</f>
        <v>Química</v>
      </c>
      <c r="C1568" s="1" t="str">
        <f>+VLOOKUP(BD_fire_disturbances[[#This Row],[Evaluación post incendio]],Tabla5[],2,0)</f>
        <v>Efecto inmediato</v>
      </c>
      <c r="D1568" s="6" t="s">
        <v>664</v>
      </c>
      <c r="E1568" s="1" t="s">
        <v>1602</v>
      </c>
      <c r="F1568" s="1" t="s">
        <v>1694</v>
      </c>
      <c r="G1568" s="1" t="str">
        <f>+VLOOKUP(BD_fire_disturbances[[#This Row],[Cod_Koppen]],Tabla8[],2,0)</f>
        <v>Templado o mesotérmico</v>
      </c>
      <c r="H1568" s="1" t="s">
        <v>1678</v>
      </c>
      <c r="I1568" s="1" t="s">
        <v>1705</v>
      </c>
      <c r="J1568" s="1" t="s">
        <v>1273</v>
      </c>
      <c r="K1568" s="1" t="s">
        <v>656</v>
      </c>
      <c r="M1568" s="1" t="s">
        <v>176</v>
      </c>
      <c r="N1568" s="1" t="s">
        <v>317</v>
      </c>
      <c r="P1568" s="1" t="s">
        <v>965</v>
      </c>
      <c r="R1568" s="1" t="s">
        <v>513</v>
      </c>
      <c r="U1568" s="1" t="s">
        <v>1142</v>
      </c>
      <c r="Y1568" s="1" t="s">
        <v>663</v>
      </c>
      <c r="Z1568" s="1" t="s">
        <v>108</v>
      </c>
    </row>
    <row r="1569" spans="1:26" s="1" customFormat="1" ht="58" x14ac:dyDescent="0.35">
      <c r="A1569" s="1" t="s">
        <v>655</v>
      </c>
      <c r="B1569" s="1" t="str">
        <f>+VLOOKUP(BD_fire_disturbances[[#This Row],[Propiedad]],Tabla2[],2,0)</f>
        <v>Química</v>
      </c>
      <c r="C1569" s="1" t="str">
        <f>+VLOOKUP(BD_fire_disturbances[[#This Row],[Evaluación post incendio]],Tabla5[],2,0)</f>
        <v>Efecto inmediato</v>
      </c>
      <c r="D1569" s="6" t="s">
        <v>664</v>
      </c>
      <c r="E1569" s="1" t="s">
        <v>1602</v>
      </c>
      <c r="F1569" s="1" t="s">
        <v>1694</v>
      </c>
      <c r="G1569" s="1" t="str">
        <f>+VLOOKUP(BD_fire_disturbances[[#This Row],[Cod_Koppen]],Tabla8[],2,0)</f>
        <v>Templado o mesotérmico</v>
      </c>
      <c r="H1569" s="1" t="s">
        <v>1678</v>
      </c>
      <c r="I1569" s="1" t="s">
        <v>1705</v>
      </c>
      <c r="J1569" s="1" t="s">
        <v>1273</v>
      </c>
      <c r="K1569" s="1" t="s">
        <v>656</v>
      </c>
      <c r="M1569" s="1" t="s">
        <v>432</v>
      </c>
      <c r="N1569" s="1" t="s">
        <v>317</v>
      </c>
      <c r="P1569" s="1" t="s">
        <v>965</v>
      </c>
      <c r="R1569" s="1" t="s">
        <v>513</v>
      </c>
      <c r="U1569" s="1" t="s">
        <v>1142</v>
      </c>
      <c r="Y1569" s="1" t="s">
        <v>663</v>
      </c>
      <c r="Z1569" s="1" t="s">
        <v>108</v>
      </c>
    </row>
    <row r="1570" spans="1:26" s="1" customFormat="1" ht="58" x14ac:dyDescent="0.35">
      <c r="A1570" s="1" t="s">
        <v>655</v>
      </c>
      <c r="B1570" s="1" t="str">
        <f>+VLOOKUP(BD_fire_disturbances[[#This Row],[Propiedad]],Tabla2[],2,0)</f>
        <v>Química</v>
      </c>
      <c r="C1570" s="1" t="str">
        <f>+VLOOKUP(BD_fire_disturbances[[#This Row],[Evaluación post incendio]],Tabla5[],2,0)</f>
        <v>Efecto inmediato</v>
      </c>
      <c r="D1570" s="6" t="s">
        <v>664</v>
      </c>
      <c r="E1570" s="1" t="s">
        <v>1602</v>
      </c>
      <c r="F1570" s="1" t="s">
        <v>1694</v>
      </c>
      <c r="G1570" s="1" t="str">
        <f>+VLOOKUP(BD_fire_disturbances[[#This Row],[Cod_Koppen]],Tabla8[],2,0)</f>
        <v>Templado o mesotérmico</v>
      </c>
      <c r="H1570" s="1" t="s">
        <v>1678</v>
      </c>
      <c r="I1570" s="1" t="s">
        <v>1705</v>
      </c>
      <c r="J1570" s="1" t="s">
        <v>1273</v>
      </c>
      <c r="K1570" s="1" t="s">
        <v>656</v>
      </c>
      <c r="M1570" s="1" t="s">
        <v>200</v>
      </c>
      <c r="N1570" s="1" t="s">
        <v>317</v>
      </c>
      <c r="P1570" s="1" t="s">
        <v>965</v>
      </c>
      <c r="R1570" s="1" t="s">
        <v>513</v>
      </c>
      <c r="U1570" s="1" t="s">
        <v>1142</v>
      </c>
      <c r="Y1570" s="1" t="s">
        <v>53</v>
      </c>
      <c r="Z1570" s="1" t="s">
        <v>12</v>
      </c>
    </row>
    <row r="1571" spans="1:26" s="1" customFormat="1" ht="58" x14ac:dyDescent="0.35">
      <c r="A1571" s="1" t="s">
        <v>655</v>
      </c>
      <c r="B1571" s="1" t="str">
        <f>+VLOOKUP(BD_fire_disturbances[[#This Row],[Propiedad]],Tabla2[],2,0)</f>
        <v>Química</v>
      </c>
      <c r="C1571" s="1" t="str">
        <f>+VLOOKUP(BD_fire_disturbances[[#This Row],[Evaluación post incendio]],Tabla5[],2,0)</f>
        <v>Efecto inmediato</v>
      </c>
      <c r="D1571" s="6" t="s">
        <v>664</v>
      </c>
      <c r="E1571" s="1" t="s">
        <v>1602</v>
      </c>
      <c r="F1571" s="1" t="s">
        <v>1694</v>
      </c>
      <c r="G1571" s="1" t="str">
        <f>+VLOOKUP(BD_fire_disturbances[[#This Row],[Cod_Koppen]],Tabla8[],2,0)</f>
        <v>Templado o mesotérmico</v>
      </c>
      <c r="H1571" s="1" t="s">
        <v>1678</v>
      </c>
      <c r="I1571" s="1" t="s">
        <v>1705</v>
      </c>
      <c r="J1571" s="1" t="s">
        <v>1273</v>
      </c>
      <c r="K1571" s="1" t="s">
        <v>656</v>
      </c>
      <c r="M1571" s="1" t="s">
        <v>176</v>
      </c>
      <c r="N1571" s="1" t="s">
        <v>317</v>
      </c>
      <c r="P1571" s="1" t="s">
        <v>965</v>
      </c>
      <c r="R1571" s="1" t="s">
        <v>513</v>
      </c>
      <c r="U1571" s="1" t="s">
        <v>1142</v>
      </c>
      <c r="Y1571" s="1" t="s">
        <v>53</v>
      </c>
      <c r="Z1571" s="1" t="s">
        <v>108</v>
      </c>
    </row>
    <row r="1572" spans="1:26" s="1" customFormat="1" ht="58" x14ac:dyDescent="0.35">
      <c r="A1572" s="1" t="s">
        <v>655</v>
      </c>
      <c r="B1572" s="1" t="str">
        <f>+VLOOKUP(BD_fire_disturbances[[#This Row],[Propiedad]],Tabla2[],2,0)</f>
        <v>Química</v>
      </c>
      <c r="C1572" s="1" t="str">
        <f>+VLOOKUP(BD_fire_disturbances[[#This Row],[Evaluación post incendio]],Tabla5[],2,0)</f>
        <v>Efecto inmediato</v>
      </c>
      <c r="D1572" s="6" t="s">
        <v>664</v>
      </c>
      <c r="E1572" s="1" t="s">
        <v>1602</v>
      </c>
      <c r="F1572" s="1" t="s">
        <v>1694</v>
      </c>
      <c r="G1572" s="1" t="str">
        <f>+VLOOKUP(BD_fire_disturbances[[#This Row],[Cod_Koppen]],Tabla8[],2,0)</f>
        <v>Templado o mesotérmico</v>
      </c>
      <c r="H1572" s="1" t="s">
        <v>1678</v>
      </c>
      <c r="I1572" s="1" t="s">
        <v>1705</v>
      </c>
      <c r="J1572" s="1" t="s">
        <v>1273</v>
      </c>
      <c r="K1572" s="1" t="s">
        <v>656</v>
      </c>
      <c r="M1572" s="1" t="s">
        <v>432</v>
      </c>
      <c r="N1572" s="1" t="s">
        <v>317</v>
      </c>
      <c r="P1572" s="1" t="s">
        <v>965</v>
      </c>
      <c r="R1572" s="1" t="s">
        <v>513</v>
      </c>
      <c r="U1572" s="1" t="s">
        <v>1142</v>
      </c>
      <c r="Y1572" s="1" t="s">
        <v>53</v>
      </c>
      <c r="Z1572" s="1" t="s">
        <v>108</v>
      </c>
    </row>
    <row r="1573" spans="1:26" s="1" customFormat="1" ht="58" x14ac:dyDescent="0.35">
      <c r="A1573" s="1" t="s">
        <v>655</v>
      </c>
      <c r="B1573" s="1" t="str">
        <f>+VLOOKUP(BD_fire_disturbances[[#This Row],[Propiedad]],Tabla2[],2,0)</f>
        <v>Biológica</v>
      </c>
      <c r="C1573" s="1" t="str">
        <f>+VLOOKUP(BD_fire_disturbances[[#This Row],[Evaluación post incendio]],Tabla5[],2,0)</f>
        <v>Efecto inmediato</v>
      </c>
      <c r="D1573" s="6" t="s">
        <v>664</v>
      </c>
      <c r="E1573" s="1" t="s">
        <v>1602</v>
      </c>
      <c r="F1573" s="1" t="s">
        <v>1694</v>
      </c>
      <c r="G1573" s="1" t="str">
        <f>+VLOOKUP(BD_fire_disturbances[[#This Row],[Cod_Koppen]],Tabla8[],2,0)</f>
        <v>Templado o mesotérmico</v>
      </c>
      <c r="H1573" s="1" t="s">
        <v>1678</v>
      </c>
      <c r="I1573" s="1" t="s">
        <v>1705</v>
      </c>
      <c r="J1573" s="1" t="s">
        <v>1273</v>
      </c>
      <c r="K1573" s="1" t="s">
        <v>656</v>
      </c>
      <c r="M1573" s="1" t="s">
        <v>432</v>
      </c>
      <c r="N1573" s="1" t="s">
        <v>317</v>
      </c>
      <c r="P1573" s="1" t="s">
        <v>965</v>
      </c>
      <c r="R1573" s="1" t="s">
        <v>513</v>
      </c>
      <c r="U1573" s="1" t="s">
        <v>1142</v>
      </c>
      <c r="Y1573" s="1" t="s">
        <v>526</v>
      </c>
      <c r="Z1573" s="1" t="s">
        <v>12</v>
      </c>
    </row>
    <row r="1574" spans="1:26" s="1" customFormat="1" ht="58" x14ac:dyDescent="0.35">
      <c r="A1574" s="1" t="s">
        <v>655</v>
      </c>
      <c r="B1574" s="1" t="str">
        <f>+VLOOKUP(BD_fire_disturbances[[#This Row],[Propiedad]],Tabla2[],2,0)</f>
        <v>Biológica</v>
      </c>
      <c r="C1574" s="1" t="str">
        <f>+VLOOKUP(BD_fire_disturbances[[#This Row],[Evaluación post incendio]],Tabla5[],2,0)</f>
        <v>Efecto inmediato</v>
      </c>
      <c r="D1574" s="6" t="s">
        <v>664</v>
      </c>
      <c r="E1574" s="1" t="s">
        <v>1602</v>
      </c>
      <c r="F1574" s="1" t="s">
        <v>1694</v>
      </c>
      <c r="G1574" s="1" t="str">
        <f>+VLOOKUP(BD_fire_disturbances[[#This Row],[Cod_Koppen]],Tabla8[],2,0)</f>
        <v>Templado o mesotérmico</v>
      </c>
      <c r="H1574" s="1" t="s">
        <v>1678</v>
      </c>
      <c r="I1574" s="1" t="s">
        <v>1705</v>
      </c>
      <c r="J1574" s="1" t="s">
        <v>1273</v>
      </c>
      <c r="K1574" s="1" t="s">
        <v>656</v>
      </c>
      <c r="M1574" s="1" t="s">
        <v>200</v>
      </c>
      <c r="N1574" s="1" t="s">
        <v>317</v>
      </c>
      <c r="P1574" s="1" t="s">
        <v>965</v>
      </c>
      <c r="R1574" s="1" t="s">
        <v>513</v>
      </c>
      <c r="U1574" s="1" t="s">
        <v>1142</v>
      </c>
      <c r="Y1574" s="1" t="s">
        <v>526</v>
      </c>
      <c r="Z1574" s="1" t="s">
        <v>12</v>
      </c>
    </row>
    <row r="1575" spans="1:26" s="1" customFormat="1" ht="58" x14ac:dyDescent="0.35">
      <c r="A1575" s="1" t="s">
        <v>655</v>
      </c>
      <c r="B1575" s="1" t="str">
        <f>+VLOOKUP(BD_fire_disturbances[[#This Row],[Propiedad]],Tabla2[],2,0)</f>
        <v>Biológica</v>
      </c>
      <c r="C1575" s="1" t="str">
        <f>+VLOOKUP(BD_fire_disturbances[[#This Row],[Evaluación post incendio]],Tabla5[],2,0)</f>
        <v>Efecto inmediato</v>
      </c>
      <c r="D1575" s="6" t="s">
        <v>664</v>
      </c>
      <c r="E1575" s="1" t="s">
        <v>1602</v>
      </c>
      <c r="F1575" s="1" t="s">
        <v>1694</v>
      </c>
      <c r="G1575" s="1" t="str">
        <f>+VLOOKUP(BD_fire_disturbances[[#This Row],[Cod_Koppen]],Tabla8[],2,0)</f>
        <v>Templado o mesotérmico</v>
      </c>
      <c r="H1575" s="1" t="s">
        <v>1678</v>
      </c>
      <c r="I1575" s="1" t="s">
        <v>1705</v>
      </c>
      <c r="J1575" s="1" t="s">
        <v>1273</v>
      </c>
      <c r="K1575" s="1" t="s">
        <v>656</v>
      </c>
      <c r="M1575" s="1" t="s">
        <v>176</v>
      </c>
      <c r="N1575" s="1" t="s">
        <v>317</v>
      </c>
      <c r="P1575" s="1" t="s">
        <v>965</v>
      </c>
      <c r="R1575" s="1" t="s">
        <v>513</v>
      </c>
      <c r="U1575" s="1" t="s">
        <v>1142</v>
      </c>
      <c r="Y1575" s="1" t="s">
        <v>526</v>
      </c>
      <c r="Z1575" s="1" t="s">
        <v>108</v>
      </c>
    </row>
    <row r="1576" spans="1:26" s="1" customFormat="1" ht="58" x14ac:dyDescent="0.35">
      <c r="A1576" s="1" t="s">
        <v>655</v>
      </c>
      <c r="B1576" s="1" t="str">
        <f>+VLOOKUP(BD_fire_disturbances[[#This Row],[Propiedad]],Tabla2[],2,0)</f>
        <v>Química</v>
      </c>
      <c r="C1576" s="1" t="str">
        <f>+VLOOKUP(BD_fire_disturbances[[#This Row],[Evaluación post incendio]],Tabla5[],2,0)</f>
        <v>Efecto inmediato</v>
      </c>
      <c r="D1576" s="6" t="s">
        <v>664</v>
      </c>
      <c r="E1576" s="1" t="s">
        <v>1602</v>
      </c>
      <c r="F1576" s="1" t="s">
        <v>1694</v>
      </c>
      <c r="G1576" s="1" t="str">
        <f>+VLOOKUP(BD_fire_disturbances[[#This Row],[Cod_Koppen]],Tabla8[],2,0)</f>
        <v>Templado o mesotérmico</v>
      </c>
      <c r="H1576" s="1" t="s">
        <v>1678</v>
      </c>
      <c r="I1576" s="1" t="s">
        <v>1705</v>
      </c>
      <c r="J1576" s="1" t="s">
        <v>1273</v>
      </c>
      <c r="K1576" s="1" t="s">
        <v>656</v>
      </c>
      <c r="M1576" s="1" t="s">
        <v>432</v>
      </c>
      <c r="N1576" s="1" t="s">
        <v>317</v>
      </c>
      <c r="P1576" s="1" t="s">
        <v>965</v>
      </c>
      <c r="R1576" s="1" t="s">
        <v>513</v>
      </c>
      <c r="U1576" s="1" t="s">
        <v>1142</v>
      </c>
      <c r="Y1576" s="1" t="s">
        <v>1030</v>
      </c>
      <c r="Z1576" s="1" t="s">
        <v>218</v>
      </c>
    </row>
    <row r="1577" spans="1:26" s="1" customFormat="1" ht="58" x14ac:dyDescent="0.35">
      <c r="A1577" s="1" t="s">
        <v>655</v>
      </c>
      <c r="B1577" s="1" t="str">
        <f>+VLOOKUP(BD_fire_disturbances[[#This Row],[Propiedad]],Tabla2[],2,0)</f>
        <v>Química</v>
      </c>
      <c r="C1577" s="1" t="str">
        <f>+VLOOKUP(BD_fire_disturbances[[#This Row],[Evaluación post incendio]],Tabla5[],2,0)</f>
        <v>Efecto inmediato</v>
      </c>
      <c r="D1577" s="6" t="s">
        <v>664</v>
      </c>
      <c r="E1577" s="1" t="s">
        <v>1602</v>
      </c>
      <c r="F1577" s="1" t="s">
        <v>1694</v>
      </c>
      <c r="G1577" s="1" t="str">
        <f>+VLOOKUP(BD_fire_disturbances[[#This Row],[Cod_Koppen]],Tabla8[],2,0)</f>
        <v>Templado o mesotérmico</v>
      </c>
      <c r="H1577" s="1" t="s">
        <v>1678</v>
      </c>
      <c r="I1577" s="1" t="s">
        <v>1705</v>
      </c>
      <c r="J1577" s="1" t="s">
        <v>1273</v>
      </c>
      <c r="K1577" s="1" t="s">
        <v>656</v>
      </c>
      <c r="M1577" s="1" t="s">
        <v>200</v>
      </c>
      <c r="N1577" s="1" t="s">
        <v>317</v>
      </c>
      <c r="P1577" s="1" t="s">
        <v>965</v>
      </c>
      <c r="R1577" s="1" t="s">
        <v>513</v>
      </c>
      <c r="U1577" s="1" t="s">
        <v>1142</v>
      </c>
      <c r="Y1577" s="1" t="s">
        <v>1030</v>
      </c>
      <c r="Z1577" s="1" t="s">
        <v>218</v>
      </c>
    </row>
    <row r="1578" spans="1:26" s="1" customFormat="1" ht="58" x14ac:dyDescent="0.35">
      <c r="A1578" s="1" t="s">
        <v>655</v>
      </c>
      <c r="B1578" s="1" t="str">
        <f>+VLOOKUP(BD_fire_disturbances[[#This Row],[Propiedad]],Tabla2[],2,0)</f>
        <v>Química</v>
      </c>
      <c r="C1578" s="1" t="str">
        <f>+VLOOKUP(BD_fire_disturbances[[#This Row],[Evaluación post incendio]],Tabla5[],2,0)</f>
        <v>Efecto inmediato</v>
      </c>
      <c r="D1578" s="6" t="s">
        <v>664</v>
      </c>
      <c r="E1578" s="1" t="s">
        <v>1602</v>
      </c>
      <c r="F1578" s="1" t="s">
        <v>1694</v>
      </c>
      <c r="G1578" s="1" t="str">
        <f>+VLOOKUP(BD_fire_disturbances[[#This Row],[Cod_Koppen]],Tabla8[],2,0)</f>
        <v>Templado o mesotérmico</v>
      </c>
      <c r="H1578" s="1" t="s">
        <v>1678</v>
      </c>
      <c r="I1578" s="1" t="s">
        <v>1705</v>
      </c>
      <c r="J1578" s="1" t="s">
        <v>1273</v>
      </c>
      <c r="K1578" s="1" t="s">
        <v>656</v>
      </c>
      <c r="M1578" s="1" t="s">
        <v>176</v>
      </c>
      <c r="N1578" s="1" t="s">
        <v>317</v>
      </c>
      <c r="P1578" s="1" t="s">
        <v>965</v>
      </c>
      <c r="R1578" s="1" t="s">
        <v>513</v>
      </c>
      <c r="U1578" s="1" t="s">
        <v>1142</v>
      </c>
      <c r="Y1578" s="1" t="s">
        <v>1030</v>
      </c>
      <c r="Z1578" s="1" t="s">
        <v>108</v>
      </c>
    </row>
    <row r="1579" spans="1:26" s="1" customFormat="1" ht="58" x14ac:dyDescent="0.35">
      <c r="A1579" s="1" t="s">
        <v>655</v>
      </c>
      <c r="B1579" s="1" t="str">
        <f>+VLOOKUP(BD_fire_disturbances[[#This Row],[Propiedad]],Tabla2[],2,0)</f>
        <v>Química</v>
      </c>
      <c r="C1579" s="1" t="str">
        <f>+VLOOKUP(BD_fire_disturbances[[#This Row],[Evaluación post incendio]],Tabla5[],2,0)</f>
        <v>Efecto inmediato</v>
      </c>
      <c r="D1579" s="6" t="s">
        <v>664</v>
      </c>
      <c r="E1579" s="1" t="s">
        <v>1602</v>
      </c>
      <c r="F1579" s="1" t="s">
        <v>1694</v>
      </c>
      <c r="G1579" s="1" t="str">
        <f>+VLOOKUP(BD_fire_disturbances[[#This Row],[Cod_Koppen]],Tabla8[],2,0)</f>
        <v>Templado o mesotérmico</v>
      </c>
      <c r="H1579" s="1" t="s">
        <v>1678</v>
      </c>
      <c r="I1579" s="1" t="s">
        <v>1705</v>
      </c>
      <c r="J1579" s="1" t="s">
        <v>1273</v>
      </c>
      <c r="K1579" s="1" t="s">
        <v>656</v>
      </c>
      <c r="M1579" s="1" t="s">
        <v>176</v>
      </c>
      <c r="N1579" s="1" t="s">
        <v>317</v>
      </c>
      <c r="P1579" s="1" t="s">
        <v>965</v>
      </c>
      <c r="R1579" s="1" t="s">
        <v>513</v>
      </c>
      <c r="U1579" s="1" t="s">
        <v>1142</v>
      </c>
      <c r="Y1579" s="1" t="s">
        <v>613</v>
      </c>
      <c r="Z1579" s="1" t="s">
        <v>108</v>
      </c>
    </row>
    <row r="1580" spans="1:26" s="1" customFormat="1" ht="58" x14ac:dyDescent="0.35">
      <c r="A1580" s="1" t="s">
        <v>655</v>
      </c>
      <c r="B1580" s="1" t="str">
        <f>+VLOOKUP(BD_fire_disturbances[[#This Row],[Propiedad]],Tabla2[],2,0)</f>
        <v>Química</v>
      </c>
      <c r="C1580" s="1" t="str">
        <f>+VLOOKUP(BD_fire_disturbances[[#This Row],[Evaluación post incendio]],Tabla5[],2,0)</f>
        <v>Efecto inmediato</v>
      </c>
      <c r="D1580" s="6" t="s">
        <v>664</v>
      </c>
      <c r="E1580" s="1" t="s">
        <v>1602</v>
      </c>
      <c r="F1580" s="1" t="s">
        <v>1694</v>
      </c>
      <c r="G1580" s="1" t="str">
        <f>+VLOOKUP(BD_fire_disturbances[[#This Row],[Cod_Koppen]],Tabla8[],2,0)</f>
        <v>Templado o mesotérmico</v>
      </c>
      <c r="H1580" s="1" t="s">
        <v>1678</v>
      </c>
      <c r="I1580" s="1" t="s">
        <v>1705</v>
      </c>
      <c r="J1580" s="1" t="s">
        <v>1273</v>
      </c>
      <c r="K1580" s="1" t="s">
        <v>656</v>
      </c>
      <c r="M1580" s="1" t="s">
        <v>432</v>
      </c>
      <c r="N1580" s="1" t="s">
        <v>317</v>
      </c>
      <c r="P1580" s="1" t="s">
        <v>965</v>
      </c>
      <c r="R1580" s="1" t="s">
        <v>513</v>
      </c>
      <c r="U1580" s="1" t="s">
        <v>1142</v>
      </c>
      <c r="Y1580" s="1" t="s">
        <v>613</v>
      </c>
      <c r="Z1580" s="1" t="s">
        <v>108</v>
      </c>
    </row>
    <row r="1581" spans="1:26" s="1" customFormat="1" ht="58" x14ac:dyDescent="0.35">
      <c r="A1581" s="1" t="s">
        <v>655</v>
      </c>
      <c r="B1581" s="1" t="str">
        <f>+VLOOKUP(BD_fire_disturbances[[#This Row],[Propiedad]],Tabla2[],2,0)</f>
        <v>Química</v>
      </c>
      <c r="C1581" s="1" t="str">
        <f>+VLOOKUP(BD_fire_disturbances[[#This Row],[Evaluación post incendio]],Tabla5[],2,0)</f>
        <v>Efecto inmediato</v>
      </c>
      <c r="D1581" s="6" t="s">
        <v>664</v>
      </c>
      <c r="E1581" s="1" t="s">
        <v>1602</v>
      </c>
      <c r="F1581" s="1" t="s">
        <v>1694</v>
      </c>
      <c r="G1581" s="1" t="str">
        <f>+VLOOKUP(BD_fire_disturbances[[#This Row],[Cod_Koppen]],Tabla8[],2,0)</f>
        <v>Templado o mesotérmico</v>
      </c>
      <c r="H1581" s="1" t="s">
        <v>1678</v>
      </c>
      <c r="I1581" s="1" t="s">
        <v>1705</v>
      </c>
      <c r="J1581" s="1" t="s">
        <v>1273</v>
      </c>
      <c r="K1581" s="1" t="s">
        <v>656</v>
      </c>
      <c r="M1581" s="1" t="s">
        <v>200</v>
      </c>
      <c r="N1581" s="1" t="s">
        <v>317</v>
      </c>
      <c r="P1581" s="1" t="s">
        <v>965</v>
      </c>
      <c r="R1581" s="1" t="s">
        <v>513</v>
      </c>
      <c r="U1581" s="1" t="s">
        <v>1142</v>
      </c>
      <c r="Y1581" s="1" t="s">
        <v>613</v>
      </c>
      <c r="Z1581" s="1" t="s">
        <v>108</v>
      </c>
    </row>
    <row r="1582" spans="1:26" s="1" customFormat="1" ht="58" x14ac:dyDescent="0.35">
      <c r="A1582" s="1" t="s">
        <v>655</v>
      </c>
      <c r="B1582" s="1" t="str">
        <f>+VLOOKUP(BD_fire_disturbances[[#This Row],[Propiedad]],Tabla2[],2,0)</f>
        <v>Química</v>
      </c>
      <c r="C1582" s="1" t="str">
        <f>+VLOOKUP(BD_fire_disturbances[[#This Row],[Evaluación post incendio]],Tabla5[],2,0)</f>
        <v>Efecto inmediato</v>
      </c>
      <c r="D1582" s="6" t="s">
        <v>664</v>
      </c>
      <c r="E1582" s="1" t="s">
        <v>1602</v>
      </c>
      <c r="F1582" s="1" t="s">
        <v>1694</v>
      </c>
      <c r="G1582" s="1" t="str">
        <f>+VLOOKUP(BD_fire_disturbances[[#This Row],[Cod_Koppen]],Tabla8[],2,0)</f>
        <v>Templado o mesotérmico</v>
      </c>
      <c r="H1582" s="1" t="s">
        <v>1678</v>
      </c>
      <c r="I1582" s="1" t="s">
        <v>1705</v>
      </c>
      <c r="J1582" s="1" t="s">
        <v>1273</v>
      </c>
      <c r="K1582" s="1" t="s">
        <v>656</v>
      </c>
      <c r="M1582" s="1" t="s">
        <v>200</v>
      </c>
      <c r="N1582" s="1" t="s">
        <v>317</v>
      </c>
      <c r="P1582" s="1" t="s">
        <v>965</v>
      </c>
      <c r="R1582" s="1" t="s">
        <v>513</v>
      </c>
      <c r="U1582" s="1" t="s">
        <v>1142</v>
      </c>
      <c r="Y1582" s="1" t="s">
        <v>1029</v>
      </c>
      <c r="Z1582" s="1" t="s">
        <v>218</v>
      </c>
    </row>
    <row r="1583" spans="1:26" s="1" customFormat="1" ht="58" x14ac:dyDescent="0.35">
      <c r="A1583" s="1" t="s">
        <v>655</v>
      </c>
      <c r="B1583" s="1" t="str">
        <f>+VLOOKUP(BD_fire_disturbances[[#This Row],[Propiedad]],Tabla2[],2,0)</f>
        <v>Química</v>
      </c>
      <c r="C1583" s="1" t="str">
        <f>+VLOOKUP(BD_fire_disturbances[[#This Row],[Evaluación post incendio]],Tabla5[],2,0)</f>
        <v>Efecto inmediato</v>
      </c>
      <c r="D1583" s="6" t="s">
        <v>664</v>
      </c>
      <c r="E1583" s="1" t="s">
        <v>1602</v>
      </c>
      <c r="F1583" s="1" t="s">
        <v>1694</v>
      </c>
      <c r="G1583" s="1" t="str">
        <f>+VLOOKUP(BD_fire_disturbances[[#This Row],[Cod_Koppen]],Tabla8[],2,0)</f>
        <v>Templado o mesotérmico</v>
      </c>
      <c r="H1583" s="1" t="s">
        <v>1678</v>
      </c>
      <c r="I1583" s="1" t="s">
        <v>1705</v>
      </c>
      <c r="J1583" s="1" t="s">
        <v>1273</v>
      </c>
      <c r="K1583" s="1" t="s">
        <v>656</v>
      </c>
      <c r="M1583" s="1" t="s">
        <v>176</v>
      </c>
      <c r="N1583" s="1" t="s">
        <v>317</v>
      </c>
      <c r="P1583" s="1" t="s">
        <v>965</v>
      </c>
      <c r="R1583" s="1" t="s">
        <v>513</v>
      </c>
      <c r="U1583" s="1" t="s">
        <v>1142</v>
      </c>
      <c r="Y1583" s="1" t="s">
        <v>1029</v>
      </c>
      <c r="Z1583" s="1" t="s">
        <v>108</v>
      </c>
    </row>
    <row r="1584" spans="1:26" s="1" customFormat="1" ht="58" x14ac:dyDescent="0.35">
      <c r="A1584" s="1" t="s">
        <v>655</v>
      </c>
      <c r="B1584" s="1" t="str">
        <f>+VLOOKUP(BD_fire_disturbances[[#This Row],[Propiedad]],Tabla2[],2,0)</f>
        <v>Química</v>
      </c>
      <c r="C1584" s="1" t="str">
        <f>+VLOOKUP(BD_fire_disturbances[[#This Row],[Evaluación post incendio]],Tabla5[],2,0)</f>
        <v>Efecto inmediato</v>
      </c>
      <c r="D1584" s="6" t="s">
        <v>664</v>
      </c>
      <c r="E1584" s="1" t="s">
        <v>1602</v>
      </c>
      <c r="F1584" s="1" t="s">
        <v>1694</v>
      </c>
      <c r="G1584" s="1" t="str">
        <f>+VLOOKUP(BD_fire_disturbances[[#This Row],[Cod_Koppen]],Tabla8[],2,0)</f>
        <v>Templado o mesotérmico</v>
      </c>
      <c r="H1584" s="1" t="s">
        <v>1678</v>
      </c>
      <c r="I1584" s="1" t="s">
        <v>1705</v>
      </c>
      <c r="J1584" s="1" t="s">
        <v>1273</v>
      </c>
      <c r="K1584" s="1" t="s">
        <v>656</v>
      </c>
      <c r="M1584" s="1" t="s">
        <v>432</v>
      </c>
      <c r="N1584" s="1" t="s">
        <v>317</v>
      </c>
      <c r="P1584" s="1" t="s">
        <v>965</v>
      </c>
      <c r="R1584" s="1" t="s">
        <v>513</v>
      </c>
      <c r="U1584" s="1" t="s">
        <v>1142</v>
      </c>
      <c r="Y1584" s="1" t="s">
        <v>1029</v>
      </c>
      <c r="Z1584" s="1" t="s">
        <v>108</v>
      </c>
    </row>
    <row r="1585" spans="1:26" s="1" customFormat="1" ht="58" x14ac:dyDescent="0.35">
      <c r="A1585" s="1" t="s">
        <v>655</v>
      </c>
      <c r="B1585" s="1" t="str">
        <f>+VLOOKUP(BD_fire_disturbances[[#This Row],[Propiedad]],Tabla2[],2,0)</f>
        <v>Química</v>
      </c>
      <c r="C1585" s="1" t="str">
        <f>+VLOOKUP(BD_fire_disturbances[[#This Row],[Evaluación post incendio]],Tabla5[],2,0)</f>
        <v>Efecto inmediato</v>
      </c>
      <c r="D1585" s="6" t="s">
        <v>664</v>
      </c>
      <c r="E1585" s="1" t="s">
        <v>1602</v>
      </c>
      <c r="F1585" s="1" t="s">
        <v>1694</v>
      </c>
      <c r="G1585" s="1" t="str">
        <f>+VLOOKUP(BD_fire_disturbances[[#This Row],[Cod_Koppen]],Tabla8[],2,0)</f>
        <v>Templado o mesotérmico</v>
      </c>
      <c r="H1585" s="1" t="s">
        <v>1678</v>
      </c>
      <c r="I1585" s="1" t="s">
        <v>1705</v>
      </c>
      <c r="J1585" s="1" t="s">
        <v>1273</v>
      </c>
      <c r="K1585" s="1" t="s">
        <v>656</v>
      </c>
      <c r="M1585" s="1" t="s">
        <v>432</v>
      </c>
      <c r="N1585" s="1" t="s">
        <v>317</v>
      </c>
      <c r="P1585" s="1" t="s">
        <v>965</v>
      </c>
      <c r="R1585" s="1" t="s">
        <v>513</v>
      </c>
      <c r="U1585" s="1" t="s">
        <v>1142</v>
      </c>
      <c r="Y1585" s="1" t="s">
        <v>52</v>
      </c>
      <c r="Z1585" s="1" t="s">
        <v>218</v>
      </c>
    </row>
    <row r="1586" spans="1:26" s="1" customFormat="1" ht="58" x14ac:dyDescent="0.35">
      <c r="A1586" s="1" t="s">
        <v>655</v>
      </c>
      <c r="B1586" s="1" t="str">
        <f>+VLOOKUP(BD_fire_disturbances[[#This Row],[Propiedad]],Tabla2[],2,0)</f>
        <v>Química</v>
      </c>
      <c r="C1586" s="1" t="str">
        <f>+VLOOKUP(BD_fire_disturbances[[#This Row],[Evaluación post incendio]],Tabla5[],2,0)</f>
        <v>Efecto inmediato</v>
      </c>
      <c r="D1586" s="6" t="s">
        <v>664</v>
      </c>
      <c r="E1586" s="1" t="s">
        <v>1602</v>
      </c>
      <c r="F1586" s="1" t="s">
        <v>1694</v>
      </c>
      <c r="G1586" s="1" t="str">
        <f>+VLOOKUP(BD_fire_disturbances[[#This Row],[Cod_Koppen]],Tabla8[],2,0)</f>
        <v>Templado o mesotérmico</v>
      </c>
      <c r="H1586" s="1" t="s">
        <v>1678</v>
      </c>
      <c r="I1586" s="1" t="s">
        <v>1705</v>
      </c>
      <c r="J1586" s="1" t="s">
        <v>1273</v>
      </c>
      <c r="K1586" s="1" t="s">
        <v>656</v>
      </c>
      <c r="M1586" s="1" t="s">
        <v>200</v>
      </c>
      <c r="N1586" s="1" t="s">
        <v>317</v>
      </c>
      <c r="P1586" s="1" t="s">
        <v>965</v>
      </c>
      <c r="R1586" s="1" t="s">
        <v>513</v>
      </c>
      <c r="U1586" s="1" t="s">
        <v>1142</v>
      </c>
      <c r="Y1586" s="1" t="s">
        <v>52</v>
      </c>
      <c r="Z1586" s="1" t="s">
        <v>218</v>
      </c>
    </row>
    <row r="1587" spans="1:26" s="1" customFormat="1" ht="58" x14ac:dyDescent="0.35">
      <c r="A1587" s="1" t="s">
        <v>655</v>
      </c>
      <c r="B1587" s="1" t="str">
        <f>+VLOOKUP(BD_fire_disturbances[[#This Row],[Propiedad]],Tabla2[],2,0)</f>
        <v>Química</v>
      </c>
      <c r="C1587" s="1" t="str">
        <f>+VLOOKUP(BD_fire_disturbances[[#This Row],[Evaluación post incendio]],Tabla5[],2,0)</f>
        <v>Efecto inmediato</v>
      </c>
      <c r="D1587" s="6" t="s">
        <v>664</v>
      </c>
      <c r="E1587" s="1" t="s">
        <v>1602</v>
      </c>
      <c r="F1587" s="1" t="s">
        <v>1694</v>
      </c>
      <c r="G1587" s="1" t="str">
        <f>+VLOOKUP(BD_fire_disturbances[[#This Row],[Cod_Koppen]],Tabla8[],2,0)</f>
        <v>Templado o mesotérmico</v>
      </c>
      <c r="H1587" s="1" t="s">
        <v>1678</v>
      </c>
      <c r="I1587" s="1" t="s">
        <v>1705</v>
      </c>
      <c r="J1587" s="1" t="s">
        <v>1273</v>
      </c>
      <c r="K1587" s="1" t="s">
        <v>656</v>
      </c>
      <c r="M1587" s="1" t="s">
        <v>176</v>
      </c>
      <c r="N1587" s="1" t="s">
        <v>317</v>
      </c>
      <c r="P1587" s="1" t="s">
        <v>965</v>
      </c>
      <c r="R1587" s="1" t="s">
        <v>513</v>
      </c>
      <c r="U1587" s="1" t="s">
        <v>1142</v>
      </c>
      <c r="Y1587" s="1" t="s">
        <v>52</v>
      </c>
      <c r="Z1587" s="1" t="s">
        <v>108</v>
      </c>
    </row>
    <row r="1588" spans="1:26" s="1" customFormat="1" ht="58" x14ac:dyDescent="0.35">
      <c r="A1588" s="1" t="s">
        <v>655</v>
      </c>
      <c r="B1588" s="1" t="str">
        <f>+VLOOKUP(BD_fire_disturbances[[#This Row],[Propiedad]],Tabla2[],2,0)</f>
        <v>Química</v>
      </c>
      <c r="C1588" s="1" t="str">
        <f>+VLOOKUP(BD_fire_disturbances[[#This Row],[Evaluación post incendio]],Tabla5[],2,0)</f>
        <v>Efecto inmediato</v>
      </c>
      <c r="D1588" s="6" t="s">
        <v>664</v>
      </c>
      <c r="E1588" s="1" t="s">
        <v>1602</v>
      </c>
      <c r="F1588" s="1" t="s">
        <v>1694</v>
      </c>
      <c r="G1588" s="1" t="str">
        <f>+VLOOKUP(BD_fire_disturbances[[#This Row],[Cod_Koppen]],Tabla8[],2,0)</f>
        <v>Templado o mesotérmico</v>
      </c>
      <c r="H1588" s="1" t="s">
        <v>1678</v>
      </c>
      <c r="I1588" s="1" t="s">
        <v>1705</v>
      </c>
      <c r="J1588" s="1" t="s">
        <v>1273</v>
      </c>
      <c r="K1588" s="1" t="s">
        <v>656</v>
      </c>
      <c r="M1588" s="1" t="s">
        <v>432</v>
      </c>
      <c r="N1588" s="1" t="s">
        <v>317</v>
      </c>
      <c r="P1588" s="1" t="s">
        <v>965</v>
      </c>
      <c r="R1588" s="1" t="s">
        <v>513</v>
      </c>
      <c r="U1588" s="1" t="s">
        <v>1142</v>
      </c>
      <c r="Y1588" s="1" t="s">
        <v>42</v>
      </c>
      <c r="Z1588" s="1" t="s">
        <v>12</v>
      </c>
    </row>
    <row r="1589" spans="1:26" s="1" customFormat="1" ht="58" x14ac:dyDescent="0.35">
      <c r="A1589" s="1" t="s">
        <v>655</v>
      </c>
      <c r="B1589" s="1" t="str">
        <f>+VLOOKUP(BD_fire_disturbances[[#This Row],[Propiedad]],Tabla2[],2,0)</f>
        <v>Química</v>
      </c>
      <c r="C1589" s="1" t="str">
        <f>+VLOOKUP(BD_fire_disturbances[[#This Row],[Evaluación post incendio]],Tabla5[],2,0)</f>
        <v>Efecto inmediato</v>
      </c>
      <c r="D1589" s="6" t="s">
        <v>664</v>
      </c>
      <c r="E1589" s="1" t="s">
        <v>1602</v>
      </c>
      <c r="F1589" s="1" t="s">
        <v>1694</v>
      </c>
      <c r="G1589" s="1" t="str">
        <f>+VLOOKUP(BD_fire_disturbances[[#This Row],[Cod_Koppen]],Tabla8[],2,0)</f>
        <v>Templado o mesotérmico</v>
      </c>
      <c r="H1589" s="1" t="s">
        <v>1678</v>
      </c>
      <c r="I1589" s="1" t="s">
        <v>1705</v>
      </c>
      <c r="J1589" s="1" t="s">
        <v>1273</v>
      </c>
      <c r="K1589" s="1" t="s">
        <v>656</v>
      </c>
      <c r="M1589" s="1" t="s">
        <v>200</v>
      </c>
      <c r="N1589" s="1" t="s">
        <v>317</v>
      </c>
      <c r="P1589" s="1" t="s">
        <v>965</v>
      </c>
      <c r="R1589" s="1" t="s">
        <v>513</v>
      </c>
      <c r="U1589" s="1" t="s">
        <v>1142</v>
      </c>
      <c r="Y1589" s="1" t="s">
        <v>42</v>
      </c>
      <c r="Z1589" s="1" t="s">
        <v>12</v>
      </c>
    </row>
    <row r="1590" spans="1:26" s="1" customFormat="1" ht="58" x14ac:dyDescent="0.35">
      <c r="A1590" s="1" t="s">
        <v>655</v>
      </c>
      <c r="B1590" s="1" t="str">
        <f>+VLOOKUP(BD_fire_disturbances[[#This Row],[Propiedad]],Tabla2[],2,0)</f>
        <v>Química</v>
      </c>
      <c r="C1590" s="1" t="str">
        <f>+VLOOKUP(BD_fire_disturbances[[#This Row],[Evaluación post incendio]],Tabla5[],2,0)</f>
        <v>Efecto inmediato</v>
      </c>
      <c r="D1590" s="6" t="s">
        <v>664</v>
      </c>
      <c r="E1590" s="1" t="s">
        <v>1602</v>
      </c>
      <c r="F1590" s="1" t="s">
        <v>1694</v>
      </c>
      <c r="G1590" s="1" t="str">
        <f>+VLOOKUP(BD_fire_disturbances[[#This Row],[Cod_Koppen]],Tabla8[],2,0)</f>
        <v>Templado o mesotérmico</v>
      </c>
      <c r="H1590" s="1" t="s">
        <v>1678</v>
      </c>
      <c r="I1590" s="1" t="s">
        <v>1705</v>
      </c>
      <c r="J1590" s="1" t="s">
        <v>1273</v>
      </c>
      <c r="K1590" s="1" t="s">
        <v>656</v>
      </c>
      <c r="M1590" s="1" t="s">
        <v>176</v>
      </c>
      <c r="N1590" s="1" t="s">
        <v>317</v>
      </c>
      <c r="P1590" s="1" t="s">
        <v>965</v>
      </c>
      <c r="R1590" s="1" t="s">
        <v>513</v>
      </c>
      <c r="U1590" s="1" t="s">
        <v>1142</v>
      </c>
      <c r="Y1590" s="1" t="s">
        <v>42</v>
      </c>
      <c r="Z1590" s="1" t="s">
        <v>108</v>
      </c>
    </row>
    <row r="1591" spans="1:26" s="1" customFormat="1" ht="43.5" x14ac:dyDescent="0.35">
      <c r="A1591" s="1" t="s">
        <v>258</v>
      </c>
      <c r="B1591" s="1" t="str">
        <f>+VLOOKUP(BD_fire_disturbances[[#This Row],[Propiedad]],Tabla2[],2,0)</f>
        <v>Física</v>
      </c>
      <c r="C1591" s="1" t="str">
        <f>+VLOOKUP(BD_fire_disturbances[[#This Row],[Evaluación post incendio]],Tabla5[],2,0)</f>
        <v>Efecto inmediato</v>
      </c>
      <c r="D1591" s="6" t="s">
        <v>256</v>
      </c>
      <c r="E1591" s="1" t="s">
        <v>1603</v>
      </c>
      <c r="F1591" s="1" t="s">
        <v>1694</v>
      </c>
      <c r="G1591" s="1" t="str">
        <f>+VLOOKUP(BD_fire_disturbances[[#This Row],[Cod_Koppen]],Tabla8[],2,0)</f>
        <v>Templado o mesotérmico</v>
      </c>
      <c r="H1591" s="1" t="s">
        <v>1678</v>
      </c>
      <c r="I1591" s="1" t="s">
        <v>989</v>
      </c>
      <c r="J1591" s="1" t="s">
        <v>447</v>
      </c>
      <c r="K1591" s="1" t="s">
        <v>54</v>
      </c>
      <c r="L1591" s="1" t="s">
        <v>259</v>
      </c>
      <c r="M1591" s="1" t="s">
        <v>432</v>
      </c>
      <c r="N1591" s="1" t="s">
        <v>529</v>
      </c>
      <c r="P1591" s="1" t="s">
        <v>982</v>
      </c>
      <c r="Q1591" s="1" t="s">
        <v>993</v>
      </c>
      <c r="R1591" s="1" t="s">
        <v>513</v>
      </c>
      <c r="T1591" s="1" t="s">
        <v>984</v>
      </c>
      <c r="U1591" s="1" t="s">
        <v>359</v>
      </c>
      <c r="V1591" s="1" t="s">
        <v>344</v>
      </c>
      <c r="W1591" s="1" t="s">
        <v>994</v>
      </c>
      <c r="X1591" s="1" t="s">
        <v>986</v>
      </c>
      <c r="Y1591" s="1" t="s">
        <v>991</v>
      </c>
      <c r="Z1591" s="1" t="s">
        <v>218</v>
      </c>
    </row>
    <row r="1592" spans="1:26" s="1" customFormat="1" ht="43.5" x14ac:dyDescent="0.35">
      <c r="A1592" s="1" t="s">
        <v>258</v>
      </c>
      <c r="B1592" s="1" t="str">
        <f>+VLOOKUP(BD_fire_disturbances[[#This Row],[Propiedad]],Tabla2[],2,0)</f>
        <v>Física</v>
      </c>
      <c r="C1592" s="1" t="str">
        <f>+VLOOKUP(BD_fire_disturbances[[#This Row],[Evaluación post incendio]],Tabla5[],2,0)</f>
        <v>Efecto inmediato</v>
      </c>
      <c r="D1592" s="6" t="s">
        <v>256</v>
      </c>
      <c r="E1592" s="1" t="s">
        <v>1603</v>
      </c>
      <c r="F1592" s="1" t="s">
        <v>1694</v>
      </c>
      <c r="G1592" s="1" t="str">
        <f>+VLOOKUP(BD_fire_disturbances[[#This Row],[Cod_Koppen]],Tabla8[],2,0)</f>
        <v>Templado o mesotérmico</v>
      </c>
      <c r="H1592" s="1" t="s">
        <v>1678</v>
      </c>
      <c r="I1592" s="1" t="s">
        <v>989</v>
      </c>
      <c r="J1592" s="1" t="s">
        <v>447</v>
      </c>
      <c r="K1592" s="1" t="s">
        <v>54</v>
      </c>
      <c r="L1592" s="1" t="s">
        <v>260</v>
      </c>
      <c r="M1592" s="1" t="s">
        <v>200</v>
      </c>
      <c r="N1592" s="1" t="s">
        <v>529</v>
      </c>
      <c r="P1592" s="1" t="s">
        <v>982</v>
      </c>
      <c r="Q1592" s="1" t="s">
        <v>993</v>
      </c>
      <c r="R1592" s="1" t="s">
        <v>513</v>
      </c>
      <c r="T1592" s="1" t="s">
        <v>984</v>
      </c>
      <c r="U1592" s="1" t="s">
        <v>359</v>
      </c>
      <c r="V1592" s="1" t="s">
        <v>344</v>
      </c>
      <c r="W1592" s="1" t="s">
        <v>994</v>
      </c>
      <c r="X1592" s="1" t="s">
        <v>986</v>
      </c>
      <c r="Y1592" s="1" t="s">
        <v>991</v>
      </c>
      <c r="Z1592" s="1" t="s">
        <v>218</v>
      </c>
    </row>
    <row r="1593" spans="1:26" s="1" customFormat="1" ht="43.5" x14ac:dyDescent="0.35">
      <c r="A1593" s="1" t="s">
        <v>258</v>
      </c>
      <c r="B1593" s="1" t="str">
        <f>+VLOOKUP(BD_fire_disturbances[[#This Row],[Propiedad]],Tabla2[],2,0)</f>
        <v>Física</v>
      </c>
      <c r="C1593" s="1" t="str">
        <f>+VLOOKUP(BD_fire_disturbances[[#This Row],[Evaluación post incendio]],Tabla5[],2,0)</f>
        <v>Efecto inmediato</v>
      </c>
      <c r="D1593" s="6" t="s">
        <v>256</v>
      </c>
      <c r="E1593" s="1" t="s">
        <v>1603</v>
      </c>
      <c r="F1593" s="1" t="s">
        <v>1694</v>
      </c>
      <c r="G1593" s="1" t="str">
        <f>+VLOOKUP(BD_fire_disturbances[[#This Row],[Cod_Koppen]],Tabla8[],2,0)</f>
        <v>Templado o mesotérmico</v>
      </c>
      <c r="H1593" s="1" t="s">
        <v>1678</v>
      </c>
      <c r="I1593" s="1" t="s">
        <v>989</v>
      </c>
      <c r="J1593" s="1" t="s">
        <v>447</v>
      </c>
      <c r="K1593" s="1" t="s">
        <v>54</v>
      </c>
      <c r="L1593" s="1" t="s">
        <v>257</v>
      </c>
      <c r="M1593" s="1" t="s">
        <v>176</v>
      </c>
      <c r="N1593" s="1" t="s">
        <v>529</v>
      </c>
      <c r="P1593" s="1" t="s">
        <v>982</v>
      </c>
      <c r="Q1593" s="1" t="s">
        <v>993</v>
      </c>
      <c r="R1593" s="1" t="s">
        <v>513</v>
      </c>
      <c r="T1593" s="1" t="s">
        <v>984</v>
      </c>
      <c r="U1593" s="1" t="s">
        <v>359</v>
      </c>
      <c r="V1593" s="1" t="s">
        <v>344</v>
      </c>
      <c r="W1593" s="1" t="s">
        <v>994</v>
      </c>
      <c r="X1593" s="1" t="s">
        <v>986</v>
      </c>
      <c r="Y1593" s="1" t="s">
        <v>991</v>
      </c>
      <c r="Z1593" s="1" t="s">
        <v>108</v>
      </c>
    </row>
    <row r="1594" spans="1:26" s="1" customFormat="1" ht="43.5" x14ac:dyDescent="0.35">
      <c r="A1594" s="1" t="s">
        <v>258</v>
      </c>
      <c r="B1594" s="1" t="str">
        <f>+VLOOKUP(BD_fire_disturbances[[#This Row],[Propiedad]],Tabla2[],2,0)</f>
        <v>Física</v>
      </c>
      <c r="C1594" s="1" t="str">
        <f>+VLOOKUP(BD_fire_disturbances[[#This Row],[Evaluación post incendio]],Tabla5[],2,0)</f>
        <v>Efecto inmediato</v>
      </c>
      <c r="D1594" s="6" t="s">
        <v>256</v>
      </c>
      <c r="E1594" s="1" t="s">
        <v>1603</v>
      </c>
      <c r="F1594" s="1" t="s">
        <v>1694</v>
      </c>
      <c r="G1594" s="1" t="str">
        <f>+VLOOKUP(BD_fire_disturbances[[#This Row],[Cod_Koppen]],Tabla8[],2,0)</f>
        <v>Templado o mesotérmico</v>
      </c>
      <c r="H1594" s="1" t="s">
        <v>1678</v>
      </c>
      <c r="I1594" s="1" t="s">
        <v>989</v>
      </c>
      <c r="J1594" s="1" t="s">
        <v>447</v>
      </c>
      <c r="K1594" s="1" t="s">
        <v>54</v>
      </c>
      <c r="L1594" s="1" t="s">
        <v>259</v>
      </c>
      <c r="M1594" s="1" t="s">
        <v>432</v>
      </c>
      <c r="N1594" s="1" t="s">
        <v>529</v>
      </c>
      <c r="P1594" s="1" t="s">
        <v>982</v>
      </c>
      <c r="Q1594" s="1" t="s">
        <v>993</v>
      </c>
      <c r="R1594" s="1" t="s">
        <v>513</v>
      </c>
      <c r="T1594" s="1" t="s">
        <v>984</v>
      </c>
      <c r="U1594" s="1" t="s">
        <v>359</v>
      </c>
      <c r="V1594" s="1" t="s">
        <v>344</v>
      </c>
      <c r="W1594" s="1" t="s">
        <v>994</v>
      </c>
      <c r="X1594" s="1" t="s">
        <v>986</v>
      </c>
      <c r="Y1594" s="1" t="s">
        <v>990</v>
      </c>
      <c r="Z1594" s="1" t="s">
        <v>218</v>
      </c>
    </row>
    <row r="1595" spans="1:26" s="1" customFormat="1" ht="43.5" x14ac:dyDescent="0.35">
      <c r="A1595" s="1" t="s">
        <v>258</v>
      </c>
      <c r="B1595" s="1" t="str">
        <f>+VLOOKUP(BD_fire_disturbances[[#This Row],[Propiedad]],Tabla2[],2,0)</f>
        <v>Física</v>
      </c>
      <c r="C1595" s="1" t="str">
        <f>+VLOOKUP(BD_fire_disturbances[[#This Row],[Evaluación post incendio]],Tabla5[],2,0)</f>
        <v>Efecto inmediato</v>
      </c>
      <c r="D1595" s="6" t="s">
        <v>256</v>
      </c>
      <c r="E1595" s="1" t="s">
        <v>1603</v>
      </c>
      <c r="F1595" s="1" t="s">
        <v>1694</v>
      </c>
      <c r="G1595" s="1" t="str">
        <f>+VLOOKUP(BD_fire_disturbances[[#This Row],[Cod_Koppen]],Tabla8[],2,0)</f>
        <v>Templado o mesotérmico</v>
      </c>
      <c r="H1595" s="1" t="s">
        <v>1678</v>
      </c>
      <c r="I1595" s="1" t="s">
        <v>989</v>
      </c>
      <c r="J1595" s="1" t="s">
        <v>447</v>
      </c>
      <c r="K1595" s="1" t="s">
        <v>54</v>
      </c>
      <c r="L1595" s="1" t="s">
        <v>260</v>
      </c>
      <c r="M1595" s="1" t="s">
        <v>200</v>
      </c>
      <c r="N1595" s="1" t="s">
        <v>529</v>
      </c>
      <c r="P1595" s="1" t="s">
        <v>982</v>
      </c>
      <c r="Q1595" s="1" t="s">
        <v>993</v>
      </c>
      <c r="R1595" s="1" t="s">
        <v>513</v>
      </c>
      <c r="T1595" s="1" t="s">
        <v>984</v>
      </c>
      <c r="U1595" s="1" t="s">
        <v>359</v>
      </c>
      <c r="V1595" s="1" t="s">
        <v>344</v>
      </c>
      <c r="W1595" s="1" t="s">
        <v>994</v>
      </c>
      <c r="X1595" s="1" t="s">
        <v>986</v>
      </c>
      <c r="Y1595" s="1" t="s">
        <v>990</v>
      </c>
      <c r="Z1595" s="1" t="s">
        <v>218</v>
      </c>
    </row>
    <row r="1596" spans="1:26" s="9" customFormat="1" ht="43.5" x14ac:dyDescent="0.35">
      <c r="A1596" s="1" t="s">
        <v>258</v>
      </c>
      <c r="B1596" s="1" t="str">
        <f>+VLOOKUP(BD_fire_disturbances[[#This Row],[Propiedad]],Tabla2[],2,0)</f>
        <v>Física</v>
      </c>
      <c r="C1596" s="1" t="str">
        <f>+VLOOKUP(BD_fire_disturbances[[#This Row],[Evaluación post incendio]],Tabla5[],2,0)</f>
        <v>Efecto inmediato</v>
      </c>
      <c r="D1596" s="6" t="s">
        <v>256</v>
      </c>
      <c r="E1596" s="1" t="s">
        <v>1603</v>
      </c>
      <c r="F1596" s="1" t="s">
        <v>1694</v>
      </c>
      <c r="G1596" s="1" t="str">
        <f>+VLOOKUP(BD_fire_disturbances[[#This Row],[Cod_Koppen]],Tabla8[],2,0)</f>
        <v>Templado o mesotérmico</v>
      </c>
      <c r="H1596" s="1" t="s">
        <v>1678</v>
      </c>
      <c r="I1596" s="1" t="s">
        <v>989</v>
      </c>
      <c r="J1596" s="1" t="s">
        <v>447</v>
      </c>
      <c r="K1596" s="1" t="s">
        <v>54</v>
      </c>
      <c r="L1596" s="1" t="s">
        <v>257</v>
      </c>
      <c r="M1596" s="1" t="s">
        <v>176</v>
      </c>
      <c r="N1596" s="1" t="s">
        <v>529</v>
      </c>
      <c r="O1596" s="1"/>
      <c r="P1596" s="1" t="s">
        <v>982</v>
      </c>
      <c r="Q1596" s="1" t="s">
        <v>993</v>
      </c>
      <c r="R1596" s="1" t="s">
        <v>513</v>
      </c>
      <c r="S1596" s="1"/>
      <c r="T1596" s="1" t="s">
        <v>984</v>
      </c>
      <c r="U1596" s="1" t="s">
        <v>359</v>
      </c>
      <c r="V1596" s="1" t="s">
        <v>344</v>
      </c>
      <c r="W1596" s="1" t="s">
        <v>994</v>
      </c>
      <c r="X1596" s="1" t="s">
        <v>986</v>
      </c>
      <c r="Y1596" s="1" t="s">
        <v>990</v>
      </c>
      <c r="Z1596" s="1" t="s">
        <v>108</v>
      </c>
    </row>
    <row r="1597" spans="1:26" s="9" customFormat="1" ht="43.5" x14ac:dyDescent="0.35">
      <c r="A1597" s="1" t="s">
        <v>258</v>
      </c>
      <c r="B1597" s="1" t="str">
        <f>+VLOOKUP(BD_fire_disturbances[[#This Row],[Propiedad]],Tabla2[],2,0)</f>
        <v>Física</v>
      </c>
      <c r="C1597" s="1" t="str">
        <f>+VLOOKUP(BD_fire_disturbances[[#This Row],[Evaluación post incendio]],Tabla5[],2,0)</f>
        <v>Efecto inmediato</v>
      </c>
      <c r="D1597" s="6" t="s">
        <v>256</v>
      </c>
      <c r="E1597" s="1" t="s">
        <v>1603</v>
      </c>
      <c r="F1597" s="1" t="s">
        <v>1694</v>
      </c>
      <c r="G1597" s="1" t="str">
        <f>+VLOOKUP(BD_fire_disturbances[[#This Row],[Cod_Koppen]],Tabla8[],2,0)</f>
        <v>Templado o mesotérmico</v>
      </c>
      <c r="H1597" s="1" t="s">
        <v>1678</v>
      </c>
      <c r="I1597" s="1" t="s">
        <v>989</v>
      </c>
      <c r="J1597" s="1" t="s">
        <v>447</v>
      </c>
      <c r="K1597" s="1" t="s">
        <v>54</v>
      </c>
      <c r="L1597" s="1" t="s">
        <v>259</v>
      </c>
      <c r="M1597" s="1" t="s">
        <v>432</v>
      </c>
      <c r="N1597" s="1" t="s">
        <v>529</v>
      </c>
      <c r="O1597" s="1"/>
      <c r="P1597" s="1" t="s">
        <v>982</v>
      </c>
      <c r="Q1597" s="1" t="s">
        <v>993</v>
      </c>
      <c r="R1597" s="1" t="s">
        <v>513</v>
      </c>
      <c r="S1597" s="1"/>
      <c r="T1597" s="1" t="s">
        <v>984</v>
      </c>
      <c r="U1597" s="1" t="s">
        <v>359</v>
      </c>
      <c r="V1597" s="1" t="s">
        <v>344</v>
      </c>
      <c r="W1597" s="1" t="s">
        <v>994</v>
      </c>
      <c r="X1597" s="1" t="s">
        <v>986</v>
      </c>
      <c r="Y1597" s="1" t="s">
        <v>992</v>
      </c>
      <c r="Z1597" s="1" t="s">
        <v>12</v>
      </c>
    </row>
    <row r="1598" spans="1:26" s="9" customFormat="1" ht="43.5" x14ac:dyDescent="0.35">
      <c r="A1598" s="1" t="s">
        <v>258</v>
      </c>
      <c r="B1598" s="1" t="str">
        <f>+VLOOKUP(BD_fire_disturbances[[#This Row],[Propiedad]],Tabla2[],2,0)</f>
        <v>Física</v>
      </c>
      <c r="C1598" s="1" t="str">
        <f>+VLOOKUP(BD_fire_disturbances[[#This Row],[Evaluación post incendio]],Tabla5[],2,0)</f>
        <v>Efecto inmediato</v>
      </c>
      <c r="D1598" s="6" t="s">
        <v>256</v>
      </c>
      <c r="E1598" s="1" t="s">
        <v>1603</v>
      </c>
      <c r="F1598" s="1" t="s">
        <v>1694</v>
      </c>
      <c r="G1598" s="1" t="str">
        <f>+VLOOKUP(BD_fire_disturbances[[#This Row],[Cod_Koppen]],Tabla8[],2,0)</f>
        <v>Templado o mesotérmico</v>
      </c>
      <c r="H1598" s="1" t="s">
        <v>1678</v>
      </c>
      <c r="I1598" s="1" t="s">
        <v>989</v>
      </c>
      <c r="J1598" s="1" t="s">
        <v>447</v>
      </c>
      <c r="K1598" s="1" t="s">
        <v>54</v>
      </c>
      <c r="L1598" s="1" t="s">
        <v>260</v>
      </c>
      <c r="M1598" s="1" t="s">
        <v>200</v>
      </c>
      <c r="N1598" s="1" t="s">
        <v>529</v>
      </c>
      <c r="O1598" s="1"/>
      <c r="P1598" s="1" t="s">
        <v>982</v>
      </c>
      <c r="Q1598" s="1" t="s">
        <v>993</v>
      </c>
      <c r="R1598" s="1" t="s">
        <v>513</v>
      </c>
      <c r="S1598" s="1"/>
      <c r="T1598" s="1" t="s">
        <v>984</v>
      </c>
      <c r="U1598" s="1" t="s">
        <v>359</v>
      </c>
      <c r="V1598" s="1" t="s">
        <v>344</v>
      </c>
      <c r="W1598" s="1" t="s">
        <v>994</v>
      </c>
      <c r="X1598" s="1" t="s">
        <v>986</v>
      </c>
      <c r="Y1598" s="1" t="s">
        <v>992</v>
      </c>
      <c r="Z1598" s="1" t="s">
        <v>12</v>
      </c>
    </row>
    <row r="1599" spans="1:26" s="1" customFormat="1" ht="43.5" x14ac:dyDescent="0.35">
      <c r="A1599" s="1" t="s">
        <v>258</v>
      </c>
      <c r="B1599" s="1" t="str">
        <f>+VLOOKUP(BD_fire_disturbances[[#This Row],[Propiedad]],Tabla2[],2,0)</f>
        <v>Física</v>
      </c>
      <c r="C1599" s="1" t="str">
        <f>+VLOOKUP(BD_fire_disturbances[[#This Row],[Evaluación post incendio]],Tabla5[],2,0)</f>
        <v>Efecto inmediato</v>
      </c>
      <c r="D1599" s="6" t="s">
        <v>256</v>
      </c>
      <c r="E1599" s="1" t="s">
        <v>1603</v>
      </c>
      <c r="F1599" s="1" t="s">
        <v>1694</v>
      </c>
      <c r="G1599" s="1" t="str">
        <f>+VLOOKUP(BD_fire_disturbances[[#This Row],[Cod_Koppen]],Tabla8[],2,0)</f>
        <v>Templado o mesotérmico</v>
      </c>
      <c r="H1599" s="1" t="s">
        <v>1678</v>
      </c>
      <c r="I1599" s="1" t="s">
        <v>989</v>
      </c>
      <c r="J1599" s="1" t="s">
        <v>447</v>
      </c>
      <c r="K1599" s="1" t="s">
        <v>54</v>
      </c>
      <c r="L1599" s="1" t="s">
        <v>257</v>
      </c>
      <c r="M1599" s="1" t="s">
        <v>176</v>
      </c>
      <c r="N1599" s="1" t="s">
        <v>529</v>
      </c>
      <c r="P1599" s="1" t="s">
        <v>982</v>
      </c>
      <c r="Q1599" s="1" t="s">
        <v>993</v>
      </c>
      <c r="R1599" s="1" t="s">
        <v>513</v>
      </c>
      <c r="T1599" s="1" t="s">
        <v>984</v>
      </c>
      <c r="U1599" s="1" t="s">
        <v>359</v>
      </c>
      <c r="V1599" s="1" t="s">
        <v>344</v>
      </c>
      <c r="W1599" s="1" t="s">
        <v>994</v>
      </c>
      <c r="X1599" s="1" t="s">
        <v>986</v>
      </c>
      <c r="Y1599" s="1" t="s">
        <v>992</v>
      </c>
      <c r="Z1599" s="1" t="s">
        <v>108</v>
      </c>
    </row>
    <row r="1600" spans="1:26" s="9" customFormat="1" ht="43.5" x14ac:dyDescent="0.35">
      <c r="A1600" s="1" t="s">
        <v>258</v>
      </c>
      <c r="B1600" s="1" t="str">
        <f>+VLOOKUP(BD_fire_disturbances[[#This Row],[Propiedad]],Tabla2[],2,0)</f>
        <v>Física</v>
      </c>
      <c r="C1600" s="1" t="str">
        <f>+VLOOKUP(BD_fire_disturbances[[#This Row],[Evaluación post incendio]],Tabla5[],2,0)</f>
        <v>Efecto inmediato</v>
      </c>
      <c r="D1600" s="6" t="s">
        <v>256</v>
      </c>
      <c r="E1600" s="1" t="s">
        <v>1603</v>
      </c>
      <c r="F1600" s="1" t="s">
        <v>1694</v>
      </c>
      <c r="G1600" s="1" t="str">
        <f>+VLOOKUP(BD_fire_disturbances[[#This Row],[Cod_Koppen]],Tabla8[],2,0)</f>
        <v>Templado o mesotérmico</v>
      </c>
      <c r="H1600" s="1" t="s">
        <v>1678</v>
      </c>
      <c r="I1600" s="1" t="s">
        <v>989</v>
      </c>
      <c r="J1600" s="1" t="s">
        <v>447</v>
      </c>
      <c r="K1600" s="1" t="s">
        <v>54</v>
      </c>
      <c r="L1600" s="1" t="s">
        <v>257</v>
      </c>
      <c r="M1600" s="1" t="s">
        <v>176</v>
      </c>
      <c r="N1600" s="1" t="s">
        <v>529</v>
      </c>
      <c r="O1600" s="1"/>
      <c r="P1600" s="1" t="s">
        <v>982</v>
      </c>
      <c r="Q1600" s="1" t="s">
        <v>993</v>
      </c>
      <c r="R1600" s="1" t="s">
        <v>513</v>
      </c>
      <c r="S1600" s="1"/>
      <c r="T1600" s="1" t="s">
        <v>984</v>
      </c>
      <c r="U1600" s="1" t="s">
        <v>359</v>
      </c>
      <c r="V1600" s="1" t="s">
        <v>344</v>
      </c>
      <c r="W1600" s="1" t="s">
        <v>994</v>
      </c>
      <c r="X1600" s="1" t="s">
        <v>986</v>
      </c>
      <c r="Y1600" s="1" t="s">
        <v>161</v>
      </c>
      <c r="Z1600" s="1" t="s">
        <v>108</v>
      </c>
    </row>
    <row r="1601" spans="1:26" s="9" customFormat="1" ht="43.5" x14ac:dyDescent="0.35">
      <c r="A1601" s="1" t="s">
        <v>258</v>
      </c>
      <c r="B1601" s="1" t="str">
        <f>+VLOOKUP(BD_fire_disturbances[[#This Row],[Propiedad]],Tabla2[],2,0)</f>
        <v>Física</v>
      </c>
      <c r="C1601" s="1" t="str">
        <f>+VLOOKUP(BD_fire_disturbances[[#This Row],[Evaluación post incendio]],Tabla5[],2,0)</f>
        <v>Efecto inmediato</v>
      </c>
      <c r="D1601" s="6" t="s">
        <v>256</v>
      </c>
      <c r="E1601" s="1" t="s">
        <v>1603</v>
      </c>
      <c r="F1601" s="1" t="s">
        <v>1694</v>
      </c>
      <c r="G1601" s="1" t="str">
        <f>+VLOOKUP(BD_fire_disturbances[[#This Row],[Cod_Koppen]],Tabla8[],2,0)</f>
        <v>Templado o mesotérmico</v>
      </c>
      <c r="H1601" s="1" t="s">
        <v>1678</v>
      </c>
      <c r="I1601" s="1" t="s">
        <v>989</v>
      </c>
      <c r="J1601" s="1" t="s">
        <v>447</v>
      </c>
      <c r="K1601" s="1" t="s">
        <v>54</v>
      </c>
      <c r="L1601" s="1" t="s">
        <v>259</v>
      </c>
      <c r="M1601" s="1" t="s">
        <v>432</v>
      </c>
      <c r="N1601" s="1" t="s">
        <v>529</v>
      </c>
      <c r="O1601" s="1"/>
      <c r="P1601" s="1" t="s">
        <v>982</v>
      </c>
      <c r="Q1601" s="1" t="s">
        <v>993</v>
      </c>
      <c r="R1601" s="1" t="s">
        <v>513</v>
      </c>
      <c r="S1601" s="1"/>
      <c r="T1601" s="1" t="s">
        <v>984</v>
      </c>
      <c r="U1601" s="1" t="s">
        <v>359</v>
      </c>
      <c r="V1601" s="1" t="s">
        <v>344</v>
      </c>
      <c r="W1601" s="1" t="s">
        <v>994</v>
      </c>
      <c r="X1601" s="1" t="s">
        <v>986</v>
      </c>
      <c r="Y1601" s="1" t="s">
        <v>161</v>
      </c>
      <c r="Z1601" s="1" t="s">
        <v>108</v>
      </c>
    </row>
    <row r="1602" spans="1:26" s="9" customFormat="1" ht="43.5" x14ac:dyDescent="0.35">
      <c r="A1602" s="1" t="s">
        <v>258</v>
      </c>
      <c r="B1602" s="1" t="str">
        <f>+VLOOKUP(BD_fire_disturbances[[#This Row],[Propiedad]],Tabla2[],2,0)</f>
        <v>Física</v>
      </c>
      <c r="C1602" s="1" t="str">
        <f>+VLOOKUP(BD_fire_disturbances[[#This Row],[Evaluación post incendio]],Tabla5[],2,0)</f>
        <v>Efecto inmediato</v>
      </c>
      <c r="D1602" s="6" t="s">
        <v>256</v>
      </c>
      <c r="E1602" s="1" t="s">
        <v>1603</v>
      </c>
      <c r="F1602" s="1" t="s">
        <v>1694</v>
      </c>
      <c r="G1602" s="1" t="str">
        <f>+VLOOKUP(BD_fire_disturbances[[#This Row],[Cod_Koppen]],Tabla8[],2,0)</f>
        <v>Templado o mesotérmico</v>
      </c>
      <c r="H1602" s="1" t="s">
        <v>1678</v>
      </c>
      <c r="I1602" s="1" t="s">
        <v>989</v>
      </c>
      <c r="J1602" s="1" t="s">
        <v>447</v>
      </c>
      <c r="K1602" s="1" t="s">
        <v>54</v>
      </c>
      <c r="L1602" s="1" t="s">
        <v>260</v>
      </c>
      <c r="M1602" s="1" t="s">
        <v>200</v>
      </c>
      <c r="N1602" s="1" t="s">
        <v>529</v>
      </c>
      <c r="O1602" s="1"/>
      <c r="P1602" s="1" t="s">
        <v>982</v>
      </c>
      <c r="Q1602" s="1" t="s">
        <v>993</v>
      </c>
      <c r="R1602" s="1" t="s">
        <v>513</v>
      </c>
      <c r="S1602" s="1"/>
      <c r="T1602" s="1" t="s">
        <v>984</v>
      </c>
      <c r="U1602" s="1" t="s">
        <v>359</v>
      </c>
      <c r="V1602" s="1" t="s">
        <v>344</v>
      </c>
      <c r="W1602" s="1" t="s">
        <v>994</v>
      </c>
      <c r="X1602" s="1" t="s">
        <v>986</v>
      </c>
      <c r="Y1602" s="1" t="s">
        <v>161</v>
      </c>
      <c r="Z1602" s="1" t="s">
        <v>108</v>
      </c>
    </row>
    <row r="1603" spans="1:26" s="9" customFormat="1" ht="43.5" x14ac:dyDescent="0.35">
      <c r="A1603" s="1" t="s">
        <v>129</v>
      </c>
      <c r="B1603" s="1" t="str">
        <f>+VLOOKUP(BD_fire_disturbances[[#This Row],[Propiedad]],Tabla2[],2,0)</f>
        <v>Química</v>
      </c>
      <c r="C1603" s="1" t="str">
        <f>+VLOOKUP(BD_fire_disturbances[[#This Row],[Evaluación post incendio]],Tabla5[],2,0)</f>
        <v>Efecto inmediato</v>
      </c>
      <c r="D1603" s="6" t="s">
        <v>1443</v>
      </c>
      <c r="E1603" s="1" t="s">
        <v>1604</v>
      </c>
      <c r="F1603" s="1" t="s">
        <v>1636</v>
      </c>
      <c r="G1603" s="1" t="str">
        <f>+VLOOKUP(BD_fire_disturbances[[#This Row],[Cod_Koppen]],Tabla8[],2,0)</f>
        <v>Templado o mesotérmico</v>
      </c>
      <c r="H1603" s="1" t="s">
        <v>1635</v>
      </c>
      <c r="I1603" s="1" t="s">
        <v>868</v>
      </c>
      <c r="J1603" s="1" t="s">
        <v>869</v>
      </c>
      <c r="K1603" s="1" t="s">
        <v>397</v>
      </c>
      <c r="L1603" s="1" t="s">
        <v>389</v>
      </c>
      <c r="M1603" s="1" t="s">
        <v>200</v>
      </c>
      <c r="N1603" s="1" t="s">
        <v>317</v>
      </c>
      <c r="O1603" s="1"/>
      <c r="P1603" s="1" t="s">
        <v>396</v>
      </c>
      <c r="Q1603" s="1" t="s">
        <v>395</v>
      </c>
      <c r="R1603" s="1" t="s">
        <v>513</v>
      </c>
      <c r="S1603" s="1"/>
      <c r="T1603" s="1" t="s">
        <v>447</v>
      </c>
      <c r="U1603" s="1" t="s">
        <v>326</v>
      </c>
      <c r="V1603" s="1"/>
      <c r="W1603" s="1" t="s">
        <v>384</v>
      </c>
      <c r="X1603" s="1" t="s">
        <v>383</v>
      </c>
      <c r="Y1603" s="1" t="s">
        <v>53</v>
      </c>
      <c r="Z1603" s="1" t="s">
        <v>12</v>
      </c>
    </row>
    <row r="1604" spans="1:26" s="9" customFormat="1" ht="43.5" x14ac:dyDescent="0.35">
      <c r="A1604" s="1" t="s">
        <v>129</v>
      </c>
      <c r="B1604" s="1" t="str">
        <f>+VLOOKUP(BD_fire_disturbances[[#This Row],[Propiedad]],Tabla2[],2,0)</f>
        <v>Química</v>
      </c>
      <c r="C1604" s="1" t="str">
        <f>+VLOOKUP(BD_fire_disturbances[[#This Row],[Evaluación post incendio]],Tabla5[],2,0)</f>
        <v>Efecto inmediato</v>
      </c>
      <c r="D1604" s="6" t="s">
        <v>1443</v>
      </c>
      <c r="E1604" s="1" t="s">
        <v>1604</v>
      </c>
      <c r="F1604" s="1" t="s">
        <v>1636</v>
      </c>
      <c r="G1604" s="1" t="str">
        <f>+VLOOKUP(BD_fire_disturbances[[#This Row],[Cod_Koppen]],Tabla8[],2,0)</f>
        <v>Templado o mesotérmico</v>
      </c>
      <c r="H1604" s="1" t="s">
        <v>1635</v>
      </c>
      <c r="I1604" s="1" t="s">
        <v>868</v>
      </c>
      <c r="J1604" s="1" t="s">
        <v>869</v>
      </c>
      <c r="K1604" s="1" t="s">
        <v>397</v>
      </c>
      <c r="L1604" s="1" t="s">
        <v>388</v>
      </c>
      <c r="M1604" s="1" t="s">
        <v>176</v>
      </c>
      <c r="N1604" s="1" t="s">
        <v>317</v>
      </c>
      <c r="O1604" s="1"/>
      <c r="P1604" s="1" t="s">
        <v>396</v>
      </c>
      <c r="Q1604" s="1" t="s">
        <v>395</v>
      </c>
      <c r="R1604" s="1" t="s">
        <v>513</v>
      </c>
      <c r="S1604" s="1"/>
      <c r="T1604" s="1" t="s">
        <v>447</v>
      </c>
      <c r="U1604" s="1" t="s">
        <v>326</v>
      </c>
      <c r="V1604" s="1"/>
      <c r="W1604" s="1" t="s">
        <v>384</v>
      </c>
      <c r="X1604" s="1" t="s">
        <v>393</v>
      </c>
      <c r="Y1604" s="1" t="s">
        <v>53</v>
      </c>
      <c r="Z1604" s="1" t="s">
        <v>12</v>
      </c>
    </row>
    <row r="1605" spans="1:26" s="9" customFormat="1" ht="43.5" x14ac:dyDescent="0.35">
      <c r="A1605" s="1" t="s">
        <v>129</v>
      </c>
      <c r="B1605" s="1" t="str">
        <f>+VLOOKUP(BD_fire_disturbances[[#This Row],[Propiedad]],Tabla2[],2,0)</f>
        <v>Química</v>
      </c>
      <c r="C1605" s="1" t="str">
        <f>+VLOOKUP(BD_fire_disturbances[[#This Row],[Evaluación post incendio]],Tabla5[],2,0)</f>
        <v>Efecto inmediato</v>
      </c>
      <c r="D1605" s="6" t="s">
        <v>1443</v>
      </c>
      <c r="E1605" s="1" t="s">
        <v>1604</v>
      </c>
      <c r="F1605" s="1" t="s">
        <v>1636</v>
      </c>
      <c r="G1605" s="1" t="str">
        <f>+VLOOKUP(BD_fire_disturbances[[#This Row],[Cod_Koppen]],Tabla8[],2,0)</f>
        <v>Templado o mesotérmico</v>
      </c>
      <c r="H1605" s="1" t="s">
        <v>1635</v>
      </c>
      <c r="I1605" s="1" t="s">
        <v>868</v>
      </c>
      <c r="J1605" s="1" t="s">
        <v>869</v>
      </c>
      <c r="K1605" s="1" t="s">
        <v>397</v>
      </c>
      <c r="L1605" s="1" t="s">
        <v>388</v>
      </c>
      <c r="M1605" s="1" t="s">
        <v>176</v>
      </c>
      <c r="N1605" s="1" t="s">
        <v>317</v>
      </c>
      <c r="O1605" s="1"/>
      <c r="P1605" s="1" t="s">
        <v>396</v>
      </c>
      <c r="Q1605" s="1" t="s">
        <v>395</v>
      </c>
      <c r="R1605" s="1" t="s">
        <v>513</v>
      </c>
      <c r="S1605" s="1"/>
      <c r="T1605" s="1" t="s">
        <v>447</v>
      </c>
      <c r="U1605" s="1" t="s">
        <v>326</v>
      </c>
      <c r="V1605" s="1"/>
      <c r="W1605" s="1" t="s">
        <v>384</v>
      </c>
      <c r="X1605" s="1" t="s">
        <v>393</v>
      </c>
      <c r="Y1605" s="1" t="s">
        <v>1026</v>
      </c>
      <c r="Z1605" s="1" t="s">
        <v>108</v>
      </c>
    </row>
    <row r="1606" spans="1:26" s="9" customFormat="1" ht="43.5" x14ac:dyDescent="0.35">
      <c r="A1606" s="1" t="s">
        <v>129</v>
      </c>
      <c r="B1606" s="1" t="str">
        <f>+VLOOKUP(BD_fire_disturbances[[#This Row],[Propiedad]],Tabla2[],2,0)</f>
        <v>Química</v>
      </c>
      <c r="C1606" s="1" t="str">
        <f>+VLOOKUP(BD_fire_disturbances[[#This Row],[Evaluación post incendio]],Tabla5[],2,0)</f>
        <v>Efecto inmediato</v>
      </c>
      <c r="D1606" s="6" t="s">
        <v>1443</v>
      </c>
      <c r="E1606" s="1" t="s">
        <v>1604</v>
      </c>
      <c r="F1606" s="1" t="s">
        <v>1636</v>
      </c>
      <c r="G1606" s="1" t="str">
        <f>+VLOOKUP(BD_fire_disturbances[[#This Row],[Cod_Koppen]],Tabla8[],2,0)</f>
        <v>Templado o mesotérmico</v>
      </c>
      <c r="H1606" s="1" t="s">
        <v>1635</v>
      </c>
      <c r="I1606" s="1" t="s">
        <v>868</v>
      </c>
      <c r="J1606" s="1" t="s">
        <v>869</v>
      </c>
      <c r="K1606" s="1" t="s">
        <v>397</v>
      </c>
      <c r="L1606" s="1" t="s">
        <v>387</v>
      </c>
      <c r="M1606" s="1" t="s">
        <v>432</v>
      </c>
      <c r="N1606" s="1" t="s">
        <v>317</v>
      </c>
      <c r="O1606" s="1"/>
      <c r="P1606" s="1" t="s">
        <v>396</v>
      </c>
      <c r="Q1606" s="1" t="s">
        <v>395</v>
      </c>
      <c r="R1606" s="1" t="s">
        <v>513</v>
      </c>
      <c r="S1606" s="1"/>
      <c r="T1606" s="1" t="s">
        <v>447</v>
      </c>
      <c r="U1606" s="1" t="s">
        <v>326</v>
      </c>
      <c r="V1606" s="1"/>
      <c r="W1606" s="1" t="s">
        <v>384</v>
      </c>
      <c r="X1606" s="1" t="s">
        <v>383</v>
      </c>
      <c r="Y1606" s="1" t="s">
        <v>52</v>
      </c>
      <c r="Z1606" s="1" t="s">
        <v>218</v>
      </c>
    </row>
    <row r="1607" spans="1:26" s="9" customFormat="1" ht="43.5" x14ac:dyDescent="0.35">
      <c r="A1607" s="1" t="s">
        <v>129</v>
      </c>
      <c r="B1607" s="1" t="str">
        <f>+VLOOKUP(BD_fire_disturbances[[#This Row],[Propiedad]],Tabla2[],2,0)</f>
        <v>Química</v>
      </c>
      <c r="C1607" s="1" t="str">
        <f>+VLOOKUP(BD_fire_disturbances[[#This Row],[Evaluación post incendio]],Tabla5[],2,0)</f>
        <v>Efecto inmediato</v>
      </c>
      <c r="D1607" s="6" t="s">
        <v>1443</v>
      </c>
      <c r="E1607" s="1" t="s">
        <v>1604</v>
      </c>
      <c r="F1607" s="1" t="s">
        <v>1636</v>
      </c>
      <c r="G1607" s="1" t="str">
        <f>+VLOOKUP(BD_fire_disturbances[[#This Row],[Cod_Koppen]],Tabla8[],2,0)</f>
        <v>Templado o mesotérmico</v>
      </c>
      <c r="H1607" s="1" t="s">
        <v>1635</v>
      </c>
      <c r="I1607" s="1" t="s">
        <v>868</v>
      </c>
      <c r="J1607" s="1" t="s">
        <v>869</v>
      </c>
      <c r="K1607" s="1" t="s">
        <v>397</v>
      </c>
      <c r="L1607" s="1" t="s">
        <v>389</v>
      </c>
      <c r="M1607" s="1" t="s">
        <v>200</v>
      </c>
      <c r="N1607" s="1" t="s">
        <v>317</v>
      </c>
      <c r="O1607" s="1"/>
      <c r="P1607" s="1" t="s">
        <v>396</v>
      </c>
      <c r="Q1607" s="1" t="s">
        <v>395</v>
      </c>
      <c r="R1607" s="1" t="s">
        <v>513</v>
      </c>
      <c r="S1607" s="1"/>
      <c r="T1607" s="1" t="s">
        <v>447</v>
      </c>
      <c r="U1607" s="1" t="s">
        <v>326</v>
      </c>
      <c r="V1607" s="1"/>
      <c r="W1607" s="1" t="s">
        <v>384</v>
      </c>
      <c r="X1607" s="1" t="s">
        <v>383</v>
      </c>
      <c r="Y1607" s="1" t="s">
        <v>52</v>
      </c>
      <c r="Z1607" s="1" t="s">
        <v>218</v>
      </c>
    </row>
    <row r="1608" spans="1:26" s="9" customFormat="1" ht="43.5" x14ac:dyDescent="0.35">
      <c r="A1608" s="1" t="s">
        <v>129</v>
      </c>
      <c r="B1608" s="1" t="str">
        <f>+VLOOKUP(BD_fire_disturbances[[#This Row],[Propiedad]],Tabla2[],2,0)</f>
        <v>Química</v>
      </c>
      <c r="C1608" s="1" t="str">
        <f>+VLOOKUP(BD_fire_disturbances[[#This Row],[Evaluación post incendio]],Tabla5[],2,0)</f>
        <v>Efecto inmediato</v>
      </c>
      <c r="D1608" s="6" t="s">
        <v>1443</v>
      </c>
      <c r="E1608" s="1" t="s">
        <v>1604</v>
      </c>
      <c r="F1608" s="1" t="s">
        <v>1636</v>
      </c>
      <c r="G1608" s="1" t="str">
        <f>+VLOOKUP(BD_fire_disturbances[[#This Row],[Cod_Koppen]],Tabla8[],2,0)</f>
        <v>Templado o mesotérmico</v>
      </c>
      <c r="H1608" s="1" t="s">
        <v>1635</v>
      </c>
      <c r="I1608" s="1" t="s">
        <v>868</v>
      </c>
      <c r="J1608" s="1" t="s">
        <v>869</v>
      </c>
      <c r="K1608" s="1" t="s">
        <v>397</v>
      </c>
      <c r="L1608" s="1" t="s">
        <v>388</v>
      </c>
      <c r="M1608" s="1" t="s">
        <v>176</v>
      </c>
      <c r="N1608" s="1" t="s">
        <v>317</v>
      </c>
      <c r="O1608" s="1"/>
      <c r="P1608" s="1" t="s">
        <v>396</v>
      </c>
      <c r="Q1608" s="1" t="s">
        <v>395</v>
      </c>
      <c r="R1608" s="1" t="s">
        <v>513</v>
      </c>
      <c r="S1608" s="1"/>
      <c r="T1608" s="1" t="s">
        <v>447</v>
      </c>
      <c r="U1608" s="1" t="s">
        <v>326</v>
      </c>
      <c r="V1608" s="1"/>
      <c r="W1608" s="1" t="s">
        <v>384</v>
      </c>
      <c r="X1608" s="1" t="s">
        <v>393</v>
      </c>
      <c r="Y1608" s="1" t="s">
        <v>52</v>
      </c>
      <c r="Z1608" s="1" t="s">
        <v>108</v>
      </c>
    </row>
    <row r="1609" spans="1:26" s="9" customFormat="1" ht="43.5" x14ac:dyDescent="0.35">
      <c r="A1609" s="1" t="s">
        <v>129</v>
      </c>
      <c r="B1609" s="1" t="str">
        <f>+VLOOKUP(BD_fire_disturbances[[#This Row],[Propiedad]],Tabla2[],2,0)</f>
        <v>Química</v>
      </c>
      <c r="C1609" s="1" t="str">
        <f>+VLOOKUP(BD_fire_disturbances[[#This Row],[Evaluación post incendio]],Tabla5[],2,0)</f>
        <v>Efecto inmediato</v>
      </c>
      <c r="D1609" s="6" t="s">
        <v>1443</v>
      </c>
      <c r="E1609" s="1" t="s">
        <v>1604</v>
      </c>
      <c r="F1609" s="1" t="s">
        <v>1636</v>
      </c>
      <c r="G1609" s="1" t="str">
        <f>+VLOOKUP(BD_fire_disturbances[[#This Row],[Cod_Koppen]],Tabla8[],2,0)</f>
        <v>Templado o mesotérmico</v>
      </c>
      <c r="H1609" s="1" t="s">
        <v>1635</v>
      </c>
      <c r="I1609" s="1" t="s">
        <v>868</v>
      </c>
      <c r="J1609" s="1" t="s">
        <v>869</v>
      </c>
      <c r="K1609" s="1" t="s">
        <v>397</v>
      </c>
      <c r="L1609" s="1" t="s">
        <v>389</v>
      </c>
      <c r="M1609" s="1" t="s">
        <v>200</v>
      </c>
      <c r="N1609" s="1" t="s">
        <v>317</v>
      </c>
      <c r="O1609" s="1"/>
      <c r="P1609" s="1" t="s">
        <v>396</v>
      </c>
      <c r="Q1609" s="1" t="s">
        <v>395</v>
      </c>
      <c r="R1609" s="1" t="s">
        <v>513</v>
      </c>
      <c r="S1609" s="1"/>
      <c r="T1609" s="1" t="s">
        <v>447</v>
      </c>
      <c r="U1609" s="1" t="s">
        <v>326</v>
      </c>
      <c r="V1609" s="1"/>
      <c r="W1609" s="1" t="s">
        <v>384</v>
      </c>
      <c r="X1609" s="1" t="s">
        <v>383</v>
      </c>
      <c r="Y1609" s="1" t="s">
        <v>21</v>
      </c>
      <c r="Z1609" s="1" t="s">
        <v>12</v>
      </c>
    </row>
    <row r="1610" spans="1:26" s="9" customFormat="1" ht="43.5" x14ac:dyDescent="0.35">
      <c r="A1610" s="1" t="s">
        <v>129</v>
      </c>
      <c r="B1610" s="1" t="str">
        <f>+VLOOKUP(BD_fire_disturbances[[#This Row],[Propiedad]],Tabla2[],2,0)</f>
        <v>Química</v>
      </c>
      <c r="C1610" s="1" t="str">
        <f>+VLOOKUP(BD_fire_disturbances[[#This Row],[Evaluación post incendio]],Tabla5[],2,0)</f>
        <v>Efecto inmediato</v>
      </c>
      <c r="D1610" s="6" t="s">
        <v>1443</v>
      </c>
      <c r="E1610" s="1" t="s">
        <v>1604</v>
      </c>
      <c r="F1610" s="1" t="s">
        <v>1636</v>
      </c>
      <c r="G1610" s="1" t="str">
        <f>+VLOOKUP(BD_fire_disturbances[[#This Row],[Cod_Koppen]],Tabla8[],2,0)</f>
        <v>Templado o mesotérmico</v>
      </c>
      <c r="H1610" s="1" t="s">
        <v>1635</v>
      </c>
      <c r="I1610" s="1" t="s">
        <v>868</v>
      </c>
      <c r="J1610" s="1" t="s">
        <v>869</v>
      </c>
      <c r="K1610" s="1" t="s">
        <v>397</v>
      </c>
      <c r="L1610" s="1" t="s">
        <v>387</v>
      </c>
      <c r="M1610" s="1" t="s">
        <v>432</v>
      </c>
      <c r="N1610" s="1" t="s">
        <v>317</v>
      </c>
      <c r="O1610" s="1"/>
      <c r="P1610" s="1" t="s">
        <v>396</v>
      </c>
      <c r="Q1610" s="1" t="s">
        <v>395</v>
      </c>
      <c r="R1610" s="1" t="s">
        <v>513</v>
      </c>
      <c r="S1610" s="1"/>
      <c r="T1610" s="1" t="s">
        <v>447</v>
      </c>
      <c r="U1610" s="1" t="s">
        <v>326</v>
      </c>
      <c r="V1610" s="1"/>
      <c r="W1610" s="1" t="s">
        <v>394</v>
      </c>
      <c r="X1610" s="1" t="s">
        <v>393</v>
      </c>
      <c r="Y1610" s="1" t="s">
        <v>21</v>
      </c>
      <c r="Z1610" s="1" t="s">
        <v>12</v>
      </c>
    </row>
    <row r="1611" spans="1:26" s="9" customFormat="1" ht="43.5" x14ac:dyDescent="0.35">
      <c r="A1611" s="1" t="s">
        <v>129</v>
      </c>
      <c r="B1611" s="1" t="str">
        <f>+VLOOKUP(BD_fire_disturbances[[#This Row],[Propiedad]],Tabla2[],2,0)</f>
        <v>Química</v>
      </c>
      <c r="C1611" s="1" t="str">
        <f>+VLOOKUP(BD_fire_disturbances[[#This Row],[Evaluación post incendio]],Tabla5[],2,0)</f>
        <v>Efecto inmediato</v>
      </c>
      <c r="D1611" s="6" t="s">
        <v>1443</v>
      </c>
      <c r="E1611" s="1" t="s">
        <v>1604</v>
      </c>
      <c r="F1611" s="1" t="s">
        <v>1636</v>
      </c>
      <c r="G1611" s="1" t="str">
        <f>+VLOOKUP(BD_fire_disturbances[[#This Row],[Cod_Koppen]],Tabla8[],2,0)</f>
        <v>Templado o mesotérmico</v>
      </c>
      <c r="H1611" s="1" t="s">
        <v>1635</v>
      </c>
      <c r="I1611" s="1" t="s">
        <v>868</v>
      </c>
      <c r="J1611" s="1" t="s">
        <v>869</v>
      </c>
      <c r="K1611" s="1" t="s">
        <v>397</v>
      </c>
      <c r="L1611" s="1" t="s">
        <v>388</v>
      </c>
      <c r="M1611" s="1" t="s">
        <v>176</v>
      </c>
      <c r="N1611" s="1" t="s">
        <v>317</v>
      </c>
      <c r="O1611" s="1"/>
      <c r="P1611" s="1" t="s">
        <v>396</v>
      </c>
      <c r="Q1611" s="1" t="s">
        <v>395</v>
      </c>
      <c r="R1611" s="1" t="s">
        <v>513</v>
      </c>
      <c r="S1611" s="1"/>
      <c r="T1611" s="1" t="s">
        <v>447</v>
      </c>
      <c r="U1611" s="1" t="s">
        <v>326</v>
      </c>
      <c r="V1611" s="1"/>
      <c r="W1611" s="1" t="s">
        <v>384</v>
      </c>
      <c r="X1611" s="1" t="s">
        <v>393</v>
      </c>
      <c r="Y1611" s="1" t="s">
        <v>21</v>
      </c>
      <c r="Z1611" s="1" t="s">
        <v>108</v>
      </c>
    </row>
    <row r="1612" spans="1:26" s="9" customFormat="1" ht="43.5" x14ac:dyDescent="0.35">
      <c r="A1612" s="1" t="s">
        <v>129</v>
      </c>
      <c r="B1612" s="1" t="str">
        <f>+VLOOKUP(BD_fire_disturbances[[#This Row],[Propiedad]],Tabla2[],2,0)</f>
        <v>Química</v>
      </c>
      <c r="C1612" s="1" t="str">
        <f>+VLOOKUP(BD_fire_disturbances[[#This Row],[Evaluación post incendio]],Tabla5[],2,0)</f>
        <v>Efecto inmediato</v>
      </c>
      <c r="D1612" s="6" t="s">
        <v>1443</v>
      </c>
      <c r="E1612" s="1" t="s">
        <v>1604</v>
      </c>
      <c r="F1612" s="1" t="s">
        <v>1636</v>
      </c>
      <c r="G1612" s="1" t="str">
        <f>+VLOOKUP(BD_fire_disturbances[[#This Row],[Cod_Koppen]],Tabla8[],2,0)</f>
        <v>Templado o mesotérmico</v>
      </c>
      <c r="H1612" s="1" t="s">
        <v>1635</v>
      </c>
      <c r="I1612" s="1" t="s">
        <v>868</v>
      </c>
      <c r="J1612" s="1" t="s">
        <v>869</v>
      </c>
      <c r="K1612" s="1" t="s">
        <v>397</v>
      </c>
      <c r="L1612" s="1" t="s">
        <v>389</v>
      </c>
      <c r="M1612" s="1" t="s">
        <v>200</v>
      </c>
      <c r="N1612" s="1" t="s">
        <v>317</v>
      </c>
      <c r="O1612" s="1"/>
      <c r="P1612" s="1" t="s">
        <v>396</v>
      </c>
      <c r="Q1612" s="1" t="s">
        <v>395</v>
      </c>
      <c r="R1612" s="1" t="s">
        <v>513</v>
      </c>
      <c r="S1612" s="1"/>
      <c r="T1612" s="1" t="s">
        <v>447</v>
      </c>
      <c r="U1612" s="1" t="s">
        <v>326</v>
      </c>
      <c r="V1612" s="1"/>
      <c r="W1612" s="1" t="s">
        <v>384</v>
      </c>
      <c r="X1612" s="1" t="s">
        <v>383</v>
      </c>
      <c r="Y1612" s="1" t="s">
        <v>42</v>
      </c>
      <c r="Z1612" s="1" t="s">
        <v>12</v>
      </c>
    </row>
    <row r="1613" spans="1:26" s="9" customFormat="1" ht="43.5" x14ac:dyDescent="0.35">
      <c r="A1613" s="1" t="s">
        <v>129</v>
      </c>
      <c r="B1613" s="1" t="str">
        <f>+VLOOKUP(BD_fire_disturbances[[#This Row],[Propiedad]],Tabla2[],2,0)</f>
        <v>Física</v>
      </c>
      <c r="C1613" s="1" t="str">
        <f>+VLOOKUP(BD_fire_disturbances[[#This Row],[Evaluación post incendio]],Tabla5[],2,0)</f>
        <v>Efecto inmediato</v>
      </c>
      <c r="D1613" s="6" t="s">
        <v>1443</v>
      </c>
      <c r="E1613" s="1" t="s">
        <v>1604</v>
      </c>
      <c r="F1613" s="1" t="s">
        <v>1636</v>
      </c>
      <c r="G1613" s="1" t="str">
        <f>+VLOOKUP(BD_fire_disturbances[[#This Row],[Cod_Koppen]],Tabla8[],2,0)</f>
        <v>Templado o mesotérmico</v>
      </c>
      <c r="H1613" s="1" t="s">
        <v>1635</v>
      </c>
      <c r="I1613" s="1" t="s">
        <v>868</v>
      </c>
      <c r="J1613" s="1" t="s">
        <v>869</v>
      </c>
      <c r="K1613" s="1" t="s">
        <v>397</v>
      </c>
      <c r="L1613" s="1" t="s">
        <v>387</v>
      </c>
      <c r="M1613" s="1" t="s">
        <v>432</v>
      </c>
      <c r="N1613" s="1" t="s">
        <v>317</v>
      </c>
      <c r="O1613" s="1"/>
      <c r="P1613" s="1" t="s">
        <v>396</v>
      </c>
      <c r="Q1613" s="1" t="s">
        <v>395</v>
      </c>
      <c r="R1613" s="1" t="s">
        <v>513</v>
      </c>
      <c r="S1613" s="1"/>
      <c r="T1613" s="1" t="s">
        <v>447</v>
      </c>
      <c r="U1613" s="1" t="s">
        <v>326</v>
      </c>
      <c r="V1613" s="1"/>
      <c r="W1613" s="1" t="s">
        <v>382</v>
      </c>
      <c r="X1613" s="1" t="s">
        <v>381</v>
      </c>
      <c r="Y1613" s="1" t="s">
        <v>1024</v>
      </c>
      <c r="Z1613" s="1" t="s">
        <v>12</v>
      </c>
    </row>
    <row r="1614" spans="1:26" s="9" customFormat="1" ht="43.5" x14ac:dyDescent="0.35">
      <c r="A1614" s="1" t="s">
        <v>129</v>
      </c>
      <c r="B1614" s="1" t="str">
        <f>+VLOOKUP(BD_fire_disturbances[[#This Row],[Propiedad]],Tabla2[],2,0)</f>
        <v>Física</v>
      </c>
      <c r="C1614" s="1" t="str">
        <f>+VLOOKUP(BD_fire_disturbances[[#This Row],[Evaluación post incendio]],Tabla5[],2,0)</f>
        <v>Efecto inmediato</v>
      </c>
      <c r="D1614" s="6" t="s">
        <v>1443</v>
      </c>
      <c r="E1614" s="1" t="s">
        <v>1604</v>
      </c>
      <c r="F1614" s="1" t="s">
        <v>1636</v>
      </c>
      <c r="G1614" s="1" t="str">
        <f>+VLOOKUP(BD_fire_disturbances[[#This Row],[Cod_Koppen]],Tabla8[],2,0)</f>
        <v>Templado o mesotérmico</v>
      </c>
      <c r="H1614" s="1" t="s">
        <v>1635</v>
      </c>
      <c r="I1614" s="1" t="s">
        <v>868</v>
      </c>
      <c r="J1614" s="1" t="s">
        <v>869</v>
      </c>
      <c r="K1614" s="1" t="s">
        <v>397</v>
      </c>
      <c r="L1614" s="1" t="s">
        <v>388</v>
      </c>
      <c r="M1614" s="1" t="s">
        <v>176</v>
      </c>
      <c r="N1614" s="1" t="s">
        <v>317</v>
      </c>
      <c r="O1614" s="1"/>
      <c r="P1614" s="1" t="s">
        <v>396</v>
      </c>
      <c r="Q1614" s="1" t="s">
        <v>395</v>
      </c>
      <c r="R1614" s="1" t="s">
        <v>513</v>
      </c>
      <c r="S1614" s="1"/>
      <c r="T1614" s="1" t="s">
        <v>447</v>
      </c>
      <c r="U1614" s="1" t="s">
        <v>326</v>
      </c>
      <c r="V1614" s="1"/>
      <c r="W1614" s="1" t="s">
        <v>384</v>
      </c>
      <c r="X1614" s="1" t="s">
        <v>393</v>
      </c>
      <c r="Y1614" s="1" t="s">
        <v>1024</v>
      </c>
      <c r="Z1614" s="1" t="s">
        <v>108</v>
      </c>
    </row>
    <row r="1615" spans="1:26" s="9" customFormat="1" ht="43.5" x14ac:dyDescent="0.35">
      <c r="A1615" s="1" t="s">
        <v>129</v>
      </c>
      <c r="B1615" s="1" t="str">
        <f>+VLOOKUP(BD_fire_disturbances[[#This Row],[Propiedad]],Tabla2[],2,0)</f>
        <v>Física</v>
      </c>
      <c r="C1615" s="1" t="str">
        <f>+VLOOKUP(BD_fire_disturbances[[#This Row],[Evaluación post incendio]],Tabla5[],2,0)</f>
        <v>Efecto inmediato</v>
      </c>
      <c r="D1615" s="6" t="s">
        <v>1443</v>
      </c>
      <c r="E1615" s="1" t="s">
        <v>1604</v>
      </c>
      <c r="F1615" s="1" t="s">
        <v>1636</v>
      </c>
      <c r="G1615" s="1" t="str">
        <f>+VLOOKUP(BD_fire_disturbances[[#This Row],[Cod_Koppen]],Tabla8[],2,0)</f>
        <v>Templado o mesotérmico</v>
      </c>
      <c r="H1615" s="1" t="s">
        <v>1635</v>
      </c>
      <c r="I1615" s="1" t="s">
        <v>868</v>
      </c>
      <c r="J1615" s="1" t="s">
        <v>869</v>
      </c>
      <c r="K1615" s="1" t="s">
        <v>397</v>
      </c>
      <c r="L1615" s="1" t="s">
        <v>388</v>
      </c>
      <c r="M1615" s="1" t="s">
        <v>176</v>
      </c>
      <c r="N1615" s="1" t="s">
        <v>317</v>
      </c>
      <c r="O1615" s="1"/>
      <c r="P1615" s="1" t="s">
        <v>396</v>
      </c>
      <c r="Q1615" s="1" t="s">
        <v>395</v>
      </c>
      <c r="R1615" s="1" t="s">
        <v>513</v>
      </c>
      <c r="S1615" s="1"/>
      <c r="T1615" s="1" t="s">
        <v>447</v>
      </c>
      <c r="U1615" s="1" t="s">
        <v>326</v>
      </c>
      <c r="V1615" s="1"/>
      <c r="W1615" s="1" t="s">
        <v>384</v>
      </c>
      <c r="X1615" s="1" t="s">
        <v>392</v>
      </c>
      <c r="Y1615" s="1" t="s">
        <v>391</v>
      </c>
      <c r="Z1615" s="1" t="s">
        <v>108</v>
      </c>
    </row>
    <row r="1616" spans="1:26" s="9" customFormat="1" ht="43.5" x14ac:dyDescent="0.35">
      <c r="A1616" s="1" t="s">
        <v>131</v>
      </c>
      <c r="B1616" s="1" t="str">
        <f>+VLOOKUP(BD_fire_disturbances[[#This Row],[Propiedad]],Tabla2[],2,0)</f>
        <v>Biológica</v>
      </c>
      <c r="C1616" s="1" t="str">
        <f>+VLOOKUP(BD_fire_disturbances[[#This Row],[Evaluación post incendio]],Tabla5[],2,0)</f>
        <v>Efecto inmediato</v>
      </c>
      <c r="D1616" s="6" t="s">
        <v>1471</v>
      </c>
      <c r="E1616" s="1" t="s">
        <v>1604</v>
      </c>
      <c r="F1616" s="1" t="s">
        <v>1636</v>
      </c>
      <c r="G1616" s="1" t="str">
        <f>+VLOOKUP(BD_fire_disturbances[[#This Row],[Cod_Koppen]],Tabla8[],2,0)</f>
        <v>Templado o mesotérmico</v>
      </c>
      <c r="H1616" s="1" t="s">
        <v>1635</v>
      </c>
      <c r="I1616" s="1" t="s">
        <v>868</v>
      </c>
      <c r="J1616" s="1" t="s">
        <v>869</v>
      </c>
      <c r="K1616" s="1" t="s">
        <v>397</v>
      </c>
      <c r="L1616" s="1" t="s">
        <v>389</v>
      </c>
      <c r="M1616" s="1" t="s">
        <v>200</v>
      </c>
      <c r="N1616" s="1" t="s">
        <v>317</v>
      </c>
      <c r="O1616" s="1"/>
      <c r="P1616" s="1" t="s">
        <v>398</v>
      </c>
      <c r="Q1616" s="1" t="s">
        <v>402</v>
      </c>
      <c r="R1616" s="1" t="s">
        <v>513</v>
      </c>
      <c r="S1616" s="1"/>
      <c r="T1616" s="1" t="s">
        <v>447</v>
      </c>
      <c r="U1616" s="1" t="s">
        <v>326</v>
      </c>
      <c r="V1616" s="1"/>
      <c r="W1616" s="1" t="s">
        <v>384</v>
      </c>
      <c r="X1616" s="1" t="s">
        <v>383</v>
      </c>
      <c r="Y1616" s="1" t="s">
        <v>17</v>
      </c>
      <c r="Z1616" s="1" t="s">
        <v>430</v>
      </c>
    </row>
    <row r="1617" spans="1:26" s="9" customFormat="1" ht="43.5" x14ac:dyDescent="0.35">
      <c r="A1617" s="1" t="s">
        <v>131</v>
      </c>
      <c r="B1617" s="1" t="str">
        <f>+VLOOKUP(BD_fire_disturbances[[#This Row],[Propiedad]],Tabla2[],2,0)</f>
        <v>Biológica</v>
      </c>
      <c r="C1617" s="1" t="str">
        <f>+VLOOKUP(BD_fire_disturbances[[#This Row],[Evaluación post incendio]],Tabla5[],2,0)</f>
        <v>Efecto inmediato</v>
      </c>
      <c r="D1617" s="6" t="s">
        <v>1472</v>
      </c>
      <c r="E1617" s="1" t="s">
        <v>1604</v>
      </c>
      <c r="F1617" s="1" t="s">
        <v>1636</v>
      </c>
      <c r="G1617" s="1" t="str">
        <f>+VLOOKUP(BD_fire_disturbances[[#This Row],[Cod_Koppen]],Tabla8[],2,0)</f>
        <v>Templado o mesotérmico</v>
      </c>
      <c r="H1617" s="1" t="s">
        <v>1635</v>
      </c>
      <c r="I1617" s="1" t="s">
        <v>868</v>
      </c>
      <c r="J1617" s="1" t="s">
        <v>869</v>
      </c>
      <c r="K1617" s="1" t="s">
        <v>397</v>
      </c>
      <c r="L1617" s="1" t="s">
        <v>388</v>
      </c>
      <c r="M1617" s="1" t="s">
        <v>176</v>
      </c>
      <c r="N1617" s="1" t="s">
        <v>317</v>
      </c>
      <c r="O1617" s="1"/>
      <c r="P1617" s="1" t="s">
        <v>398</v>
      </c>
      <c r="Q1617" s="1" t="s">
        <v>402</v>
      </c>
      <c r="R1617" s="1" t="s">
        <v>513</v>
      </c>
      <c r="S1617" s="1"/>
      <c r="T1617" s="1" t="s">
        <v>447</v>
      </c>
      <c r="U1617" s="1" t="s">
        <v>326</v>
      </c>
      <c r="V1617" s="1"/>
      <c r="W1617" s="1" t="s">
        <v>384</v>
      </c>
      <c r="X1617" s="1" t="s">
        <v>383</v>
      </c>
      <c r="Y1617" s="1" t="s">
        <v>17</v>
      </c>
      <c r="Z1617" s="1" t="s">
        <v>430</v>
      </c>
    </row>
    <row r="1618" spans="1:26" s="9" customFormat="1" ht="43.5" x14ac:dyDescent="0.35">
      <c r="A1618" s="1" t="s">
        <v>131</v>
      </c>
      <c r="B1618" s="1" t="str">
        <f>+VLOOKUP(BD_fire_disturbances[[#This Row],[Propiedad]],Tabla2[],2,0)</f>
        <v>Biológica</v>
      </c>
      <c r="C1618" s="1" t="str">
        <f>+VLOOKUP(BD_fire_disturbances[[#This Row],[Evaluación post incendio]],Tabla5[],2,0)</f>
        <v>Efecto inmediato</v>
      </c>
      <c r="D1618" s="6" t="s">
        <v>1473</v>
      </c>
      <c r="E1618" s="1" t="s">
        <v>1604</v>
      </c>
      <c r="F1618" s="1" t="s">
        <v>1636</v>
      </c>
      <c r="G1618" s="1" t="str">
        <f>+VLOOKUP(BD_fire_disturbances[[#This Row],[Cod_Koppen]],Tabla8[],2,0)</f>
        <v>Templado o mesotérmico</v>
      </c>
      <c r="H1618" s="1" t="s">
        <v>1635</v>
      </c>
      <c r="I1618" s="1" t="s">
        <v>868</v>
      </c>
      <c r="J1618" s="1" t="s">
        <v>869</v>
      </c>
      <c r="K1618" s="1" t="s">
        <v>397</v>
      </c>
      <c r="L1618" s="1" t="s">
        <v>387</v>
      </c>
      <c r="M1618" s="1" t="s">
        <v>432</v>
      </c>
      <c r="N1618" s="1" t="s">
        <v>317</v>
      </c>
      <c r="O1618" s="1"/>
      <c r="P1618" s="1" t="s">
        <v>398</v>
      </c>
      <c r="Q1618" s="1" t="s">
        <v>402</v>
      </c>
      <c r="R1618" s="1" t="s">
        <v>513</v>
      </c>
      <c r="S1618" s="1"/>
      <c r="T1618" s="1" t="s">
        <v>447</v>
      </c>
      <c r="U1618" s="1" t="s">
        <v>326</v>
      </c>
      <c r="V1618" s="1"/>
      <c r="W1618" s="1" t="s">
        <v>384</v>
      </c>
      <c r="X1618" s="1" t="s">
        <v>383</v>
      </c>
      <c r="Y1618" s="1" t="s">
        <v>17</v>
      </c>
      <c r="Z1618" s="1" t="s">
        <v>430</v>
      </c>
    </row>
    <row r="1619" spans="1:26" s="9" customFormat="1" ht="43.5" x14ac:dyDescent="0.35">
      <c r="A1619" s="1" t="s">
        <v>131</v>
      </c>
      <c r="B1619" s="1" t="str">
        <f>+VLOOKUP(BD_fire_disturbances[[#This Row],[Propiedad]],Tabla2[],2,0)</f>
        <v>Biológica</v>
      </c>
      <c r="C1619" s="1" t="str">
        <f>+VLOOKUP(BD_fire_disturbances[[#This Row],[Evaluación post incendio]],Tabla5[],2,0)</f>
        <v>Efecto inmediato</v>
      </c>
      <c r="D1619" s="6" t="s">
        <v>1474</v>
      </c>
      <c r="E1619" s="1" t="s">
        <v>1604</v>
      </c>
      <c r="F1619" s="1" t="s">
        <v>1636</v>
      </c>
      <c r="G1619" s="1" t="str">
        <f>+VLOOKUP(BD_fire_disturbances[[#This Row],[Cod_Koppen]],Tabla8[],2,0)</f>
        <v>Templado o mesotérmico</v>
      </c>
      <c r="H1619" s="1" t="s">
        <v>1635</v>
      </c>
      <c r="I1619" s="1" t="s">
        <v>868</v>
      </c>
      <c r="J1619" s="1" t="s">
        <v>869</v>
      </c>
      <c r="K1619" s="1" t="s">
        <v>397</v>
      </c>
      <c r="L1619" s="1" t="s">
        <v>389</v>
      </c>
      <c r="M1619" s="1" t="s">
        <v>200</v>
      </c>
      <c r="N1619" s="1" t="s">
        <v>317</v>
      </c>
      <c r="O1619" s="1"/>
      <c r="P1619" s="1" t="s">
        <v>398</v>
      </c>
      <c r="Q1619" s="1" t="s">
        <v>402</v>
      </c>
      <c r="R1619" s="1" t="s">
        <v>513</v>
      </c>
      <c r="S1619" s="1"/>
      <c r="T1619" s="1" t="s">
        <v>447</v>
      </c>
      <c r="U1619" s="1" t="s">
        <v>326</v>
      </c>
      <c r="V1619" s="1"/>
      <c r="W1619" s="1" t="s">
        <v>384</v>
      </c>
      <c r="X1619" s="1" t="s">
        <v>383</v>
      </c>
      <c r="Y1619" s="1" t="s">
        <v>17</v>
      </c>
      <c r="Z1619" s="1" t="s">
        <v>430</v>
      </c>
    </row>
    <row r="1620" spans="1:26" s="9" customFormat="1" ht="43.5" x14ac:dyDescent="0.35">
      <c r="A1620" s="1" t="s">
        <v>131</v>
      </c>
      <c r="B1620" s="1" t="str">
        <f>+VLOOKUP(BD_fire_disturbances[[#This Row],[Propiedad]],Tabla2[],2,0)</f>
        <v>Biológica</v>
      </c>
      <c r="C1620" s="1" t="str">
        <f>+VLOOKUP(BD_fire_disturbances[[#This Row],[Evaluación post incendio]],Tabla5[],2,0)</f>
        <v>Efecto inmediato</v>
      </c>
      <c r="D1620" s="6" t="s">
        <v>1475</v>
      </c>
      <c r="E1620" s="1" t="s">
        <v>1604</v>
      </c>
      <c r="F1620" s="1" t="s">
        <v>1636</v>
      </c>
      <c r="G1620" s="1" t="str">
        <f>+VLOOKUP(BD_fire_disturbances[[#This Row],[Cod_Koppen]],Tabla8[],2,0)</f>
        <v>Templado o mesotérmico</v>
      </c>
      <c r="H1620" s="1" t="s">
        <v>1635</v>
      </c>
      <c r="I1620" s="1" t="s">
        <v>868</v>
      </c>
      <c r="J1620" s="1" t="s">
        <v>869</v>
      </c>
      <c r="K1620" s="1" t="s">
        <v>397</v>
      </c>
      <c r="L1620" s="1" t="s">
        <v>388</v>
      </c>
      <c r="M1620" s="1" t="s">
        <v>176</v>
      </c>
      <c r="N1620" s="1" t="s">
        <v>317</v>
      </c>
      <c r="O1620" s="1"/>
      <c r="P1620" s="1" t="s">
        <v>398</v>
      </c>
      <c r="Q1620" s="1" t="s">
        <v>402</v>
      </c>
      <c r="R1620" s="1" t="s">
        <v>513</v>
      </c>
      <c r="S1620" s="1"/>
      <c r="T1620" s="1" t="s">
        <v>447</v>
      </c>
      <c r="U1620" s="1" t="s">
        <v>326</v>
      </c>
      <c r="V1620" s="1"/>
      <c r="W1620" s="1" t="s">
        <v>384</v>
      </c>
      <c r="X1620" s="1" t="s">
        <v>383</v>
      </c>
      <c r="Y1620" s="1" t="s">
        <v>17</v>
      </c>
      <c r="Z1620" s="1" t="s">
        <v>430</v>
      </c>
    </row>
    <row r="1621" spans="1:26" s="9" customFormat="1" ht="43.5" x14ac:dyDescent="0.35">
      <c r="A1621" s="1" t="s">
        <v>131</v>
      </c>
      <c r="B1621" s="1" t="str">
        <f>+VLOOKUP(BD_fire_disturbances[[#This Row],[Propiedad]],Tabla2[],2,0)</f>
        <v>Biológica</v>
      </c>
      <c r="C1621" s="1" t="str">
        <f>+VLOOKUP(BD_fire_disturbances[[#This Row],[Evaluación post incendio]],Tabla5[],2,0)</f>
        <v>Efecto inmediato</v>
      </c>
      <c r="D1621" s="6" t="s">
        <v>1476</v>
      </c>
      <c r="E1621" s="1" t="s">
        <v>1604</v>
      </c>
      <c r="F1621" s="1" t="s">
        <v>1636</v>
      </c>
      <c r="G1621" s="1" t="str">
        <f>+VLOOKUP(BD_fire_disturbances[[#This Row],[Cod_Koppen]],Tabla8[],2,0)</f>
        <v>Templado o mesotérmico</v>
      </c>
      <c r="H1621" s="1" t="s">
        <v>1635</v>
      </c>
      <c r="I1621" s="1" t="s">
        <v>868</v>
      </c>
      <c r="J1621" s="1" t="s">
        <v>869</v>
      </c>
      <c r="K1621" s="1" t="s">
        <v>397</v>
      </c>
      <c r="L1621" s="1" t="s">
        <v>387</v>
      </c>
      <c r="M1621" s="1" t="s">
        <v>432</v>
      </c>
      <c r="N1621" s="1" t="s">
        <v>317</v>
      </c>
      <c r="O1621" s="1"/>
      <c r="P1621" s="1" t="s">
        <v>398</v>
      </c>
      <c r="Q1621" s="1" t="s">
        <v>402</v>
      </c>
      <c r="R1621" s="1" t="s">
        <v>513</v>
      </c>
      <c r="S1621" s="1"/>
      <c r="T1621" s="1" t="s">
        <v>447</v>
      </c>
      <c r="U1621" s="1" t="s">
        <v>326</v>
      </c>
      <c r="V1621" s="1"/>
      <c r="W1621" s="1" t="s">
        <v>384</v>
      </c>
      <c r="X1621" s="1" t="s">
        <v>383</v>
      </c>
      <c r="Y1621" s="1" t="s">
        <v>17</v>
      </c>
      <c r="Z1621" s="1" t="s">
        <v>430</v>
      </c>
    </row>
    <row r="1622" spans="1:26" s="9" customFormat="1" ht="43.5" x14ac:dyDescent="0.35">
      <c r="A1622" s="1" t="s">
        <v>131</v>
      </c>
      <c r="B1622" s="1" t="str">
        <f>+VLOOKUP(BD_fire_disturbances[[#This Row],[Propiedad]],Tabla2[],2,0)</f>
        <v>Biológica</v>
      </c>
      <c r="C1622" s="1" t="str">
        <f>+VLOOKUP(BD_fire_disturbances[[#This Row],[Evaluación post incendio]],Tabla5[],2,0)</f>
        <v>Efecto inmediato</v>
      </c>
      <c r="D1622" s="6" t="s">
        <v>1477</v>
      </c>
      <c r="E1622" s="1" t="s">
        <v>1604</v>
      </c>
      <c r="F1622" s="1" t="s">
        <v>1636</v>
      </c>
      <c r="G1622" s="1" t="str">
        <f>+VLOOKUP(BD_fire_disturbances[[#This Row],[Cod_Koppen]],Tabla8[],2,0)</f>
        <v>Templado o mesotérmico</v>
      </c>
      <c r="H1622" s="1" t="s">
        <v>1635</v>
      </c>
      <c r="I1622" s="1" t="s">
        <v>868</v>
      </c>
      <c r="J1622" s="1" t="s">
        <v>869</v>
      </c>
      <c r="K1622" s="1" t="s">
        <v>397</v>
      </c>
      <c r="L1622" s="1" t="s">
        <v>389</v>
      </c>
      <c r="M1622" s="1" t="s">
        <v>200</v>
      </c>
      <c r="N1622" s="1" t="s">
        <v>317</v>
      </c>
      <c r="O1622" s="1"/>
      <c r="P1622" s="1" t="s">
        <v>398</v>
      </c>
      <c r="Q1622" s="1" t="s">
        <v>402</v>
      </c>
      <c r="R1622" s="1" t="s">
        <v>513</v>
      </c>
      <c r="S1622" s="1"/>
      <c r="T1622" s="1" t="s">
        <v>447</v>
      </c>
      <c r="U1622" s="1" t="s">
        <v>326</v>
      </c>
      <c r="V1622" s="1"/>
      <c r="W1622" s="1" t="s">
        <v>384</v>
      </c>
      <c r="X1622" s="1" t="s">
        <v>383</v>
      </c>
      <c r="Y1622" s="1" t="s">
        <v>17</v>
      </c>
      <c r="Z1622" s="1" t="s">
        <v>430</v>
      </c>
    </row>
    <row r="1623" spans="1:26" s="1" customFormat="1" ht="43.5" x14ac:dyDescent="0.35">
      <c r="A1623" s="1" t="s">
        <v>131</v>
      </c>
      <c r="B1623" s="1" t="str">
        <f>+VLOOKUP(BD_fire_disturbances[[#This Row],[Propiedad]],Tabla2[],2,0)</f>
        <v>Biológica</v>
      </c>
      <c r="C1623" s="1" t="str">
        <f>+VLOOKUP(BD_fire_disturbances[[#This Row],[Evaluación post incendio]],Tabla5[],2,0)</f>
        <v>Efecto inmediato</v>
      </c>
      <c r="D1623" s="6" t="s">
        <v>1478</v>
      </c>
      <c r="E1623" s="1" t="s">
        <v>1604</v>
      </c>
      <c r="F1623" s="1" t="s">
        <v>1636</v>
      </c>
      <c r="G1623" s="1" t="str">
        <f>+VLOOKUP(BD_fire_disturbances[[#This Row],[Cod_Koppen]],Tabla8[],2,0)</f>
        <v>Templado o mesotérmico</v>
      </c>
      <c r="H1623" s="1" t="s">
        <v>1635</v>
      </c>
      <c r="I1623" s="1" t="s">
        <v>868</v>
      </c>
      <c r="J1623" s="1" t="s">
        <v>869</v>
      </c>
      <c r="K1623" s="1" t="s">
        <v>397</v>
      </c>
      <c r="L1623" s="1" t="s">
        <v>388</v>
      </c>
      <c r="M1623" s="1" t="s">
        <v>176</v>
      </c>
      <c r="N1623" s="1" t="s">
        <v>317</v>
      </c>
      <c r="P1623" s="1" t="s">
        <v>398</v>
      </c>
      <c r="Q1623" s="1" t="s">
        <v>402</v>
      </c>
      <c r="R1623" s="1" t="s">
        <v>513</v>
      </c>
      <c r="T1623" s="1" t="s">
        <v>447</v>
      </c>
      <c r="U1623" s="1" t="s">
        <v>326</v>
      </c>
      <c r="W1623" s="1" t="s">
        <v>384</v>
      </c>
      <c r="X1623" s="1" t="s">
        <v>383</v>
      </c>
      <c r="Y1623" s="1" t="s">
        <v>17</v>
      </c>
      <c r="Z1623" s="1" t="s">
        <v>430</v>
      </c>
    </row>
    <row r="1624" spans="1:26" s="1" customFormat="1" ht="43.5" x14ac:dyDescent="0.35">
      <c r="A1624" s="1" t="s">
        <v>131</v>
      </c>
      <c r="B1624" s="1" t="str">
        <f>+VLOOKUP(BD_fire_disturbances[[#This Row],[Propiedad]],Tabla2[],2,0)</f>
        <v>Biológica</v>
      </c>
      <c r="C1624" s="1" t="str">
        <f>+VLOOKUP(BD_fire_disturbances[[#This Row],[Evaluación post incendio]],Tabla5[],2,0)</f>
        <v>Efecto inmediato</v>
      </c>
      <c r="D1624" s="6" t="s">
        <v>1479</v>
      </c>
      <c r="E1624" s="1" t="s">
        <v>1604</v>
      </c>
      <c r="F1624" s="1" t="s">
        <v>1636</v>
      </c>
      <c r="G1624" s="1" t="str">
        <f>+VLOOKUP(BD_fire_disturbances[[#This Row],[Cod_Koppen]],Tabla8[],2,0)</f>
        <v>Templado o mesotérmico</v>
      </c>
      <c r="H1624" s="1" t="s">
        <v>1635</v>
      </c>
      <c r="I1624" s="1" t="s">
        <v>868</v>
      </c>
      <c r="J1624" s="1" t="s">
        <v>869</v>
      </c>
      <c r="K1624" s="1" t="s">
        <v>397</v>
      </c>
      <c r="L1624" s="1" t="s">
        <v>387</v>
      </c>
      <c r="M1624" s="1" t="s">
        <v>432</v>
      </c>
      <c r="N1624" s="1" t="s">
        <v>317</v>
      </c>
      <c r="P1624" s="1" t="s">
        <v>398</v>
      </c>
      <c r="Q1624" s="1" t="s">
        <v>402</v>
      </c>
      <c r="R1624" s="1" t="s">
        <v>513</v>
      </c>
      <c r="T1624" s="1" t="s">
        <v>447</v>
      </c>
      <c r="U1624" s="1" t="s">
        <v>326</v>
      </c>
      <c r="W1624" s="1" t="s">
        <v>384</v>
      </c>
      <c r="X1624" s="1" t="s">
        <v>383</v>
      </c>
      <c r="Y1624" s="1" t="s">
        <v>17</v>
      </c>
      <c r="Z1624" s="1" t="s">
        <v>430</v>
      </c>
    </row>
    <row r="1625" spans="1:26" s="1" customFormat="1" ht="43.5" x14ac:dyDescent="0.35">
      <c r="A1625" s="1" t="s">
        <v>29</v>
      </c>
      <c r="B1625" s="1" t="str">
        <f>+VLOOKUP(BD_fire_disturbances[[#This Row],[Propiedad]],Tabla2[],2,0)</f>
        <v>Biológica</v>
      </c>
      <c r="C1625" s="1" t="str">
        <f>+VLOOKUP(BD_fire_disturbances[[#This Row],[Evaluación post incendio]],Tabla5[],2,0)</f>
        <v>No específico</v>
      </c>
      <c r="D1625" s="6" t="s">
        <v>30</v>
      </c>
      <c r="E1625" s="1" t="s">
        <v>1598</v>
      </c>
      <c r="F1625" s="1" t="s">
        <v>1642</v>
      </c>
      <c r="G1625" s="1" t="str">
        <f>+VLOOKUP(BD_fire_disturbances[[#This Row],[Cod_Koppen]],Tabla8[],2,0)</f>
        <v>Tropical o macrotérmico</v>
      </c>
      <c r="H1625" s="1" t="s">
        <v>1641</v>
      </c>
      <c r="I1625" s="1" t="s">
        <v>908</v>
      </c>
      <c r="J1625" s="1" t="s">
        <v>144</v>
      </c>
      <c r="L1625" s="1" t="s">
        <v>532</v>
      </c>
      <c r="M1625" s="1" t="s">
        <v>176</v>
      </c>
      <c r="N1625" s="1" t="s">
        <v>529</v>
      </c>
      <c r="P1625" s="1" t="s">
        <v>528</v>
      </c>
      <c r="Q1625" s="1" t="s">
        <v>533</v>
      </c>
      <c r="R1625" s="1" t="s">
        <v>447</v>
      </c>
      <c r="T1625" s="1" t="s">
        <v>538</v>
      </c>
      <c r="U1625" s="1" t="s">
        <v>535</v>
      </c>
      <c r="Y1625" s="1" t="s">
        <v>17</v>
      </c>
      <c r="Z1625" s="1" t="s">
        <v>108</v>
      </c>
    </row>
    <row r="1626" spans="1:26" s="1" customFormat="1" ht="43.5" x14ac:dyDescent="0.35">
      <c r="A1626" s="1" t="s">
        <v>29</v>
      </c>
      <c r="B1626" s="1" t="str">
        <f>+VLOOKUP(BD_fire_disturbances[[#This Row],[Propiedad]],Tabla2[],2,0)</f>
        <v>Química</v>
      </c>
      <c r="C1626" s="1" t="str">
        <f>+VLOOKUP(BD_fire_disturbances[[#This Row],[Evaluación post incendio]],Tabla5[],2,0)</f>
        <v>No específico</v>
      </c>
      <c r="D1626" s="6" t="s">
        <v>30</v>
      </c>
      <c r="E1626" s="1" t="s">
        <v>1598</v>
      </c>
      <c r="F1626" s="1" t="s">
        <v>1642</v>
      </c>
      <c r="G1626" s="1" t="str">
        <f>+VLOOKUP(BD_fire_disturbances[[#This Row],[Cod_Koppen]],Tabla8[],2,0)</f>
        <v>Tropical o macrotérmico</v>
      </c>
      <c r="H1626" s="1" t="s">
        <v>1641</v>
      </c>
      <c r="I1626" s="1" t="s">
        <v>908</v>
      </c>
      <c r="J1626" s="1" t="s">
        <v>144</v>
      </c>
      <c r="L1626" s="1" t="s">
        <v>532</v>
      </c>
      <c r="M1626" s="1" t="s">
        <v>432</v>
      </c>
      <c r="N1626" s="1" t="s">
        <v>529</v>
      </c>
      <c r="P1626" s="1" t="s">
        <v>528</v>
      </c>
      <c r="Q1626" s="1" t="s">
        <v>533</v>
      </c>
      <c r="R1626" s="1" t="s">
        <v>447</v>
      </c>
      <c r="T1626" s="1" t="s">
        <v>538</v>
      </c>
      <c r="U1626" s="1" t="s">
        <v>535</v>
      </c>
      <c r="Y1626" s="1" t="s">
        <v>53</v>
      </c>
      <c r="Z1626" s="1" t="s">
        <v>12</v>
      </c>
    </row>
    <row r="1627" spans="1:26" s="1" customFormat="1" ht="43.5" x14ac:dyDescent="0.35">
      <c r="A1627" s="1" t="s">
        <v>29</v>
      </c>
      <c r="B1627" s="1" t="str">
        <f>+VLOOKUP(BD_fire_disturbances[[#This Row],[Propiedad]],Tabla2[],2,0)</f>
        <v>Química</v>
      </c>
      <c r="C1627" s="1" t="str">
        <f>+VLOOKUP(BD_fire_disturbances[[#This Row],[Evaluación post incendio]],Tabla5[],2,0)</f>
        <v>No específico</v>
      </c>
      <c r="D1627" s="6" t="s">
        <v>30</v>
      </c>
      <c r="E1627" s="1" t="s">
        <v>1598</v>
      </c>
      <c r="F1627" s="1" t="s">
        <v>1642</v>
      </c>
      <c r="G1627" s="1" t="str">
        <f>+VLOOKUP(BD_fire_disturbances[[#This Row],[Cod_Koppen]],Tabla8[],2,0)</f>
        <v>Tropical o macrotérmico</v>
      </c>
      <c r="H1627" s="1" t="s">
        <v>1641</v>
      </c>
      <c r="I1627" s="1" t="s">
        <v>908</v>
      </c>
      <c r="J1627" s="1" t="s">
        <v>144</v>
      </c>
      <c r="L1627" s="1" t="s">
        <v>532</v>
      </c>
      <c r="M1627" s="1" t="s">
        <v>176</v>
      </c>
      <c r="N1627" s="1" t="s">
        <v>529</v>
      </c>
      <c r="P1627" s="1" t="s">
        <v>528</v>
      </c>
      <c r="Q1627" s="1" t="s">
        <v>533</v>
      </c>
      <c r="R1627" s="1" t="s">
        <v>447</v>
      </c>
      <c r="T1627" s="1" t="s">
        <v>538</v>
      </c>
      <c r="U1627" s="1" t="s">
        <v>535</v>
      </c>
      <c r="Y1627" s="1" t="s">
        <v>53</v>
      </c>
      <c r="Z1627" s="1" t="s">
        <v>108</v>
      </c>
    </row>
    <row r="1628" spans="1:26" s="1" customFormat="1" ht="43.5" x14ac:dyDescent="0.35">
      <c r="A1628" s="1" t="s">
        <v>29</v>
      </c>
      <c r="B1628" s="1" t="str">
        <f>+VLOOKUP(BD_fire_disturbances[[#This Row],[Propiedad]],Tabla2[],2,0)</f>
        <v>Química</v>
      </c>
      <c r="C1628" s="1" t="str">
        <f>+VLOOKUP(BD_fire_disturbances[[#This Row],[Evaluación post incendio]],Tabla5[],2,0)</f>
        <v>No específico</v>
      </c>
      <c r="D1628" s="6" t="s">
        <v>30</v>
      </c>
      <c r="E1628" s="1" t="s">
        <v>1598</v>
      </c>
      <c r="F1628" s="1" t="s">
        <v>1642</v>
      </c>
      <c r="G1628" s="1" t="str">
        <f>+VLOOKUP(BD_fire_disturbances[[#This Row],[Cod_Koppen]],Tabla8[],2,0)</f>
        <v>Tropical o macrotérmico</v>
      </c>
      <c r="H1628" s="1" t="s">
        <v>1641</v>
      </c>
      <c r="I1628" s="1" t="s">
        <v>908</v>
      </c>
      <c r="J1628" s="1" t="s">
        <v>144</v>
      </c>
      <c r="L1628" s="1" t="s">
        <v>532</v>
      </c>
      <c r="M1628" s="1" t="s">
        <v>176</v>
      </c>
      <c r="N1628" s="1" t="s">
        <v>529</v>
      </c>
      <c r="P1628" s="1" t="s">
        <v>528</v>
      </c>
      <c r="Q1628" s="1" t="s">
        <v>533</v>
      </c>
      <c r="R1628" s="1" t="s">
        <v>447</v>
      </c>
      <c r="T1628" s="1" t="s">
        <v>539</v>
      </c>
      <c r="U1628" s="1" t="s">
        <v>534</v>
      </c>
      <c r="Y1628" s="1" t="s">
        <v>21</v>
      </c>
      <c r="Z1628" s="1" t="s">
        <v>218</v>
      </c>
    </row>
    <row r="1629" spans="1:26" s="1" customFormat="1" ht="43.5" x14ac:dyDescent="0.35">
      <c r="A1629" s="1" t="s">
        <v>29</v>
      </c>
      <c r="B1629" s="1" t="str">
        <f>+VLOOKUP(BD_fire_disturbances[[#This Row],[Propiedad]],Tabla2[],2,0)</f>
        <v>Química</v>
      </c>
      <c r="C1629" s="1" t="str">
        <f>+VLOOKUP(BD_fire_disturbances[[#This Row],[Evaluación post incendio]],Tabla5[],2,0)</f>
        <v>No específico</v>
      </c>
      <c r="D1629" s="6" t="s">
        <v>30</v>
      </c>
      <c r="E1629" s="1" t="s">
        <v>1598</v>
      </c>
      <c r="F1629" s="1" t="s">
        <v>1642</v>
      </c>
      <c r="G1629" s="1" t="str">
        <f>+VLOOKUP(BD_fire_disturbances[[#This Row],[Cod_Koppen]],Tabla8[],2,0)</f>
        <v>Tropical o macrotérmico</v>
      </c>
      <c r="H1629" s="1" t="s">
        <v>1641</v>
      </c>
      <c r="I1629" s="1" t="s">
        <v>908</v>
      </c>
      <c r="J1629" s="1" t="s">
        <v>144</v>
      </c>
      <c r="L1629" s="1" t="s">
        <v>532</v>
      </c>
      <c r="M1629" s="1" t="s">
        <v>176</v>
      </c>
      <c r="N1629" s="1" t="s">
        <v>529</v>
      </c>
      <c r="P1629" s="1" t="s">
        <v>528</v>
      </c>
      <c r="Q1629" s="1" t="s">
        <v>533</v>
      </c>
      <c r="R1629" s="1" t="s">
        <v>447</v>
      </c>
      <c r="T1629" s="1" t="s">
        <v>538</v>
      </c>
      <c r="U1629" s="1" t="s">
        <v>535</v>
      </c>
      <c r="Y1629" s="1" t="s">
        <v>21</v>
      </c>
      <c r="Z1629" s="1" t="s">
        <v>218</v>
      </c>
    </row>
    <row r="1630" spans="1:26" s="1" customFormat="1" ht="43.5" x14ac:dyDescent="0.35">
      <c r="A1630" s="1" t="s">
        <v>29</v>
      </c>
      <c r="B1630" s="1" t="str">
        <f>+VLOOKUP(BD_fire_disturbances[[#This Row],[Propiedad]],Tabla2[],2,0)</f>
        <v>Química</v>
      </c>
      <c r="C1630" s="1" t="str">
        <f>+VLOOKUP(BD_fire_disturbances[[#This Row],[Evaluación post incendio]],Tabla5[],2,0)</f>
        <v>No específico</v>
      </c>
      <c r="D1630" s="6" t="s">
        <v>30</v>
      </c>
      <c r="E1630" s="1" t="s">
        <v>1598</v>
      </c>
      <c r="F1630" s="1" t="s">
        <v>1642</v>
      </c>
      <c r="G1630" s="1" t="str">
        <f>+VLOOKUP(BD_fire_disturbances[[#This Row],[Cod_Koppen]],Tabla8[],2,0)</f>
        <v>Tropical o macrotérmico</v>
      </c>
      <c r="H1630" s="1" t="s">
        <v>1641</v>
      </c>
      <c r="I1630" s="1" t="s">
        <v>908</v>
      </c>
      <c r="J1630" s="1" t="s">
        <v>144</v>
      </c>
      <c r="L1630" s="1" t="s">
        <v>532</v>
      </c>
      <c r="M1630" s="1" t="s">
        <v>432</v>
      </c>
      <c r="N1630" s="1" t="s">
        <v>529</v>
      </c>
      <c r="P1630" s="1" t="s">
        <v>528</v>
      </c>
      <c r="Q1630" s="1" t="s">
        <v>533</v>
      </c>
      <c r="R1630" s="1" t="s">
        <v>447</v>
      </c>
      <c r="T1630" s="1" t="s">
        <v>539</v>
      </c>
      <c r="U1630" s="6" t="s">
        <v>534</v>
      </c>
      <c r="V1630" s="6"/>
      <c r="Y1630" s="1" t="s">
        <v>21</v>
      </c>
      <c r="Z1630" s="1" t="s">
        <v>12</v>
      </c>
    </row>
    <row r="1631" spans="1:26" s="1" customFormat="1" ht="43.5" x14ac:dyDescent="0.35">
      <c r="A1631" s="1" t="s">
        <v>29</v>
      </c>
      <c r="B1631" s="1" t="str">
        <f>+VLOOKUP(BD_fire_disturbances[[#This Row],[Propiedad]],Tabla2[],2,0)</f>
        <v>Química</v>
      </c>
      <c r="C1631" s="1" t="str">
        <f>+VLOOKUP(BD_fire_disturbances[[#This Row],[Evaluación post incendio]],Tabla5[],2,0)</f>
        <v>No específico</v>
      </c>
      <c r="D1631" s="6" t="s">
        <v>30</v>
      </c>
      <c r="E1631" s="1" t="s">
        <v>1598</v>
      </c>
      <c r="F1631" s="1" t="s">
        <v>1642</v>
      </c>
      <c r="G1631" s="1" t="str">
        <f>+VLOOKUP(BD_fire_disturbances[[#This Row],[Cod_Koppen]],Tabla8[],2,0)</f>
        <v>Tropical o macrotérmico</v>
      </c>
      <c r="H1631" s="1" t="s">
        <v>1641</v>
      </c>
      <c r="I1631" s="1" t="s">
        <v>908</v>
      </c>
      <c r="J1631" s="1" t="s">
        <v>144</v>
      </c>
      <c r="L1631" s="1" t="s">
        <v>532</v>
      </c>
      <c r="M1631" s="1" t="s">
        <v>432</v>
      </c>
      <c r="N1631" s="1" t="s">
        <v>529</v>
      </c>
      <c r="P1631" s="1" t="s">
        <v>528</v>
      </c>
      <c r="Q1631" s="1" t="s">
        <v>533</v>
      </c>
      <c r="R1631" s="1" t="s">
        <v>447</v>
      </c>
      <c r="T1631" s="1" t="s">
        <v>538</v>
      </c>
      <c r="U1631" s="1" t="s">
        <v>535</v>
      </c>
      <c r="Y1631" s="1" t="s">
        <v>21</v>
      </c>
      <c r="Z1631" s="1" t="s">
        <v>12</v>
      </c>
    </row>
    <row r="1632" spans="1:26" s="1" customFormat="1" ht="43.5" x14ac:dyDescent="0.35">
      <c r="A1632" s="1" t="s">
        <v>29</v>
      </c>
      <c r="B1632" s="1" t="str">
        <f>+VLOOKUP(BD_fire_disturbances[[#This Row],[Propiedad]],Tabla2[],2,0)</f>
        <v>Química</v>
      </c>
      <c r="C1632" s="1" t="str">
        <f>+VLOOKUP(BD_fire_disturbances[[#This Row],[Evaluación post incendio]],Tabla5[],2,0)</f>
        <v>No específico</v>
      </c>
      <c r="D1632" s="6" t="s">
        <v>30</v>
      </c>
      <c r="E1632" s="1" t="s">
        <v>1598</v>
      </c>
      <c r="F1632" s="1" t="s">
        <v>1642</v>
      </c>
      <c r="G1632" s="1" t="str">
        <f>+VLOOKUP(BD_fire_disturbances[[#This Row],[Cod_Koppen]],Tabla8[],2,0)</f>
        <v>Tropical o macrotérmico</v>
      </c>
      <c r="H1632" s="1" t="s">
        <v>1641</v>
      </c>
      <c r="I1632" s="1" t="s">
        <v>908</v>
      </c>
      <c r="J1632" s="1" t="s">
        <v>144</v>
      </c>
      <c r="L1632" s="1" t="s">
        <v>532</v>
      </c>
      <c r="M1632" s="1" t="s">
        <v>432</v>
      </c>
      <c r="N1632" s="1" t="s">
        <v>529</v>
      </c>
      <c r="P1632" s="1" t="s">
        <v>528</v>
      </c>
      <c r="Q1632" s="1" t="s">
        <v>533</v>
      </c>
      <c r="R1632" s="1" t="s">
        <v>447</v>
      </c>
      <c r="T1632" s="1" t="s">
        <v>539</v>
      </c>
      <c r="U1632" s="1" t="s">
        <v>534</v>
      </c>
      <c r="Y1632" s="1" t="s">
        <v>42</v>
      </c>
      <c r="Z1632" s="1" t="s">
        <v>12</v>
      </c>
    </row>
    <row r="1633" spans="1:26" s="1" customFormat="1" ht="43.5" x14ac:dyDescent="0.35">
      <c r="A1633" s="1" t="s">
        <v>29</v>
      </c>
      <c r="B1633" s="1" t="str">
        <f>+VLOOKUP(BD_fire_disturbances[[#This Row],[Propiedad]],Tabla2[],2,0)</f>
        <v>Química</v>
      </c>
      <c r="C1633" s="1" t="str">
        <f>+VLOOKUP(BD_fire_disturbances[[#This Row],[Evaluación post incendio]],Tabla5[],2,0)</f>
        <v>No específico</v>
      </c>
      <c r="D1633" s="6" t="s">
        <v>30</v>
      </c>
      <c r="E1633" s="1" t="s">
        <v>1598</v>
      </c>
      <c r="F1633" s="1" t="s">
        <v>1642</v>
      </c>
      <c r="G1633" s="1" t="str">
        <f>+VLOOKUP(BD_fire_disturbances[[#This Row],[Cod_Koppen]],Tabla8[],2,0)</f>
        <v>Tropical o macrotérmico</v>
      </c>
      <c r="H1633" s="1" t="s">
        <v>1641</v>
      </c>
      <c r="I1633" s="1" t="s">
        <v>908</v>
      </c>
      <c r="J1633" s="1" t="s">
        <v>144</v>
      </c>
      <c r="L1633" s="1" t="s">
        <v>532</v>
      </c>
      <c r="M1633" s="1" t="s">
        <v>432</v>
      </c>
      <c r="N1633" s="1" t="s">
        <v>529</v>
      </c>
      <c r="P1633" s="1" t="s">
        <v>528</v>
      </c>
      <c r="Q1633" s="1" t="s">
        <v>533</v>
      </c>
      <c r="R1633" s="1" t="s">
        <v>447</v>
      </c>
      <c r="T1633" s="1" t="s">
        <v>538</v>
      </c>
      <c r="U1633" s="1" t="s">
        <v>535</v>
      </c>
      <c r="Y1633" s="1" t="s">
        <v>42</v>
      </c>
      <c r="Z1633" s="1" t="s">
        <v>12</v>
      </c>
    </row>
    <row r="1634" spans="1:26" s="1" customFormat="1" ht="43.5" x14ac:dyDescent="0.35">
      <c r="A1634" s="1" t="s">
        <v>29</v>
      </c>
      <c r="B1634" s="1" t="str">
        <f>+VLOOKUP(BD_fire_disturbances[[#This Row],[Propiedad]],Tabla2[],2,0)</f>
        <v>Química</v>
      </c>
      <c r="C1634" s="1" t="str">
        <f>+VLOOKUP(BD_fire_disturbances[[#This Row],[Evaluación post incendio]],Tabla5[],2,0)</f>
        <v>No específico</v>
      </c>
      <c r="D1634" s="6" t="s">
        <v>30</v>
      </c>
      <c r="E1634" s="1" t="s">
        <v>1598</v>
      </c>
      <c r="F1634" s="1" t="s">
        <v>1642</v>
      </c>
      <c r="G1634" s="1" t="str">
        <f>+VLOOKUP(BD_fire_disturbances[[#This Row],[Cod_Koppen]],Tabla8[],2,0)</f>
        <v>Tropical o macrotérmico</v>
      </c>
      <c r="H1634" s="1" t="s">
        <v>1641</v>
      </c>
      <c r="I1634" s="1" t="s">
        <v>908</v>
      </c>
      <c r="J1634" s="1" t="s">
        <v>144</v>
      </c>
      <c r="L1634" s="1" t="s">
        <v>532</v>
      </c>
      <c r="M1634" s="1" t="s">
        <v>176</v>
      </c>
      <c r="N1634" s="1" t="s">
        <v>529</v>
      </c>
      <c r="P1634" s="1" t="s">
        <v>528</v>
      </c>
      <c r="Q1634" s="1" t="s">
        <v>533</v>
      </c>
      <c r="R1634" s="1" t="s">
        <v>447</v>
      </c>
      <c r="T1634" s="1" t="s">
        <v>539</v>
      </c>
      <c r="U1634" s="1" t="s">
        <v>534</v>
      </c>
      <c r="Y1634" s="1" t="s">
        <v>42</v>
      </c>
      <c r="Z1634" s="1" t="s">
        <v>108</v>
      </c>
    </row>
    <row r="1635" spans="1:26" s="1" customFormat="1" ht="43.5" x14ac:dyDescent="0.35">
      <c r="A1635" s="1" t="s">
        <v>29</v>
      </c>
      <c r="B1635" s="1" t="str">
        <f>+VLOOKUP(BD_fire_disturbances[[#This Row],[Propiedad]],Tabla2[],2,0)</f>
        <v>Química</v>
      </c>
      <c r="C1635" s="1" t="str">
        <f>+VLOOKUP(BD_fire_disturbances[[#This Row],[Evaluación post incendio]],Tabla5[],2,0)</f>
        <v>No específico</v>
      </c>
      <c r="D1635" s="6" t="s">
        <v>30</v>
      </c>
      <c r="E1635" s="1" t="s">
        <v>1598</v>
      </c>
      <c r="F1635" s="1" t="s">
        <v>1642</v>
      </c>
      <c r="G1635" s="1" t="str">
        <f>+VLOOKUP(BD_fire_disturbances[[#This Row],[Cod_Koppen]],Tabla8[],2,0)</f>
        <v>Tropical o macrotérmico</v>
      </c>
      <c r="H1635" s="1" t="s">
        <v>1641</v>
      </c>
      <c r="I1635" s="1" t="s">
        <v>908</v>
      </c>
      <c r="J1635" s="1" t="s">
        <v>144</v>
      </c>
      <c r="L1635" s="1" t="s">
        <v>532</v>
      </c>
      <c r="M1635" s="1" t="s">
        <v>176</v>
      </c>
      <c r="N1635" s="1" t="s">
        <v>529</v>
      </c>
      <c r="P1635" s="1" t="s">
        <v>528</v>
      </c>
      <c r="Q1635" s="1" t="s">
        <v>533</v>
      </c>
      <c r="R1635" s="1" t="s">
        <v>447</v>
      </c>
      <c r="T1635" s="1" t="s">
        <v>538</v>
      </c>
      <c r="U1635" s="1" t="s">
        <v>535</v>
      </c>
      <c r="Y1635" s="1" t="s">
        <v>42</v>
      </c>
      <c r="Z1635" s="1" t="s">
        <v>108</v>
      </c>
    </row>
    <row r="1636" spans="1:26" s="1" customFormat="1" ht="43.5" x14ac:dyDescent="0.35">
      <c r="A1636" s="1" t="s">
        <v>29</v>
      </c>
      <c r="B1636" s="1" t="str">
        <f>+VLOOKUP(BD_fire_disturbances[[#This Row],[Propiedad]],Tabla2[],2,0)</f>
        <v>Química</v>
      </c>
      <c r="C1636" s="1" t="str">
        <f>+VLOOKUP(BD_fire_disturbances[[#This Row],[Evaluación post incendio]],Tabla5[],2,0)</f>
        <v>No específico</v>
      </c>
      <c r="D1636" s="6" t="s">
        <v>30</v>
      </c>
      <c r="E1636" s="1" t="s">
        <v>1598</v>
      </c>
      <c r="F1636" s="1" t="s">
        <v>1642</v>
      </c>
      <c r="G1636" s="1" t="str">
        <f>+VLOOKUP(BD_fire_disturbances[[#This Row],[Cod_Koppen]],Tabla8[],2,0)</f>
        <v>Tropical o macrotérmico</v>
      </c>
      <c r="H1636" s="1" t="s">
        <v>1641</v>
      </c>
      <c r="I1636" s="1" t="s">
        <v>531</v>
      </c>
      <c r="J1636" s="1" t="s">
        <v>144</v>
      </c>
      <c r="L1636" s="1" t="s">
        <v>532</v>
      </c>
      <c r="M1636" s="1" t="s">
        <v>176</v>
      </c>
      <c r="N1636" s="1" t="s">
        <v>529</v>
      </c>
      <c r="P1636" s="1" t="s">
        <v>528</v>
      </c>
      <c r="Q1636" s="1" t="s">
        <v>533</v>
      </c>
      <c r="R1636" s="1" t="s">
        <v>447</v>
      </c>
      <c r="T1636" s="1" t="s">
        <v>539</v>
      </c>
      <c r="U1636" s="1" t="s">
        <v>534</v>
      </c>
      <c r="Y1636" s="1" t="s">
        <v>53</v>
      </c>
      <c r="Z1636" s="1" t="s">
        <v>218</v>
      </c>
    </row>
    <row r="1637" spans="1:26" s="1" customFormat="1" ht="43.5" x14ac:dyDescent="0.35">
      <c r="A1637" s="1" t="s">
        <v>29</v>
      </c>
      <c r="B1637" s="1" t="str">
        <f>+VLOOKUP(BD_fire_disturbances[[#This Row],[Propiedad]],Tabla2[],2,0)</f>
        <v>Química</v>
      </c>
      <c r="C1637" s="1" t="str">
        <f>+VLOOKUP(BD_fire_disturbances[[#This Row],[Evaluación post incendio]],Tabla5[],2,0)</f>
        <v>No específico</v>
      </c>
      <c r="D1637" s="6" t="s">
        <v>30</v>
      </c>
      <c r="E1637" s="1" t="s">
        <v>1598</v>
      </c>
      <c r="F1637" s="1" t="s">
        <v>1642</v>
      </c>
      <c r="G1637" s="1" t="str">
        <f>+VLOOKUP(BD_fire_disturbances[[#This Row],[Cod_Koppen]],Tabla8[],2,0)</f>
        <v>Tropical o macrotérmico</v>
      </c>
      <c r="H1637" s="1" t="s">
        <v>1641</v>
      </c>
      <c r="I1637" s="1" t="s">
        <v>531</v>
      </c>
      <c r="J1637" s="1" t="s">
        <v>144</v>
      </c>
      <c r="L1637" s="1" t="s">
        <v>532</v>
      </c>
      <c r="M1637" s="1" t="s">
        <v>432</v>
      </c>
      <c r="N1637" s="1" t="s">
        <v>529</v>
      </c>
      <c r="P1637" s="1" t="s">
        <v>528</v>
      </c>
      <c r="Q1637" s="1" t="s">
        <v>533</v>
      </c>
      <c r="R1637" s="1" t="s">
        <v>447</v>
      </c>
      <c r="T1637" s="1" t="s">
        <v>539</v>
      </c>
      <c r="U1637" s="1" t="s">
        <v>534</v>
      </c>
      <c r="Y1637" s="1" t="s">
        <v>53</v>
      </c>
      <c r="Z1637" s="1" t="s">
        <v>12</v>
      </c>
    </row>
    <row r="1638" spans="1:26" s="1" customFormat="1" ht="43.5" x14ac:dyDescent="0.35">
      <c r="A1638" s="1" t="s">
        <v>29</v>
      </c>
      <c r="B1638" s="1" t="str">
        <f>+VLOOKUP(BD_fire_disturbances[[#This Row],[Propiedad]],Tabla2[],2,0)</f>
        <v>Biológica</v>
      </c>
      <c r="C1638" s="1" t="str">
        <f>+VLOOKUP(BD_fire_disturbances[[#This Row],[Evaluación post incendio]],Tabla5[],2,0)</f>
        <v>No específico</v>
      </c>
      <c r="D1638" s="6" t="s">
        <v>30</v>
      </c>
      <c r="E1638" s="1" t="s">
        <v>1598</v>
      </c>
      <c r="F1638" s="1" t="s">
        <v>1642</v>
      </c>
      <c r="G1638" s="1" t="str">
        <f>+VLOOKUP(BD_fire_disturbances[[#This Row],[Cod_Koppen]],Tabla8[],2,0)</f>
        <v>Tropical o macrotérmico</v>
      </c>
      <c r="H1638" s="1" t="s">
        <v>1641</v>
      </c>
      <c r="I1638" s="1" t="s">
        <v>1704</v>
      </c>
      <c r="J1638" s="1" t="s">
        <v>144</v>
      </c>
      <c r="L1638" s="1" t="s">
        <v>532</v>
      </c>
      <c r="M1638" s="1" t="s">
        <v>432</v>
      </c>
      <c r="N1638" s="1" t="s">
        <v>529</v>
      </c>
      <c r="P1638" s="1" t="s">
        <v>528</v>
      </c>
      <c r="Q1638" s="1" t="s">
        <v>533</v>
      </c>
      <c r="R1638" s="1" t="s">
        <v>447</v>
      </c>
      <c r="T1638" s="1" t="s">
        <v>539</v>
      </c>
      <c r="U1638" s="1" t="s">
        <v>534</v>
      </c>
      <c r="Y1638" s="1" t="s">
        <v>17</v>
      </c>
      <c r="Z1638" s="1" t="s">
        <v>430</v>
      </c>
    </row>
    <row r="1639" spans="1:26" s="1" customFormat="1" ht="43.5" x14ac:dyDescent="0.35">
      <c r="A1639" s="1" t="s">
        <v>29</v>
      </c>
      <c r="B1639" s="1" t="str">
        <f>+VLOOKUP(BD_fire_disturbances[[#This Row],[Propiedad]],Tabla2[],2,0)</f>
        <v>Biológica</v>
      </c>
      <c r="C1639" s="1" t="str">
        <f>+VLOOKUP(BD_fire_disturbances[[#This Row],[Evaluación post incendio]],Tabla5[],2,0)</f>
        <v>No específico</v>
      </c>
      <c r="D1639" s="6" t="s">
        <v>30</v>
      </c>
      <c r="E1639" s="1" t="s">
        <v>1598</v>
      </c>
      <c r="F1639" s="1" t="s">
        <v>1642</v>
      </c>
      <c r="G1639" s="1" t="str">
        <f>+VLOOKUP(BD_fire_disturbances[[#This Row],[Cod_Koppen]],Tabla8[],2,0)</f>
        <v>Tropical o macrotérmico</v>
      </c>
      <c r="H1639" s="1" t="s">
        <v>1641</v>
      </c>
      <c r="I1639" s="1" t="s">
        <v>1704</v>
      </c>
      <c r="J1639" s="1" t="s">
        <v>144</v>
      </c>
      <c r="L1639" s="1" t="s">
        <v>532</v>
      </c>
      <c r="M1639" s="1" t="s">
        <v>176</v>
      </c>
      <c r="N1639" s="1" t="s">
        <v>529</v>
      </c>
      <c r="P1639" s="1" t="s">
        <v>528</v>
      </c>
      <c r="Q1639" s="1" t="s">
        <v>533</v>
      </c>
      <c r="R1639" s="1" t="s">
        <v>447</v>
      </c>
      <c r="T1639" s="1" t="s">
        <v>539</v>
      </c>
      <c r="U1639" s="1" t="s">
        <v>534</v>
      </c>
      <c r="Y1639" s="1" t="s">
        <v>17</v>
      </c>
      <c r="Z1639" s="1" t="s">
        <v>430</v>
      </c>
    </row>
    <row r="1640" spans="1:26" s="1" customFormat="1" ht="43.5" x14ac:dyDescent="0.35">
      <c r="A1640" s="1" t="s">
        <v>29</v>
      </c>
      <c r="B1640" s="1" t="str">
        <f>+VLOOKUP(BD_fire_disturbances[[#This Row],[Propiedad]],Tabla2[],2,0)</f>
        <v>Biológica</v>
      </c>
      <c r="C1640" s="1" t="str">
        <f>+VLOOKUP(BD_fire_disturbances[[#This Row],[Evaluación post incendio]],Tabla5[],2,0)</f>
        <v>No específico</v>
      </c>
      <c r="D1640" s="6" t="s">
        <v>30</v>
      </c>
      <c r="E1640" s="1" t="s">
        <v>1598</v>
      </c>
      <c r="F1640" s="1" t="s">
        <v>1642</v>
      </c>
      <c r="G1640" s="1" t="str">
        <f>+VLOOKUP(BD_fire_disturbances[[#This Row],[Cod_Koppen]],Tabla8[],2,0)</f>
        <v>Tropical o macrotérmico</v>
      </c>
      <c r="H1640" s="1" t="s">
        <v>1641</v>
      </c>
      <c r="I1640" s="1" t="s">
        <v>1704</v>
      </c>
      <c r="J1640" s="1" t="s">
        <v>144</v>
      </c>
      <c r="L1640" s="1" t="s">
        <v>532</v>
      </c>
      <c r="M1640" s="1" t="s">
        <v>432</v>
      </c>
      <c r="N1640" s="1" t="s">
        <v>529</v>
      </c>
      <c r="P1640" s="1" t="s">
        <v>528</v>
      </c>
      <c r="Q1640" s="1" t="s">
        <v>533</v>
      </c>
      <c r="R1640" s="1" t="s">
        <v>447</v>
      </c>
      <c r="T1640" s="1" t="s">
        <v>538</v>
      </c>
      <c r="U1640" s="1" t="s">
        <v>535</v>
      </c>
      <c r="Y1640" s="1" t="s">
        <v>17</v>
      </c>
      <c r="Z1640" s="1" t="s">
        <v>430</v>
      </c>
    </row>
    <row r="1641" spans="1:26" s="1" customFormat="1" ht="43.5" x14ac:dyDescent="0.35">
      <c r="A1641" s="1" t="s">
        <v>216</v>
      </c>
      <c r="B1641" s="1" t="str">
        <f>+VLOOKUP(BD_fire_disturbances[[#This Row],[Propiedad]],Tabla2[],2,0)</f>
        <v>Biológica</v>
      </c>
      <c r="C1641" s="1" t="str">
        <f>+VLOOKUP(BD_fire_disturbances[[#This Row],[Evaluación post incendio]],Tabla5[],2,0)</f>
        <v>Efecto a largo plazo</v>
      </c>
      <c r="D1641" s="6" t="s">
        <v>217</v>
      </c>
      <c r="E1641" s="1" t="s">
        <v>104</v>
      </c>
      <c r="F1641" s="1" t="s">
        <v>1670</v>
      </c>
      <c r="G1641" s="1" t="str">
        <f>+VLOOKUP(BD_fire_disturbances[[#This Row],[Cod_Koppen]],Tabla8[],2,0)</f>
        <v>Continental o microtérmico</v>
      </c>
      <c r="H1641" s="1" t="s">
        <v>1669</v>
      </c>
      <c r="I1641" s="1" t="s">
        <v>909</v>
      </c>
      <c r="J1641" s="1" t="s">
        <v>181</v>
      </c>
      <c r="K1641" s="1" t="s">
        <v>132</v>
      </c>
      <c r="L1641" s="1" t="s">
        <v>132</v>
      </c>
      <c r="M1641" s="1" t="s">
        <v>432</v>
      </c>
      <c r="N1641" s="1" t="s">
        <v>554</v>
      </c>
      <c r="P1641" s="1" t="s">
        <v>553</v>
      </c>
      <c r="R1641" s="1" t="s">
        <v>917</v>
      </c>
      <c r="U1641" s="1" t="s">
        <v>447</v>
      </c>
      <c r="Y1641" s="1" t="s">
        <v>639</v>
      </c>
      <c r="Z1641" s="1" t="s">
        <v>218</v>
      </c>
    </row>
    <row r="1642" spans="1:26" s="1" customFormat="1" ht="43.5" x14ac:dyDescent="0.35">
      <c r="A1642" s="1" t="s">
        <v>216</v>
      </c>
      <c r="B1642" s="1" t="str">
        <f>+VLOOKUP(BD_fire_disturbances[[#This Row],[Propiedad]],Tabla2[],2,0)</f>
        <v>Química</v>
      </c>
      <c r="C1642" s="1" t="str">
        <f>+VLOOKUP(BD_fire_disturbances[[#This Row],[Evaluación post incendio]],Tabla5[],2,0)</f>
        <v>Efecto a largo plazo</v>
      </c>
      <c r="D1642" s="6" t="s">
        <v>217</v>
      </c>
      <c r="E1642" s="1" t="s">
        <v>104</v>
      </c>
      <c r="F1642" s="1" t="s">
        <v>1670</v>
      </c>
      <c r="G1642" s="1" t="str">
        <f>+VLOOKUP(BD_fire_disturbances[[#This Row],[Cod_Koppen]],Tabla8[],2,0)</f>
        <v>Continental o microtérmico</v>
      </c>
      <c r="H1642" s="1" t="s">
        <v>1669</v>
      </c>
      <c r="I1642" s="1" t="s">
        <v>909</v>
      </c>
      <c r="J1642" s="1" t="s">
        <v>181</v>
      </c>
      <c r="K1642" s="1" t="s">
        <v>132</v>
      </c>
      <c r="L1642" s="1" t="s">
        <v>132</v>
      </c>
      <c r="M1642" s="1" t="s">
        <v>432</v>
      </c>
      <c r="N1642" s="1" t="s">
        <v>554</v>
      </c>
      <c r="P1642" s="1" t="s">
        <v>553</v>
      </c>
      <c r="R1642" s="1" t="s">
        <v>917</v>
      </c>
      <c r="U1642" s="1" t="s">
        <v>447</v>
      </c>
      <c r="Y1642" s="1" t="s">
        <v>43</v>
      </c>
      <c r="Z1642" s="1" t="s">
        <v>218</v>
      </c>
    </row>
    <row r="1643" spans="1:26" s="1" customFormat="1" ht="43.5" x14ac:dyDescent="0.35">
      <c r="A1643" s="1" t="s">
        <v>216</v>
      </c>
      <c r="B1643" s="1" t="str">
        <f>+VLOOKUP(BD_fire_disturbances[[#This Row],[Propiedad]],Tabla2[],2,0)</f>
        <v>Química</v>
      </c>
      <c r="C1643" s="1" t="str">
        <f>+VLOOKUP(BD_fire_disturbances[[#This Row],[Evaluación post incendio]],Tabla5[],2,0)</f>
        <v>Efecto a largo plazo</v>
      </c>
      <c r="D1643" s="6" t="s">
        <v>217</v>
      </c>
      <c r="E1643" s="1" t="s">
        <v>104</v>
      </c>
      <c r="F1643" s="1" t="s">
        <v>1670</v>
      </c>
      <c r="G1643" s="1" t="str">
        <f>+VLOOKUP(BD_fire_disturbances[[#This Row],[Cod_Koppen]],Tabla8[],2,0)</f>
        <v>Continental o microtérmico</v>
      </c>
      <c r="H1643" s="1" t="s">
        <v>1669</v>
      </c>
      <c r="I1643" s="1" t="s">
        <v>909</v>
      </c>
      <c r="J1643" s="1" t="s">
        <v>181</v>
      </c>
      <c r="K1643" s="1" t="s">
        <v>132</v>
      </c>
      <c r="L1643" s="1" t="s">
        <v>132</v>
      </c>
      <c r="M1643" s="1" t="s">
        <v>432</v>
      </c>
      <c r="N1643" s="1" t="s">
        <v>554</v>
      </c>
      <c r="P1643" s="1" t="s">
        <v>553</v>
      </c>
      <c r="R1643" s="1" t="s">
        <v>917</v>
      </c>
      <c r="U1643" s="1" t="s">
        <v>447</v>
      </c>
      <c r="Y1643" s="1" t="s">
        <v>42</v>
      </c>
      <c r="Z1643" s="1" t="s">
        <v>218</v>
      </c>
    </row>
    <row r="1644" spans="1:26" s="1" customFormat="1" ht="43.5" x14ac:dyDescent="0.35">
      <c r="A1644" s="1" t="s">
        <v>216</v>
      </c>
      <c r="B1644" s="1" t="str">
        <f>+VLOOKUP(BD_fire_disturbances[[#This Row],[Propiedad]],Tabla2[],2,0)</f>
        <v>Física</v>
      </c>
      <c r="C1644" s="1" t="str">
        <f>+VLOOKUP(BD_fire_disturbances[[#This Row],[Evaluación post incendio]],Tabla5[],2,0)</f>
        <v>Efecto a largo plazo</v>
      </c>
      <c r="D1644" s="6" t="s">
        <v>217</v>
      </c>
      <c r="E1644" s="1" t="s">
        <v>104</v>
      </c>
      <c r="F1644" s="1" t="s">
        <v>1670</v>
      </c>
      <c r="G1644" s="1" t="str">
        <f>+VLOOKUP(BD_fire_disturbances[[#This Row],[Cod_Koppen]],Tabla8[],2,0)</f>
        <v>Continental o microtérmico</v>
      </c>
      <c r="H1644" s="1" t="s">
        <v>1669</v>
      </c>
      <c r="I1644" s="1" t="s">
        <v>909</v>
      </c>
      <c r="J1644" s="1" t="s">
        <v>181</v>
      </c>
      <c r="K1644" s="1" t="s">
        <v>132</v>
      </c>
      <c r="L1644" s="1" t="s">
        <v>132</v>
      </c>
      <c r="M1644" s="1" t="s">
        <v>432</v>
      </c>
      <c r="N1644" s="1" t="s">
        <v>554</v>
      </c>
      <c r="P1644" s="1" t="s">
        <v>553</v>
      </c>
      <c r="R1644" s="1" t="s">
        <v>917</v>
      </c>
      <c r="U1644" s="1" t="s">
        <v>447</v>
      </c>
      <c r="Y1644" s="1" t="s">
        <v>160</v>
      </c>
      <c r="Z1644" s="1" t="s">
        <v>218</v>
      </c>
    </row>
    <row r="1645" spans="1:26" s="1" customFormat="1" ht="43.5" x14ac:dyDescent="0.35">
      <c r="A1645" s="1" t="s">
        <v>216</v>
      </c>
      <c r="B1645" s="1" t="str">
        <f>+VLOOKUP(BD_fire_disturbances[[#This Row],[Propiedad]],Tabla2[],2,0)</f>
        <v>Física</v>
      </c>
      <c r="C1645" s="1" t="str">
        <f>+VLOOKUP(BD_fire_disturbances[[#This Row],[Evaluación post incendio]],Tabla5[],2,0)</f>
        <v>Efecto a largo plazo</v>
      </c>
      <c r="D1645" s="6" t="s">
        <v>217</v>
      </c>
      <c r="E1645" s="1" t="s">
        <v>104</v>
      </c>
      <c r="F1645" s="1" t="s">
        <v>1670</v>
      </c>
      <c r="G1645" s="1" t="str">
        <f>+VLOOKUP(BD_fire_disturbances[[#This Row],[Cod_Koppen]],Tabla8[],2,0)</f>
        <v>Continental o microtérmico</v>
      </c>
      <c r="H1645" s="1" t="s">
        <v>1669</v>
      </c>
      <c r="I1645" s="1" t="s">
        <v>909</v>
      </c>
      <c r="J1645" s="1" t="s">
        <v>181</v>
      </c>
      <c r="K1645" s="1" t="s">
        <v>132</v>
      </c>
      <c r="L1645" s="1" t="s">
        <v>132</v>
      </c>
      <c r="M1645" s="1" t="s">
        <v>432</v>
      </c>
      <c r="N1645" s="1" t="s">
        <v>554</v>
      </c>
      <c r="P1645" s="1" t="s">
        <v>553</v>
      </c>
      <c r="R1645" s="1" t="s">
        <v>917</v>
      </c>
      <c r="U1645" s="1" t="s">
        <v>447</v>
      </c>
      <c r="Y1645" s="1" t="s">
        <v>475</v>
      </c>
      <c r="Z1645" s="1" t="s">
        <v>12</v>
      </c>
    </row>
    <row r="1646" spans="1:26" s="1" customFormat="1" ht="43.5" x14ac:dyDescent="0.35">
      <c r="A1646" s="1" t="s">
        <v>294</v>
      </c>
      <c r="B1646" s="1" t="str">
        <f>+VLOOKUP(BD_fire_disturbances[[#This Row],[Propiedad]],Tabla2[],2,0)</f>
        <v>Biológica</v>
      </c>
      <c r="C1646" s="1" t="str">
        <f>+VLOOKUP(BD_fire_disturbances[[#This Row],[Evaluación post incendio]],Tabla5[],2,0)</f>
        <v>Efecto a medio plazo</v>
      </c>
      <c r="D1646" s="6" t="s">
        <v>1424</v>
      </c>
      <c r="E1646" s="1" t="s">
        <v>1591</v>
      </c>
      <c r="F1646" s="1" t="s">
        <v>1611</v>
      </c>
      <c r="G1646" s="1" t="str">
        <f>+VLOOKUP(BD_fire_disturbances[[#This Row],[Cod_Koppen]],Tabla8[],2,0)</f>
        <v>Continental o microtérmico</v>
      </c>
      <c r="H1646" s="1" t="s">
        <v>1612</v>
      </c>
      <c r="I1646" s="1" t="s">
        <v>867</v>
      </c>
      <c r="J1646" s="1" t="s">
        <v>181</v>
      </c>
      <c r="K1646" s="1" t="s">
        <v>16</v>
      </c>
      <c r="L1646" s="1" t="s">
        <v>200</v>
      </c>
      <c r="M1646" s="1" t="s">
        <v>200</v>
      </c>
      <c r="N1646" s="1" t="s">
        <v>302</v>
      </c>
      <c r="P1646" s="1" t="s">
        <v>297</v>
      </c>
      <c r="Q1646" s="1" t="s">
        <v>298</v>
      </c>
      <c r="R1646" s="1" t="s">
        <v>300</v>
      </c>
      <c r="T1646" s="1" t="s">
        <v>301</v>
      </c>
      <c r="U1646" s="1" t="s">
        <v>1038</v>
      </c>
      <c r="W1646" s="1" t="s">
        <v>447</v>
      </c>
      <c r="Y1646" s="1" t="s">
        <v>1025</v>
      </c>
      <c r="Z1646" s="1" t="s">
        <v>218</v>
      </c>
    </row>
    <row r="1647" spans="1:26" s="1" customFormat="1" ht="43.5" x14ac:dyDescent="0.35">
      <c r="A1647" s="1" t="s">
        <v>294</v>
      </c>
      <c r="B1647" s="1" t="str">
        <f>+VLOOKUP(BD_fire_disturbances[[#This Row],[Propiedad]],Tabla2[],2,0)</f>
        <v>Biológica</v>
      </c>
      <c r="C1647" s="1" t="str">
        <f>+VLOOKUP(BD_fire_disturbances[[#This Row],[Evaluación post incendio]],Tabla5[],2,0)</f>
        <v>Efecto a medio plazo</v>
      </c>
      <c r="D1647" s="6" t="s">
        <v>1425</v>
      </c>
      <c r="E1647" s="1" t="s">
        <v>1591</v>
      </c>
      <c r="F1647" s="1" t="s">
        <v>1611</v>
      </c>
      <c r="G1647" s="1" t="str">
        <f>+VLOOKUP(BD_fire_disturbances[[#This Row],[Cod_Koppen]],Tabla8[],2,0)</f>
        <v>Continental o microtérmico</v>
      </c>
      <c r="H1647" s="1" t="s">
        <v>1612</v>
      </c>
      <c r="I1647" s="1" t="s">
        <v>867</v>
      </c>
      <c r="J1647" s="1" t="s">
        <v>181</v>
      </c>
      <c r="K1647" s="1" t="s">
        <v>16</v>
      </c>
      <c r="L1647" s="1" t="s">
        <v>200</v>
      </c>
      <c r="M1647" s="1" t="s">
        <v>200</v>
      </c>
      <c r="N1647" s="1" t="s">
        <v>302</v>
      </c>
      <c r="P1647" s="1" t="s">
        <v>297</v>
      </c>
      <c r="Q1647" s="1" t="s">
        <v>298</v>
      </c>
      <c r="R1647" s="1" t="s">
        <v>300</v>
      </c>
      <c r="T1647" s="1" t="s">
        <v>301</v>
      </c>
      <c r="U1647" s="1" t="s">
        <v>1038</v>
      </c>
      <c r="W1647" s="1" t="s">
        <v>447</v>
      </c>
      <c r="Y1647" s="1" t="s">
        <v>15</v>
      </c>
      <c r="Z1647" s="1" t="s">
        <v>218</v>
      </c>
    </row>
    <row r="1648" spans="1:26" s="1" customFormat="1" ht="43.5" x14ac:dyDescent="0.35">
      <c r="A1648" s="1" t="s">
        <v>294</v>
      </c>
      <c r="B1648" s="1" t="str">
        <f>+VLOOKUP(BD_fire_disturbances[[#This Row],[Propiedad]],Tabla2[],2,0)</f>
        <v>Biológica</v>
      </c>
      <c r="C1648" s="1" t="str">
        <f>+VLOOKUP(BD_fire_disturbances[[#This Row],[Evaluación post incendio]],Tabla5[],2,0)</f>
        <v>Efecto a medio plazo</v>
      </c>
      <c r="D1648" s="6" t="s">
        <v>1426</v>
      </c>
      <c r="E1648" s="1" t="s">
        <v>1591</v>
      </c>
      <c r="F1648" s="1" t="s">
        <v>1611</v>
      </c>
      <c r="G1648" s="1" t="str">
        <f>+VLOOKUP(BD_fire_disturbances[[#This Row],[Cod_Koppen]],Tabla8[],2,0)</f>
        <v>Continental o microtérmico</v>
      </c>
      <c r="H1648" s="1" t="s">
        <v>1612</v>
      </c>
      <c r="I1648" s="1" t="s">
        <v>867</v>
      </c>
      <c r="J1648" s="1" t="s">
        <v>181</v>
      </c>
      <c r="K1648" s="1" t="s">
        <v>16</v>
      </c>
      <c r="L1648" s="1" t="s">
        <v>200</v>
      </c>
      <c r="M1648" s="1" t="s">
        <v>200</v>
      </c>
      <c r="N1648" s="1" t="s">
        <v>302</v>
      </c>
      <c r="P1648" s="1" t="s">
        <v>297</v>
      </c>
      <c r="Q1648" s="1" t="s">
        <v>298</v>
      </c>
      <c r="R1648" s="1" t="s">
        <v>300</v>
      </c>
      <c r="T1648" s="1" t="s">
        <v>301</v>
      </c>
      <c r="U1648" s="1" t="s">
        <v>1038</v>
      </c>
      <c r="W1648" s="1" t="s">
        <v>447</v>
      </c>
      <c r="Y1648" s="1" t="s">
        <v>17</v>
      </c>
      <c r="Z1648" s="1" t="s">
        <v>430</v>
      </c>
    </row>
    <row r="1649" spans="1:26" s="1" customFormat="1" ht="43.5" x14ac:dyDescent="0.35">
      <c r="A1649" s="1" t="s">
        <v>102</v>
      </c>
      <c r="B1649" s="1" t="str">
        <f>+VLOOKUP(BD_fire_disturbances[[#This Row],[Propiedad]],Tabla2[],2,0)</f>
        <v>Biológica</v>
      </c>
      <c r="C1649" s="1" t="str">
        <f>+VLOOKUP(BD_fire_disturbances[[#This Row],[Evaluación post incendio]],Tabla5[],2,0)</f>
        <v>Efecto a corto plazo</v>
      </c>
      <c r="D1649" s="6" t="s">
        <v>103</v>
      </c>
      <c r="E1649" s="1" t="s">
        <v>104</v>
      </c>
      <c r="F1649" s="1" t="s">
        <v>1670</v>
      </c>
      <c r="G1649" s="1" t="str">
        <f>+VLOOKUP(BD_fire_disturbances[[#This Row],[Cod_Koppen]],Tabla8[],2,0)</f>
        <v>Continental o microtérmico</v>
      </c>
      <c r="H1649" s="1" t="s">
        <v>1669</v>
      </c>
      <c r="I1649" s="1" t="s">
        <v>867</v>
      </c>
      <c r="J1649" s="1" t="s">
        <v>181</v>
      </c>
      <c r="K1649" s="1" t="s">
        <v>656</v>
      </c>
      <c r="M1649" s="1" t="s">
        <v>176</v>
      </c>
      <c r="N1649" s="1" t="s">
        <v>354</v>
      </c>
      <c r="P1649" s="1" t="s">
        <v>1193</v>
      </c>
      <c r="R1649" s="1" t="s">
        <v>842</v>
      </c>
      <c r="T1649" s="1" t="s">
        <v>1196</v>
      </c>
      <c r="U1649" s="1" t="s">
        <v>447</v>
      </c>
      <c r="W1649" s="1" t="s">
        <v>688</v>
      </c>
      <c r="X1649" s="1" t="s">
        <v>1197</v>
      </c>
      <c r="Y1649" s="1" t="s">
        <v>691</v>
      </c>
      <c r="Z1649" s="1" t="s">
        <v>12</v>
      </c>
    </row>
    <row r="1650" spans="1:26" s="1" customFormat="1" ht="43.5" x14ac:dyDescent="0.35">
      <c r="A1650" s="1" t="s">
        <v>102</v>
      </c>
      <c r="B1650" s="1" t="str">
        <f>+VLOOKUP(BD_fire_disturbances[[#This Row],[Propiedad]],Tabla2[],2,0)</f>
        <v>Biológica</v>
      </c>
      <c r="C1650" s="1" t="str">
        <f>+VLOOKUP(BD_fire_disturbances[[#This Row],[Evaluación post incendio]],Tabla5[],2,0)</f>
        <v>Efecto a largo plazo</v>
      </c>
      <c r="D1650" s="6" t="s">
        <v>103</v>
      </c>
      <c r="E1650" s="1" t="s">
        <v>104</v>
      </c>
      <c r="F1650" s="1" t="s">
        <v>1670</v>
      </c>
      <c r="G1650" s="1" t="str">
        <f>+VLOOKUP(BD_fire_disturbances[[#This Row],[Cod_Koppen]],Tabla8[],2,0)</f>
        <v>Continental o microtérmico</v>
      </c>
      <c r="H1650" s="1" t="s">
        <v>1669</v>
      </c>
      <c r="I1650" s="1" t="s">
        <v>867</v>
      </c>
      <c r="J1650" s="1" t="s">
        <v>181</v>
      </c>
      <c r="K1650" s="1" t="s">
        <v>656</v>
      </c>
      <c r="M1650" s="1" t="s">
        <v>176</v>
      </c>
      <c r="N1650" s="1" t="s">
        <v>354</v>
      </c>
      <c r="P1650" s="1" t="s">
        <v>1193</v>
      </c>
      <c r="R1650" s="1" t="s">
        <v>1195</v>
      </c>
      <c r="T1650" s="1" t="s">
        <v>1196</v>
      </c>
      <c r="U1650" s="1" t="s">
        <v>447</v>
      </c>
      <c r="W1650" s="1" t="s">
        <v>688</v>
      </c>
      <c r="X1650" s="1" t="s">
        <v>1197</v>
      </c>
      <c r="Y1650" s="1" t="s">
        <v>691</v>
      </c>
      <c r="Z1650" s="1" t="s">
        <v>12</v>
      </c>
    </row>
    <row r="1651" spans="1:26" s="1" customFormat="1" ht="43.5" x14ac:dyDescent="0.35">
      <c r="A1651" s="1" t="s">
        <v>102</v>
      </c>
      <c r="B1651" s="1" t="str">
        <f>+VLOOKUP(BD_fire_disturbances[[#This Row],[Propiedad]],Tabla2[],2,0)</f>
        <v>Biológica</v>
      </c>
      <c r="C1651" s="1" t="str">
        <f>+VLOOKUP(BD_fire_disturbances[[#This Row],[Evaluación post incendio]],Tabla5[],2,0)</f>
        <v>Efecto a corto plazo</v>
      </c>
      <c r="D1651" s="6" t="s">
        <v>103</v>
      </c>
      <c r="E1651" s="1" t="s">
        <v>104</v>
      </c>
      <c r="F1651" s="1" t="s">
        <v>1670</v>
      </c>
      <c r="G1651" s="1" t="str">
        <f>+VLOOKUP(BD_fire_disturbances[[#This Row],[Cod_Koppen]],Tabla8[],2,0)</f>
        <v>Continental o microtérmico</v>
      </c>
      <c r="H1651" s="1" t="s">
        <v>1669</v>
      </c>
      <c r="I1651" s="1" t="s">
        <v>867</v>
      </c>
      <c r="J1651" s="1" t="s">
        <v>181</v>
      </c>
      <c r="K1651" s="1" t="s">
        <v>656</v>
      </c>
      <c r="M1651" s="1" t="s">
        <v>176</v>
      </c>
      <c r="N1651" s="1" t="s">
        <v>354</v>
      </c>
      <c r="P1651" s="1" t="s">
        <v>1193</v>
      </c>
      <c r="R1651" s="1" t="s">
        <v>842</v>
      </c>
      <c r="T1651" s="1" t="s">
        <v>1196</v>
      </c>
      <c r="U1651" s="1" t="s">
        <v>447</v>
      </c>
      <c r="W1651" s="1" t="s">
        <v>688</v>
      </c>
      <c r="X1651" s="1" t="s">
        <v>1197</v>
      </c>
      <c r="Y1651" s="1" t="s">
        <v>639</v>
      </c>
      <c r="Z1651" s="1" t="s">
        <v>12</v>
      </c>
    </row>
    <row r="1652" spans="1:26" s="1" customFormat="1" ht="43.5" x14ac:dyDescent="0.35">
      <c r="A1652" s="1" t="s">
        <v>102</v>
      </c>
      <c r="B1652" s="1" t="str">
        <f>+VLOOKUP(BD_fire_disturbances[[#This Row],[Propiedad]],Tabla2[],2,0)</f>
        <v>Química</v>
      </c>
      <c r="C1652" s="1" t="str">
        <f>+VLOOKUP(BD_fire_disturbances[[#This Row],[Evaluación post incendio]],Tabla5[],2,0)</f>
        <v>Efecto a corto plazo</v>
      </c>
      <c r="D1652" s="6" t="s">
        <v>103</v>
      </c>
      <c r="E1652" s="1" t="s">
        <v>104</v>
      </c>
      <c r="F1652" s="1" t="s">
        <v>1670</v>
      </c>
      <c r="G1652" s="1" t="str">
        <f>+VLOOKUP(BD_fire_disturbances[[#This Row],[Cod_Koppen]],Tabla8[],2,0)</f>
        <v>Continental o microtérmico</v>
      </c>
      <c r="H1652" s="1" t="s">
        <v>1669</v>
      </c>
      <c r="I1652" s="1" t="s">
        <v>867</v>
      </c>
      <c r="J1652" s="1" t="s">
        <v>181</v>
      </c>
      <c r="K1652" s="1" t="s">
        <v>656</v>
      </c>
      <c r="M1652" s="1" t="s">
        <v>176</v>
      </c>
      <c r="N1652" s="1" t="s">
        <v>354</v>
      </c>
      <c r="P1652" s="1" t="s">
        <v>1193</v>
      </c>
      <c r="R1652" s="1" t="s">
        <v>842</v>
      </c>
      <c r="T1652" s="1" t="s">
        <v>1196</v>
      </c>
      <c r="U1652" s="1" t="s">
        <v>447</v>
      </c>
      <c r="W1652" s="1" t="s">
        <v>688</v>
      </c>
      <c r="X1652" s="1" t="s">
        <v>1197</v>
      </c>
      <c r="Y1652" s="1" t="s">
        <v>1030</v>
      </c>
      <c r="Z1652" s="1" t="s">
        <v>218</v>
      </c>
    </row>
    <row r="1653" spans="1:26" s="9" customFormat="1" ht="43.5" x14ac:dyDescent="0.35">
      <c r="A1653" s="1" t="s">
        <v>102</v>
      </c>
      <c r="B1653" s="1" t="str">
        <f>+VLOOKUP(BD_fire_disturbances[[#This Row],[Propiedad]],Tabla2[],2,0)</f>
        <v>Química</v>
      </c>
      <c r="C1653" s="1" t="str">
        <f>+VLOOKUP(BD_fire_disturbances[[#This Row],[Evaluación post incendio]],Tabla5[],2,0)</f>
        <v>Efecto a largo plazo</v>
      </c>
      <c r="D1653" s="6" t="s">
        <v>103</v>
      </c>
      <c r="E1653" s="1" t="s">
        <v>104</v>
      </c>
      <c r="F1653" s="1" t="s">
        <v>1670</v>
      </c>
      <c r="G1653" s="1" t="str">
        <f>+VLOOKUP(BD_fire_disturbances[[#This Row],[Cod_Koppen]],Tabla8[],2,0)</f>
        <v>Continental o microtérmico</v>
      </c>
      <c r="H1653" s="1" t="s">
        <v>1669</v>
      </c>
      <c r="I1653" s="1" t="s">
        <v>867</v>
      </c>
      <c r="J1653" s="1" t="s">
        <v>181</v>
      </c>
      <c r="K1653" s="1" t="s">
        <v>656</v>
      </c>
      <c r="L1653" s="1"/>
      <c r="M1653" s="1" t="s">
        <v>176</v>
      </c>
      <c r="N1653" s="1" t="s">
        <v>354</v>
      </c>
      <c r="O1653" s="1"/>
      <c r="P1653" s="1" t="s">
        <v>1193</v>
      </c>
      <c r="Q1653" s="1"/>
      <c r="R1653" s="1" t="s">
        <v>1195</v>
      </c>
      <c r="S1653" s="1"/>
      <c r="T1653" s="1" t="s">
        <v>1196</v>
      </c>
      <c r="U1653" s="1" t="s">
        <v>447</v>
      </c>
      <c r="V1653" s="1"/>
      <c r="W1653" s="1" t="s">
        <v>688</v>
      </c>
      <c r="X1653" s="1" t="s">
        <v>1197</v>
      </c>
      <c r="Y1653" s="1" t="s">
        <v>1030</v>
      </c>
      <c r="Z1653" s="1" t="s">
        <v>108</v>
      </c>
    </row>
    <row r="1654" spans="1:26" s="9" customFormat="1" ht="43.5" x14ac:dyDescent="0.35">
      <c r="A1654" s="1" t="s">
        <v>102</v>
      </c>
      <c r="B1654" s="1" t="str">
        <f>+VLOOKUP(BD_fire_disturbances[[#This Row],[Propiedad]],Tabla2[],2,0)</f>
        <v>Química</v>
      </c>
      <c r="C1654" s="1" t="str">
        <f>+VLOOKUP(BD_fire_disturbances[[#This Row],[Evaluación post incendio]],Tabla5[],2,0)</f>
        <v>Efecto a corto plazo</v>
      </c>
      <c r="D1654" s="6" t="s">
        <v>103</v>
      </c>
      <c r="E1654" s="1" t="s">
        <v>104</v>
      </c>
      <c r="F1654" s="1" t="s">
        <v>1670</v>
      </c>
      <c r="G1654" s="1" t="str">
        <f>+VLOOKUP(BD_fire_disturbances[[#This Row],[Cod_Koppen]],Tabla8[],2,0)</f>
        <v>Continental o microtérmico</v>
      </c>
      <c r="H1654" s="1" t="s">
        <v>1669</v>
      </c>
      <c r="I1654" s="1" t="s">
        <v>867</v>
      </c>
      <c r="J1654" s="1" t="s">
        <v>181</v>
      </c>
      <c r="K1654" s="1" t="s">
        <v>656</v>
      </c>
      <c r="L1654" s="1"/>
      <c r="M1654" s="1" t="s">
        <v>176</v>
      </c>
      <c r="N1654" s="1" t="s">
        <v>354</v>
      </c>
      <c r="O1654" s="1"/>
      <c r="P1654" s="1" t="s">
        <v>1193</v>
      </c>
      <c r="Q1654" s="1"/>
      <c r="R1654" s="1" t="s">
        <v>842</v>
      </c>
      <c r="S1654" s="1"/>
      <c r="T1654" s="1" t="s">
        <v>1196</v>
      </c>
      <c r="U1654" s="1" t="s">
        <v>447</v>
      </c>
      <c r="V1654" s="1"/>
      <c r="W1654" s="1" t="s">
        <v>688</v>
      </c>
      <c r="X1654" s="1" t="s">
        <v>1197</v>
      </c>
      <c r="Y1654" s="1" t="s">
        <v>1029</v>
      </c>
      <c r="Z1654" s="1" t="s">
        <v>218</v>
      </c>
    </row>
    <row r="1655" spans="1:26" s="9" customFormat="1" ht="43.5" x14ac:dyDescent="0.35">
      <c r="A1655" s="1" t="s">
        <v>102</v>
      </c>
      <c r="B1655" s="1" t="str">
        <f>+VLOOKUP(BD_fire_disturbances[[#This Row],[Propiedad]],Tabla2[],2,0)</f>
        <v>Química</v>
      </c>
      <c r="C1655" s="1" t="str">
        <f>+VLOOKUP(BD_fire_disturbances[[#This Row],[Evaluación post incendio]],Tabla5[],2,0)</f>
        <v>Efecto a largo plazo</v>
      </c>
      <c r="D1655" s="6" t="s">
        <v>103</v>
      </c>
      <c r="E1655" s="1" t="s">
        <v>104</v>
      </c>
      <c r="F1655" s="1" t="s">
        <v>1670</v>
      </c>
      <c r="G1655" s="1" t="str">
        <f>+VLOOKUP(BD_fire_disturbances[[#This Row],[Cod_Koppen]],Tabla8[],2,0)</f>
        <v>Continental o microtérmico</v>
      </c>
      <c r="H1655" s="1" t="s">
        <v>1669</v>
      </c>
      <c r="I1655" s="1" t="s">
        <v>867</v>
      </c>
      <c r="J1655" s="1" t="s">
        <v>181</v>
      </c>
      <c r="K1655" s="1" t="s">
        <v>656</v>
      </c>
      <c r="L1655" s="1"/>
      <c r="M1655" s="1" t="s">
        <v>176</v>
      </c>
      <c r="N1655" s="1" t="s">
        <v>354</v>
      </c>
      <c r="O1655" s="1"/>
      <c r="P1655" s="1" t="s">
        <v>1193</v>
      </c>
      <c r="Q1655" s="1"/>
      <c r="R1655" s="1" t="s">
        <v>1195</v>
      </c>
      <c r="S1655" s="1"/>
      <c r="T1655" s="1" t="s">
        <v>1196</v>
      </c>
      <c r="U1655" s="1" t="s">
        <v>447</v>
      </c>
      <c r="V1655" s="1"/>
      <c r="W1655" s="1" t="s">
        <v>688</v>
      </c>
      <c r="X1655" s="1" t="s">
        <v>1197</v>
      </c>
      <c r="Y1655" s="1" t="s">
        <v>1029</v>
      </c>
      <c r="Z1655" s="1" t="s">
        <v>108</v>
      </c>
    </row>
    <row r="1656" spans="1:26" s="9" customFormat="1" ht="43.5" x14ac:dyDescent="0.35">
      <c r="A1656" s="1" t="s">
        <v>102</v>
      </c>
      <c r="B1656" s="1" t="str">
        <f>+VLOOKUP(BD_fire_disturbances[[#This Row],[Propiedad]],Tabla2[],2,0)</f>
        <v>Química</v>
      </c>
      <c r="C1656" s="1" t="str">
        <f>+VLOOKUP(BD_fire_disturbances[[#This Row],[Evaluación post incendio]],Tabla5[],2,0)</f>
        <v>Efecto a corto plazo</v>
      </c>
      <c r="D1656" s="6" t="s">
        <v>103</v>
      </c>
      <c r="E1656" s="1" t="s">
        <v>104</v>
      </c>
      <c r="F1656" s="1" t="s">
        <v>1670</v>
      </c>
      <c r="G1656" s="1" t="str">
        <f>+VLOOKUP(BD_fire_disturbances[[#This Row],[Cod_Koppen]],Tabla8[],2,0)</f>
        <v>Continental o microtérmico</v>
      </c>
      <c r="H1656" s="1" t="s">
        <v>1669</v>
      </c>
      <c r="I1656" s="1" t="s">
        <v>867</v>
      </c>
      <c r="J1656" s="1" t="s">
        <v>181</v>
      </c>
      <c r="K1656" s="1" t="s">
        <v>656</v>
      </c>
      <c r="L1656" s="1"/>
      <c r="M1656" s="1" t="s">
        <v>176</v>
      </c>
      <c r="N1656" s="1" t="s">
        <v>354</v>
      </c>
      <c r="O1656" s="1"/>
      <c r="P1656" s="1" t="s">
        <v>1193</v>
      </c>
      <c r="Q1656" s="1"/>
      <c r="R1656" s="1" t="s">
        <v>842</v>
      </c>
      <c r="S1656" s="1"/>
      <c r="T1656" s="1" t="s">
        <v>1196</v>
      </c>
      <c r="U1656" s="1" t="s">
        <v>447</v>
      </c>
      <c r="V1656" s="1"/>
      <c r="W1656" s="1" t="s">
        <v>688</v>
      </c>
      <c r="X1656" s="1" t="s">
        <v>1197</v>
      </c>
      <c r="Y1656" s="1" t="s">
        <v>52</v>
      </c>
      <c r="Z1656" s="1" t="s">
        <v>218</v>
      </c>
    </row>
    <row r="1657" spans="1:26" s="9" customFormat="1" ht="43.5" x14ac:dyDescent="0.35">
      <c r="A1657" s="1" t="s">
        <v>102</v>
      </c>
      <c r="B1657" s="1" t="str">
        <f>+VLOOKUP(BD_fire_disturbances[[#This Row],[Propiedad]],Tabla2[],2,0)</f>
        <v>Química</v>
      </c>
      <c r="C1657" s="1" t="str">
        <f>+VLOOKUP(BD_fire_disturbances[[#This Row],[Evaluación post incendio]],Tabla5[],2,0)</f>
        <v>Efecto a largo plazo</v>
      </c>
      <c r="D1657" s="6" t="s">
        <v>103</v>
      </c>
      <c r="E1657" s="1" t="s">
        <v>104</v>
      </c>
      <c r="F1657" s="1" t="s">
        <v>1670</v>
      </c>
      <c r="G1657" s="1" t="str">
        <f>+VLOOKUP(BD_fire_disturbances[[#This Row],[Cod_Koppen]],Tabla8[],2,0)</f>
        <v>Continental o microtérmico</v>
      </c>
      <c r="H1657" s="1" t="s">
        <v>1669</v>
      </c>
      <c r="I1657" s="1" t="s">
        <v>867</v>
      </c>
      <c r="J1657" s="1" t="s">
        <v>181</v>
      </c>
      <c r="K1657" s="1" t="s">
        <v>656</v>
      </c>
      <c r="L1657" s="1"/>
      <c r="M1657" s="1" t="s">
        <v>176</v>
      </c>
      <c r="N1657" s="1" t="s">
        <v>354</v>
      </c>
      <c r="O1657" s="1"/>
      <c r="P1657" s="1" t="s">
        <v>1193</v>
      </c>
      <c r="Q1657" s="1"/>
      <c r="R1657" s="1" t="s">
        <v>1195</v>
      </c>
      <c r="S1657" s="1"/>
      <c r="T1657" s="1" t="s">
        <v>1196</v>
      </c>
      <c r="U1657" s="1" t="s">
        <v>447</v>
      </c>
      <c r="V1657" s="1"/>
      <c r="W1657" s="1" t="s">
        <v>688</v>
      </c>
      <c r="X1657" s="1" t="s">
        <v>1197</v>
      </c>
      <c r="Y1657" s="1" t="s">
        <v>52</v>
      </c>
      <c r="Z1657" s="1" t="s">
        <v>108</v>
      </c>
    </row>
    <row r="1658" spans="1:26" s="9" customFormat="1" ht="43.5" x14ac:dyDescent="0.35">
      <c r="A1658" s="1" t="s">
        <v>102</v>
      </c>
      <c r="B1658" s="1" t="str">
        <f>+VLOOKUP(BD_fire_disturbances[[#This Row],[Propiedad]],Tabla2[],2,0)</f>
        <v>Química</v>
      </c>
      <c r="C1658" s="1" t="str">
        <f>+VLOOKUP(BD_fire_disturbances[[#This Row],[Evaluación post incendio]],Tabla5[],2,0)</f>
        <v>Efecto a corto plazo</v>
      </c>
      <c r="D1658" s="6" t="s">
        <v>103</v>
      </c>
      <c r="E1658" s="1" t="s">
        <v>104</v>
      </c>
      <c r="F1658" s="1" t="s">
        <v>1670</v>
      </c>
      <c r="G1658" s="1" t="str">
        <f>+VLOOKUP(BD_fire_disturbances[[#This Row],[Cod_Koppen]],Tabla8[],2,0)</f>
        <v>Continental o microtérmico</v>
      </c>
      <c r="H1658" s="1" t="s">
        <v>1669</v>
      </c>
      <c r="I1658" s="1" t="s">
        <v>867</v>
      </c>
      <c r="J1658" s="1" t="s">
        <v>181</v>
      </c>
      <c r="K1658" s="1" t="s">
        <v>656</v>
      </c>
      <c r="L1658" s="1"/>
      <c r="M1658" s="1" t="s">
        <v>176</v>
      </c>
      <c r="N1658" s="1" t="s">
        <v>354</v>
      </c>
      <c r="O1658" s="1"/>
      <c r="P1658" s="1" t="s">
        <v>1193</v>
      </c>
      <c r="Q1658" s="1"/>
      <c r="R1658" s="1" t="s">
        <v>842</v>
      </c>
      <c r="S1658" s="1"/>
      <c r="T1658" s="1" t="s">
        <v>1196</v>
      </c>
      <c r="U1658" s="1" t="s">
        <v>447</v>
      </c>
      <c r="V1658" s="1"/>
      <c r="W1658" s="1" t="s">
        <v>688</v>
      </c>
      <c r="X1658" s="1" t="s">
        <v>1197</v>
      </c>
      <c r="Y1658" s="1" t="s">
        <v>21</v>
      </c>
      <c r="Z1658" s="1" t="s">
        <v>108</v>
      </c>
    </row>
    <row r="1659" spans="1:26" s="9" customFormat="1" ht="43.5" x14ac:dyDescent="0.35">
      <c r="A1659" s="1" t="s">
        <v>102</v>
      </c>
      <c r="B1659" s="1" t="str">
        <f>+VLOOKUP(BD_fire_disturbances[[#This Row],[Propiedad]],Tabla2[],2,0)</f>
        <v>Química</v>
      </c>
      <c r="C1659" s="1" t="str">
        <f>+VLOOKUP(BD_fire_disturbances[[#This Row],[Evaluación post incendio]],Tabla5[],2,0)</f>
        <v>Efecto a largo plazo</v>
      </c>
      <c r="D1659" s="6" t="s">
        <v>103</v>
      </c>
      <c r="E1659" s="1" t="s">
        <v>104</v>
      </c>
      <c r="F1659" s="1" t="s">
        <v>1670</v>
      </c>
      <c r="G1659" s="1" t="str">
        <f>+VLOOKUP(BD_fire_disturbances[[#This Row],[Cod_Koppen]],Tabla8[],2,0)</f>
        <v>Continental o microtérmico</v>
      </c>
      <c r="H1659" s="1" t="s">
        <v>1669</v>
      </c>
      <c r="I1659" s="1" t="s">
        <v>867</v>
      </c>
      <c r="J1659" s="1" t="s">
        <v>181</v>
      </c>
      <c r="K1659" s="1" t="s">
        <v>656</v>
      </c>
      <c r="L1659" s="1"/>
      <c r="M1659" s="1" t="s">
        <v>176</v>
      </c>
      <c r="N1659" s="1" t="s">
        <v>354</v>
      </c>
      <c r="O1659" s="1"/>
      <c r="P1659" s="1" t="s">
        <v>1193</v>
      </c>
      <c r="Q1659" s="1"/>
      <c r="R1659" s="1" t="s">
        <v>1195</v>
      </c>
      <c r="S1659" s="1"/>
      <c r="T1659" s="1" t="s">
        <v>1196</v>
      </c>
      <c r="U1659" s="1" t="s">
        <v>447</v>
      </c>
      <c r="V1659" s="1"/>
      <c r="W1659" s="1" t="s">
        <v>688</v>
      </c>
      <c r="X1659" s="1" t="s">
        <v>1197</v>
      </c>
      <c r="Y1659" s="1" t="s">
        <v>21</v>
      </c>
      <c r="Z1659" s="1" t="s">
        <v>108</v>
      </c>
    </row>
    <row r="1660" spans="1:26" s="1" customFormat="1" ht="43.5" x14ac:dyDescent="0.35">
      <c r="A1660" s="1" t="s">
        <v>102</v>
      </c>
      <c r="B1660" s="1" t="str">
        <f>+VLOOKUP(BD_fire_disturbances[[#This Row],[Propiedad]],Tabla2[],2,0)</f>
        <v>Química</v>
      </c>
      <c r="C1660" s="1" t="str">
        <f>+VLOOKUP(BD_fire_disturbances[[#This Row],[Evaluación post incendio]],Tabla5[],2,0)</f>
        <v>Efecto a corto plazo</v>
      </c>
      <c r="D1660" s="6" t="s">
        <v>103</v>
      </c>
      <c r="E1660" s="1" t="s">
        <v>104</v>
      </c>
      <c r="F1660" s="1" t="s">
        <v>1670</v>
      </c>
      <c r="G1660" s="1" t="str">
        <f>+VLOOKUP(BD_fire_disturbances[[#This Row],[Cod_Koppen]],Tabla8[],2,0)</f>
        <v>Continental o microtérmico</v>
      </c>
      <c r="H1660" s="1" t="s">
        <v>1669</v>
      </c>
      <c r="I1660" s="1" t="s">
        <v>867</v>
      </c>
      <c r="J1660" s="1" t="s">
        <v>181</v>
      </c>
      <c r="K1660" s="1" t="s">
        <v>656</v>
      </c>
      <c r="M1660" s="1" t="s">
        <v>176</v>
      </c>
      <c r="N1660" s="1" t="s">
        <v>354</v>
      </c>
      <c r="P1660" s="1" t="s">
        <v>1193</v>
      </c>
      <c r="R1660" s="1" t="s">
        <v>842</v>
      </c>
      <c r="T1660" s="1" t="s">
        <v>1196</v>
      </c>
      <c r="U1660" s="1" t="s">
        <v>447</v>
      </c>
      <c r="W1660" s="1" t="s">
        <v>688</v>
      </c>
      <c r="X1660" s="1" t="s">
        <v>1197</v>
      </c>
      <c r="Y1660" s="1" t="s">
        <v>42</v>
      </c>
      <c r="Z1660" s="1" t="s">
        <v>108</v>
      </c>
    </row>
    <row r="1661" spans="1:26" s="1" customFormat="1" ht="43.5" x14ac:dyDescent="0.35">
      <c r="A1661" s="1" t="s">
        <v>102</v>
      </c>
      <c r="B1661" s="1" t="str">
        <f>+VLOOKUP(BD_fire_disturbances[[#This Row],[Propiedad]],Tabla2[],2,0)</f>
        <v>Física</v>
      </c>
      <c r="C1661" s="1" t="str">
        <f>+VLOOKUP(BD_fire_disturbances[[#This Row],[Evaluación post incendio]],Tabla5[],2,0)</f>
        <v>Efecto a corto plazo</v>
      </c>
      <c r="D1661" s="6" t="s">
        <v>103</v>
      </c>
      <c r="E1661" s="1" t="s">
        <v>104</v>
      </c>
      <c r="F1661" s="1" t="s">
        <v>1670</v>
      </c>
      <c r="G1661" s="1" t="str">
        <f>+VLOOKUP(BD_fire_disturbances[[#This Row],[Cod_Koppen]],Tabla8[],2,0)</f>
        <v>Continental o microtérmico</v>
      </c>
      <c r="H1661" s="1" t="s">
        <v>1669</v>
      </c>
      <c r="I1661" s="1" t="s">
        <v>867</v>
      </c>
      <c r="J1661" s="1" t="s">
        <v>181</v>
      </c>
      <c r="K1661" s="1" t="s">
        <v>656</v>
      </c>
      <c r="M1661" s="1" t="s">
        <v>176</v>
      </c>
      <c r="N1661" s="1" t="s">
        <v>354</v>
      </c>
      <c r="P1661" s="1" t="s">
        <v>1193</v>
      </c>
      <c r="R1661" s="1" t="s">
        <v>842</v>
      </c>
      <c r="T1661" s="1" t="s">
        <v>1196</v>
      </c>
      <c r="U1661" s="1" t="s">
        <v>447</v>
      </c>
      <c r="W1661" s="1" t="s">
        <v>688</v>
      </c>
      <c r="X1661" s="1" t="s">
        <v>1197</v>
      </c>
      <c r="Y1661" s="1" t="s">
        <v>160</v>
      </c>
      <c r="Z1661" s="1" t="s">
        <v>108</v>
      </c>
    </row>
    <row r="1662" spans="1:26" s="1" customFormat="1" ht="43.5" x14ac:dyDescent="0.35">
      <c r="A1662" s="1" t="s">
        <v>102</v>
      </c>
      <c r="B1662" s="1" t="str">
        <f>+VLOOKUP(BD_fire_disturbances[[#This Row],[Propiedad]],Tabla2[],2,0)</f>
        <v>Física</v>
      </c>
      <c r="C1662" s="1" t="str">
        <f>+VLOOKUP(BD_fire_disturbances[[#This Row],[Evaluación post incendio]],Tabla5[],2,0)</f>
        <v>Efecto a largo plazo</v>
      </c>
      <c r="D1662" s="6" t="s">
        <v>103</v>
      </c>
      <c r="E1662" s="1" t="s">
        <v>104</v>
      </c>
      <c r="F1662" s="1" t="s">
        <v>1670</v>
      </c>
      <c r="G1662" s="1" t="str">
        <f>+VLOOKUP(BD_fire_disturbances[[#This Row],[Cod_Koppen]],Tabla8[],2,0)</f>
        <v>Continental o microtérmico</v>
      </c>
      <c r="H1662" s="1" t="s">
        <v>1669</v>
      </c>
      <c r="I1662" s="1" t="s">
        <v>867</v>
      </c>
      <c r="J1662" s="1" t="s">
        <v>181</v>
      </c>
      <c r="K1662" s="1" t="s">
        <v>656</v>
      </c>
      <c r="M1662" s="1" t="s">
        <v>176</v>
      </c>
      <c r="N1662" s="1" t="s">
        <v>354</v>
      </c>
      <c r="P1662" s="1" t="s">
        <v>1193</v>
      </c>
      <c r="R1662" s="1" t="s">
        <v>1195</v>
      </c>
      <c r="T1662" s="1" t="s">
        <v>1196</v>
      </c>
      <c r="U1662" s="1" t="s">
        <v>447</v>
      </c>
      <c r="W1662" s="1" t="s">
        <v>688</v>
      </c>
      <c r="X1662" s="1" t="s">
        <v>1197</v>
      </c>
      <c r="Y1662" s="1" t="s">
        <v>160</v>
      </c>
      <c r="Z1662" s="1" t="s">
        <v>108</v>
      </c>
    </row>
    <row r="1663" spans="1:26" s="1" customFormat="1" ht="72.5" x14ac:dyDescent="0.35">
      <c r="A1663" s="1" t="s">
        <v>252</v>
      </c>
      <c r="B1663" s="1" t="str">
        <f>+VLOOKUP(BD_fire_disturbances[[#This Row],[Propiedad]],Tabla2[],2,0)</f>
        <v>Biológica</v>
      </c>
      <c r="C1663" s="1" t="str">
        <f>+VLOOKUP(BD_fire_disturbances[[#This Row],[Evaluación post incendio]],Tabla5[],2,0)</f>
        <v>Efecto inmediato</v>
      </c>
      <c r="D1663" s="6" t="s">
        <v>253</v>
      </c>
      <c r="E1663" s="1" t="s">
        <v>1602</v>
      </c>
      <c r="F1663" s="1" t="s">
        <v>1670</v>
      </c>
      <c r="G1663" s="1" t="str">
        <f>+VLOOKUP(BD_fire_disturbances[[#This Row],[Cod_Koppen]],Tabla8[],2,0)</f>
        <v>Continental o microtérmico</v>
      </c>
      <c r="H1663" s="1" t="s">
        <v>1669</v>
      </c>
      <c r="I1663" s="1" t="s">
        <v>1072</v>
      </c>
      <c r="J1663" s="1" t="s">
        <v>1273</v>
      </c>
      <c r="K1663" s="1" t="s">
        <v>10</v>
      </c>
      <c r="L1663" s="1" t="s">
        <v>10</v>
      </c>
      <c r="M1663" s="1" t="s">
        <v>432</v>
      </c>
      <c r="N1663" s="1" t="s">
        <v>453</v>
      </c>
      <c r="P1663" s="1" t="s">
        <v>1071</v>
      </c>
      <c r="Q1663" s="1" t="s">
        <v>1075</v>
      </c>
      <c r="R1663" s="1" t="s">
        <v>513</v>
      </c>
      <c r="T1663" s="1" t="s">
        <v>1074</v>
      </c>
      <c r="U1663" s="1" t="s">
        <v>1067</v>
      </c>
      <c r="V1663" s="1" t="s">
        <v>1066</v>
      </c>
      <c r="W1663" s="1" t="s">
        <v>384</v>
      </c>
      <c r="X1663" s="1" t="s">
        <v>1065</v>
      </c>
      <c r="Y1663" s="1" t="s">
        <v>639</v>
      </c>
      <c r="Z1663" s="1" t="s">
        <v>12</v>
      </c>
    </row>
    <row r="1664" spans="1:26" s="1" customFormat="1" ht="72.5" x14ac:dyDescent="0.35">
      <c r="A1664" s="1" t="s">
        <v>252</v>
      </c>
      <c r="B1664" s="1" t="str">
        <f>+VLOOKUP(BD_fire_disturbances[[#This Row],[Propiedad]],Tabla2[],2,0)</f>
        <v>Biológica</v>
      </c>
      <c r="C1664" s="1" t="str">
        <f>+VLOOKUP(BD_fire_disturbances[[#This Row],[Evaluación post incendio]],Tabla5[],2,0)</f>
        <v>Efecto a corto plazo</v>
      </c>
      <c r="D1664" s="6" t="s">
        <v>253</v>
      </c>
      <c r="E1664" s="1" t="s">
        <v>1602</v>
      </c>
      <c r="F1664" s="1" t="s">
        <v>1670</v>
      </c>
      <c r="G1664" s="1" t="str">
        <f>+VLOOKUP(BD_fire_disturbances[[#This Row],[Cod_Koppen]],Tabla8[],2,0)</f>
        <v>Continental o microtérmico</v>
      </c>
      <c r="H1664" s="1" t="s">
        <v>1669</v>
      </c>
      <c r="I1664" s="1" t="s">
        <v>1072</v>
      </c>
      <c r="J1664" s="1" t="s">
        <v>1273</v>
      </c>
      <c r="K1664" s="1" t="s">
        <v>10</v>
      </c>
      <c r="L1664" s="1" t="s">
        <v>10</v>
      </c>
      <c r="M1664" s="1" t="s">
        <v>432</v>
      </c>
      <c r="N1664" s="1" t="s">
        <v>453</v>
      </c>
      <c r="P1664" s="1" t="s">
        <v>1071</v>
      </c>
      <c r="Q1664" s="1" t="s">
        <v>1075</v>
      </c>
      <c r="R1664" s="1" t="s">
        <v>842</v>
      </c>
      <c r="T1664" s="1" t="s">
        <v>1074</v>
      </c>
      <c r="U1664" s="1" t="s">
        <v>1067</v>
      </c>
      <c r="V1664" s="1" t="s">
        <v>1066</v>
      </c>
      <c r="W1664" s="1" t="s">
        <v>384</v>
      </c>
      <c r="X1664" s="1" t="s">
        <v>1065</v>
      </c>
      <c r="Y1664" s="1" t="s">
        <v>639</v>
      </c>
      <c r="Z1664" s="1" t="s">
        <v>12</v>
      </c>
    </row>
    <row r="1665" spans="1:26" s="1" customFormat="1" ht="72.5" x14ac:dyDescent="0.35">
      <c r="A1665" s="1" t="s">
        <v>252</v>
      </c>
      <c r="B1665" s="1" t="str">
        <f>+VLOOKUP(BD_fire_disturbances[[#This Row],[Propiedad]],Tabla2[],2,0)</f>
        <v>Química</v>
      </c>
      <c r="C1665" s="1" t="str">
        <f>+VLOOKUP(BD_fire_disturbances[[#This Row],[Evaluación post incendio]],Tabla5[],2,0)</f>
        <v>Efecto inmediato</v>
      </c>
      <c r="D1665" s="6" t="s">
        <v>253</v>
      </c>
      <c r="E1665" s="1" t="s">
        <v>1602</v>
      </c>
      <c r="F1665" s="1" t="s">
        <v>1670</v>
      </c>
      <c r="G1665" s="1" t="str">
        <f>+VLOOKUP(BD_fire_disturbances[[#This Row],[Cod_Koppen]],Tabla8[],2,0)</f>
        <v>Continental o microtérmico</v>
      </c>
      <c r="H1665" s="1" t="s">
        <v>1669</v>
      </c>
      <c r="I1665" s="1" t="s">
        <v>1072</v>
      </c>
      <c r="J1665" s="1" t="s">
        <v>1273</v>
      </c>
      <c r="K1665" s="1" t="s">
        <v>10</v>
      </c>
      <c r="L1665" s="1" t="s">
        <v>10</v>
      </c>
      <c r="M1665" s="1" t="s">
        <v>432</v>
      </c>
      <c r="N1665" s="1" t="s">
        <v>453</v>
      </c>
      <c r="P1665" s="1" t="s">
        <v>1071</v>
      </c>
      <c r="Q1665" s="1" t="s">
        <v>1075</v>
      </c>
      <c r="R1665" s="1" t="s">
        <v>513</v>
      </c>
      <c r="T1665" s="1" t="s">
        <v>1074</v>
      </c>
      <c r="U1665" s="1" t="s">
        <v>1067</v>
      </c>
      <c r="V1665" s="1" t="s">
        <v>1066</v>
      </c>
      <c r="W1665" s="1" t="s">
        <v>384</v>
      </c>
      <c r="X1665" s="1" t="s">
        <v>1065</v>
      </c>
      <c r="Y1665" s="1" t="s">
        <v>34</v>
      </c>
      <c r="Z1665" s="1" t="s">
        <v>12</v>
      </c>
    </row>
    <row r="1666" spans="1:26" s="1" customFormat="1" ht="72.5" x14ac:dyDescent="0.35">
      <c r="A1666" s="1" t="s">
        <v>252</v>
      </c>
      <c r="B1666" s="1" t="str">
        <f>+VLOOKUP(BD_fire_disturbances[[#This Row],[Propiedad]],Tabla2[],2,0)</f>
        <v>Química</v>
      </c>
      <c r="C1666" s="1" t="str">
        <f>+VLOOKUP(BD_fire_disturbances[[#This Row],[Evaluación post incendio]],Tabla5[],2,0)</f>
        <v>Efecto a corto plazo</v>
      </c>
      <c r="D1666" s="6" t="s">
        <v>253</v>
      </c>
      <c r="E1666" s="1" t="s">
        <v>1602</v>
      </c>
      <c r="F1666" s="1" t="s">
        <v>1670</v>
      </c>
      <c r="G1666" s="1" t="str">
        <f>+VLOOKUP(BD_fire_disturbances[[#This Row],[Cod_Koppen]],Tabla8[],2,0)</f>
        <v>Continental o microtérmico</v>
      </c>
      <c r="H1666" s="1" t="s">
        <v>1669</v>
      </c>
      <c r="I1666" s="1" t="s">
        <v>1072</v>
      </c>
      <c r="J1666" s="1" t="s">
        <v>1273</v>
      </c>
      <c r="K1666" s="1" t="s">
        <v>10</v>
      </c>
      <c r="L1666" s="1" t="s">
        <v>10</v>
      </c>
      <c r="M1666" s="1" t="s">
        <v>432</v>
      </c>
      <c r="N1666" s="1" t="s">
        <v>453</v>
      </c>
      <c r="P1666" s="1" t="s">
        <v>1071</v>
      </c>
      <c r="Q1666" s="1" t="s">
        <v>1075</v>
      </c>
      <c r="R1666" s="1" t="s">
        <v>842</v>
      </c>
      <c r="T1666" s="1" t="s">
        <v>1074</v>
      </c>
      <c r="U1666" s="1" t="s">
        <v>1067</v>
      </c>
      <c r="V1666" s="1" t="s">
        <v>1066</v>
      </c>
      <c r="W1666" s="1" t="s">
        <v>384</v>
      </c>
      <c r="X1666" s="1" t="s">
        <v>1065</v>
      </c>
      <c r="Y1666" s="1" t="s">
        <v>34</v>
      </c>
      <c r="Z1666" s="1" t="s">
        <v>108</v>
      </c>
    </row>
    <row r="1667" spans="1:26" s="1" customFormat="1" ht="72.5" x14ac:dyDescent="0.35">
      <c r="A1667" s="1" t="s">
        <v>252</v>
      </c>
      <c r="B1667" s="1" t="str">
        <f>+VLOOKUP(BD_fire_disturbances[[#This Row],[Propiedad]],Tabla2[],2,0)</f>
        <v>Química</v>
      </c>
      <c r="C1667" s="1" t="str">
        <f>+VLOOKUP(BD_fire_disturbances[[#This Row],[Evaluación post incendio]],Tabla5[],2,0)</f>
        <v>Efecto inmediato</v>
      </c>
      <c r="D1667" s="6" t="s">
        <v>253</v>
      </c>
      <c r="E1667" s="1" t="s">
        <v>1602</v>
      </c>
      <c r="F1667" s="1" t="s">
        <v>1670</v>
      </c>
      <c r="G1667" s="1" t="str">
        <f>+VLOOKUP(BD_fire_disturbances[[#This Row],[Cod_Koppen]],Tabla8[],2,0)</f>
        <v>Continental o microtérmico</v>
      </c>
      <c r="H1667" s="1" t="s">
        <v>1669</v>
      </c>
      <c r="I1667" s="1" t="s">
        <v>1072</v>
      </c>
      <c r="J1667" s="1" t="s">
        <v>1273</v>
      </c>
      <c r="K1667" s="1" t="s">
        <v>10</v>
      </c>
      <c r="L1667" s="1" t="s">
        <v>10</v>
      </c>
      <c r="M1667" s="1" t="s">
        <v>432</v>
      </c>
      <c r="N1667" s="1" t="s">
        <v>453</v>
      </c>
      <c r="P1667" s="1" t="s">
        <v>1071</v>
      </c>
      <c r="Q1667" s="1" t="s">
        <v>1075</v>
      </c>
      <c r="R1667" s="1" t="s">
        <v>513</v>
      </c>
      <c r="T1667" s="1" t="s">
        <v>1074</v>
      </c>
      <c r="U1667" s="1" t="s">
        <v>1067</v>
      </c>
      <c r="V1667" s="1" t="s">
        <v>1066</v>
      </c>
      <c r="W1667" s="1" t="s">
        <v>384</v>
      </c>
      <c r="X1667" s="1" t="s">
        <v>1065</v>
      </c>
      <c r="Y1667" s="1" t="s">
        <v>1026</v>
      </c>
      <c r="Z1667" s="1" t="s">
        <v>12</v>
      </c>
    </row>
    <row r="1668" spans="1:26" s="1" customFormat="1" ht="72.5" x14ac:dyDescent="0.35">
      <c r="A1668" s="1" t="s">
        <v>252</v>
      </c>
      <c r="B1668" s="1" t="str">
        <f>+VLOOKUP(BD_fire_disturbances[[#This Row],[Propiedad]],Tabla2[],2,0)</f>
        <v>Química</v>
      </c>
      <c r="C1668" s="1" t="str">
        <f>+VLOOKUP(BD_fire_disturbances[[#This Row],[Evaluación post incendio]],Tabla5[],2,0)</f>
        <v>Efecto inmediato</v>
      </c>
      <c r="D1668" s="6" t="s">
        <v>253</v>
      </c>
      <c r="E1668" s="1" t="s">
        <v>1602</v>
      </c>
      <c r="F1668" s="1" t="s">
        <v>1670</v>
      </c>
      <c r="G1668" s="1" t="str">
        <f>+VLOOKUP(BD_fire_disturbances[[#This Row],[Cod_Koppen]],Tabla8[],2,0)</f>
        <v>Continental o microtérmico</v>
      </c>
      <c r="H1668" s="1" t="s">
        <v>1669</v>
      </c>
      <c r="I1668" s="1" t="s">
        <v>1072</v>
      </c>
      <c r="J1668" s="1" t="s">
        <v>1273</v>
      </c>
      <c r="K1668" s="1" t="s">
        <v>10</v>
      </c>
      <c r="L1668" s="1" t="s">
        <v>10</v>
      </c>
      <c r="M1668" s="1" t="s">
        <v>432</v>
      </c>
      <c r="N1668" s="1" t="s">
        <v>453</v>
      </c>
      <c r="P1668" s="1" t="s">
        <v>1071</v>
      </c>
      <c r="Q1668" s="1" t="s">
        <v>1075</v>
      </c>
      <c r="R1668" s="1" t="s">
        <v>513</v>
      </c>
      <c r="T1668" s="1" t="s">
        <v>1074</v>
      </c>
      <c r="U1668" s="1" t="s">
        <v>1067</v>
      </c>
      <c r="V1668" s="1" t="s">
        <v>1066</v>
      </c>
      <c r="W1668" s="1" t="s">
        <v>384</v>
      </c>
      <c r="X1668" s="1" t="s">
        <v>1065</v>
      </c>
      <c r="Y1668" s="1" t="s">
        <v>1026</v>
      </c>
      <c r="Z1668" s="1" t="s">
        <v>108</v>
      </c>
    </row>
    <row r="1669" spans="1:26" s="1" customFormat="1" ht="72.5" x14ac:dyDescent="0.35">
      <c r="A1669" s="1" t="s">
        <v>252</v>
      </c>
      <c r="B1669" s="1" t="str">
        <f>+VLOOKUP(BD_fire_disturbances[[#This Row],[Propiedad]],Tabla2[],2,0)</f>
        <v>Química</v>
      </c>
      <c r="C1669" s="1" t="str">
        <f>+VLOOKUP(BD_fire_disturbances[[#This Row],[Evaluación post incendio]],Tabla5[],2,0)</f>
        <v>Efecto a corto plazo</v>
      </c>
      <c r="D1669" s="6" t="s">
        <v>253</v>
      </c>
      <c r="E1669" s="1" t="s">
        <v>1602</v>
      </c>
      <c r="F1669" s="1" t="s">
        <v>1670</v>
      </c>
      <c r="G1669" s="1" t="str">
        <f>+VLOOKUP(BD_fire_disturbances[[#This Row],[Cod_Koppen]],Tabla8[],2,0)</f>
        <v>Continental o microtérmico</v>
      </c>
      <c r="H1669" s="1" t="s">
        <v>1669</v>
      </c>
      <c r="I1669" s="1" t="s">
        <v>1072</v>
      </c>
      <c r="J1669" s="1" t="s">
        <v>1273</v>
      </c>
      <c r="K1669" s="1" t="s">
        <v>10</v>
      </c>
      <c r="L1669" s="1" t="s">
        <v>10</v>
      </c>
      <c r="M1669" s="1" t="s">
        <v>432</v>
      </c>
      <c r="N1669" s="1" t="s">
        <v>453</v>
      </c>
      <c r="P1669" s="1" t="s">
        <v>1071</v>
      </c>
      <c r="Q1669" s="1" t="s">
        <v>1075</v>
      </c>
      <c r="R1669" s="1" t="s">
        <v>842</v>
      </c>
      <c r="T1669" s="1" t="s">
        <v>1074</v>
      </c>
      <c r="U1669" s="1" t="s">
        <v>1067</v>
      </c>
      <c r="V1669" s="1" t="s">
        <v>1066</v>
      </c>
      <c r="W1669" s="1" t="s">
        <v>384</v>
      </c>
      <c r="X1669" s="1" t="s">
        <v>1065</v>
      </c>
      <c r="Y1669" s="1" t="s">
        <v>707</v>
      </c>
      <c r="Z1669" s="1" t="s">
        <v>12</v>
      </c>
    </row>
    <row r="1670" spans="1:26" s="1" customFormat="1" ht="72.5" x14ac:dyDescent="0.35">
      <c r="A1670" s="1" t="s">
        <v>252</v>
      </c>
      <c r="B1670" s="1" t="str">
        <f>+VLOOKUP(BD_fire_disturbances[[#This Row],[Propiedad]],Tabla2[],2,0)</f>
        <v>Química</v>
      </c>
      <c r="C1670" s="1" t="str">
        <f>+VLOOKUP(BD_fire_disturbances[[#This Row],[Evaluación post incendio]],Tabla5[],2,0)</f>
        <v>Efecto inmediato</v>
      </c>
      <c r="D1670" s="6" t="s">
        <v>253</v>
      </c>
      <c r="E1670" s="1" t="s">
        <v>1602</v>
      </c>
      <c r="F1670" s="1" t="s">
        <v>1670</v>
      </c>
      <c r="G1670" s="1" t="str">
        <f>+VLOOKUP(BD_fire_disturbances[[#This Row],[Cod_Koppen]],Tabla8[],2,0)</f>
        <v>Continental o microtérmico</v>
      </c>
      <c r="H1670" s="1" t="s">
        <v>1669</v>
      </c>
      <c r="I1670" s="1" t="s">
        <v>1072</v>
      </c>
      <c r="J1670" s="1" t="s">
        <v>1273</v>
      </c>
      <c r="K1670" s="1" t="s">
        <v>10</v>
      </c>
      <c r="L1670" s="1" t="s">
        <v>10</v>
      </c>
      <c r="M1670" s="1" t="s">
        <v>432</v>
      </c>
      <c r="N1670" s="1" t="s">
        <v>453</v>
      </c>
      <c r="P1670" s="1" t="s">
        <v>1071</v>
      </c>
      <c r="Q1670" s="1" t="s">
        <v>1075</v>
      </c>
      <c r="R1670" s="1" t="s">
        <v>513</v>
      </c>
      <c r="T1670" s="1" t="s">
        <v>1074</v>
      </c>
      <c r="U1670" s="1" t="s">
        <v>1067</v>
      </c>
      <c r="V1670" s="1" t="s">
        <v>1066</v>
      </c>
      <c r="W1670" s="1" t="s">
        <v>384</v>
      </c>
      <c r="X1670" s="1" t="s">
        <v>1065</v>
      </c>
      <c r="Y1670" s="1" t="s">
        <v>707</v>
      </c>
      <c r="Z1670" s="1" t="s">
        <v>108</v>
      </c>
    </row>
    <row r="1671" spans="1:26" s="1" customFormat="1" ht="72.5" x14ac:dyDescent="0.35">
      <c r="A1671" s="1" t="s">
        <v>252</v>
      </c>
      <c r="B1671" s="1" t="str">
        <f>+VLOOKUP(BD_fire_disturbances[[#This Row],[Propiedad]],Tabla2[],2,0)</f>
        <v>Química</v>
      </c>
      <c r="C1671" s="1" t="str">
        <f>+VLOOKUP(BD_fire_disturbances[[#This Row],[Evaluación post incendio]],Tabla5[],2,0)</f>
        <v>Efecto inmediato</v>
      </c>
      <c r="D1671" s="6" t="s">
        <v>253</v>
      </c>
      <c r="E1671" s="1" t="s">
        <v>1602</v>
      </c>
      <c r="F1671" s="1" t="s">
        <v>1670</v>
      </c>
      <c r="G1671" s="1" t="str">
        <f>+VLOOKUP(BD_fire_disturbances[[#This Row],[Cod_Koppen]],Tabla8[],2,0)</f>
        <v>Continental o microtérmico</v>
      </c>
      <c r="H1671" s="1" t="s">
        <v>1669</v>
      </c>
      <c r="I1671" s="1" t="s">
        <v>1072</v>
      </c>
      <c r="J1671" s="1" t="s">
        <v>1273</v>
      </c>
      <c r="K1671" s="1" t="s">
        <v>10</v>
      </c>
      <c r="L1671" s="1" t="s">
        <v>10</v>
      </c>
      <c r="M1671" s="1" t="s">
        <v>432</v>
      </c>
      <c r="N1671" s="1" t="s">
        <v>453</v>
      </c>
      <c r="P1671" s="1" t="s">
        <v>1071</v>
      </c>
      <c r="Q1671" s="1" t="s">
        <v>1075</v>
      </c>
      <c r="R1671" s="1" t="s">
        <v>513</v>
      </c>
      <c r="T1671" s="1" t="s">
        <v>1074</v>
      </c>
      <c r="U1671" s="1" t="s">
        <v>1067</v>
      </c>
      <c r="V1671" s="1" t="s">
        <v>1066</v>
      </c>
      <c r="W1671" s="1" t="s">
        <v>384</v>
      </c>
      <c r="X1671" s="1" t="s">
        <v>1065</v>
      </c>
      <c r="Y1671" s="1" t="s">
        <v>292</v>
      </c>
      <c r="Z1671" s="1" t="s">
        <v>12</v>
      </c>
    </row>
    <row r="1672" spans="1:26" s="1" customFormat="1" ht="72.5" x14ac:dyDescent="0.35">
      <c r="A1672" s="1" t="s">
        <v>252</v>
      </c>
      <c r="B1672" s="1" t="str">
        <f>+VLOOKUP(BD_fire_disturbances[[#This Row],[Propiedad]],Tabla2[],2,0)</f>
        <v>Química</v>
      </c>
      <c r="C1672" s="1" t="str">
        <f>+VLOOKUP(BD_fire_disturbances[[#This Row],[Evaluación post incendio]],Tabla5[],2,0)</f>
        <v>Efecto a corto plazo</v>
      </c>
      <c r="D1672" s="6" t="s">
        <v>253</v>
      </c>
      <c r="E1672" s="1" t="s">
        <v>1602</v>
      </c>
      <c r="F1672" s="1" t="s">
        <v>1670</v>
      </c>
      <c r="G1672" s="1" t="str">
        <f>+VLOOKUP(BD_fire_disturbances[[#This Row],[Cod_Koppen]],Tabla8[],2,0)</f>
        <v>Continental o microtérmico</v>
      </c>
      <c r="H1672" s="1" t="s">
        <v>1669</v>
      </c>
      <c r="I1672" s="1" t="s">
        <v>1072</v>
      </c>
      <c r="J1672" s="1" t="s">
        <v>1273</v>
      </c>
      <c r="K1672" s="1" t="s">
        <v>10</v>
      </c>
      <c r="L1672" s="1" t="s">
        <v>10</v>
      </c>
      <c r="M1672" s="1" t="s">
        <v>432</v>
      </c>
      <c r="N1672" s="1" t="s">
        <v>453</v>
      </c>
      <c r="P1672" s="1" t="s">
        <v>1071</v>
      </c>
      <c r="Q1672" s="1" t="s">
        <v>1075</v>
      </c>
      <c r="R1672" s="1" t="s">
        <v>842</v>
      </c>
      <c r="T1672" s="1" t="s">
        <v>1074</v>
      </c>
      <c r="U1672" s="1" t="s">
        <v>1067</v>
      </c>
      <c r="V1672" s="1" t="s">
        <v>1066</v>
      </c>
      <c r="W1672" s="1" t="s">
        <v>384</v>
      </c>
      <c r="X1672" s="1" t="s">
        <v>1065</v>
      </c>
      <c r="Y1672" s="1" t="s">
        <v>292</v>
      </c>
      <c r="Z1672" s="1" t="s">
        <v>108</v>
      </c>
    </row>
    <row r="1673" spans="1:26" s="1" customFormat="1" ht="72.5" x14ac:dyDescent="0.35">
      <c r="A1673" s="1" t="s">
        <v>252</v>
      </c>
      <c r="B1673" s="1" t="str">
        <f>+VLOOKUP(BD_fire_disturbances[[#This Row],[Propiedad]],Tabla2[],2,0)</f>
        <v>Química</v>
      </c>
      <c r="C1673" s="1" t="str">
        <f>+VLOOKUP(BD_fire_disturbances[[#This Row],[Evaluación post incendio]],Tabla5[],2,0)</f>
        <v>Efecto inmediato</v>
      </c>
      <c r="D1673" s="6" t="s">
        <v>253</v>
      </c>
      <c r="E1673" s="1" t="s">
        <v>1602</v>
      </c>
      <c r="F1673" s="1" t="s">
        <v>1670</v>
      </c>
      <c r="G1673" s="1" t="str">
        <f>+VLOOKUP(BD_fire_disturbances[[#This Row],[Cod_Koppen]],Tabla8[],2,0)</f>
        <v>Continental o microtérmico</v>
      </c>
      <c r="H1673" s="1" t="s">
        <v>1669</v>
      </c>
      <c r="I1673" s="1" t="s">
        <v>1072</v>
      </c>
      <c r="J1673" s="1" t="s">
        <v>1273</v>
      </c>
      <c r="K1673" s="1" t="s">
        <v>10</v>
      </c>
      <c r="L1673" s="1" t="s">
        <v>10</v>
      </c>
      <c r="M1673" s="1" t="s">
        <v>432</v>
      </c>
      <c r="N1673" s="1" t="s">
        <v>453</v>
      </c>
      <c r="P1673" s="1" t="s">
        <v>1071</v>
      </c>
      <c r="Q1673" s="1" t="s">
        <v>1075</v>
      </c>
      <c r="R1673" s="1" t="s">
        <v>513</v>
      </c>
      <c r="T1673" s="1" t="s">
        <v>1074</v>
      </c>
      <c r="U1673" s="1" t="s">
        <v>1067</v>
      </c>
      <c r="V1673" s="1" t="s">
        <v>1066</v>
      </c>
      <c r="W1673" s="1" t="s">
        <v>384</v>
      </c>
      <c r="X1673" s="1" t="s">
        <v>1065</v>
      </c>
      <c r="Y1673" s="1" t="s">
        <v>1030</v>
      </c>
      <c r="Z1673" s="1" t="s">
        <v>218</v>
      </c>
    </row>
    <row r="1674" spans="1:26" s="1" customFormat="1" ht="72.5" x14ac:dyDescent="0.35">
      <c r="A1674" s="1" t="s">
        <v>252</v>
      </c>
      <c r="B1674" s="1" t="str">
        <f>+VLOOKUP(BD_fire_disturbances[[#This Row],[Propiedad]],Tabla2[],2,0)</f>
        <v>Química</v>
      </c>
      <c r="C1674" s="1" t="str">
        <f>+VLOOKUP(BD_fire_disturbances[[#This Row],[Evaluación post incendio]],Tabla5[],2,0)</f>
        <v>Efecto a corto plazo</v>
      </c>
      <c r="D1674" s="6" t="s">
        <v>253</v>
      </c>
      <c r="E1674" s="1" t="s">
        <v>1602</v>
      </c>
      <c r="F1674" s="1" t="s">
        <v>1670</v>
      </c>
      <c r="G1674" s="1" t="str">
        <f>+VLOOKUP(BD_fire_disturbances[[#This Row],[Cod_Koppen]],Tabla8[],2,0)</f>
        <v>Continental o microtérmico</v>
      </c>
      <c r="H1674" s="1" t="s">
        <v>1669</v>
      </c>
      <c r="I1674" s="1" t="s">
        <v>1072</v>
      </c>
      <c r="J1674" s="1" t="s">
        <v>1273</v>
      </c>
      <c r="K1674" s="1" t="s">
        <v>10</v>
      </c>
      <c r="L1674" s="1" t="s">
        <v>10</v>
      </c>
      <c r="M1674" s="1" t="s">
        <v>432</v>
      </c>
      <c r="N1674" s="1" t="s">
        <v>453</v>
      </c>
      <c r="P1674" s="1" t="s">
        <v>1071</v>
      </c>
      <c r="Q1674" s="1" t="s">
        <v>1075</v>
      </c>
      <c r="R1674" s="1" t="s">
        <v>842</v>
      </c>
      <c r="T1674" s="1" t="s">
        <v>1074</v>
      </c>
      <c r="U1674" s="1" t="s">
        <v>1067</v>
      </c>
      <c r="V1674" s="1" t="s">
        <v>1066</v>
      </c>
      <c r="W1674" s="1" t="s">
        <v>384</v>
      </c>
      <c r="X1674" s="1" t="s">
        <v>1065</v>
      </c>
      <c r="Y1674" s="1" t="s">
        <v>1030</v>
      </c>
      <c r="Z1674" s="1" t="s">
        <v>108</v>
      </c>
    </row>
    <row r="1675" spans="1:26" s="1" customFormat="1" ht="72.5" x14ac:dyDescent="0.35">
      <c r="A1675" s="1" t="s">
        <v>252</v>
      </c>
      <c r="B1675" s="1" t="str">
        <f>+VLOOKUP(BD_fire_disturbances[[#This Row],[Propiedad]],Tabla2[],2,0)</f>
        <v>Química</v>
      </c>
      <c r="C1675" s="1" t="str">
        <f>+VLOOKUP(BD_fire_disturbances[[#This Row],[Evaluación post incendio]],Tabla5[],2,0)</f>
        <v>Efecto a corto plazo</v>
      </c>
      <c r="D1675" s="6" t="s">
        <v>253</v>
      </c>
      <c r="E1675" s="1" t="s">
        <v>1602</v>
      </c>
      <c r="F1675" s="1" t="s">
        <v>1670</v>
      </c>
      <c r="G1675" s="1" t="str">
        <f>+VLOOKUP(BD_fire_disturbances[[#This Row],[Cod_Koppen]],Tabla8[],2,0)</f>
        <v>Continental o microtérmico</v>
      </c>
      <c r="H1675" s="1" t="s">
        <v>1669</v>
      </c>
      <c r="I1675" s="1" t="s">
        <v>1072</v>
      </c>
      <c r="J1675" s="1" t="s">
        <v>1273</v>
      </c>
      <c r="K1675" s="1" t="s">
        <v>10</v>
      </c>
      <c r="L1675" s="1" t="s">
        <v>10</v>
      </c>
      <c r="M1675" s="1" t="s">
        <v>432</v>
      </c>
      <c r="N1675" s="1" t="s">
        <v>453</v>
      </c>
      <c r="P1675" s="1" t="s">
        <v>1071</v>
      </c>
      <c r="Q1675" s="1" t="s">
        <v>1075</v>
      </c>
      <c r="R1675" s="1" t="s">
        <v>842</v>
      </c>
      <c r="T1675" s="1" t="s">
        <v>1074</v>
      </c>
      <c r="U1675" s="1" t="s">
        <v>1067</v>
      </c>
      <c r="V1675" s="1" t="s">
        <v>1066</v>
      </c>
      <c r="W1675" s="1" t="s">
        <v>384</v>
      </c>
      <c r="X1675" s="1" t="s">
        <v>1065</v>
      </c>
      <c r="Y1675" s="1" t="s">
        <v>1029</v>
      </c>
      <c r="Z1675" s="1" t="s">
        <v>108</v>
      </c>
    </row>
    <row r="1676" spans="1:26" s="1" customFormat="1" ht="72.5" x14ac:dyDescent="0.35">
      <c r="A1676" s="1" t="s">
        <v>252</v>
      </c>
      <c r="B1676" s="1" t="str">
        <f>+VLOOKUP(BD_fire_disturbances[[#This Row],[Propiedad]],Tabla2[],2,0)</f>
        <v>Química</v>
      </c>
      <c r="C1676" s="1" t="str">
        <f>+VLOOKUP(BD_fire_disturbances[[#This Row],[Evaluación post incendio]],Tabla5[],2,0)</f>
        <v>Efecto inmediato</v>
      </c>
      <c r="D1676" s="6" t="s">
        <v>253</v>
      </c>
      <c r="E1676" s="1" t="s">
        <v>1602</v>
      </c>
      <c r="F1676" s="1" t="s">
        <v>1670</v>
      </c>
      <c r="G1676" s="1" t="str">
        <f>+VLOOKUP(BD_fire_disturbances[[#This Row],[Cod_Koppen]],Tabla8[],2,0)</f>
        <v>Continental o microtérmico</v>
      </c>
      <c r="H1676" s="1" t="s">
        <v>1669</v>
      </c>
      <c r="I1676" s="1" t="s">
        <v>1072</v>
      </c>
      <c r="J1676" s="1" t="s">
        <v>1273</v>
      </c>
      <c r="K1676" s="1" t="s">
        <v>10</v>
      </c>
      <c r="L1676" s="1" t="s">
        <v>10</v>
      </c>
      <c r="M1676" s="1" t="s">
        <v>432</v>
      </c>
      <c r="N1676" s="1" t="s">
        <v>453</v>
      </c>
      <c r="P1676" s="1" t="s">
        <v>1071</v>
      </c>
      <c r="Q1676" s="1" t="s">
        <v>1075</v>
      </c>
      <c r="R1676" s="1" t="s">
        <v>513</v>
      </c>
      <c r="T1676" s="1" t="s">
        <v>1074</v>
      </c>
      <c r="U1676" s="1" t="s">
        <v>1067</v>
      </c>
      <c r="V1676" s="1" t="s">
        <v>1066</v>
      </c>
      <c r="W1676" s="1" t="s">
        <v>384</v>
      </c>
      <c r="X1676" s="1" t="s">
        <v>1065</v>
      </c>
      <c r="Y1676" s="1" t="s">
        <v>1029</v>
      </c>
      <c r="Z1676" s="1" t="s">
        <v>108</v>
      </c>
    </row>
    <row r="1677" spans="1:26" s="1" customFormat="1" ht="72.5" x14ac:dyDescent="0.35">
      <c r="A1677" s="1" t="s">
        <v>252</v>
      </c>
      <c r="B1677" s="1" t="str">
        <f>+VLOOKUP(BD_fire_disturbances[[#This Row],[Propiedad]],Tabla2[],2,0)</f>
        <v>Química</v>
      </c>
      <c r="C1677" s="1" t="str">
        <f>+VLOOKUP(BD_fire_disturbances[[#This Row],[Evaluación post incendio]],Tabla5[],2,0)</f>
        <v>Efecto a corto plazo</v>
      </c>
      <c r="D1677" s="6" t="s">
        <v>253</v>
      </c>
      <c r="E1677" s="1" t="s">
        <v>1602</v>
      </c>
      <c r="F1677" s="1" t="s">
        <v>1670</v>
      </c>
      <c r="G1677" s="1" t="str">
        <f>+VLOOKUP(BD_fire_disturbances[[#This Row],[Cod_Koppen]],Tabla8[],2,0)</f>
        <v>Continental o microtérmico</v>
      </c>
      <c r="H1677" s="1" t="s">
        <v>1669</v>
      </c>
      <c r="I1677" s="1" t="s">
        <v>1072</v>
      </c>
      <c r="J1677" s="1" t="s">
        <v>1273</v>
      </c>
      <c r="K1677" s="1" t="s">
        <v>10</v>
      </c>
      <c r="L1677" s="1" t="s">
        <v>10</v>
      </c>
      <c r="M1677" s="1" t="s">
        <v>432</v>
      </c>
      <c r="N1677" s="1" t="s">
        <v>453</v>
      </c>
      <c r="P1677" s="1" t="s">
        <v>1071</v>
      </c>
      <c r="Q1677" s="1" t="s">
        <v>1075</v>
      </c>
      <c r="R1677" s="1" t="s">
        <v>842</v>
      </c>
      <c r="T1677" s="1" t="s">
        <v>1074</v>
      </c>
      <c r="U1677" s="1" t="s">
        <v>1067</v>
      </c>
      <c r="V1677" s="1" t="s">
        <v>1066</v>
      </c>
      <c r="W1677" s="1" t="s">
        <v>384</v>
      </c>
      <c r="X1677" s="1" t="s">
        <v>1065</v>
      </c>
      <c r="Y1677" s="1" t="s">
        <v>52</v>
      </c>
      <c r="Z1677" s="1" t="s">
        <v>218</v>
      </c>
    </row>
    <row r="1678" spans="1:26" s="1" customFormat="1" ht="72.5" x14ac:dyDescent="0.35">
      <c r="A1678" s="1" t="s">
        <v>252</v>
      </c>
      <c r="B1678" s="1" t="str">
        <f>+VLOOKUP(BD_fire_disturbances[[#This Row],[Propiedad]],Tabla2[],2,0)</f>
        <v>Química</v>
      </c>
      <c r="C1678" s="1" t="str">
        <f>+VLOOKUP(BD_fire_disturbances[[#This Row],[Evaluación post incendio]],Tabla5[],2,0)</f>
        <v>Efecto inmediato</v>
      </c>
      <c r="D1678" s="6" t="s">
        <v>253</v>
      </c>
      <c r="E1678" s="1" t="s">
        <v>1602</v>
      </c>
      <c r="F1678" s="1" t="s">
        <v>1670</v>
      </c>
      <c r="G1678" s="1" t="str">
        <f>+VLOOKUP(BD_fire_disturbances[[#This Row],[Cod_Koppen]],Tabla8[],2,0)</f>
        <v>Continental o microtérmico</v>
      </c>
      <c r="H1678" s="1" t="s">
        <v>1669</v>
      </c>
      <c r="I1678" s="1" t="s">
        <v>1072</v>
      </c>
      <c r="J1678" s="1" t="s">
        <v>1273</v>
      </c>
      <c r="K1678" s="1" t="s">
        <v>10</v>
      </c>
      <c r="L1678" s="1" t="s">
        <v>10</v>
      </c>
      <c r="M1678" s="1" t="s">
        <v>432</v>
      </c>
      <c r="N1678" s="1" t="s">
        <v>453</v>
      </c>
      <c r="P1678" s="1" t="s">
        <v>1071</v>
      </c>
      <c r="Q1678" s="1" t="s">
        <v>1075</v>
      </c>
      <c r="R1678" s="1" t="s">
        <v>513</v>
      </c>
      <c r="T1678" s="1" t="s">
        <v>1074</v>
      </c>
      <c r="U1678" s="1" t="s">
        <v>1067</v>
      </c>
      <c r="V1678" s="1" t="s">
        <v>1066</v>
      </c>
      <c r="W1678" s="1" t="s">
        <v>384</v>
      </c>
      <c r="X1678" s="1" t="s">
        <v>1065</v>
      </c>
      <c r="Y1678" s="1" t="s">
        <v>52</v>
      </c>
      <c r="Z1678" s="1" t="s">
        <v>218</v>
      </c>
    </row>
    <row r="1679" spans="1:26" s="1" customFormat="1" ht="72.5" x14ac:dyDescent="0.35">
      <c r="A1679" s="1" t="s">
        <v>252</v>
      </c>
      <c r="B1679" s="1" t="str">
        <f>+VLOOKUP(BD_fire_disturbances[[#This Row],[Propiedad]],Tabla2[],2,0)</f>
        <v>Química</v>
      </c>
      <c r="C1679" s="1" t="str">
        <f>+VLOOKUP(BD_fire_disturbances[[#This Row],[Evaluación post incendio]],Tabla5[],2,0)</f>
        <v>Efecto inmediato</v>
      </c>
      <c r="D1679" s="6" t="s">
        <v>253</v>
      </c>
      <c r="E1679" s="1" t="s">
        <v>1602</v>
      </c>
      <c r="F1679" s="1" t="s">
        <v>1670</v>
      </c>
      <c r="G1679" s="1" t="str">
        <f>+VLOOKUP(BD_fire_disturbances[[#This Row],[Cod_Koppen]],Tabla8[],2,0)</f>
        <v>Continental o microtérmico</v>
      </c>
      <c r="H1679" s="1" t="s">
        <v>1669</v>
      </c>
      <c r="I1679" s="1" t="s">
        <v>1072</v>
      </c>
      <c r="J1679" s="1" t="s">
        <v>1273</v>
      </c>
      <c r="K1679" s="1" t="s">
        <v>10</v>
      </c>
      <c r="L1679" s="1" t="s">
        <v>10</v>
      </c>
      <c r="M1679" s="1" t="s">
        <v>432</v>
      </c>
      <c r="N1679" s="1" t="s">
        <v>453</v>
      </c>
      <c r="P1679" s="1" t="s">
        <v>1071</v>
      </c>
      <c r="Q1679" s="1" t="s">
        <v>1075</v>
      </c>
      <c r="R1679" s="1" t="s">
        <v>513</v>
      </c>
      <c r="T1679" s="1" t="s">
        <v>1074</v>
      </c>
      <c r="U1679" s="1" t="s">
        <v>1067</v>
      </c>
      <c r="V1679" s="1" t="s">
        <v>1066</v>
      </c>
      <c r="W1679" s="1" t="s">
        <v>384</v>
      </c>
      <c r="X1679" s="1" t="s">
        <v>1065</v>
      </c>
      <c r="Y1679" s="1" t="s">
        <v>42</v>
      </c>
      <c r="Z1679" s="1" t="s">
        <v>12</v>
      </c>
    </row>
    <row r="1680" spans="1:26" s="1" customFormat="1" ht="72.5" x14ac:dyDescent="0.35">
      <c r="A1680" s="1" t="s">
        <v>252</v>
      </c>
      <c r="B1680" s="1" t="str">
        <f>+VLOOKUP(BD_fire_disturbances[[#This Row],[Propiedad]],Tabla2[],2,0)</f>
        <v>Química</v>
      </c>
      <c r="C1680" s="1" t="str">
        <f>+VLOOKUP(BD_fire_disturbances[[#This Row],[Evaluación post incendio]],Tabla5[],2,0)</f>
        <v>Efecto a corto plazo</v>
      </c>
      <c r="D1680" s="6" t="s">
        <v>253</v>
      </c>
      <c r="E1680" s="1" t="s">
        <v>1602</v>
      </c>
      <c r="F1680" s="1" t="s">
        <v>1670</v>
      </c>
      <c r="G1680" s="1" t="str">
        <f>+VLOOKUP(BD_fire_disturbances[[#This Row],[Cod_Koppen]],Tabla8[],2,0)</f>
        <v>Continental o microtérmico</v>
      </c>
      <c r="H1680" s="1" t="s">
        <v>1669</v>
      </c>
      <c r="I1680" s="1" t="s">
        <v>1072</v>
      </c>
      <c r="J1680" s="1" t="s">
        <v>1273</v>
      </c>
      <c r="K1680" s="1" t="s">
        <v>10</v>
      </c>
      <c r="L1680" s="1" t="s">
        <v>10</v>
      </c>
      <c r="M1680" s="1" t="s">
        <v>432</v>
      </c>
      <c r="N1680" s="1" t="s">
        <v>453</v>
      </c>
      <c r="P1680" s="1" t="s">
        <v>1071</v>
      </c>
      <c r="Q1680" s="1" t="s">
        <v>1075</v>
      </c>
      <c r="R1680" s="1" t="s">
        <v>842</v>
      </c>
      <c r="T1680" s="1" t="s">
        <v>1074</v>
      </c>
      <c r="U1680" s="1" t="s">
        <v>1067</v>
      </c>
      <c r="V1680" s="1" t="s">
        <v>1066</v>
      </c>
      <c r="W1680" s="1" t="s">
        <v>384</v>
      </c>
      <c r="X1680" s="1" t="s">
        <v>1065</v>
      </c>
      <c r="Y1680" s="1" t="s">
        <v>42</v>
      </c>
      <c r="Z1680" s="1" t="s">
        <v>12</v>
      </c>
    </row>
    <row r="1681" spans="1:26" s="1" customFormat="1" ht="43.5" x14ac:dyDescent="0.35">
      <c r="A1681" s="1" t="s">
        <v>223</v>
      </c>
      <c r="B1681" s="1" t="str">
        <f>+VLOOKUP(BD_fire_disturbances[[#This Row],[Propiedad]],Tabla2[],2,0)</f>
        <v>Química</v>
      </c>
      <c r="C1681" s="1" t="str">
        <f>+VLOOKUP(BD_fire_disturbances[[#This Row],[Evaluación post incendio]],Tabla5[],2,0)</f>
        <v>Efecto inmediato</v>
      </c>
      <c r="D1681" s="6" t="s">
        <v>224</v>
      </c>
      <c r="E1681" s="1" t="s">
        <v>1602</v>
      </c>
      <c r="F1681" s="1" t="s">
        <v>1636</v>
      </c>
      <c r="G1681" s="1" t="str">
        <f>+VLOOKUP(BD_fire_disturbances[[#This Row],[Cod_Koppen]],Tabla8[],2,0)</f>
        <v>Templado o mesotérmico</v>
      </c>
      <c r="H1681" s="1" t="s">
        <v>1635</v>
      </c>
      <c r="I1681" s="1" t="s">
        <v>885</v>
      </c>
      <c r="J1681" s="1" t="s">
        <v>181</v>
      </c>
      <c r="K1681" s="1" t="s">
        <v>50</v>
      </c>
      <c r="L1681" s="1" t="s">
        <v>225</v>
      </c>
      <c r="M1681" s="1" t="s">
        <v>432</v>
      </c>
      <c r="N1681" s="1" t="s">
        <v>317</v>
      </c>
      <c r="P1681" s="1" t="s">
        <v>1100</v>
      </c>
      <c r="R1681" s="1" t="s">
        <v>513</v>
      </c>
      <c r="T1681" s="1" t="s">
        <v>1101</v>
      </c>
      <c r="U1681" s="1" t="s">
        <v>359</v>
      </c>
      <c r="W1681" s="1" t="s">
        <v>1102</v>
      </c>
      <c r="Y1681" s="1" t="s">
        <v>540</v>
      </c>
      <c r="Z1681" s="1" t="s">
        <v>108</v>
      </c>
    </row>
    <row r="1682" spans="1:26" s="1" customFormat="1" ht="43.5" x14ac:dyDescent="0.35">
      <c r="A1682" s="1" t="s">
        <v>223</v>
      </c>
      <c r="B1682" s="1" t="str">
        <f>+VLOOKUP(BD_fire_disturbances[[#This Row],[Propiedad]],Tabla2[],2,0)</f>
        <v>Química</v>
      </c>
      <c r="C1682" s="1" t="str">
        <f>+VLOOKUP(BD_fire_disturbances[[#This Row],[Evaluación post incendio]],Tabla5[],2,0)</f>
        <v>Efecto a corto plazo</v>
      </c>
      <c r="D1682" s="6" t="s">
        <v>224</v>
      </c>
      <c r="E1682" s="1" t="s">
        <v>1602</v>
      </c>
      <c r="F1682" s="1" t="s">
        <v>1636</v>
      </c>
      <c r="G1682" s="1" t="str">
        <f>+VLOOKUP(BD_fire_disturbances[[#This Row],[Cod_Koppen]],Tabla8[],2,0)</f>
        <v>Templado o mesotérmico</v>
      </c>
      <c r="H1682" s="1" t="s">
        <v>1635</v>
      </c>
      <c r="I1682" s="1" t="s">
        <v>885</v>
      </c>
      <c r="J1682" s="1" t="s">
        <v>181</v>
      </c>
      <c r="K1682" s="1" t="s">
        <v>50</v>
      </c>
      <c r="L1682" s="1" t="s">
        <v>225</v>
      </c>
      <c r="M1682" s="1" t="s">
        <v>432</v>
      </c>
      <c r="N1682" s="1" t="s">
        <v>317</v>
      </c>
      <c r="P1682" s="1" t="s">
        <v>1100</v>
      </c>
      <c r="R1682" s="1" t="s">
        <v>842</v>
      </c>
      <c r="T1682" s="1" t="s">
        <v>1101</v>
      </c>
      <c r="U1682" s="1" t="s">
        <v>359</v>
      </c>
      <c r="W1682" s="1" t="s">
        <v>1102</v>
      </c>
      <c r="Y1682" s="1" t="s">
        <v>34</v>
      </c>
      <c r="Z1682" s="1" t="s">
        <v>12</v>
      </c>
    </row>
    <row r="1683" spans="1:26" s="1" customFormat="1" ht="43.5" x14ac:dyDescent="0.35">
      <c r="A1683" s="1" t="s">
        <v>223</v>
      </c>
      <c r="B1683" s="1" t="str">
        <f>+VLOOKUP(BD_fire_disturbances[[#This Row],[Propiedad]],Tabla2[],2,0)</f>
        <v>Química</v>
      </c>
      <c r="C1683" s="1" t="str">
        <f>+VLOOKUP(BD_fire_disturbances[[#This Row],[Evaluación post incendio]],Tabla5[],2,0)</f>
        <v>Efecto inmediato</v>
      </c>
      <c r="D1683" s="6" t="s">
        <v>224</v>
      </c>
      <c r="E1683" s="1" t="s">
        <v>1602</v>
      </c>
      <c r="F1683" s="1" t="s">
        <v>1636</v>
      </c>
      <c r="G1683" s="1" t="str">
        <f>+VLOOKUP(BD_fire_disturbances[[#This Row],[Cod_Koppen]],Tabla8[],2,0)</f>
        <v>Templado o mesotérmico</v>
      </c>
      <c r="H1683" s="1" t="s">
        <v>1635</v>
      </c>
      <c r="I1683" s="1" t="s">
        <v>885</v>
      </c>
      <c r="J1683" s="1" t="s">
        <v>181</v>
      </c>
      <c r="K1683" s="1" t="s">
        <v>50</v>
      </c>
      <c r="L1683" s="1" t="s">
        <v>225</v>
      </c>
      <c r="M1683" s="1" t="s">
        <v>432</v>
      </c>
      <c r="N1683" s="1" t="s">
        <v>317</v>
      </c>
      <c r="P1683" s="1" t="s">
        <v>1100</v>
      </c>
      <c r="R1683" s="1" t="s">
        <v>513</v>
      </c>
      <c r="T1683" s="1" t="s">
        <v>1101</v>
      </c>
      <c r="U1683" s="1" t="s">
        <v>359</v>
      </c>
      <c r="W1683" s="1" t="s">
        <v>1102</v>
      </c>
      <c r="Y1683" s="1" t="s">
        <v>1103</v>
      </c>
      <c r="Z1683" s="1" t="s">
        <v>218</v>
      </c>
    </row>
    <row r="1684" spans="1:26" s="1" customFormat="1" ht="43.5" x14ac:dyDescent="0.35">
      <c r="A1684" s="1" t="s">
        <v>223</v>
      </c>
      <c r="B1684" s="1" t="str">
        <f>+VLOOKUP(BD_fire_disturbances[[#This Row],[Propiedad]],Tabla2[],2,0)</f>
        <v>Química</v>
      </c>
      <c r="C1684" s="1" t="str">
        <f>+VLOOKUP(BD_fire_disturbances[[#This Row],[Evaluación post incendio]],Tabla5[],2,0)</f>
        <v>Efecto a corto plazo</v>
      </c>
      <c r="D1684" s="6" t="s">
        <v>224</v>
      </c>
      <c r="E1684" s="1" t="s">
        <v>1602</v>
      </c>
      <c r="F1684" s="1" t="s">
        <v>1636</v>
      </c>
      <c r="G1684" s="1" t="str">
        <f>+VLOOKUP(BD_fire_disturbances[[#This Row],[Cod_Koppen]],Tabla8[],2,0)</f>
        <v>Templado o mesotérmico</v>
      </c>
      <c r="H1684" s="1" t="s">
        <v>1635</v>
      </c>
      <c r="I1684" s="1" t="s">
        <v>885</v>
      </c>
      <c r="J1684" s="1" t="s">
        <v>181</v>
      </c>
      <c r="K1684" s="1" t="s">
        <v>50</v>
      </c>
      <c r="L1684" s="1" t="s">
        <v>225</v>
      </c>
      <c r="M1684" s="1" t="s">
        <v>432</v>
      </c>
      <c r="N1684" s="1" t="s">
        <v>317</v>
      </c>
      <c r="P1684" s="1" t="s">
        <v>1100</v>
      </c>
      <c r="R1684" s="1" t="s">
        <v>842</v>
      </c>
      <c r="T1684" s="1" t="s">
        <v>1101</v>
      </c>
      <c r="U1684" s="1" t="s">
        <v>359</v>
      </c>
      <c r="W1684" s="1" t="s">
        <v>1102</v>
      </c>
      <c r="Y1684" s="1" t="s">
        <v>1103</v>
      </c>
      <c r="Z1684" s="1" t="s">
        <v>108</v>
      </c>
    </row>
    <row r="1685" spans="1:26" s="1" customFormat="1" ht="43.5" x14ac:dyDescent="0.35">
      <c r="A1685" s="1" t="s">
        <v>223</v>
      </c>
      <c r="B1685" s="1" t="str">
        <f>+VLOOKUP(BD_fire_disturbances[[#This Row],[Propiedad]],Tabla2[],2,0)</f>
        <v>Química</v>
      </c>
      <c r="C1685" s="1" t="str">
        <f>+VLOOKUP(BD_fire_disturbances[[#This Row],[Evaluación post incendio]],Tabla5[],2,0)</f>
        <v>Efecto inmediato</v>
      </c>
      <c r="D1685" s="6" t="s">
        <v>224</v>
      </c>
      <c r="E1685" s="1" t="s">
        <v>1602</v>
      </c>
      <c r="F1685" s="1" t="s">
        <v>1636</v>
      </c>
      <c r="G1685" s="1" t="str">
        <f>+VLOOKUP(BD_fire_disturbances[[#This Row],[Cod_Koppen]],Tabla8[],2,0)</f>
        <v>Templado o mesotérmico</v>
      </c>
      <c r="H1685" s="1" t="s">
        <v>1635</v>
      </c>
      <c r="I1685" s="1" t="s">
        <v>885</v>
      </c>
      <c r="J1685" s="1" t="s">
        <v>181</v>
      </c>
      <c r="K1685" s="1" t="s">
        <v>50</v>
      </c>
      <c r="L1685" s="1" t="s">
        <v>225</v>
      </c>
      <c r="M1685" s="1" t="s">
        <v>432</v>
      </c>
      <c r="N1685" s="1" t="s">
        <v>317</v>
      </c>
      <c r="P1685" s="1" t="s">
        <v>1100</v>
      </c>
      <c r="R1685" s="1" t="s">
        <v>513</v>
      </c>
      <c r="T1685" s="1" t="s">
        <v>1101</v>
      </c>
      <c r="U1685" s="1" t="s">
        <v>359</v>
      </c>
      <c r="W1685" s="1" t="s">
        <v>1102</v>
      </c>
      <c r="Y1685" s="1" t="s">
        <v>121</v>
      </c>
      <c r="Z1685" s="1" t="s">
        <v>218</v>
      </c>
    </row>
    <row r="1686" spans="1:26" s="1" customFormat="1" ht="43.5" x14ac:dyDescent="0.35">
      <c r="A1686" s="1" t="s">
        <v>223</v>
      </c>
      <c r="B1686" s="1" t="str">
        <f>+VLOOKUP(BD_fire_disturbances[[#This Row],[Propiedad]],Tabla2[],2,0)</f>
        <v>Química</v>
      </c>
      <c r="C1686" s="1" t="str">
        <f>+VLOOKUP(BD_fire_disturbances[[#This Row],[Evaluación post incendio]],Tabla5[],2,0)</f>
        <v>Efecto a corto plazo</v>
      </c>
      <c r="D1686" s="6" t="s">
        <v>224</v>
      </c>
      <c r="E1686" s="1" t="s">
        <v>1602</v>
      </c>
      <c r="F1686" s="1" t="s">
        <v>1636</v>
      </c>
      <c r="G1686" s="1" t="str">
        <f>+VLOOKUP(BD_fire_disturbances[[#This Row],[Cod_Koppen]],Tabla8[],2,0)</f>
        <v>Templado o mesotérmico</v>
      </c>
      <c r="H1686" s="1" t="s">
        <v>1635</v>
      </c>
      <c r="I1686" s="1" t="s">
        <v>885</v>
      </c>
      <c r="J1686" s="1" t="s">
        <v>181</v>
      </c>
      <c r="K1686" s="1" t="s">
        <v>50</v>
      </c>
      <c r="L1686" s="1" t="s">
        <v>225</v>
      </c>
      <c r="M1686" s="1" t="s">
        <v>432</v>
      </c>
      <c r="N1686" s="1" t="s">
        <v>317</v>
      </c>
      <c r="P1686" s="1" t="s">
        <v>1100</v>
      </c>
      <c r="R1686" s="1" t="s">
        <v>842</v>
      </c>
      <c r="T1686" s="1" t="s">
        <v>1101</v>
      </c>
      <c r="U1686" s="1" t="s">
        <v>359</v>
      </c>
      <c r="W1686" s="1" t="s">
        <v>1102</v>
      </c>
      <c r="Y1686" s="1" t="s">
        <v>121</v>
      </c>
      <c r="Z1686" s="1" t="s">
        <v>218</v>
      </c>
    </row>
    <row r="1687" spans="1:26" s="1" customFormat="1" ht="43.5" x14ac:dyDescent="0.35">
      <c r="A1687" s="1" t="s">
        <v>223</v>
      </c>
      <c r="B1687" s="1" t="str">
        <f>+VLOOKUP(BD_fire_disturbances[[#This Row],[Propiedad]],Tabla2[],2,0)</f>
        <v>Química</v>
      </c>
      <c r="C1687" s="1" t="str">
        <f>+VLOOKUP(BD_fire_disturbances[[#This Row],[Evaluación post incendio]],Tabla5[],2,0)</f>
        <v>Efecto inmediato</v>
      </c>
      <c r="D1687" s="6" t="s">
        <v>224</v>
      </c>
      <c r="E1687" s="1" t="s">
        <v>1602</v>
      </c>
      <c r="F1687" s="1" t="s">
        <v>1636</v>
      </c>
      <c r="G1687" s="1" t="str">
        <f>+VLOOKUP(BD_fire_disturbances[[#This Row],[Cod_Koppen]],Tabla8[],2,0)</f>
        <v>Templado o mesotérmico</v>
      </c>
      <c r="H1687" s="1" t="s">
        <v>1635</v>
      </c>
      <c r="I1687" s="1" t="s">
        <v>885</v>
      </c>
      <c r="J1687" s="1" t="s">
        <v>181</v>
      </c>
      <c r="K1687" s="1" t="s">
        <v>50</v>
      </c>
      <c r="L1687" s="1" t="s">
        <v>225</v>
      </c>
      <c r="M1687" s="1" t="s">
        <v>432</v>
      </c>
      <c r="N1687" s="1" t="s">
        <v>317</v>
      </c>
      <c r="P1687" s="1" t="s">
        <v>1100</v>
      </c>
      <c r="R1687" s="1" t="s">
        <v>513</v>
      </c>
      <c r="T1687" s="1" t="s">
        <v>1101</v>
      </c>
      <c r="U1687" s="1" t="s">
        <v>359</v>
      </c>
      <c r="W1687" s="1" t="s">
        <v>1102</v>
      </c>
      <c r="Y1687" s="1" t="s">
        <v>1104</v>
      </c>
      <c r="Z1687" s="1" t="s">
        <v>108</v>
      </c>
    </row>
    <row r="1688" spans="1:26" s="1" customFormat="1" ht="43.5" x14ac:dyDescent="0.35">
      <c r="A1688" s="1" t="s">
        <v>223</v>
      </c>
      <c r="B1688" s="1" t="str">
        <f>+VLOOKUP(BD_fire_disturbances[[#This Row],[Propiedad]],Tabla2[],2,0)</f>
        <v>Química</v>
      </c>
      <c r="C1688" s="1" t="str">
        <f>+VLOOKUP(BD_fire_disturbances[[#This Row],[Evaluación post incendio]],Tabla5[],2,0)</f>
        <v>Efecto inmediato</v>
      </c>
      <c r="D1688" s="6" t="s">
        <v>224</v>
      </c>
      <c r="E1688" s="1" t="s">
        <v>1602</v>
      </c>
      <c r="F1688" s="1" t="s">
        <v>1636</v>
      </c>
      <c r="G1688" s="1" t="str">
        <f>+VLOOKUP(BD_fire_disturbances[[#This Row],[Cod_Koppen]],Tabla8[],2,0)</f>
        <v>Templado o mesotérmico</v>
      </c>
      <c r="H1688" s="1" t="s">
        <v>1635</v>
      </c>
      <c r="I1688" s="1" t="s">
        <v>885</v>
      </c>
      <c r="J1688" s="1" t="s">
        <v>181</v>
      </c>
      <c r="K1688" s="1" t="s">
        <v>50</v>
      </c>
      <c r="L1688" s="1" t="s">
        <v>225</v>
      </c>
      <c r="M1688" s="1" t="s">
        <v>432</v>
      </c>
      <c r="N1688" s="1" t="s">
        <v>317</v>
      </c>
      <c r="P1688" s="1" t="s">
        <v>1100</v>
      </c>
      <c r="R1688" s="1" t="s">
        <v>513</v>
      </c>
      <c r="T1688" s="1" t="s">
        <v>1101</v>
      </c>
      <c r="U1688" s="1" t="s">
        <v>359</v>
      </c>
      <c r="W1688" s="1" t="s">
        <v>1102</v>
      </c>
      <c r="Y1688" s="1" t="s">
        <v>615</v>
      </c>
      <c r="Z1688" s="1" t="s">
        <v>218</v>
      </c>
    </row>
    <row r="1689" spans="1:26" s="1" customFormat="1" ht="43.5" x14ac:dyDescent="0.35">
      <c r="A1689" s="1" t="s">
        <v>223</v>
      </c>
      <c r="B1689" s="1" t="str">
        <f>+VLOOKUP(BD_fire_disturbances[[#This Row],[Propiedad]],Tabla2[],2,0)</f>
        <v>Química</v>
      </c>
      <c r="C1689" s="1" t="str">
        <f>+VLOOKUP(BD_fire_disturbances[[#This Row],[Evaluación post incendio]],Tabla5[],2,0)</f>
        <v>Efecto a corto plazo</v>
      </c>
      <c r="D1689" s="6" t="s">
        <v>224</v>
      </c>
      <c r="E1689" s="1" t="s">
        <v>1602</v>
      </c>
      <c r="F1689" s="1" t="s">
        <v>1636</v>
      </c>
      <c r="G1689" s="1" t="str">
        <f>+VLOOKUP(BD_fire_disturbances[[#This Row],[Cod_Koppen]],Tabla8[],2,0)</f>
        <v>Templado o mesotérmico</v>
      </c>
      <c r="H1689" s="1" t="s">
        <v>1635</v>
      </c>
      <c r="I1689" s="1" t="s">
        <v>885</v>
      </c>
      <c r="J1689" s="1" t="s">
        <v>181</v>
      </c>
      <c r="K1689" s="1" t="s">
        <v>50</v>
      </c>
      <c r="L1689" s="1" t="s">
        <v>225</v>
      </c>
      <c r="M1689" s="1" t="s">
        <v>432</v>
      </c>
      <c r="N1689" s="1" t="s">
        <v>317</v>
      </c>
      <c r="P1689" s="1" t="s">
        <v>1100</v>
      </c>
      <c r="R1689" s="1" t="s">
        <v>842</v>
      </c>
      <c r="T1689" s="1" t="s">
        <v>1101</v>
      </c>
      <c r="U1689" s="1" t="s">
        <v>359</v>
      </c>
      <c r="W1689" s="1" t="s">
        <v>1102</v>
      </c>
      <c r="Y1689" s="1" t="s">
        <v>615</v>
      </c>
      <c r="Z1689" s="1" t="s">
        <v>108</v>
      </c>
    </row>
    <row r="1690" spans="1:26" s="1" customFormat="1" ht="43.5" x14ac:dyDescent="0.35">
      <c r="A1690" s="1" t="s">
        <v>223</v>
      </c>
      <c r="B1690" s="1" t="str">
        <f>+VLOOKUP(BD_fire_disturbances[[#This Row],[Propiedad]],Tabla2[],2,0)</f>
        <v>Química</v>
      </c>
      <c r="C1690" s="1" t="str">
        <f>+VLOOKUP(BD_fire_disturbances[[#This Row],[Evaluación post incendio]],Tabla5[],2,0)</f>
        <v>Efecto inmediato</v>
      </c>
      <c r="D1690" s="6" t="s">
        <v>224</v>
      </c>
      <c r="E1690" s="1" t="s">
        <v>1602</v>
      </c>
      <c r="F1690" s="1" t="s">
        <v>1636</v>
      </c>
      <c r="G1690" s="1" t="str">
        <f>+VLOOKUP(BD_fire_disturbances[[#This Row],[Cod_Koppen]],Tabla8[],2,0)</f>
        <v>Templado o mesotérmico</v>
      </c>
      <c r="H1690" s="1" t="s">
        <v>1635</v>
      </c>
      <c r="I1690" s="1" t="s">
        <v>885</v>
      </c>
      <c r="J1690" s="1" t="s">
        <v>181</v>
      </c>
      <c r="K1690" s="1" t="s">
        <v>50</v>
      </c>
      <c r="L1690" s="1" t="s">
        <v>225</v>
      </c>
      <c r="M1690" s="1" t="s">
        <v>432</v>
      </c>
      <c r="N1690" s="1" t="s">
        <v>317</v>
      </c>
      <c r="P1690" s="1" t="s">
        <v>1100</v>
      </c>
      <c r="R1690" s="1" t="s">
        <v>513</v>
      </c>
      <c r="T1690" s="1" t="s">
        <v>1101</v>
      </c>
      <c r="U1690" s="1" t="s">
        <v>359</v>
      </c>
      <c r="W1690" s="1" t="s">
        <v>1102</v>
      </c>
      <c r="Y1690" s="1" t="s">
        <v>148</v>
      </c>
      <c r="Z1690" s="1" t="s">
        <v>108</v>
      </c>
    </row>
    <row r="1691" spans="1:26" s="1" customFormat="1" ht="43.5" x14ac:dyDescent="0.35">
      <c r="A1691" s="1" t="s">
        <v>223</v>
      </c>
      <c r="B1691" s="1" t="str">
        <f>+VLOOKUP(BD_fire_disturbances[[#This Row],[Propiedad]],Tabla2[],2,0)</f>
        <v>Química</v>
      </c>
      <c r="C1691" s="1" t="str">
        <f>+VLOOKUP(BD_fire_disturbances[[#This Row],[Evaluación post incendio]],Tabla5[],2,0)</f>
        <v>Efecto inmediato</v>
      </c>
      <c r="D1691" s="6" t="s">
        <v>224</v>
      </c>
      <c r="E1691" s="1" t="s">
        <v>1602</v>
      </c>
      <c r="F1691" s="1" t="s">
        <v>1636</v>
      </c>
      <c r="G1691" s="1" t="str">
        <f>+VLOOKUP(BD_fire_disturbances[[#This Row],[Cod_Koppen]],Tabla8[],2,0)</f>
        <v>Templado o mesotérmico</v>
      </c>
      <c r="H1691" s="1" t="s">
        <v>1635</v>
      </c>
      <c r="I1691" s="1" t="s">
        <v>885</v>
      </c>
      <c r="J1691" s="1" t="s">
        <v>181</v>
      </c>
      <c r="K1691" s="1" t="s">
        <v>50</v>
      </c>
      <c r="L1691" s="1" t="s">
        <v>225</v>
      </c>
      <c r="M1691" s="1" t="s">
        <v>432</v>
      </c>
      <c r="N1691" s="1" t="s">
        <v>317</v>
      </c>
      <c r="P1691" s="1" t="s">
        <v>1100</v>
      </c>
      <c r="R1691" s="1" t="s">
        <v>513</v>
      </c>
      <c r="T1691" s="1" t="s">
        <v>1101</v>
      </c>
      <c r="U1691" s="1" t="s">
        <v>359</v>
      </c>
      <c r="W1691" s="1" t="s">
        <v>1102</v>
      </c>
      <c r="Y1691" s="1" t="s">
        <v>43</v>
      </c>
      <c r="Z1691" s="1" t="s">
        <v>218</v>
      </c>
    </row>
    <row r="1692" spans="1:26" s="1" customFormat="1" ht="43.5" x14ac:dyDescent="0.35">
      <c r="A1692" s="1" t="s">
        <v>223</v>
      </c>
      <c r="B1692" s="1" t="str">
        <f>+VLOOKUP(BD_fire_disturbances[[#This Row],[Propiedad]],Tabla2[],2,0)</f>
        <v>Química</v>
      </c>
      <c r="C1692" s="1" t="str">
        <f>+VLOOKUP(BD_fire_disturbances[[#This Row],[Evaluación post incendio]],Tabla5[],2,0)</f>
        <v>Efecto a corto plazo</v>
      </c>
      <c r="D1692" s="6" t="s">
        <v>224</v>
      </c>
      <c r="E1692" s="1" t="s">
        <v>1602</v>
      </c>
      <c r="F1692" s="1" t="s">
        <v>1636</v>
      </c>
      <c r="G1692" s="1" t="str">
        <f>+VLOOKUP(BD_fire_disturbances[[#This Row],[Cod_Koppen]],Tabla8[],2,0)</f>
        <v>Templado o mesotérmico</v>
      </c>
      <c r="H1692" s="1" t="s">
        <v>1635</v>
      </c>
      <c r="I1692" s="1" t="s">
        <v>885</v>
      </c>
      <c r="J1692" s="1" t="s">
        <v>181</v>
      </c>
      <c r="K1692" s="1" t="s">
        <v>50</v>
      </c>
      <c r="L1692" s="1" t="s">
        <v>225</v>
      </c>
      <c r="M1692" s="1" t="s">
        <v>432</v>
      </c>
      <c r="N1692" s="1" t="s">
        <v>317</v>
      </c>
      <c r="P1692" s="1" t="s">
        <v>1100</v>
      </c>
      <c r="R1692" s="1" t="s">
        <v>842</v>
      </c>
      <c r="T1692" s="1" t="s">
        <v>1101</v>
      </c>
      <c r="U1692" s="1" t="s">
        <v>359</v>
      </c>
      <c r="W1692" s="1" t="s">
        <v>1102</v>
      </c>
      <c r="Y1692" s="1" t="s">
        <v>43</v>
      </c>
      <c r="Z1692" s="1" t="s">
        <v>108</v>
      </c>
    </row>
    <row r="1693" spans="1:26" s="1" customFormat="1" ht="43.5" x14ac:dyDescent="0.35">
      <c r="A1693" s="1" t="s">
        <v>223</v>
      </c>
      <c r="B1693" s="1" t="str">
        <f>+VLOOKUP(BD_fire_disturbances[[#This Row],[Propiedad]],Tabla2[],2,0)</f>
        <v>Química</v>
      </c>
      <c r="C1693" s="1" t="str">
        <f>+VLOOKUP(BD_fire_disturbances[[#This Row],[Evaluación post incendio]],Tabla5[],2,0)</f>
        <v>Efecto inmediato</v>
      </c>
      <c r="D1693" s="6" t="s">
        <v>224</v>
      </c>
      <c r="E1693" s="1" t="s">
        <v>1602</v>
      </c>
      <c r="F1693" s="1" t="s">
        <v>1636</v>
      </c>
      <c r="G1693" s="1" t="str">
        <f>+VLOOKUP(BD_fire_disturbances[[#This Row],[Cod_Koppen]],Tabla8[],2,0)</f>
        <v>Templado o mesotérmico</v>
      </c>
      <c r="H1693" s="1" t="s">
        <v>1635</v>
      </c>
      <c r="I1693" s="1" t="s">
        <v>885</v>
      </c>
      <c r="J1693" s="1" t="s">
        <v>181</v>
      </c>
      <c r="K1693" s="1" t="s">
        <v>50</v>
      </c>
      <c r="L1693" s="1" t="s">
        <v>225</v>
      </c>
      <c r="M1693" s="1" t="s">
        <v>432</v>
      </c>
      <c r="N1693" s="1" t="s">
        <v>317</v>
      </c>
      <c r="P1693" s="1" t="s">
        <v>1100</v>
      </c>
      <c r="R1693" s="1" t="s">
        <v>513</v>
      </c>
      <c r="T1693" s="1" t="s">
        <v>1101</v>
      </c>
      <c r="U1693" s="1" t="s">
        <v>359</v>
      </c>
      <c r="W1693" s="1" t="s">
        <v>1102</v>
      </c>
      <c r="Y1693" s="1" t="s">
        <v>122</v>
      </c>
      <c r="Z1693" s="1" t="s">
        <v>218</v>
      </c>
    </row>
    <row r="1694" spans="1:26" s="1" customFormat="1" ht="43.5" x14ac:dyDescent="0.35">
      <c r="A1694" s="1" t="s">
        <v>223</v>
      </c>
      <c r="B1694" s="1" t="str">
        <f>+VLOOKUP(BD_fire_disturbances[[#This Row],[Propiedad]],Tabla2[],2,0)</f>
        <v>Química</v>
      </c>
      <c r="C1694" s="1" t="str">
        <f>+VLOOKUP(BD_fire_disturbances[[#This Row],[Evaluación post incendio]],Tabla5[],2,0)</f>
        <v>Efecto a corto plazo</v>
      </c>
      <c r="D1694" s="6" t="s">
        <v>224</v>
      </c>
      <c r="E1694" s="1" t="s">
        <v>1602</v>
      </c>
      <c r="F1694" s="1" t="s">
        <v>1636</v>
      </c>
      <c r="G1694" s="1" t="str">
        <f>+VLOOKUP(BD_fire_disturbances[[#This Row],[Cod_Koppen]],Tabla8[],2,0)</f>
        <v>Templado o mesotérmico</v>
      </c>
      <c r="H1694" s="1" t="s">
        <v>1635</v>
      </c>
      <c r="I1694" s="1" t="s">
        <v>885</v>
      </c>
      <c r="J1694" s="1" t="s">
        <v>181</v>
      </c>
      <c r="K1694" s="1" t="s">
        <v>50</v>
      </c>
      <c r="L1694" s="1" t="s">
        <v>225</v>
      </c>
      <c r="M1694" s="1" t="s">
        <v>432</v>
      </c>
      <c r="N1694" s="1" t="s">
        <v>317</v>
      </c>
      <c r="P1694" s="1" t="s">
        <v>1100</v>
      </c>
      <c r="R1694" s="1" t="s">
        <v>842</v>
      </c>
      <c r="T1694" s="1" t="s">
        <v>1101</v>
      </c>
      <c r="U1694" s="1" t="s">
        <v>359</v>
      </c>
      <c r="W1694" s="1" t="s">
        <v>1102</v>
      </c>
      <c r="Y1694" s="1" t="s">
        <v>122</v>
      </c>
      <c r="Z1694" s="1" t="s">
        <v>218</v>
      </c>
    </row>
    <row r="1695" spans="1:26" s="1" customFormat="1" ht="43.5" x14ac:dyDescent="0.35">
      <c r="A1695" s="1" t="s">
        <v>223</v>
      </c>
      <c r="B1695" s="1" t="str">
        <f>+VLOOKUP(BD_fire_disturbances[[#This Row],[Propiedad]],Tabla2[],2,0)</f>
        <v>Química</v>
      </c>
      <c r="C1695" s="1" t="str">
        <f>+VLOOKUP(BD_fire_disturbances[[#This Row],[Evaluación post incendio]],Tabla5[],2,0)</f>
        <v>Efecto inmediato</v>
      </c>
      <c r="D1695" s="6" t="s">
        <v>224</v>
      </c>
      <c r="E1695" s="1" t="s">
        <v>1602</v>
      </c>
      <c r="F1695" s="1" t="s">
        <v>1636</v>
      </c>
      <c r="G1695" s="1" t="str">
        <f>+VLOOKUP(BD_fire_disturbances[[#This Row],[Cod_Koppen]],Tabla8[],2,0)</f>
        <v>Templado o mesotérmico</v>
      </c>
      <c r="H1695" s="1" t="s">
        <v>1635</v>
      </c>
      <c r="I1695" s="1" t="s">
        <v>885</v>
      </c>
      <c r="J1695" s="1" t="s">
        <v>181</v>
      </c>
      <c r="K1695" s="1" t="s">
        <v>50</v>
      </c>
      <c r="L1695" s="1" t="s">
        <v>225</v>
      </c>
      <c r="M1695" s="1" t="s">
        <v>432</v>
      </c>
      <c r="N1695" s="1" t="s">
        <v>317</v>
      </c>
      <c r="P1695" s="1" t="s">
        <v>1100</v>
      </c>
      <c r="R1695" s="1" t="s">
        <v>513</v>
      </c>
      <c r="T1695" s="1" t="s">
        <v>1101</v>
      </c>
      <c r="U1695" s="1" t="s">
        <v>359</v>
      </c>
      <c r="W1695" s="1" t="s">
        <v>1102</v>
      </c>
      <c r="Y1695" s="1" t="s">
        <v>173</v>
      </c>
      <c r="Z1695" s="1" t="s">
        <v>218</v>
      </c>
    </row>
    <row r="1696" spans="1:26" s="1" customFormat="1" ht="43.5" x14ac:dyDescent="0.35">
      <c r="A1696" s="1" t="s">
        <v>223</v>
      </c>
      <c r="B1696" s="1" t="str">
        <f>+VLOOKUP(BD_fire_disturbances[[#This Row],[Propiedad]],Tabla2[],2,0)</f>
        <v>Química</v>
      </c>
      <c r="C1696" s="1" t="str">
        <f>+VLOOKUP(BD_fire_disturbances[[#This Row],[Evaluación post incendio]],Tabla5[],2,0)</f>
        <v>Efecto a corto plazo</v>
      </c>
      <c r="D1696" s="6" t="s">
        <v>224</v>
      </c>
      <c r="E1696" s="1" t="s">
        <v>1602</v>
      </c>
      <c r="F1696" s="1" t="s">
        <v>1636</v>
      </c>
      <c r="G1696" s="1" t="str">
        <f>+VLOOKUP(BD_fire_disturbances[[#This Row],[Cod_Koppen]],Tabla8[],2,0)</f>
        <v>Templado o mesotérmico</v>
      </c>
      <c r="H1696" s="1" t="s">
        <v>1635</v>
      </c>
      <c r="I1696" s="1" t="s">
        <v>885</v>
      </c>
      <c r="J1696" s="1" t="s">
        <v>181</v>
      </c>
      <c r="K1696" s="1" t="s">
        <v>50</v>
      </c>
      <c r="L1696" s="1" t="s">
        <v>225</v>
      </c>
      <c r="M1696" s="1" t="s">
        <v>432</v>
      </c>
      <c r="N1696" s="1" t="s">
        <v>317</v>
      </c>
      <c r="P1696" s="1" t="s">
        <v>1100</v>
      </c>
      <c r="R1696" s="1" t="s">
        <v>842</v>
      </c>
      <c r="T1696" s="1" t="s">
        <v>1101</v>
      </c>
      <c r="U1696" s="1" t="s">
        <v>359</v>
      </c>
      <c r="W1696" s="1" t="s">
        <v>1102</v>
      </c>
      <c r="Y1696" s="1" t="s">
        <v>173</v>
      </c>
      <c r="Z1696" s="1" t="s">
        <v>218</v>
      </c>
    </row>
    <row r="1697" spans="1:26" s="1" customFormat="1" ht="43.5" x14ac:dyDescent="0.35">
      <c r="A1697" s="1" t="s">
        <v>223</v>
      </c>
      <c r="B1697" s="1" t="str">
        <f>+VLOOKUP(BD_fire_disturbances[[#This Row],[Propiedad]],Tabla2[],2,0)</f>
        <v>Química</v>
      </c>
      <c r="C1697" s="1" t="str">
        <f>+VLOOKUP(BD_fire_disturbances[[#This Row],[Evaluación post incendio]],Tabla5[],2,0)</f>
        <v>Efecto inmediato</v>
      </c>
      <c r="D1697" s="6" t="s">
        <v>224</v>
      </c>
      <c r="E1697" s="1" t="s">
        <v>1602</v>
      </c>
      <c r="F1697" s="1" t="s">
        <v>1636</v>
      </c>
      <c r="G1697" s="1" t="str">
        <f>+VLOOKUP(BD_fire_disturbances[[#This Row],[Cod_Koppen]],Tabla8[],2,0)</f>
        <v>Templado o mesotérmico</v>
      </c>
      <c r="H1697" s="1" t="s">
        <v>1635</v>
      </c>
      <c r="I1697" s="1" t="s">
        <v>885</v>
      </c>
      <c r="J1697" s="1" t="s">
        <v>181</v>
      </c>
      <c r="K1697" s="1" t="s">
        <v>50</v>
      </c>
      <c r="L1697" s="1" t="s">
        <v>225</v>
      </c>
      <c r="M1697" s="1" t="s">
        <v>432</v>
      </c>
      <c r="N1697" s="1" t="s">
        <v>317</v>
      </c>
      <c r="P1697" s="1" t="s">
        <v>1100</v>
      </c>
      <c r="R1697" s="1" t="s">
        <v>513</v>
      </c>
      <c r="T1697" s="1" t="s">
        <v>1101</v>
      </c>
      <c r="U1697" s="1" t="s">
        <v>359</v>
      </c>
      <c r="W1697" s="1" t="s">
        <v>1102</v>
      </c>
      <c r="Y1697" s="1" t="s">
        <v>118</v>
      </c>
      <c r="Z1697" s="1" t="s">
        <v>218</v>
      </c>
    </row>
    <row r="1698" spans="1:26" s="1" customFormat="1" ht="43.5" x14ac:dyDescent="0.35">
      <c r="A1698" s="1" t="s">
        <v>223</v>
      </c>
      <c r="B1698" s="1" t="str">
        <f>+VLOOKUP(BD_fire_disturbances[[#This Row],[Propiedad]],Tabla2[],2,0)</f>
        <v>Química</v>
      </c>
      <c r="C1698" s="1" t="str">
        <f>+VLOOKUP(BD_fire_disturbances[[#This Row],[Evaluación post incendio]],Tabla5[],2,0)</f>
        <v>Efecto a corto plazo</v>
      </c>
      <c r="D1698" s="6" t="s">
        <v>224</v>
      </c>
      <c r="E1698" s="1" t="s">
        <v>1602</v>
      </c>
      <c r="F1698" s="1" t="s">
        <v>1636</v>
      </c>
      <c r="G1698" s="1" t="str">
        <f>+VLOOKUP(BD_fire_disturbances[[#This Row],[Cod_Koppen]],Tabla8[],2,0)</f>
        <v>Templado o mesotérmico</v>
      </c>
      <c r="H1698" s="1" t="s">
        <v>1635</v>
      </c>
      <c r="I1698" s="1" t="s">
        <v>885</v>
      </c>
      <c r="J1698" s="1" t="s">
        <v>181</v>
      </c>
      <c r="K1698" s="1" t="s">
        <v>50</v>
      </c>
      <c r="L1698" s="1" t="s">
        <v>225</v>
      </c>
      <c r="M1698" s="1" t="s">
        <v>432</v>
      </c>
      <c r="N1698" s="1" t="s">
        <v>317</v>
      </c>
      <c r="P1698" s="1" t="s">
        <v>1100</v>
      </c>
      <c r="R1698" s="1" t="s">
        <v>842</v>
      </c>
      <c r="T1698" s="1" t="s">
        <v>1101</v>
      </c>
      <c r="U1698" s="1" t="s">
        <v>359</v>
      </c>
      <c r="W1698" s="1" t="s">
        <v>1102</v>
      </c>
      <c r="Y1698" s="1" t="s">
        <v>118</v>
      </c>
      <c r="Z1698" s="1" t="s">
        <v>12</v>
      </c>
    </row>
    <row r="1699" spans="1:26" s="1" customFormat="1" ht="43.5" x14ac:dyDescent="0.35">
      <c r="A1699" s="1" t="s">
        <v>223</v>
      </c>
      <c r="B1699" s="1" t="str">
        <f>+VLOOKUP(BD_fire_disturbances[[#This Row],[Propiedad]],Tabla2[],2,0)</f>
        <v>Química</v>
      </c>
      <c r="C1699" s="1" t="str">
        <f>+VLOOKUP(BD_fire_disturbances[[#This Row],[Evaluación post incendio]],Tabla5[],2,0)</f>
        <v>Efecto inmediato</v>
      </c>
      <c r="D1699" s="6" t="s">
        <v>224</v>
      </c>
      <c r="E1699" s="1" t="s">
        <v>1602</v>
      </c>
      <c r="F1699" s="1" t="s">
        <v>1636</v>
      </c>
      <c r="G1699" s="1" t="str">
        <f>+VLOOKUP(BD_fire_disturbances[[#This Row],[Cod_Koppen]],Tabla8[],2,0)</f>
        <v>Templado o mesotérmico</v>
      </c>
      <c r="H1699" s="1" t="s">
        <v>1635</v>
      </c>
      <c r="I1699" s="1" t="s">
        <v>885</v>
      </c>
      <c r="J1699" s="1" t="s">
        <v>181</v>
      </c>
      <c r="K1699" s="1" t="s">
        <v>50</v>
      </c>
      <c r="L1699" s="1" t="s">
        <v>225</v>
      </c>
      <c r="M1699" s="1" t="s">
        <v>432</v>
      </c>
      <c r="N1699" s="1" t="s">
        <v>317</v>
      </c>
      <c r="P1699" s="1" t="s">
        <v>1100</v>
      </c>
      <c r="R1699" s="1" t="s">
        <v>513</v>
      </c>
      <c r="T1699" s="1" t="s">
        <v>1101</v>
      </c>
      <c r="U1699" s="1" t="s">
        <v>359</v>
      </c>
      <c r="W1699" s="1" t="s">
        <v>1102</v>
      </c>
      <c r="Y1699" s="1" t="s">
        <v>1030</v>
      </c>
      <c r="Z1699" s="1" t="s">
        <v>218</v>
      </c>
    </row>
    <row r="1700" spans="1:26" s="1" customFormat="1" ht="43.5" x14ac:dyDescent="0.35">
      <c r="A1700" s="1" t="s">
        <v>223</v>
      </c>
      <c r="B1700" s="1" t="str">
        <f>+VLOOKUP(BD_fire_disturbances[[#This Row],[Propiedad]],Tabla2[],2,0)</f>
        <v>Química</v>
      </c>
      <c r="C1700" s="1" t="str">
        <f>+VLOOKUP(BD_fire_disturbances[[#This Row],[Evaluación post incendio]],Tabla5[],2,0)</f>
        <v>Efecto a corto plazo</v>
      </c>
      <c r="D1700" s="6" t="s">
        <v>224</v>
      </c>
      <c r="E1700" s="1" t="s">
        <v>1602</v>
      </c>
      <c r="F1700" s="1" t="s">
        <v>1636</v>
      </c>
      <c r="G1700" s="1" t="str">
        <f>+VLOOKUP(BD_fire_disturbances[[#This Row],[Cod_Koppen]],Tabla8[],2,0)</f>
        <v>Templado o mesotérmico</v>
      </c>
      <c r="H1700" s="1" t="s">
        <v>1635</v>
      </c>
      <c r="I1700" s="1" t="s">
        <v>885</v>
      </c>
      <c r="J1700" s="1" t="s">
        <v>181</v>
      </c>
      <c r="K1700" s="1" t="s">
        <v>50</v>
      </c>
      <c r="L1700" s="1" t="s">
        <v>225</v>
      </c>
      <c r="M1700" s="1" t="s">
        <v>432</v>
      </c>
      <c r="N1700" s="1" t="s">
        <v>317</v>
      </c>
      <c r="P1700" s="1" t="s">
        <v>1100</v>
      </c>
      <c r="R1700" s="1" t="s">
        <v>842</v>
      </c>
      <c r="T1700" s="1" t="s">
        <v>1101</v>
      </c>
      <c r="U1700" s="1" t="s">
        <v>359</v>
      </c>
      <c r="W1700" s="1" t="s">
        <v>1102</v>
      </c>
      <c r="Y1700" s="1" t="s">
        <v>1030</v>
      </c>
      <c r="Z1700" s="1" t="s">
        <v>12</v>
      </c>
    </row>
    <row r="1701" spans="1:26" s="1" customFormat="1" ht="43.5" x14ac:dyDescent="0.35">
      <c r="A1701" s="1" t="s">
        <v>223</v>
      </c>
      <c r="B1701" s="1" t="str">
        <f>+VLOOKUP(BD_fire_disturbances[[#This Row],[Propiedad]],Tabla2[],2,0)</f>
        <v>Química</v>
      </c>
      <c r="C1701" s="1" t="str">
        <f>+VLOOKUP(BD_fire_disturbances[[#This Row],[Evaluación post incendio]],Tabla5[],2,0)</f>
        <v>Efecto inmediato</v>
      </c>
      <c r="D1701" s="6" t="s">
        <v>224</v>
      </c>
      <c r="E1701" s="1" t="s">
        <v>1602</v>
      </c>
      <c r="F1701" s="1" t="s">
        <v>1636</v>
      </c>
      <c r="G1701" s="1" t="str">
        <f>+VLOOKUP(BD_fire_disturbances[[#This Row],[Cod_Koppen]],Tabla8[],2,0)</f>
        <v>Templado o mesotérmico</v>
      </c>
      <c r="H1701" s="1" t="s">
        <v>1635</v>
      </c>
      <c r="I1701" s="1" t="s">
        <v>885</v>
      </c>
      <c r="J1701" s="1" t="s">
        <v>181</v>
      </c>
      <c r="K1701" s="1" t="s">
        <v>50</v>
      </c>
      <c r="L1701" s="1" t="s">
        <v>225</v>
      </c>
      <c r="M1701" s="1" t="s">
        <v>432</v>
      </c>
      <c r="N1701" s="1" t="s">
        <v>317</v>
      </c>
      <c r="P1701" s="1" t="s">
        <v>1100</v>
      </c>
      <c r="R1701" s="1" t="s">
        <v>513</v>
      </c>
      <c r="T1701" s="1" t="s">
        <v>1101</v>
      </c>
      <c r="U1701" s="1" t="s">
        <v>359</v>
      </c>
      <c r="W1701" s="1" t="s">
        <v>1102</v>
      </c>
      <c r="Y1701" s="1" t="s">
        <v>1029</v>
      </c>
      <c r="Z1701" s="1" t="s">
        <v>108</v>
      </c>
    </row>
    <row r="1702" spans="1:26" s="1" customFormat="1" ht="43.5" x14ac:dyDescent="0.35">
      <c r="A1702" s="1" t="s">
        <v>223</v>
      </c>
      <c r="B1702" s="1" t="str">
        <f>+VLOOKUP(BD_fire_disturbances[[#This Row],[Propiedad]],Tabla2[],2,0)</f>
        <v>Química</v>
      </c>
      <c r="C1702" s="1" t="str">
        <f>+VLOOKUP(BD_fire_disturbances[[#This Row],[Evaluación post incendio]],Tabla5[],2,0)</f>
        <v>Efecto inmediato</v>
      </c>
      <c r="D1702" s="6" t="s">
        <v>224</v>
      </c>
      <c r="E1702" s="1" t="s">
        <v>1602</v>
      </c>
      <c r="F1702" s="1" t="s">
        <v>1636</v>
      </c>
      <c r="G1702" s="1" t="str">
        <f>+VLOOKUP(BD_fire_disturbances[[#This Row],[Cod_Koppen]],Tabla8[],2,0)</f>
        <v>Templado o mesotérmico</v>
      </c>
      <c r="H1702" s="1" t="s">
        <v>1635</v>
      </c>
      <c r="I1702" s="1" t="s">
        <v>885</v>
      </c>
      <c r="J1702" s="1" t="s">
        <v>181</v>
      </c>
      <c r="K1702" s="1" t="s">
        <v>50</v>
      </c>
      <c r="L1702" s="1" t="s">
        <v>225</v>
      </c>
      <c r="M1702" s="1" t="s">
        <v>432</v>
      </c>
      <c r="N1702" s="1" t="s">
        <v>317</v>
      </c>
      <c r="P1702" s="1" t="s">
        <v>1100</v>
      </c>
      <c r="R1702" s="1" t="s">
        <v>513</v>
      </c>
      <c r="T1702" s="1" t="s">
        <v>1101</v>
      </c>
      <c r="U1702" s="1" t="s">
        <v>359</v>
      </c>
      <c r="W1702" s="1" t="s">
        <v>1102</v>
      </c>
      <c r="Y1702" s="1" t="s">
        <v>123</v>
      </c>
      <c r="Z1702" s="1" t="s">
        <v>218</v>
      </c>
    </row>
    <row r="1703" spans="1:26" s="1" customFormat="1" ht="43.5" x14ac:dyDescent="0.35">
      <c r="A1703" s="1" t="s">
        <v>223</v>
      </c>
      <c r="B1703" s="1" t="str">
        <f>+VLOOKUP(BD_fire_disturbances[[#This Row],[Propiedad]],Tabla2[],2,0)</f>
        <v>Química</v>
      </c>
      <c r="C1703" s="1" t="str">
        <f>+VLOOKUP(BD_fire_disturbances[[#This Row],[Evaluación post incendio]],Tabla5[],2,0)</f>
        <v>Efecto inmediato</v>
      </c>
      <c r="D1703" s="6" t="s">
        <v>224</v>
      </c>
      <c r="E1703" s="1" t="s">
        <v>1602</v>
      </c>
      <c r="F1703" s="1" t="s">
        <v>1636</v>
      </c>
      <c r="G1703" s="1" t="str">
        <f>+VLOOKUP(BD_fire_disturbances[[#This Row],[Cod_Koppen]],Tabla8[],2,0)</f>
        <v>Templado o mesotérmico</v>
      </c>
      <c r="H1703" s="1" t="s">
        <v>1635</v>
      </c>
      <c r="I1703" s="1" t="s">
        <v>885</v>
      </c>
      <c r="J1703" s="1" t="s">
        <v>181</v>
      </c>
      <c r="K1703" s="1" t="s">
        <v>50</v>
      </c>
      <c r="L1703" s="1" t="s">
        <v>225</v>
      </c>
      <c r="M1703" s="1" t="s">
        <v>432</v>
      </c>
      <c r="N1703" s="1" t="s">
        <v>317</v>
      </c>
      <c r="P1703" s="1" t="s">
        <v>1100</v>
      </c>
      <c r="R1703" s="1" t="s">
        <v>513</v>
      </c>
      <c r="T1703" s="1" t="s">
        <v>1101</v>
      </c>
      <c r="U1703" s="1" t="s">
        <v>359</v>
      </c>
      <c r="W1703" s="1" t="s">
        <v>1102</v>
      </c>
      <c r="Y1703" s="1" t="s">
        <v>177</v>
      </c>
      <c r="Z1703" s="1" t="s">
        <v>218</v>
      </c>
    </row>
    <row r="1704" spans="1:26" s="1" customFormat="1" ht="43.5" x14ac:dyDescent="0.35">
      <c r="A1704" s="1" t="s">
        <v>223</v>
      </c>
      <c r="B1704" s="1" t="str">
        <f>+VLOOKUP(BD_fire_disturbances[[#This Row],[Propiedad]],Tabla2[],2,0)</f>
        <v>Química</v>
      </c>
      <c r="C1704" s="1" t="str">
        <f>+VLOOKUP(BD_fire_disturbances[[#This Row],[Evaluación post incendio]],Tabla5[],2,0)</f>
        <v>Efecto a corto plazo</v>
      </c>
      <c r="D1704" s="6" t="s">
        <v>224</v>
      </c>
      <c r="E1704" s="1" t="s">
        <v>1602</v>
      </c>
      <c r="F1704" s="1" t="s">
        <v>1636</v>
      </c>
      <c r="G1704" s="1" t="str">
        <f>+VLOOKUP(BD_fire_disturbances[[#This Row],[Cod_Koppen]],Tabla8[],2,0)</f>
        <v>Templado o mesotérmico</v>
      </c>
      <c r="H1704" s="1" t="s">
        <v>1635</v>
      </c>
      <c r="I1704" s="1" t="s">
        <v>885</v>
      </c>
      <c r="J1704" s="1" t="s">
        <v>181</v>
      </c>
      <c r="K1704" s="1" t="s">
        <v>50</v>
      </c>
      <c r="L1704" s="1" t="s">
        <v>225</v>
      </c>
      <c r="M1704" s="1" t="s">
        <v>432</v>
      </c>
      <c r="N1704" s="1" t="s">
        <v>317</v>
      </c>
      <c r="P1704" s="1" t="s">
        <v>1100</v>
      </c>
      <c r="R1704" s="1" t="s">
        <v>842</v>
      </c>
      <c r="T1704" s="1" t="s">
        <v>1101</v>
      </c>
      <c r="U1704" s="1" t="s">
        <v>359</v>
      </c>
      <c r="W1704" s="1" t="s">
        <v>1102</v>
      </c>
      <c r="Y1704" s="1" t="s">
        <v>177</v>
      </c>
      <c r="Z1704" s="1" t="s">
        <v>108</v>
      </c>
    </row>
    <row r="1705" spans="1:26" s="1" customFormat="1" ht="43.5" x14ac:dyDescent="0.35">
      <c r="A1705" s="1" t="s">
        <v>1149</v>
      </c>
      <c r="B1705" s="1" t="str">
        <f>+VLOOKUP(BD_fire_disturbances[[#This Row],[Propiedad]],Tabla2[],2,0)</f>
        <v>Biológica</v>
      </c>
      <c r="C1705" s="1" t="str">
        <f>+VLOOKUP(BD_fire_disturbances[[#This Row],[Evaluación post incendio]],Tabla5[],2,0)</f>
        <v>Efecto inmediato</v>
      </c>
      <c r="D1705" s="6" t="s">
        <v>1632</v>
      </c>
      <c r="E1705" s="1" t="s">
        <v>159</v>
      </c>
      <c r="F1705" s="1" t="s">
        <v>1589</v>
      </c>
      <c r="G1705" s="1" t="str">
        <f>+VLOOKUP(BD_fire_disturbances[[#This Row],[Cod_Koppen]],Tabla8[],2,0)</f>
        <v>Templado o mesotérmico</v>
      </c>
      <c r="H1705" s="1" t="s">
        <v>1333</v>
      </c>
      <c r="I1705" s="1" t="s">
        <v>872</v>
      </c>
      <c r="J1705" s="1" t="s">
        <v>63</v>
      </c>
      <c r="K1705" s="1" t="s">
        <v>68</v>
      </c>
      <c r="L1705" s="1" t="s">
        <v>68</v>
      </c>
      <c r="M1705" s="1" t="s">
        <v>432</v>
      </c>
      <c r="N1705" s="1" t="s">
        <v>308</v>
      </c>
      <c r="P1705" s="1" t="s">
        <v>1150</v>
      </c>
      <c r="R1705" s="1" t="s">
        <v>513</v>
      </c>
      <c r="T1705" s="1" t="s">
        <v>1152</v>
      </c>
      <c r="U1705" s="1" t="s">
        <v>1142</v>
      </c>
      <c r="W1705" s="1" t="s">
        <v>448</v>
      </c>
      <c r="Y1705" s="1" t="s">
        <v>15</v>
      </c>
      <c r="Z1705" s="1" t="s">
        <v>12</v>
      </c>
    </row>
    <row r="1706" spans="1:26" s="1" customFormat="1" ht="43.5" x14ac:dyDescent="0.35">
      <c r="A1706" s="1" t="s">
        <v>1149</v>
      </c>
      <c r="B1706" s="1" t="str">
        <f>+VLOOKUP(BD_fire_disturbances[[#This Row],[Propiedad]],Tabla2[],2,0)</f>
        <v>Química</v>
      </c>
      <c r="C1706" s="1" t="str">
        <f>+VLOOKUP(BD_fire_disturbances[[#This Row],[Evaluación post incendio]],Tabla5[],2,0)</f>
        <v>Efecto inmediato</v>
      </c>
      <c r="D1706" s="6" t="s">
        <v>1632</v>
      </c>
      <c r="E1706" s="1" t="s">
        <v>159</v>
      </c>
      <c r="F1706" s="1" t="s">
        <v>1589</v>
      </c>
      <c r="G1706" s="1" t="str">
        <f>+VLOOKUP(BD_fire_disturbances[[#This Row],[Cod_Koppen]],Tabla8[],2,0)</f>
        <v>Templado o mesotérmico</v>
      </c>
      <c r="H1706" s="1" t="s">
        <v>1333</v>
      </c>
      <c r="I1706" s="1" t="s">
        <v>872</v>
      </c>
      <c r="J1706" s="1" t="s">
        <v>63</v>
      </c>
      <c r="K1706" s="1" t="s">
        <v>68</v>
      </c>
      <c r="L1706" s="1" t="s">
        <v>68</v>
      </c>
      <c r="M1706" s="1" t="s">
        <v>432</v>
      </c>
      <c r="N1706" s="1" t="s">
        <v>308</v>
      </c>
      <c r="P1706" s="1" t="s">
        <v>1150</v>
      </c>
      <c r="R1706" s="1" t="s">
        <v>513</v>
      </c>
      <c r="T1706" s="1" t="s">
        <v>1152</v>
      </c>
      <c r="U1706" s="1" t="s">
        <v>1142</v>
      </c>
      <c r="W1706" s="1" t="s">
        <v>448</v>
      </c>
      <c r="Y1706" s="1" t="s">
        <v>34</v>
      </c>
      <c r="Z1706" s="1" t="s">
        <v>218</v>
      </c>
    </row>
    <row r="1707" spans="1:26" s="1" customFormat="1" ht="43.5" x14ac:dyDescent="0.35">
      <c r="A1707" s="1" t="s">
        <v>1149</v>
      </c>
      <c r="B1707" s="1" t="str">
        <f>+VLOOKUP(BD_fire_disturbances[[#This Row],[Propiedad]],Tabla2[],2,0)</f>
        <v>Química</v>
      </c>
      <c r="C1707" s="1" t="str">
        <f>+VLOOKUP(BD_fire_disturbances[[#This Row],[Evaluación post incendio]],Tabla5[],2,0)</f>
        <v>Efecto inmediato</v>
      </c>
      <c r="D1707" s="6" t="s">
        <v>1632</v>
      </c>
      <c r="E1707" s="1" t="s">
        <v>159</v>
      </c>
      <c r="F1707" s="1" t="s">
        <v>1589</v>
      </c>
      <c r="G1707" s="1" t="str">
        <f>+VLOOKUP(BD_fire_disturbances[[#This Row],[Cod_Koppen]],Tabla8[],2,0)</f>
        <v>Templado o mesotérmico</v>
      </c>
      <c r="H1707" s="1" t="s">
        <v>1333</v>
      </c>
      <c r="I1707" s="1" t="s">
        <v>872</v>
      </c>
      <c r="J1707" s="1" t="s">
        <v>63</v>
      </c>
      <c r="K1707" s="1" t="s">
        <v>68</v>
      </c>
      <c r="L1707" s="1" t="s">
        <v>68</v>
      </c>
      <c r="M1707" s="1" t="s">
        <v>432</v>
      </c>
      <c r="N1707" s="1" t="s">
        <v>308</v>
      </c>
      <c r="P1707" s="1" t="s">
        <v>1150</v>
      </c>
      <c r="R1707" s="1" t="s">
        <v>513</v>
      </c>
      <c r="T1707" s="1" t="s">
        <v>1152</v>
      </c>
      <c r="U1707" s="1" t="s">
        <v>1142</v>
      </c>
      <c r="W1707" s="1" t="s">
        <v>448</v>
      </c>
      <c r="Y1707" s="1" t="s">
        <v>121</v>
      </c>
      <c r="Z1707" s="1" t="s">
        <v>108</v>
      </c>
    </row>
    <row r="1708" spans="1:26" s="1" customFormat="1" ht="43.5" x14ac:dyDescent="0.35">
      <c r="A1708" s="1" t="s">
        <v>1149</v>
      </c>
      <c r="B1708" s="1" t="str">
        <f>+VLOOKUP(BD_fire_disturbances[[#This Row],[Propiedad]],Tabla2[],2,0)</f>
        <v>Química</v>
      </c>
      <c r="C1708" s="1" t="str">
        <f>+VLOOKUP(BD_fire_disturbances[[#This Row],[Evaluación post incendio]],Tabla5[],2,0)</f>
        <v>Efecto inmediato</v>
      </c>
      <c r="D1708" s="6" t="s">
        <v>1632</v>
      </c>
      <c r="E1708" s="1" t="s">
        <v>159</v>
      </c>
      <c r="F1708" s="1" t="s">
        <v>1589</v>
      </c>
      <c r="G1708" s="1" t="str">
        <f>+VLOOKUP(BD_fire_disturbances[[#This Row],[Cod_Koppen]],Tabla8[],2,0)</f>
        <v>Templado o mesotérmico</v>
      </c>
      <c r="H1708" s="1" t="s">
        <v>1333</v>
      </c>
      <c r="I1708" s="1" t="s">
        <v>872</v>
      </c>
      <c r="J1708" s="1" t="s">
        <v>63</v>
      </c>
      <c r="K1708" s="1" t="s">
        <v>68</v>
      </c>
      <c r="L1708" s="1" t="s">
        <v>68</v>
      </c>
      <c r="M1708" s="1" t="s">
        <v>432</v>
      </c>
      <c r="N1708" s="1" t="s">
        <v>308</v>
      </c>
      <c r="P1708" s="1" t="s">
        <v>1150</v>
      </c>
      <c r="R1708" s="1" t="s">
        <v>513</v>
      </c>
      <c r="T1708" s="1" t="s">
        <v>1152</v>
      </c>
      <c r="U1708" s="1" t="s">
        <v>1142</v>
      </c>
      <c r="W1708" s="1" t="s">
        <v>448</v>
      </c>
      <c r="Y1708" s="1" t="s">
        <v>292</v>
      </c>
      <c r="Z1708" s="1" t="s">
        <v>218</v>
      </c>
    </row>
    <row r="1709" spans="1:26" s="1" customFormat="1" ht="43.5" x14ac:dyDescent="0.35">
      <c r="A1709" s="1" t="s">
        <v>1149</v>
      </c>
      <c r="B1709" s="1" t="str">
        <f>+VLOOKUP(BD_fire_disturbances[[#This Row],[Propiedad]],Tabla2[],2,0)</f>
        <v>Química</v>
      </c>
      <c r="C1709" s="1" t="str">
        <f>+VLOOKUP(BD_fire_disturbances[[#This Row],[Evaluación post incendio]],Tabla5[],2,0)</f>
        <v>Efecto inmediato</v>
      </c>
      <c r="D1709" s="6" t="s">
        <v>1632</v>
      </c>
      <c r="E1709" s="1" t="s">
        <v>159</v>
      </c>
      <c r="F1709" s="1" t="s">
        <v>1589</v>
      </c>
      <c r="G1709" s="1" t="str">
        <f>+VLOOKUP(BD_fire_disturbances[[#This Row],[Cod_Koppen]],Tabla8[],2,0)</f>
        <v>Templado o mesotérmico</v>
      </c>
      <c r="H1709" s="1" t="s">
        <v>1333</v>
      </c>
      <c r="I1709" s="1" t="s">
        <v>872</v>
      </c>
      <c r="J1709" s="1" t="s">
        <v>63</v>
      </c>
      <c r="K1709" s="1" t="s">
        <v>68</v>
      </c>
      <c r="L1709" s="1" t="s">
        <v>68</v>
      </c>
      <c r="M1709" s="1" t="s">
        <v>432</v>
      </c>
      <c r="N1709" s="1" t="s">
        <v>308</v>
      </c>
      <c r="P1709" s="1" t="s">
        <v>1150</v>
      </c>
      <c r="R1709" s="1" t="s">
        <v>513</v>
      </c>
      <c r="T1709" s="1" t="s">
        <v>1152</v>
      </c>
      <c r="U1709" s="1" t="s">
        <v>1142</v>
      </c>
      <c r="W1709" s="1" t="s">
        <v>448</v>
      </c>
      <c r="Y1709" s="1" t="s">
        <v>43</v>
      </c>
      <c r="Z1709" s="1" t="s">
        <v>218</v>
      </c>
    </row>
    <row r="1710" spans="1:26" s="1" customFormat="1" ht="43.5" x14ac:dyDescent="0.35">
      <c r="A1710" s="1" t="s">
        <v>1149</v>
      </c>
      <c r="B1710" s="1" t="str">
        <f>+VLOOKUP(BD_fire_disturbances[[#This Row],[Propiedad]],Tabla2[],2,0)</f>
        <v>Química</v>
      </c>
      <c r="C1710" s="1" t="str">
        <f>+VLOOKUP(BD_fire_disturbances[[#This Row],[Evaluación post incendio]],Tabla5[],2,0)</f>
        <v>Efecto inmediato</v>
      </c>
      <c r="D1710" s="6" t="s">
        <v>1632</v>
      </c>
      <c r="E1710" s="1" t="s">
        <v>159</v>
      </c>
      <c r="F1710" s="1" t="s">
        <v>1589</v>
      </c>
      <c r="G1710" s="1" t="str">
        <f>+VLOOKUP(BD_fire_disturbances[[#This Row],[Cod_Koppen]],Tabla8[],2,0)</f>
        <v>Templado o mesotérmico</v>
      </c>
      <c r="H1710" s="1" t="s">
        <v>1333</v>
      </c>
      <c r="I1710" s="1" t="s">
        <v>872</v>
      </c>
      <c r="J1710" s="1" t="s">
        <v>63</v>
      </c>
      <c r="K1710" s="1" t="s">
        <v>68</v>
      </c>
      <c r="L1710" s="1" t="s">
        <v>68</v>
      </c>
      <c r="M1710" s="1" t="s">
        <v>432</v>
      </c>
      <c r="N1710" s="1" t="s">
        <v>308</v>
      </c>
      <c r="P1710" s="1" t="s">
        <v>1150</v>
      </c>
      <c r="R1710" s="1" t="s">
        <v>513</v>
      </c>
      <c r="T1710" s="1" t="s">
        <v>1152</v>
      </c>
      <c r="U1710" s="1" t="s">
        <v>1142</v>
      </c>
      <c r="W1710" s="1" t="s">
        <v>448</v>
      </c>
      <c r="Y1710" s="1" t="s">
        <v>122</v>
      </c>
      <c r="Z1710" s="1" t="s">
        <v>108</v>
      </c>
    </row>
    <row r="1711" spans="1:26" s="1" customFormat="1" ht="43.5" x14ac:dyDescent="0.35">
      <c r="A1711" s="1" t="s">
        <v>1149</v>
      </c>
      <c r="B1711" s="1" t="str">
        <f>+VLOOKUP(BD_fire_disturbances[[#This Row],[Propiedad]],Tabla2[],2,0)</f>
        <v>Química</v>
      </c>
      <c r="C1711" s="1" t="str">
        <f>+VLOOKUP(BD_fire_disturbances[[#This Row],[Evaluación post incendio]],Tabla5[],2,0)</f>
        <v>Efecto inmediato</v>
      </c>
      <c r="D1711" s="6" t="s">
        <v>1632</v>
      </c>
      <c r="E1711" s="1" t="s">
        <v>159</v>
      </c>
      <c r="F1711" s="1" t="s">
        <v>1589</v>
      </c>
      <c r="G1711" s="1" t="str">
        <f>+VLOOKUP(BD_fire_disturbances[[#This Row],[Cod_Koppen]],Tabla8[],2,0)</f>
        <v>Templado o mesotérmico</v>
      </c>
      <c r="H1711" s="1" t="s">
        <v>1333</v>
      </c>
      <c r="I1711" s="1" t="s">
        <v>872</v>
      </c>
      <c r="J1711" s="1" t="s">
        <v>63</v>
      </c>
      <c r="K1711" s="1" t="s">
        <v>68</v>
      </c>
      <c r="L1711" s="1" t="s">
        <v>68</v>
      </c>
      <c r="M1711" s="1" t="s">
        <v>432</v>
      </c>
      <c r="N1711" s="1" t="s">
        <v>308</v>
      </c>
      <c r="P1711" s="1" t="s">
        <v>1150</v>
      </c>
      <c r="R1711" s="1" t="s">
        <v>513</v>
      </c>
      <c r="T1711" s="1" t="s">
        <v>1152</v>
      </c>
      <c r="U1711" s="1" t="s">
        <v>1142</v>
      </c>
      <c r="W1711" s="1" t="s">
        <v>448</v>
      </c>
      <c r="Y1711" s="1" t="s">
        <v>52</v>
      </c>
      <c r="Z1711" s="1" t="s">
        <v>218</v>
      </c>
    </row>
    <row r="1712" spans="1:26" s="1" customFormat="1" ht="43.5" x14ac:dyDescent="0.35">
      <c r="A1712" s="1" t="s">
        <v>1149</v>
      </c>
      <c r="B1712" s="1" t="str">
        <f>+VLOOKUP(BD_fire_disturbances[[#This Row],[Propiedad]],Tabla2[],2,0)</f>
        <v>Química</v>
      </c>
      <c r="C1712" s="1" t="str">
        <f>+VLOOKUP(BD_fire_disturbances[[#This Row],[Evaluación post incendio]],Tabla5[],2,0)</f>
        <v>Efecto inmediato</v>
      </c>
      <c r="D1712" s="6" t="s">
        <v>1632</v>
      </c>
      <c r="E1712" s="1" t="s">
        <v>159</v>
      </c>
      <c r="F1712" s="1" t="s">
        <v>1589</v>
      </c>
      <c r="G1712" s="1" t="str">
        <f>+VLOOKUP(BD_fire_disturbances[[#This Row],[Cod_Koppen]],Tabla8[],2,0)</f>
        <v>Templado o mesotérmico</v>
      </c>
      <c r="H1712" s="1" t="s">
        <v>1333</v>
      </c>
      <c r="I1712" s="1" t="s">
        <v>872</v>
      </c>
      <c r="J1712" s="1" t="s">
        <v>63</v>
      </c>
      <c r="K1712" s="1" t="s">
        <v>68</v>
      </c>
      <c r="L1712" s="1" t="s">
        <v>68</v>
      </c>
      <c r="M1712" s="1" t="s">
        <v>432</v>
      </c>
      <c r="N1712" s="1" t="s">
        <v>308</v>
      </c>
      <c r="P1712" s="1" t="s">
        <v>1150</v>
      </c>
      <c r="R1712" s="1" t="s">
        <v>513</v>
      </c>
      <c r="T1712" s="1" t="s">
        <v>1152</v>
      </c>
      <c r="U1712" s="1" t="s">
        <v>1142</v>
      </c>
      <c r="W1712" s="1" t="s">
        <v>448</v>
      </c>
      <c r="Y1712" s="1" t="s">
        <v>42</v>
      </c>
      <c r="Z1712" s="1" t="s">
        <v>12</v>
      </c>
    </row>
    <row r="1713" spans="1:26" s="1" customFormat="1" ht="43.5" x14ac:dyDescent="0.35">
      <c r="A1713" s="1" t="s">
        <v>1149</v>
      </c>
      <c r="B1713" s="1" t="str">
        <f>+VLOOKUP(BD_fire_disturbances[[#This Row],[Propiedad]],Tabla2[],2,0)</f>
        <v>Química</v>
      </c>
      <c r="C1713" s="1" t="str">
        <f>+VLOOKUP(BD_fire_disturbances[[#This Row],[Evaluación post incendio]],Tabla5[],2,0)</f>
        <v>Efecto inmediato</v>
      </c>
      <c r="D1713" s="6" t="s">
        <v>1632</v>
      </c>
      <c r="E1713" s="1" t="s">
        <v>159</v>
      </c>
      <c r="F1713" s="1" t="s">
        <v>1589</v>
      </c>
      <c r="G1713" s="1" t="str">
        <f>+VLOOKUP(BD_fire_disturbances[[#This Row],[Cod_Koppen]],Tabla8[],2,0)</f>
        <v>Templado o mesotérmico</v>
      </c>
      <c r="H1713" s="1" t="s">
        <v>1333</v>
      </c>
      <c r="I1713" s="1" t="s">
        <v>872</v>
      </c>
      <c r="J1713" s="1" t="s">
        <v>63</v>
      </c>
      <c r="K1713" s="1" t="s">
        <v>68</v>
      </c>
      <c r="L1713" s="1" t="s">
        <v>68</v>
      </c>
      <c r="M1713" s="1" t="s">
        <v>432</v>
      </c>
      <c r="N1713" s="1" t="s">
        <v>308</v>
      </c>
      <c r="P1713" s="1" t="s">
        <v>1150</v>
      </c>
      <c r="R1713" s="1" t="s">
        <v>513</v>
      </c>
      <c r="T1713" s="1" t="s">
        <v>1152</v>
      </c>
      <c r="U1713" s="1" t="s">
        <v>1142</v>
      </c>
      <c r="W1713" s="1" t="s">
        <v>448</v>
      </c>
      <c r="Y1713" s="1" t="s">
        <v>123</v>
      </c>
      <c r="Z1713" s="1" t="s">
        <v>108</v>
      </c>
    </row>
    <row r="1714" spans="1:26" s="1" customFormat="1" ht="43.5" x14ac:dyDescent="0.35">
      <c r="A1714" s="1" t="s">
        <v>152</v>
      </c>
      <c r="B1714" s="1" t="str">
        <f>+VLOOKUP(BD_fire_disturbances[[#This Row],[Propiedad]],Tabla2[],2,0)</f>
        <v>Biológica</v>
      </c>
      <c r="C1714" s="1" t="str">
        <f>+VLOOKUP(BD_fire_disturbances[[#This Row],[Evaluación post incendio]],Tabla5[],2,0)</f>
        <v>Efecto a corto plazo</v>
      </c>
      <c r="D1714" s="6" t="s">
        <v>153</v>
      </c>
      <c r="E1714" s="1" t="s">
        <v>1602</v>
      </c>
      <c r="F1714" s="9" t="s">
        <v>1694</v>
      </c>
      <c r="G1714" s="9" t="str">
        <f>+VLOOKUP(BD_fire_disturbances[[#This Row],[Cod_Koppen]],Tabla8[],2,0)</f>
        <v>Templado o mesotérmico</v>
      </c>
      <c r="H1714" s="9" t="s">
        <v>1678</v>
      </c>
      <c r="I1714" s="1" t="s">
        <v>912</v>
      </c>
      <c r="J1714" s="1" t="s">
        <v>912</v>
      </c>
      <c r="K1714" s="1" t="s">
        <v>68</v>
      </c>
      <c r="L1714" s="1" t="s">
        <v>783</v>
      </c>
      <c r="M1714" s="1" t="s">
        <v>433</v>
      </c>
      <c r="N1714" s="1" t="s">
        <v>317</v>
      </c>
      <c r="P1714" s="1" t="s">
        <v>779</v>
      </c>
      <c r="Q1714" s="1" t="s">
        <v>784</v>
      </c>
      <c r="R1714" s="1" t="s">
        <v>842</v>
      </c>
      <c r="T1714" s="8" t="s">
        <v>780</v>
      </c>
      <c r="U1714" s="1" t="s">
        <v>447</v>
      </c>
      <c r="W1714" s="1" t="s">
        <v>775</v>
      </c>
      <c r="X1714" s="1" t="s">
        <v>782</v>
      </c>
      <c r="Y1714" s="1" t="s">
        <v>15</v>
      </c>
      <c r="Z1714" s="1" t="s">
        <v>12</v>
      </c>
    </row>
    <row r="1715" spans="1:26" s="1" customFormat="1" ht="43.5" x14ac:dyDescent="0.35">
      <c r="A1715" s="1" t="s">
        <v>152</v>
      </c>
      <c r="B1715" s="1" t="str">
        <f>+VLOOKUP(BD_fire_disturbances[[#This Row],[Propiedad]],Tabla2[],2,0)</f>
        <v>Biológica</v>
      </c>
      <c r="C1715" s="1" t="str">
        <f>+VLOOKUP(BD_fire_disturbances[[#This Row],[Evaluación post incendio]],Tabla5[],2,0)</f>
        <v>Efecto a largo plazo</v>
      </c>
      <c r="D1715" s="6" t="s">
        <v>153</v>
      </c>
      <c r="E1715" s="1" t="s">
        <v>1602</v>
      </c>
      <c r="F1715" s="9" t="s">
        <v>1694</v>
      </c>
      <c r="G1715" s="9" t="str">
        <f>+VLOOKUP(BD_fire_disturbances[[#This Row],[Cod_Koppen]],Tabla8[],2,0)</f>
        <v>Templado o mesotérmico</v>
      </c>
      <c r="H1715" s="9" t="s">
        <v>1678</v>
      </c>
      <c r="I1715" s="1" t="s">
        <v>912</v>
      </c>
      <c r="J1715" s="1" t="s">
        <v>912</v>
      </c>
      <c r="K1715" s="1" t="s">
        <v>68</v>
      </c>
      <c r="L1715" s="1" t="s">
        <v>783</v>
      </c>
      <c r="M1715" s="1" t="s">
        <v>433</v>
      </c>
      <c r="N1715" s="1" t="s">
        <v>317</v>
      </c>
      <c r="P1715" s="1" t="s">
        <v>779</v>
      </c>
      <c r="Q1715" s="1" t="s">
        <v>784</v>
      </c>
      <c r="R1715" s="1" t="s">
        <v>850</v>
      </c>
      <c r="T1715" s="8" t="s">
        <v>780</v>
      </c>
      <c r="U1715" s="1" t="s">
        <v>447</v>
      </c>
      <c r="W1715" s="1" t="s">
        <v>775</v>
      </c>
      <c r="X1715" s="1" t="s">
        <v>782</v>
      </c>
      <c r="Y1715" s="1" t="s">
        <v>15</v>
      </c>
      <c r="Z1715" s="1" t="s">
        <v>12</v>
      </c>
    </row>
    <row r="1716" spans="1:26" s="1" customFormat="1" ht="13.5" customHeight="1" x14ac:dyDescent="0.35">
      <c r="A1716" s="1" t="s">
        <v>152</v>
      </c>
      <c r="B1716" s="1" t="str">
        <f>+VLOOKUP(BD_fire_disturbances[[#This Row],[Propiedad]],Tabla2[],2,0)</f>
        <v>Biológica</v>
      </c>
      <c r="C1716" s="1" t="str">
        <f>+VLOOKUP(BD_fire_disturbances[[#This Row],[Evaluación post incendio]],Tabla5[],2,0)</f>
        <v>Efecto inmediato</v>
      </c>
      <c r="D1716" s="6" t="s">
        <v>153</v>
      </c>
      <c r="E1716" s="1" t="s">
        <v>1602</v>
      </c>
      <c r="F1716" s="9" t="s">
        <v>1694</v>
      </c>
      <c r="G1716" s="9" t="str">
        <f>+VLOOKUP(BD_fire_disturbances[[#This Row],[Cod_Koppen]],Tabla8[],2,0)</f>
        <v>Templado o mesotérmico</v>
      </c>
      <c r="H1716" s="9" t="s">
        <v>1678</v>
      </c>
      <c r="I1716" s="1" t="s">
        <v>912</v>
      </c>
      <c r="J1716" s="1" t="s">
        <v>912</v>
      </c>
      <c r="K1716" s="1" t="s">
        <v>68</v>
      </c>
      <c r="L1716" s="1" t="s">
        <v>783</v>
      </c>
      <c r="M1716" s="1" t="s">
        <v>433</v>
      </c>
      <c r="N1716" s="1" t="s">
        <v>317</v>
      </c>
      <c r="P1716" s="1" t="s">
        <v>779</v>
      </c>
      <c r="Q1716" s="1" t="s">
        <v>784</v>
      </c>
      <c r="R1716" s="1" t="s">
        <v>513</v>
      </c>
      <c r="T1716" s="8" t="s">
        <v>780</v>
      </c>
      <c r="U1716" s="1" t="s">
        <v>447</v>
      </c>
      <c r="W1716" s="1" t="s">
        <v>775</v>
      </c>
      <c r="X1716" s="1" t="s">
        <v>782</v>
      </c>
      <c r="Y1716" s="1" t="s">
        <v>15</v>
      </c>
      <c r="Z1716" s="1" t="s">
        <v>108</v>
      </c>
    </row>
    <row r="1717" spans="1:26" s="1" customFormat="1" ht="43.5" x14ac:dyDescent="0.35">
      <c r="A1717" s="1" t="s">
        <v>152</v>
      </c>
      <c r="B1717" s="1" t="str">
        <f>+VLOOKUP(BD_fire_disturbances[[#This Row],[Propiedad]],Tabla2[],2,0)</f>
        <v>Química</v>
      </c>
      <c r="C1717" s="1" t="str">
        <f>+VLOOKUP(BD_fire_disturbances[[#This Row],[Evaluación post incendio]],Tabla5[],2,0)</f>
        <v>Efecto a corto plazo</v>
      </c>
      <c r="D1717" s="6" t="s">
        <v>153</v>
      </c>
      <c r="E1717" s="1" t="s">
        <v>1602</v>
      </c>
      <c r="F1717" s="9" t="s">
        <v>1694</v>
      </c>
      <c r="G1717" s="9" t="str">
        <f>+VLOOKUP(BD_fire_disturbances[[#This Row],[Cod_Koppen]],Tabla8[],2,0)</f>
        <v>Templado o mesotérmico</v>
      </c>
      <c r="H1717" s="9" t="s">
        <v>1678</v>
      </c>
      <c r="I1717" s="1" t="s">
        <v>912</v>
      </c>
      <c r="J1717" s="1" t="s">
        <v>912</v>
      </c>
      <c r="K1717" s="1" t="s">
        <v>68</v>
      </c>
      <c r="L1717" s="1" t="s">
        <v>783</v>
      </c>
      <c r="M1717" s="1" t="s">
        <v>433</v>
      </c>
      <c r="N1717" s="1" t="s">
        <v>317</v>
      </c>
      <c r="P1717" s="1" t="s">
        <v>779</v>
      </c>
      <c r="Q1717" s="1" t="s">
        <v>784</v>
      </c>
      <c r="R1717" s="1" t="s">
        <v>842</v>
      </c>
      <c r="T1717" s="8" t="s">
        <v>780</v>
      </c>
      <c r="U1717" s="1" t="s">
        <v>447</v>
      </c>
      <c r="W1717" s="1" t="s">
        <v>775</v>
      </c>
      <c r="X1717" s="1" t="s">
        <v>782</v>
      </c>
      <c r="Y1717" s="1" t="s">
        <v>34</v>
      </c>
      <c r="Z1717" s="1" t="s">
        <v>218</v>
      </c>
    </row>
    <row r="1718" spans="1:26" s="1" customFormat="1" ht="43.5" x14ac:dyDescent="0.35">
      <c r="A1718" s="1" t="s">
        <v>152</v>
      </c>
      <c r="B1718" s="1" t="str">
        <f>+VLOOKUP(BD_fire_disturbances[[#This Row],[Propiedad]],Tabla2[],2,0)</f>
        <v>Química</v>
      </c>
      <c r="C1718" s="1" t="str">
        <f>+VLOOKUP(BD_fire_disturbances[[#This Row],[Evaluación post incendio]],Tabla5[],2,0)</f>
        <v>Efecto a largo plazo</v>
      </c>
      <c r="D1718" s="6" t="s">
        <v>153</v>
      </c>
      <c r="E1718" s="1" t="s">
        <v>1602</v>
      </c>
      <c r="F1718" s="9" t="s">
        <v>1694</v>
      </c>
      <c r="G1718" s="9" t="str">
        <f>+VLOOKUP(BD_fire_disturbances[[#This Row],[Cod_Koppen]],Tabla8[],2,0)</f>
        <v>Templado o mesotérmico</v>
      </c>
      <c r="H1718" s="9" t="s">
        <v>1678</v>
      </c>
      <c r="I1718" s="1" t="s">
        <v>912</v>
      </c>
      <c r="J1718" s="1" t="s">
        <v>912</v>
      </c>
      <c r="K1718" s="1" t="s">
        <v>68</v>
      </c>
      <c r="L1718" s="1" t="s">
        <v>783</v>
      </c>
      <c r="M1718" s="1" t="s">
        <v>433</v>
      </c>
      <c r="N1718" s="1" t="s">
        <v>317</v>
      </c>
      <c r="P1718" s="1" t="s">
        <v>779</v>
      </c>
      <c r="Q1718" s="1" t="s">
        <v>784</v>
      </c>
      <c r="R1718" s="1" t="s">
        <v>850</v>
      </c>
      <c r="T1718" s="8" t="s">
        <v>780</v>
      </c>
      <c r="U1718" s="1" t="s">
        <v>447</v>
      </c>
      <c r="W1718" s="1" t="s">
        <v>775</v>
      </c>
      <c r="X1718" s="1" t="s">
        <v>782</v>
      </c>
      <c r="Y1718" s="1" t="s">
        <v>34</v>
      </c>
      <c r="Z1718" s="1" t="s">
        <v>12</v>
      </c>
    </row>
    <row r="1719" spans="1:26" s="1" customFormat="1" ht="43.5" x14ac:dyDescent="0.35">
      <c r="A1719" s="1" t="s">
        <v>152</v>
      </c>
      <c r="B1719" s="1" t="str">
        <f>+VLOOKUP(BD_fire_disturbances[[#This Row],[Propiedad]],Tabla2[],2,0)</f>
        <v>Química</v>
      </c>
      <c r="C1719" s="1" t="str">
        <f>+VLOOKUP(BD_fire_disturbances[[#This Row],[Evaluación post incendio]],Tabla5[],2,0)</f>
        <v>Efecto inmediato</v>
      </c>
      <c r="D1719" s="6" t="s">
        <v>153</v>
      </c>
      <c r="E1719" s="1" t="s">
        <v>1602</v>
      </c>
      <c r="F1719" s="9" t="s">
        <v>1694</v>
      </c>
      <c r="G1719" s="9" t="str">
        <f>+VLOOKUP(BD_fire_disturbances[[#This Row],[Cod_Koppen]],Tabla8[],2,0)</f>
        <v>Templado o mesotérmico</v>
      </c>
      <c r="H1719" s="9" t="s">
        <v>1678</v>
      </c>
      <c r="I1719" s="1" t="s">
        <v>912</v>
      </c>
      <c r="J1719" s="1" t="s">
        <v>912</v>
      </c>
      <c r="K1719" s="1" t="s">
        <v>68</v>
      </c>
      <c r="L1719" s="1" t="s">
        <v>783</v>
      </c>
      <c r="M1719" s="1" t="s">
        <v>433</v>
      </c>
      <c r="N1719" s="1" t="s">
        <v>317</v>
      </c>
      <c r="P1719" s="1" t="s">
        <v>779</v>
      </c>
      <c r="Q1719" s="1" t="s">
        <v>784</v>
      </c>
      <c r="R1719" s="1" t="s">
        <v>513</v>
      </c>
      <c r="T1719" s="8" t="s">
        <v>780</v>
      </c>
      <c r="U1719" s="1" t="s">
        <v>447</v>
      </c>
      <c r="W1719" s="1" t="s">
        <v>775</v>
      </c>
      <c r="X1719" s="1" t="s">
        <v>782</v>
      </c>
      <c r="Y1719" s="1" t="s">
        <v>34</v>
      </c>
      <c r="Z1719" s="1" t="s">
        <v>108</v>
      </c>
    </row>
    <row r="1720" spans="1:26" s="1" customFormat="1" ht="43.5" x14ac:dyDescent="0.35">
      <c r="A1720" s="1" t="s">
        <v>152</v>
      </c>
      <c r="B1720" s="1" t="str">
        <f>+VLOOKUP(BD_fire_disturbances[[#This Row],[Propiedad]],Tabla2[],2,0)</f>
        <v>Química</v>
      </c>
      <c r="C1720" s="1" t="str">
        <f>+VLOOKUP(BD_fire_disturbances[[#This Row],[Evaluación post incendio]],Tabla5[],2,0)</f>
        <v>Efecto inmediato</v>
      </c>
      <c r="D1720" s="6" t="s">
        <v>153</v>
      </c>
      <c r="E1720" s="1" t="s">
        <v>1602</v>
      </c>
      <c r="F1720" s="9" t="s">
        <v>1694</v>
      </c>
      <c r="G1720" s="9" t="str">
        <f>+VLOOKUP(BD_fire_disturbances[[#This Row],[Cod_Koppen]],Tabla8[],2,0)</f>
        <v>Templado o mesotérmico</v>
      </c>
      <c r="H1720" s="9" t="s">
        <v>1678</v>
      </c>
      <c r="I1720" s="1" t="s">
        <v>912</v>
      </c>
      <c r="J1720" s="1" t="s">
        <v>912</v>
      </c>
      <c r="K1720" s="1" t="s">
        <v>68</v>
      </c>
      <c r="L1720" s="1" t="s">
        <v>783</v>
      </c>
      <c r="M1720" s="1" t="s">
        <v>433</v>
      </c>
      <c r="N1720" s="1" t="s">
        <v>317</v>
      </c>
      <c r="P1720" s="1" t="s">
        <v>779</v>
      </c>
      <c r="Q1720" s="1" t="s">
        <v>784</v>
      </c>
      <c r="R1720" s="1" t="s">
        <v>513</v>
      </c>
      <c r="T1720" s="8" t="s">
        <v>780</v>
      </c>
      <c r="U1720" s="1" t="s">
        <v>447</v>
      </c>
      <c r="W1720" s="1" t="s">
        <v>775</v>
      </c>
      <c r="X1720" s="1" t="s">
        <v>782</v>
      </c>
      <c r="Y1720" s="1" t="s">
        <v>53</v>
      </c>
      <c r="Z1720" s="1" t="s">
        <v>218</v>
      </c>
    </row>
    <row r="1721" spans="1:26" s="1" customFormat="1" ht="43.5" x14ac:dyDescent="0.35">
      <c r="A1721" s="1" t="s">
        <v>152</v>
      </c>
      <c r="B1721" s="1" t="str">
        <f>+VLOOKUP(BD_fire_disturbances[[#This Row],[Propiedad]],Tabla2[],2,0)</f>
        <v>Química</v>
      </c>
      <c r="C1721" s="1" t="str">
        <f>+VLOOKUP(BD_fire_disturbances[[#This Row],[Evaluación post incendio]],Tabla5[],2,0)</f>
        <v>Efecto a corto plazo</v>
      </c>
      <c r="D1721" s="6" t="s">
        <v>153</v>
      </c>
      <c r="E1721" s="1" t="s">
        <v>1602</v>
      </c>
      <c r="F1721" s="9" t="s">
        <v>1694</v>
      </c>
      <c r="G1721" s="9" t="str">
        <f>+VLOOKUP(BD_fire_disturbances[[#This Row],[Cod_Koppen]],Tabla8[],2,0)</f>
        <v>Templado o mesotérmico</v>
      </c>
      <c r="H1721" s="9" t="s">
        <v>1678</v>
      </c>
      <c r="I1721" s="1" t="s">
        <v>912</v>
      </c>
      <c r="J1721" s="1" t="s">
        <v>912</v>
      </c>
      <c r="K1721" s="1" t="s">
        <v>68</v>
      </c>
      <c r="L1721" s="1" t="s">
        <v>783</v>
      </c>
      <c r="M1721" s="1" t="s">
        <v>433</v>
      </c>
      <c r="N1721" s="1" t="s">
        <v>317</v>
      </c>
      <c r="P1721" s="1" t="s">
        <v>779</v>
      </c>
      <c r="Q1721" s="1" t="s">
        <v>784</v>
      </c>
      <c r="R1721" s="1" t="s">
        <v>842</v>
      </c>
      <c r="T1721" s="8" t="s">
        <v>780</v>
      </c>
      <c r="U1721" s="1" t="s">
        <v>447</v>
      </c>
      <c r="W1721" s="1" t="s">
        <v>775</v>
      </c>
      <c r="X1721" s="1" t="s">
        <v>782</v>
      </c>
      <c r="Y1721" s="1" t="s">
        <v>53</v>
      </c>
      <c r="Z1721" s="1" t="s">
        <v>108</v>
      </c>
    </row>
    <row r="1722" spans="1:26" s="1" customFormat="1" ht="43.5" x14ac:dyDescent="0.35">
      <c r="A1722" s="1" t="s">
        <v>152</v>
      </c>
      <c r="B1722" s="1" t="str">
        <f>+VLOOKUP(BD_fire_disturbances[[#This Row],[Propiedad]],Tabla2[],2,0)</f>
        <v>Química</v>
      </c>
      <c r="C1722" s="1" t="str">
        <f>+VLOOKUP(BD_fire_disturbances[[#This Row],[Evaluación post incendio]],Tabla5[],2,0)</f>
        <v>Efecto a largo plazo</v>
      </c>
      <c r="D1722" s="6" t="s">
        <v>153</v>
      </c>
      <c r="E1722" s="1" t="s">
        <v>1602</v>
      </c>
      <c r="F1722" s="9" t="s">
        <v>1694</v>
      </c>
      <c r="G1722" s="9" t="str">
        <f>+VLOOKUP(BD_fire_disturbances[[#This Row],[Cod_Koppen]],Tabla8[],2,0)</f>
        <v>Templado o mesotérmico</v>
      </c>
      <c r="H1722" s="9" t="s">
        <v>1678</v>
      </c>
      <c r="I1722" s="1" t="s">
        <v>912</v>
      </c>
      <c r="J1722" s="1" t="s">
        <v>912</v>
      </c>
      <c r="K1722" s="1" t="s">
        <v>68</v>
      </c>
      <c r="L1722" s="1" t="s">
        <v>783</v>
      </c>
      <c r="M1722" s="1" t="s">
        <v>433</v>
      </c>
      <c r="N1722" s="1" t="s">
        <v>317</v>
      </c>
      <c r="P1722" s="1" t="s">
        <v>779</v>
      </c>
      <c r="Q1722" s="1" t="s">
        <v>784</v>
      </c>
      <c r="R1722" s="1" t="s">
        <v>850</v>
      </c>
      <c r="T1722" s="8" t="s">
        <v>780</v>
      </c>
      <c r="U1722" s="1" t="s">
        <v>447</v>
      </c>
      <c r="W1722" s="1" t="s">
        <v>775</v>
      </c>
      <c r="X1722" s="1" t="s">
        <v>782</v>
      </c>
      <c r="Y1722" s="1" t="s">
        <v>53</v>
      </c>
      <c r="Z1722" s="1" t="s">
        <v>108</v>
      </c>
    </row>
    <row r="1723" spans="1:26" s="1" customFormat="1" ht="43.5" x14ac:dyDescent="0.35">
      <c r="A1723" s="1" t="s">
        <v>152</v>
      </c>
      <c r="B1723" s="1" t="str">
        <f>+VLOOKUP(BD_fire_disturbances[[#This Row],[Propiedad]],Tabla2[],2,0)</f>
        <v>Química</v>
      </c>
      <c r="C1723" s="1" t="str">
        <f>+VLOOKUP(BD_fire_disturbances[[#This Row],[Evaluación post incendio]],Tabla5[],2,0)</f>
        <v>Efecto a corto plazo</v>
      </c>
      <c r="D1723" s="6" t="s">
        <v>153</v>
      </c>
      <c r="E1723" s="1" t="s">
        <v>1602</v>
      </c>
      <c r="F1723" s="9" t="s">
        <v>1694</v>
      </c>
      <c r="G1723" s="9" t="str">
        <f>+VLOOKUP(BD_fire_disturbances[[#This Row],[Cod_Koppen]],Tabla8[],2,0)</f>
        <v>Templado o mesotérmico</v>
      </c>
      <c r="H1723" s="9" t="s">
        <v>1678</v>
      </c>
      <c r="I1723" s="1" t="s">
        <v>912</v>
      </c>
      <c r="J1723" s="1" t="s">
        <v>912</v>
      </c>
      <c r="K1723" s="1" t="s">
        <v>68</v>
      </c>
      <c r="L1723" s="1" t="s">
        <v>783</v>
      </c>
      <c r="M1723" s="1" t="s">
        <v>433</v>
      </c>
      <c r="N1723" s="1" t="s">
        <v>317</v>
      </c>
      <c r="P1723" s="1" t="s">
        <v>779</v>
      </c>
      <c r="Q1723" s="1" t="s">
        <v>784</v>
      </c>
      <c r="R1723" s="1" t="s">
        <v>842</v>
      </c>
      <c r="T1723" s="8" t="s">
        <v>780</v>
      </c>
      <c r="U1723" s="1" t="s">
        <v>447</v>
      </c>
      <c r="W1723" s="1" t="s">
        <v>775</v>
      </c>
      <c r="X1723" s="1" t="s">
        <v>782</v>
      </c>
      <c r="Y1723" s="1" t="s">
        <v>121</v>
      </c>
      <c r="Z1723" s="1" t="s">
        <v>218</v>
      </c>
    </row>
    <row r="1724" spans="1:26" s="1" customFormat="1" ht="43.5" x14ac:dyDescent="0.35">
      <c r="A1724" s="1" t="s">
        <v>152</v>
      </c>
      <c r="B1724" s="1" t="str">
        <f>+VLOOKUP(BD_fire_disturbances[[#This Row],[Propiedad]],Tabla2[],2,0)</f>
        <v>Química</v>
      </c>
      <c r="C1724" s="1" t="str">
        <f>+VLOOKUP(BD_fire_disturbances[[#This Row],[Evaluación post incendio]],Tabla5[],2,0)</f>
        <v>Efecto a largo plazo</v>
      </c>
      <c r="D1724" s="6" t="s">
        <v>153</v>
      </c>
      <c r="E1724" s="1" t="s">
        <v>1602</v>
      </c>
      <c r="F1724" s="9" t="s">
        <v>1694</v>
      </c>
      <c r="G1724" s="9" t="str">
        <f>+VLOOKUP(BD_fire_disturbances[[#This Row],[Cod_Koppen]],Tabla8[],2,0)</f>
        <v>Templado o mesotérmico</v>
      </c>
      <c r="H1724" s="9" t="s">
        <v>1678</v>
      </c>
      <c r="I1724" s="1" t="s">
        <v>912</v>
      </c>
      <c r="J1724" s="1" t="s">
        <v>912</v>
      </c>
      <c r="K1724" s="1" t="s">
        <v>68</v>
      </c>
      <c r="L1724" s="1" t="s">
        <v>783</v>
      </c>
      <c r="M1724" s="1" t="s">
        <v>433</v>
      </c>
      <c r="N1724" s="1" t="s">
        <v>317</v>
      </c>
      <c r="P1724" s="1" t="s">
        <v>779</v>
      </c>
      <c r="Q1724" s="1" t="s">
        <v>784</v>
      </c>
      <c r="R1724" s="1" t="s">
        <v>850</v>
      </c>
      <c r="T1724" s="8" t="s">
        <v>780</v>
      </c>
      <c r="U1724" s="1" t="s">
        <v>447</v>
      </c>
      <c r="W1724" s="1" t="s">
        <v>775</v>
      </c>
      <c r="X1724" s="1" t="s">
        <v>782</v>
      </c>
      <c r="Y1724" s="1" t="s">
        <v>121</v>
      </c>
      <c r="Z1724" s="1" t="s">
        <v>108</v>
      </c>
    </row>
    <row r="1725" spans="1:26" s="1" customFormat="1" ht="43.5" x14ac:dyDescent="0.35">
      <c r="A1725" s="1" t="s">
        <v>152</v>
      </c>
      <c r="B1725" s="1" t="str">
        <f>+VLOOKUP(BD_fire_disturbances[[#This Row],[Propiedad]],Tabla2[],2,0)</f>
        <v>Química</v>
      </c>
      <c r="C1725" s="1" t="str">
        <f>+VLOOKUP(BD_fire_disturbances[[#This Row],[Evaluación post incendio]],Tabla5[],2,0)</f>
        <v>Efecto inmediato</v>
      </c>
      <c r="D1725" s="6" t="s">
        <v>153</v>
      </c>
      <c r="E1725" s="1" t="s">
        <v>1602</v>
      </c>
      <c r="F1725" s="9" t="s">
        <v>1694</v>
      </c>
      <c r="G1725" s="9" t="str">
        <f>+VLOOKUP(BD_fire_disturbances[[#This Row],[Cod_Koppen]],Tabla8[],2,0)</f>
        <v>Templado o mesotérmico</v>
      </c>
      <c r="H1725" s="9" t="s">
        <v>1678</v>
      </c>
      <c r="I1725" s="1" t="s">
        <v>912</v>
      </c>
      <c r="J1725" s="1" t="s">
        <v>912</v>
      </c>
      <c r="K1725" s="1" t="s">
        <v>68</v>
      </c>
      <c r="L1725" s="1" t="s">
        <v>783</v>
      </c>
      <c r="M1725" s="1" t="s">
        <v>433</v>
      </c>
      <c r="N1725" s="1" t="s">
        <v>317</v>
      </c>
      <c r="P1725" s="1" t="s">
        <v>779</v>
      </c>
      <c r="Q1725" s="1" t="s">
        <v>784</v>
      </c>
      <c r="R1725" s="1" t="s">
        <v>513</v>
      </c>
      <c r="T1725" s="8" t="s">
        <v>780</v>
      </c>
      <c r="U1725" s="1" t="s">
        <v>447</v>
      </c>
      <c r="W1725" s="1" t="s">
        <v>775</v>
      </c>
      <c r="X1725" s="1" t="s">
        <v>782</v>
      </c>
      <c r="Y1725" s="1" t="s">
        <v>121</v>
      </c>
      <c r="Z1725" s="1" t="s">
        <v>108</v>
      </c>
    </row>
    <row r="1726" spans="1:26" s="1" customFormat="1" ht="43.5" x14ac:dyDescent="0.35">
      <c r="A1726" s="1" t="s">
        <v>152</v>
      </c>
      <c r="B1726" s="1" t="str">
        <f>+VLOOKUP(BD_fire_disturbances[[#This Row],[Propiedad]],Tabla2[],2,0)</f>
        <v>Química</v>
      </c>
      <c r="C1726" s="1" t="str">
        <f>+VLOOKUP(BD_fire_disturbances[[#This Row],[Evaluación post incendio]],Tabla5[],2,0)</f>
        <v>Efecto inmediato</v>
      </c>
      <c r="D1726" s="6" t="s">
        <v>153</v>
      </c>
      <c r="E1726" s="1" t="s">
        <v>1602</v>
      </c>
      <c r="F1726" s="9" t="s">
        <v>1694</v>
      </c>
      <c r="G1726" s="9" t="str">
        <f>+VLOOKUP(BD_fire_disturbances[[#This Row],[Cod_Koppen]],Tabla8[],2,0)</f>
        <v>Templado o mesotérmico</v>
      </c>
      <c r="H1726" s="9" t="s">
        <v>1678</v>
      </c>
      <c r="I1726" s="1" t="s">
        <v>912</v>
      </c>
      <c r="J1726" s="1" t="s">
        <v>912</v>
      </c>
      <c r="K1726" s="1" t="s">
        <v>68</v>
      </c>
      <c r="L1726" s="1" t="s">
        <v>783</v>
      </c>
      <c r="M1726" s="1" t="s">
        <v>433</v>
      </c>
      <c r="N1726" s="1" t="s">
        <v>317</v>
      </c>
      <c r="P1726" s="1" t="s">
        <v>779</v>
      </c>
      <c r="Q1726" s="1" t="s">
        <v>784</v>
      </c>
      <c r="R1726" s="1" t="s">
        <v>513</v>
      </c>
      <c r="T1726" s="8" t="s">
        <v>780</v>
      </c>
      <c r="U1726" s="1" t="s">
        <v>447</v>
      </c>
      <c r="W1726" s="1" t="s">
        <v>775</v>
      </c>
      <c r="X1726" s="1" t="s">
        <v>782</v>
      </c>
      <c r="Y1726" s="1" t="s">
        <v>707</v>
      </c>
      <c r="Z1726" s="1" t="s">
        <v>218</v>
      </c>
    </row>
    <row r="1727" spans="1:26" s="1" customFormat="1" ht="43.5" x14ac:dyDescent="0.35">
      <c r="A1727" s="1" t="s">
        <v>152</v>
      </c>
      <c r="B1727" s="1" t="str">
        <f>+VLOOKUP(BD_fire_disturbances[[#This Row],[Propiedad]],Tabla2[],2,0)</f>
        <v>Química</v>
      </c>
      <c r="C1727" s="1" t="str">
        <f>+VLOOKUP(BD_fire_disturbances[[#This Row],[Evaluación post incendio]],Tabla5[],2,0)</f>
        <v>Efecto a corto plazo</v>
      </c>
      <c r="D1727" s="6" t="s">
        <v>153</v>
      </c>
      <c r="E1727" s="1" t="s">
        <v>1602</v>
      </c>
      <c r="F1727" s="9" t="s">
        <v>1694</v>
      </c>
      <c r="G1727" s="9" t="str">
        <f>+VLOOKUP(BD_fire_disturbances[[#This Row],[Cod_Koppen]],Tabla8[],2,0)</f>
        <v>Templado o mesotérmico</v>
      </c>
      <c r="H1727" s="9" t="s">
        <v>1678</v>
      </c>
      <c r="I1727" s="1" t="s">
        <v>912</v>
      </c>
      <c r="J1727" s="1" t="s">
        <v>912</v>
      </c>
      <c r="K1727" s="1" t="s">
        <v>68</v>
      </c>
      <c r="L1727" s="1" t="s">
        <v>783</v>
      </c>
      <c r="M1727" s="1" t="s">
        <v>433</v>
      </c>
      <c r="N1727" s="1" t="s">
        <v>317</v>
      </c>
      <c r="P1727" s="1" t="s">
        <v>779</v>
      </c>
      <c r="Q1727" s="1" t="s">
        <v>784</v>
      </c>
      <c r="R1727" s="1" t="s">
        <v>842</v>
      </c>
      <c r="T1727" s="8" t="s">
        <v>780</v>
      </c>
      <c r="U1727" s="1" t="s">
        <v>447</v>
      </c>
      <c r="W1727" s="1" t="s">
        <v>775</v>
      </c>
      <c r="X1727" s="1" t="s">
        <v>782</v>
      </c>
      <c r="Y1727" s="1" t="s">
        <v>707</v>
      </c>
      <c r="Z1727" s="1" t="s">
        <v>108</v>
      </c>
    </row>
    <row r="1728" spans="1:26" s="1" customFormat="1" ht="43.5" x14ac:dyDescent="0.35">
      <c r="A1728" s="1" t="s">
        <v>152</v>
      </c>
      <c r="B1728" s="1" t="str">
        <f>+VLOOKUP(BD_fire_disturbances[[#This Row],[Propiedad]],Tabla2[],2,0)</f>
        <v>Química</v>
      </c>
      <c r="C1728" s="1" t="str">
        <f>+VLOOKUP(BD_fire_disturbances[[#This Row],[Evaluación post incendio]],Tabla5[],2,0)</f>
        <v>Efecto a largo plazo</v>
      </c>
      <c r="D1728" s="6" t="s">
        <v>153</v>
      </c>
      <c r="E1728" s="1" t="s">
        <v>1602</v>
      </c>
      <c r="F1728" s="9" t="s">
        <v>1694</v>
      </c>
      <c r="G1728" s="9" t="str">
        <f>+VLOOKUP(BD_fire_disturbances[[#This Row],[Cod_Koppen]],Tabla8[],2,0)</f>
        <v>Templado o mesotérmico</v>
      </c>
      <c r="H1728" s="9" t="s">
        <v>1678</v>
      </c>
      <c r="I1728" s="1" t="s">
        <v>912</v>
      </c>
      <c r="J1728" s="1" t="s">
        <v>912</v>
      </c>
      <c r="K1728" s="1" t="s">
        <v>68</v>
      </c>
      <c r="L1728" s="1" t="s">
        <v>783</v>
      </c>
      <c r="M1728" s="1" t="s">
        <v>433</v>
      </c>
      <c r="N1728" s="1" t="s">
        <v>317</v>
      </c>
      <c r="P1728" s="1" t="s">
        <v>779</v>
      </c>
      <c r="Q1728" s="1" t="s">
        <v>784</v>
      </c>
      <c r="R1728" s="1" t="s">
        <v>850</v>
      </c>
      <c r="T1728" s="8" t="s">
        <v>780</v>
      </c>
      <c r="U1728" s="1" t="s">
        <v>447</v>
      </c>
      <c r="W1728" s="1" t="s">
        <v>775</v>
      </c>
      <c r="X1728" s="1" t="s">
        <v>782</v>
      </c>
      <c r="Y1728" s="1" t="s">
        <v>707</v>
      </c>
      <c r="Z1728" s="1" t="s">
        <v>108</v>
      </c>
    </row>
    <row r="1729" spans="1:26" s="1" customFormat="1" ht="43.5" x14ac:dyDescent="0.35">
      <c r="A1729" s="1" t="s">
        <v>152</v>
      </c>
      <c r="B1729" s="1" t="str">
        <f>+VLOOKUP(BD_fire_disturbances[[#This Row],[Propiedad]],Tabla2[],2,0)</f>
        <v>Química</v>
      </c>
      <c r="C1729" s="1" t="str">
        <f>+VLOOKUP(BD_fire_disturbances[[#This Row],[Evaluación post incendio]],Tabla5[],2,0)</f>
        <v>Efecto a corto plazo</v>
      </c>
      <c r="D1729" s="6" t="s">
        <v>153</v>
      </c>
      <c r="E1729" s="1" t="s">
        <v>1602</v>
      </c>
      <c r="F1729" s="9" t="s">
        <v>1694</v>
      </c>
      <c r="G1729" s="9" t="str">
        <f>+VLOOKUP(BD_fire_disturbances[[#This Row],[Cod_Koppen]],Tabla8[],2,0)</f>
        <v>Templado o mesotérmico</v>
      </c>
      <c r="H1729" s="9" t="s">
        <v>1678</v>
      </c>
      <c r="I1729" s="1" t="s">
        <v>912</v>
      </c>
      <c r="J1729" s="1" t="s">
        <v>912</v>
      </c>
      <c r="K1729" s="1" t="s">
        <v>68</v>
      </c>
      <c r="L1729" s="1" t="s">
        <v>783</v>
      </c>
      <c r="M1729" s="1" t="s">
        <v>433</v>
      </c>
      <c r="N1729" s="1" t="s">
        <v>317</v>
      </c>
      <c r="P1729" s="1" t="s">
        <v>779</v>
      </c>
      <c r="Q1729" s="1" t="s">
        <v>784</v>
      </c>
      <c r="R1729" s="1" t="s">
        <v>842</v>
      </c>
      <c r="T1729" s="8" t="s">
        <v>780</v>
      </c>
      <c r="U1729" s="1" t="s">
        <v>447</v>
      </c>
      <c r="W1729" s="1" t="s">
        <v>775</v>
      </c>
      <c r="X1729" s="1" t="s">
        <v>782</v>
      </c>
      <c r="Y1729" s="1" t="s">
        <v>43</v>
      </c>
      <c r="Z1729" s="1" t="s">
        <v>108</v>
      </c>
    </row>
    <row r="1730" spans="1:26" s="1" customFormat="1" ht="43.5" x14ac:dyDescent="0.35">
      <c r="A1730" s="1" t="s">
        <v>152</v>
      </c>
      <c r="B1730" s="1" t="str">
        <f>+VLOOKUP(BD_fire_disturbances[[#This Row],[Propiedad]],Tabla2[],2,0)</f>
        <v>Química</v>
      </c>
      <c r="C1730" s="1" t="str">
        <f>+VLOOKUP(BD_fire_disturbances[[#This Row],[Evaluación post incendio]],Tabla5[],2,0)</f>
        <v>Efecto a largo plazo</v>
      </c>
      <c r="D1730" s="6" t="s">
        <v>153</v>
      </c>
      <c r="E1730" s="1" t="s">
        <v>1602</v>
      </c>
      <c r="F1730" s="9" t="s">
        <v>1694</v>
      </c>
      <c r="G1730" s="9" t="str">
        <f>+VLOOKUP(BD_fire_disturbances[[#This Row],[Cod_Koppen]],Tabla8[],2,0)</f>
        <v>Templado o mesotérmico</v>
      </c>
      <c r="H1730" s="9" t="s">
        <v>1678</v>
      </c>
      <c r="I1730" s="1" t="s">
        <v>912</v>
      </c>
      <c r="J1730" s="1" t="s">
        <v>912</v>
      </c>
      <c r="K1730" s="1" t="s">
        <v>68</v>
      </c>
      <c r="L1730" s="1" t="s">
        <v>783</v>
      </c>
      <c r="M1730" s="1" t="s">
        <v>433</v>
      </c>
      <c r="N1730" s="1" t="s">
        <v>317</v>
      </c>
      <c r="P1730" s="1" t="s">
        <v>779</v>
      </c>
      <c r="Q1730" s="1" t="s">
        <v>784</v>
      </c>
      <c r="R1730" s="1" t="s">
        <v>850</v>
      </c>
      <c r="T1730" s="8" t="s">
        <v>780</v>
      </c>
      <c r="U1730" s="1" t="s">
        <v>447</v>
      </c>
      <c r="W1730" s="1" t="s">
        <v>775</v>
      </c>
      <c r="X1730" s="1" t="s">
        <v>782</v>
      </c>
      <c r="Y1730" s="1" t="s">
        <v>43</v>
      </c>
      <c r="Z1730" s="1" t="s">
        <v>108</v>
      </c>
    </row>
    <row r="1731" spans="1:26" s="1" customFormat="1" ht="43.5" x14ac:dyDescent="0.35">
      <c r="A1731" s="1" t="s">
        <v>152</v>
      </c>
      <c r="B1731" s="1" t="str">
        <f>+VLOOKUP(BD_fire_disturbances[[#This Row],[Propiedad]],Tabla2[],2,0)</f>
        <v>Química</v>
      </c>
      <c r="C1731" s="1" t="str">
        <f>+VLOOKUP(BD_fire_disturbances[[#This Row],[Evaluación post incendio]],Tabla5[],2,0)</f>
        <v>Efecto inmediato</v>
      </c>
      <c r="D1731" s="6" t="s">
        <v>153</v>
      </c>
      <c r="E1731" s="1" t="s">
        <v>1602</v>
      </c>
      <c r="F1731" s="9" t="s">
        <v>1694</v>
      </c>
      <c r="G1731" s="9" t="str">
        <f>+VLOOKUP(BD_fire_disturbances[[#This Row],[Cod_Koppen]],Tabla8[],2,0)</f>
        <v>Templado o mesotérmico</v>
      </c>
      <c r="H1731" s="9" t="s">
        <v>1678</v>
      </c>
      <c r="I1731" s="1" t="s">
        <v>912</v>
      </c>
      <c r="J1731" s="1" t="s">
        <v>912</v>
      </c>
      <c r="K1731" s="1" t="s">
        <v>68</v>
      </c>
      <c r="L1731" s="1" t="s">
        <v>783</v>
      </c>
      <c r="M1731" s="1" t="s">
        <v>433</v>
      </c>
      <c r="N1731" s="1" t="s">
        <v>317</v>
      </c>
      <c r="P1731" s="1" t="s">
        <v>779</v>
      </c>
      <c r="Q1731" s="1" t="s">
        <v>784</v>
      </c>
      <c r="R1731" s="1" t="s">
        <v>513</v>
      </c>
      <c r="T1731" s="8" t="s">
        <v>780</v>
      </c>
      <c r="U1731" s="1" t="s">
        <v>447</v>
      </c>
      <c r="W1731" s="1" t="s">
        <v>775</v>
      </c>
      <c r="X1731" s="1" t="s">
        <v>782</v>
      </c>
      <c r="Y1731" s="1" t="s">
        <v>43</v>
      </c>
      <c r="Z1731" s="1" t="s">
        <v>108</v>
      </c>
    </row>
    <row r="1732" spans="1:26" s="1" customFormat="1" ht="43.5" x14ac:dyDescent="0.35">
      <c r="A1732" s="1" t="s">
        <v>152</v>
      </c>
      <c r="B1732" s="1" t="str">
        <f>+VLOOKUP(BD_fire_disturbances[[#This Row],[Propiedad]],Tabla2[],2,0)</f>
        <v>Química</v>
      </c>
      <c r="C1732" s="1" t="str">
        <f>+VLOOKUP(BD_fire_disturbances[[#This Row],[Evaluación post incendio]],Tabla5[],2,0)</f>
        <v>Efecto a corto plazo</v>
      </c>
      <c r="D1732" s="6" t="s">
        <v>153</v>
      </c>
      <c r="E1732" s="1" t="s">
        <v>1602</v>
      </c>
      <c r="F1732" s="9" t="s">
        <v>1694</v>
      </c>
      <c r="G1732" s="9" t="str">
        <f>+VLOOKUP(BD_fire_disturbances[[#This Row],[Cod_Koppen]],Tabla8[],2,0)</f>
        <v>Templado o mesotérmico</v>
      </c>
      <c r="H1732" s="9" t="s">
        <v>1678</v>
      </c>
      <c r="I1732" s="1" t="s">
        <v>912</v>
      </c>
      <c r="J1732" s="1" t="s">
        <v>912</v>
      </c>
      <c r="K1732" s="1" t="s">
        <v>68</v>
      </c>
      <c r="L1732" s="1" t="s">
        <v>783</v>
      </c>
      <c r="M1732" s="1" t="s">
        <v>433</v>
      </c>
      <c r="N1732" s="1" t="s">
        <v>317</v>
      </c>
      <c r="P1732" s="1" t="s">
        <v>779</v>
      </c>
      <c r="Q1732" s="1" t="s">
        <v>784</v>
      </c>
      <c r="R1732" s="1" t="s">
        <v>842</v>
      </c>
      <c r="T1732" s="8" t="s">
        <v>780</v>
      </c>
      <c r="U1732" s="1" t="s">
        <v>447</v>
      </c>
      <c r="W1732" s="1" t="s">
        <v>775</v>
      </c>
      <c r="X1732" s="1" t="s">
        <v>782</v>
      </c>
      <c r="Y1732" s="1" t="s">
        <v>122</v>
      </c>
      <c r="Z1732" s="1" t="s">
        <v>218</v>
      </c>
    </row>
    <row r="1733" spans="1:26" s="1" customFormat="1" ht="43.5" x14ac:dyDescent="0.35">
      <c r="A1733" s="1" t="s">
        <v>152</v>
      </c>
      <c r="B1733" s="1" t="str">
        <f>+VLOOKUP(BD_fire_disturbances[[#This Row],[Propiedad]],Tabla2[],2,0)</f>
        <v>Química</v>
      </c>
      <c r="C1733" s="1" t="str">
        <f>+VLOOKUP(BD_fire_disturbances[[#This Row],[Evaluación post incendio]],Tabla5[],2,0)</f>
        <v>Efecto a largo plazo</v>
      </c>
      <c r="D1733" s="6" t="s">
        <v>153</v>
      </c>
      <c r="E1733" s="1" t="s">
        <v>1602</v>
      </c>
      <c r="F1733" s="9" t="s">
        <v>1694</v>
      </c>
      <c r="G1733" s="9" t="str">
        <f>+VLOOKUP(BD_fire_disturbances[[#This Row],[Cod_Koppen]],Tabla8[],2,0)</f>
        <v>Templado o mesotérmico</v>
      </c>
      <c r="H1733" s="9" t="s">
        <v>1678</v>
      </c>
      <c r="I1733" s="1" t="s">
        <v>912</v>
      </c>
      <c r="J1733" s="1" t="s">
        <v>912</v>
      </c>
      <c r="K1733" s="1" t="s">
        <v>68</v>
      </c>
      <c r="L1733" s="1" t="s">
        <v>783</v>
      </c>
      <c r="M1733" s="1" t="s">
        <v>433</v>
      </c>
      <c r="N1733" s="1" t="s">
        <v>317</v>
      </c>
      <c r="P1733" s="1" t="s">
        <v>779</v>
      </c>
      <c r="Q1733" s="1" t="s">
        <v>784</v>
      </c>
      <c r="R1733" s="1" t="s">
        <v>850</v>
      </c>
      <c r="T1733" s="8" t="s">
        <v>780</v>
      </c>
      <c r="U1733" s="1" t="s">
        <v>447</v>
      </c>
      <c r="W1733" s="1" t="s">
        <v>775</v>
      </c>
      <c r="X1733" s="1" t="s">
        <v>782</v>
      </c>
      <c r="Y1733" s="1" t="s">
        <v>122</v>
      </c>
      <c r="Z1733" s="1" t="s">
        <v>108</v>
      </c>
    </row>
    <row r="1734" spans="1:26" s="1" customFormat="1" ht="43.5" x14ac:dyDescent="0.35">
      <c r="A1734" s="1" t="s">
        <v>152</v>
      </c>
      <c r="B1734" s="1" t="str">
        <f>+VLOOKUP(BD_fire_disturbances[[#This Row],[Propiedad]],Tabla2[],2,0)</f>
        <v>Química</v>
      </c>
      <c r="C1734" s="1" t="str">
        <f>+VLOOKUP(BD_fire_disturbances[[#This Row],[Evaluación post incendio]],Tabla5[],2,0)</f>
        <v>Efecto inmediato</v>
      </c>
      <c r="D1734" s="6" t="s">
        <v>153</v>
      </c>
      <c r="E1734" s="1" t="s">
        <v>1602</v>
      </c>
      <c r="F1734" s="9" t="s">
        <v>1694</v>
      </c>
      <c r="G1734" s="9" t="str">
        <f>+VLOOKUP(BD_fire_disturbances[[#This Row],[Cod_Koppen]],Tabla8[],2,0)</f>
        <v>Templado o mesotérmico</v>
      </c>
      <c r="H1734" s="9" t="s">
        <v>1678</v>
      </c>
      <c r="I1734" s="1" t="s">
        <v>912</v>
      </c>
      <c r="J1734" s="1" t="s">
        <v>912</v>
      </c>
      <c r="K1734" s="1" t="s">
        <v>68</v>
      </c>
      <c r="L1734" s="1" t="s">
        <v>783</v>
      </c>
      <c r="M1734" s="1" t="s">
        <v>433</v>
      </c>
      <c r="N1734" s="1" t="s">
        <v>317</v>
      </c>
      <c r="P1734" s="1" t="s">
        <v>779</v>
      </c>
      <c r="Q1734" s="1" t="s">
        <v>784</v>
      </c>
      <c r="R1734" s="1" t="s">
        <v>513</v>
      </c>
      <c r="T1734" s="8" t="s">
        <v>780</v>
      </c>
      <c r="U1734" s="1" t="s">
        <v>447</v>
      </c>
      <c r="W1734" s="1" t="s">
        <v>775</v>
      </c>
      <c r="X1734" s="1" t="s">
        <v>782</v>
      </c>
      <c r="Y1734" s="1" t="s">
        <v>122</v>
      </c>
      <c r="Z1734" s="1" t="s">
        <v>108</v>
      </c>
    </row>
    <row r="1735" spans="1:26" s="1" customFormat="1" ht="43.5" x14ac:dyDescent="0.35">
      <c r="A1735" s="1" t="s">
        <v>152</v>
      </c>
      <c r="B1735" s="1" t="str">
        <f>+VLOOKUP(BD_fire_disturbances[[#This Row],[Propiedad]],Tabla2[],2,0)</f>
        <v>Química</v>
      </c>
      <c r="C1735" s="1" t="str">
        <f>+VLOOKUP(BD_fire_disturbances[[#This Row],[Evaluación post incendio]],Tabla5[],2,0)</f>
        <v>Efecto inmediato</v>
      </c>
      <c r="D1735" s="6" t="s">
        <v>153</v>
      </c>
      <c r="E1735" s="1" t="s">
        <v>1602</v>
      </c>
      <c r="F1735" s="9" t="s">
        <v>1694</v>
      </c>
      <c r="G1735" s="9" t="str">
        <f>+VLOOKUP(BD_fire_disturbances[[#This Row],[Cod_Koppen]],Tabla8[],2,0)</f>
        <v>Templado o mesotérmico</v>
      </c>
      <c r="H1735" s="9" t="s">
        <v>1678</v>
      </c>
      <c r="I1735" s="1" t="s">
        <v>912</v>
      </c>
      <c r="J1735" s="1" t="s">
        <v>912</v>
      </c>
      <c r="K1735" s="1" t="s">
        <v>68</v>
      </c>
      <c r="L1735" s="1" t="s">
        <v>783</v>
      </c>
      <c r="M1735" s="1" t="s">
        <v>433</v>
      </c>
      <c r="N1735" s="1" t="s">
        <v>317</v>
      </c>
      <c r="P1735" s="1" t="s">
        <v>779</v>
      </c>
      <c r="Q1735" s="1" t="s">
        <v>784</v>
      </c>
      <c r="R1735" s="1" t="s">
        <v>513</v>
      </c>
      <c r="T1735" s="8" t="s">
        <v>780</v>
      </c>
      <c r="U1735" s="1" t="s">
        <v>447</v>
      </c>
      <c r="W1735" s="1" t="s">
        <v>775</v>
      </c>
      <c r="X1735" s="1" t="s">
        <v>782</v>
      </c>
      <c r="Y1735" s="1" t="s">
        <v>52</v>
      </c>
      <c r="Z1735" s="1" t="s">
        <v>218</v>
      </c>
    </row>
    <row r="1736" spans="1:26" s="1" customFormat="1" ht="43.5" x14ac:dyDescent="0.35">
      <c r="A1736" s="1" t="s">
        <v>152</v>
      </c>
      <c r="B1736" s="1" t="str">
        <f>+VLOOKUP(BD_fire_disturbances[[#This Row],[Propiedad]],Tabla2[],2,0)</f>
        <v>Química</v>
      </c>
      <c r="C1736" s="1" t="str">
        <f>+VLOOKUP(BD_fire_disturbances[[#This Row],[Evaluación post incendio]],Tabla5[],2,0)</f>
        <v>Efecto a largo plazo</v>
      </c>
      <c r="D1736" s="6" t="s">
        <v>153</v>
      </c>
      <c r="E1736" s="1" t="s">
        <v>1602</v>
      </c>
      <c r="F1736" s="9" t="s">
        <v>1694</v>
      </c>
      <c r="G1736" s="9" t="str">
        <f>+VLOOKUP(BD_fire_disturbances[[#This Row],[Cod_Koppen]],Tabla8[],2,0)</f>
        <v>Templado o mesotérmico</v>
      </c>
      <c r="H1736" s="9" t="s">
        <v>1678</v>
      </c>
      <c r="I1736" s="1" t="s">
        <v>912</v>
      </c>
      <c r="J1736" s="1" t="s">
        <v>912</v>
      </c>
      <c r="K1736" s="1" t="s">
        <v>68</v>
      </c>
      <c r="L1736" s="1" t="s">
        <v>783</v>
      </c>
      <c r="M1736" s="1" t="s">
        <v>433</v>
      </c>
      <c r="N1736" s="1" t="s">
        <v>317</v>
      </c>
      <c r="P1736" s="1" t="s">
        <v>779</v>
      </c>
      <c r="Q1736" s="1" t="s">
        <v>784</v>
      </c>
      <c r="R1736" s="1" t="s">
        <v>850</v>
      </c>
      <c r="T1736" s="8" t="s">
        <v>780</v>
      </c>
      <c r="U1736" s="1" t="s">
        <v>447</v>
      </c>
      <c r="W1736" s="1" t="s">
        <v>775</v>
      </c>
      <c r="X1736" s="1" t="s">
        <v>782</v>
      </c>
      <c r="Y1736" s="1" t="s">
        <v>52</v>
      </c>
      <c r="Z1736" s="1" t="s">
        <v>12</v>
      </c>
    </row>
    <row r="1737" spans="1:26" s="1" customFormat="1" ht="43.5" x14ac:dyDescent="0.35">
      <c r="A1737" s="1" t="s">
        <v>152</v>
      </c>
      <c r="B1737" s="1" t="str">
        <f>+VLOOKUP(BD_fire_disturbances[[#This Row],[Propiedad]],Tabla2[],2,0)</f>
        <v>Química</v>
      </c>
      <c r="C1737" s="1" t="str">
        <f>+VLOOKUP(BD_fire_disturbances[[#This Row],[Evaluación post incendio]],Tabla5[],2,0)</f>
        <v>Efecto a corto plazo</v>
      </c>
      <c r="D1737" s="6" t="s">
        <v>153</v>
      </c>
      <c r="E1737" s="1" t="s">
        <v>1602</v>
      </c>
      <c r="F1737" s="9" t="s">
        <v>1694</v>
      </c>
      <c r="G1737" s="9" t="str">
        <f>+VLOOKUP(BD_fire_disturbances[[#This Row],[Cod_Koppen]],Tabla8[],2,0)</f>
        <v>Templado o mesotérmico</v>
      </c>
      <c r="H1737" s="9" t="s">
        <v>1678</v>
      </c>
      <c r="I1737" s="1" t="s">
        <v>912</v>
      </c>
      <c r="J1737" s="1" t="s">
        <v>912</v>
      </c>
      <c r="K1737" s="1" t="s">
        <v>68</v>
      </c>
      <c r="L1737" s="1" t="s">
        <v>783</v>
      </c>
      <c r="M1737" s="1" t="s">
        <v>433</v>
      </c>
      <c r="N1737" s="1" t="s">
        <v>317</v>
      </c>
      <c r="P1737" s="1" t="s">
        <v>779</v>
      </c>
      <c r="Q1737" s="1" t="s">
        <v>784</v>
      </c>
      <c r="R1737" s="1" t="s">
        <v>842</v>
      </c>
      <c r="T1737" s="8" t="s">
        <v>780</v>
      </c>
      <c r="U1737" s="1" t="s">
        <v>447</v>
      </c>
      <c r="W1737" s="1" t="s">
        <v>775</v>
      </c>
      <c r="X1737" s="1" t="s">
        <v>782</v>
      </c>
      <c r="Y1737" s="1" t="s">
        <v>52</v>
      </c>
      <c r="Z1737" s="1" t="s">
        <v>108</v>
      </c>
    </row>
    <row r="1738" spans="1:26" s="1" customFormat="1" ht="43.5" x14ac:dyDescent="0.35">
      <c r="A1738" s="1" t="s">
        <v>152</v>
      </c>
      <c r="B1738" s="1" t="str">
        <f>+VLOOKUP(BD_fire_disturbances[[#This Row],[Propiedad]],Tabla2[],2,0)</f>
        <v>Química</v>
      </c>
      <c r="C1738" s="1" t="str">
        <f>+VLOOKUP(BD_fire_disturbances[[#This Row],[Evaluación post incendio]],Tabla5[],2,0)</f>
        <v>Efecto a largo plazo</v>
      </c>
      <c r="D1738" s="6" t="s">
        <v>153</v>
      </c>
      <c r="E1738" s="1" t="s">
        <v>1602</v>
      </c>
      <c r="F1738" s="9" t="s">
        <v>1694</v>
      </c>
      <c r="G1738" s="9" t="str">
        <f>+VLOOKUP(BD_fire_disturbances[[#This Row],[Cod_Koppen]],Tabla8[],2,0)</f>
        <v>Templado o mesotérmico</v>
      </c>
      <c r="H1738" s="9" t="s">
        <v>1678</v>
      </c>
      <c r="I1738" s="1" t="s">
        <v>912</v>
      </c>
      <c r="J1738" s="1" t="s">
        <v>912</v>
      </c>
      <c r="K1738" s="1" t="s">
        <v>68</v>
      </c>
      <c r="L1738" s="1" t="s">
        <v>783</v>
      </c>
      <c r="M1738" s="1" t="s">
        <v>433</v>
      </c>
      <c r="N1738" s="1" t="s">
        <v>317</v>
      </c>
      <c r="P1738" s="1" t="s">
        <v>779</v>
      </c>
      <c r="Q1738" s="1" t="s">
        <v>784</v>
      </c>
      <c r="R1738" s="1" t="s">
        <v>850</v>
      </c>
      <c r="T1738" s="8" t="s">
        <v>780</v>
      </c>
      <c r="U1738" s="1" t="s">
        <v>447</v>
      </c>
      <c r="W1738" s="1" t="s">
        <v>775</v>
      </c>
      <c r="X1738" s="1" t="s">
        <v>782</v>
      </c>
      <c r="Y1738" s="1" t="s">
        <v>42</v>
      </c>
      <c r="Z1738" s="1" t="s">
        <v>12</v>
      </c>
    </row>
    <row r="1739" spans="1:26" s="1" customFormat="1" ht="43.5" x14ac:dyDescent="0.35">
      <c r="A1739" s="1" t="s">
        <v>152</v>
      </c>
      <c r="B1739" s="1" t="str">
        <f>+VLOOKUP(BD_fire_disturbances[[#This Row],[Propiedad]],Tabla2[],2,0)</f>
        <v>Química</v>
      </c>
      <c r="C1739" s="1" t="str">
        <f>+VLOOKUP(BD_fire_disturbances[[#This Row],[Evaluación post incendio]],Tabla5[],2,0)</f>
        <v>Efecto a corto plazo</v>
      </c>
      <c r="D1739" s="6" t="s">
        <v>153</v>
      </c>
      <c r="E1739" s="1" t="s">
        <v>1602</v>
      </c>
      <c r="F1739" s="9" t="s">
        <v>1694</v>
      </c>
      <c r="G1739" s="9" t="str">
        <f>+VLOOKUP(BD_fire_disturbances[[#This Row],[Cod_Koppen]],Tabla8[],2,0)</f>
        <v>Templado o mesotérmico</v>
      </c>
      <c r="H1739" s="9" t="s">
        <v>1678</v>
      </c>
      <c r="I1739" s="1" t="s">
        <v>912</v>
      </c>
      <c r="J1739" s="1" t="s">
        <v>912</v>
      </c>
      <c r="K1739" s="1" t="s">
        <v>68</v>
      </c>
      <c r="L1739" s="1" t="s">
        <v>783</v>
      </c>
      <c r="M1739" s="1" t="s">
        <v>433</v>
      </c>
      <c r="N1739" s="1" t="s">
        <v>317</v>
      </c>
      <c r="P1739" s="1" t="s">
        <v>779</v>
      </c>
      <c r="Q1739" s="1" t="s">
        <v>784</v>
      </c>
      <c r="R1739" s="1" t="s">
        <v>842</v>
      </c>
      <c r="T1739" s="8" t="s">
        <v>780</v>
      </c>
      <c r="U1739" s="1" t="s">
        <v>447</v>
      </c>
      <c r="W1739" s="1" t="s">
        <v>775</v>
      </c>
      <c r="X1739" s="1" t="s">
        <v>782</v>
      </c>
      <c r="Y1739" s="1" t="s">
        <v>42</v>
      </c>
      <c r="Z1739" s="1" t="s">
        <v>108</v>
      </c>
    </row>
    <row r="1740" spans="1:26" s="1" customFormat="1" ht="58" x14ac:dyDescent="0.35">
      <c r="A1740" s="1" t="s">
        <v>6</v>
      </c>
      <c r="B1740" s="1" t="str">
        <f>+VLOOKUP(BD_fire_disturbances[[#This Row],[Propiedad]],Tabla2[],2,0)</f>
        <v>Biológica</v>
      </c>
      <c r="C1740" s="1" t="str">
        <f>+VLOOKUP(BD_fire_disturbances[[#This Row],[Evaluación post incendio]],Tabla5[],2,0)</f>
        <v>Efecto a corto plazo</v>
      </c>
      <c r="D1740" s="6" t="s">
        <v>8</v>
      </c>
      <c r="E1740" s="1" t="s">
        <v>1602</v>
      </c>
      <c r="F1740" s="1" t="s">
        <v>1608</v>
      </c>
      <c r="G1740" s="1" t="str">
        <f>+VLOOKUP(BD_fire_disturbances[[#This Row],[Cod_Koppen]],Tabla8[],2,0)</f>
        <v>Templado o mesotérmico</v>
      </c>
      <c r="H1740" s="1" t="s">
        <v>1334</v>
      </c>
      <c r="I1740" s="1" t="s">
        <v>1089</v>
      </c>
      <c r="J1740" s="1" t="s">
        <v>1273</v>
      </c>
      <c r="K1740" s="1" t="s">
        <v>10</v>
      </c>
      <c r="L1740" s="1" t="s">
        <v>1087</v>
      </c>
      <c r="M1740" s="1" t="s">
        <v>432</v>
      </c>
      <c r="N1740" s="1" t="s">
        <v>453</v>
      </c>
      <c r="P1740" s="1" t="s">
        <v>1085</v>
      </c>
      <c r="R1740" s="1" t="s">
        <v>706</v>
      </c>
      <c r="T1740" s="1" t="s">
        <v>1095</v>
      </c>
      <c r="U1740" s="1" t="s">
        <v>1067</v>
      </c>
      <c r="V1740" s="1" t="s">
        <v>1094</v>
      </c>
      <c r="W1740" s="1" t="s">
        <v>1098</v>
      </c>
      <c r="X1740" s="1" t="s">
        <v>1099</v>
      </c>
      <c r="Y1740" s="1" t="s">
        <v>1025</v>
      </c>
      <c r="Z1740" s="1" t="s">
        <v>218</v>
      </c>
    </row>
    <row r="1741" spans="1:26" s="1" customFormat="1" ht="58" x14ac:dyDescent="0.35">
      <c r="A1741" s="1" t="s">
        <v>6</v>
      </c>
      <c r="B1741" s="1" t="str">
        <f>+VLOOKUP(BD_fire_disturbances[[#This Row],[Propiedad]],Tabla2[],2,0)</f>
        <v>Biológica</v>
      </c>
      <c r="C1741" s="1" t="str">
        <f>+VLOOKUP(BD_fire_disturbances[[#This Row],[Evaluación post incendio]],Tabla5[],2,0)</f>
        <v>Efecto inmediato</v>
      </c>
      <c r="D1741" s="6" t="s">
        <v>8</v>
      </c>
      <c r="E1741" s="1" t="s">
        <v>1602</v>
      </c>
      <c r="F1741" s="1" t="s">
        <v>1608</v>
      </c>
      <c r="G1741" s="1" t="str">
        <f>+VLOOKUP(BD_fire_disturbances[[#This Row],[Cod_Koppen]],Tabla8[],2,0)</f>
        <v>Templado o mesotérmico</v>
      </c>
      <c r="H1741" s="1" t="s">
        <v>1334</v>
      </c>
      <c r="I1741" s="1" t="s">
        <v>1089</v>
      </c>
      <c r="J1741" s="1" t="s">
        <v>1273</v>
      </c>
      <c r="K1741" s="1" t="s">
        <v>10</v>
      </c>
      <c r="L1741" s="1" t="s">
        <v>1087</v>
      </c>
      <c r="M1741" s="1" t="s">
        <v>432</v>
      </c>
      <c r="N1741" s="1" t="s">
        <v>453</v>
      </c>
      <c r="P1741" s="1" t="s">
        <v>1085</v>
      </c>
      <c r="R1741" s="1" t="s">
        <v>513</v>
      </c>
      <c r="T1741" s="1" t="s">
        <v>1095</v>
      </c>
      <c r="U1741" s="1" t="s">
        <v>1067</v>
      </c>
      <c r="V1741" s="1" t="s">
        <v>1094</v>
      </c>
      <c r="W1741" s="1" t="s">
        <v>1098</v>
      </c>
      <c r="X1741" s="1" t="s">
        <v>1099</v>
      </c>
      <c r="Y1741" s="1" t="s">
        <v>1025</v>
      </c>
      <c r="Z1741" s="1" t="s">
        <v>108</v>
      </c>
    </row>
    <row r="1742" spans="1:26" s="1" customFormat="1" ht="58" x14ac:dyDescent="0.35">
      <c r="A1742" s="1" t="s">
        <v>6</v>
      </c>
      <c r="B1742" s="1" t="str">
        <f>+VLOOKUP(BD_fire_disturbances[[#This Row],[Propiedad]],Tabla2[],2,0)</f>
        <v>Biológica</v>
      </c>
      <c r="C1742" s="1" t="str">
        <f>+VLOOKUP(BD_fire_disturbances[[#This Row],[Evaluación post incendio]],Tabla5[],2,0)</f>
        <v>Efecto a corto plazo</v>
      </c>
      <c r="D1742" s="6" t="s">
        <v>8</v>
      </c>
      <c r="E1742" s="1" t="s">
        <v>1602</v>
      </c>
      <c r="F1742" s="1" t="s">
        <v>1608</v>
      </c>
      <c r="G1742" s="1" t="str">
        <f>+VLOOKUP(BD_fire_disturbances[[#This Row],[Cod_Koppen]],Tabla8[],2,0)</f>
        <v>Templado o mesotérmico</v>
      </c>
      <c r="H1742" s="1" t="s">
        <v>1334</v>
      </c>
      <c r="I1742" s="1" t="s">
        <v>1089</v>
      </c>
      <c r="J1742" s="1" t="s">
        <v>1273</v>
      </c>
      <c r="K1742" s="1" t="s">
        <v>10</v>
      </c>
      <c r="L1742" s="1" t="s">
        <v>1087</v>
      </c>
      <c r="M1742" s="1" t="s">
        <v>432</v>
      </c>
      <c r="N1742" s="1" t="s">
        <v>453</v>
      </c>
      <c r="P1742" s="1" t="s">
        <v>1085</v>
      </c>
      <c r="R1742" s="1" t="s">
        <v>842</v>
      </c>
      <c r="T1742" s="1" t="s">
        <v>1095</v>
      </c>
      <c r="U1742" s="1" t="s">
        <v>1067</v>
      </c>
      <c r="V1742" s="1" t="s">
        <v>1094</v>
      </c>
      <c r="W1742" s="1" t="s">
        <v>1098</v>
      </c>
      <c r="X1742" s="1" t="s">
        <v>1099</v>
      </c>
      <c r="Y1742" s="1" t="s">
        <v>1025</v>
      </c>
      <c r="Z1742" s="1" t="s">
        <v>108</v>
      </c>
    </row>
    <row r="1743" spans="1:26" s="1" customFormat="1" ht="58" x14ac:dyDescent="0.35">
      <c r="A1743" s="1" t="s">
        <v>6</v>
      </c>
      <c r="B1743" s="1" t="str">
        <f>+VLOOKUP(BD_fire_disturbances[[#This Row],[Propiedad]],Tabla2[],2,0)</f>
        <v>Biológica</v>
      </c>
      <c r="C1743" s="1" t="str">
        <f>+VLOOKUP(BD_fire_disturbances[[#This Row],[Evaluación post incendio]],Tabla5[],2,0)</f>
        <v>Efecto a corto plazo</v>
      </c>
      <c r="D1743" s="6" t="s">
        <v>8</v>
      </c>
      <c r="E1743" s="1" t="s">
        <v>1602</v>
      </c>
      <c r="F1743" s="1" t="s">
        <v>1608</v>
      </c>
      <c r="G1743" s="1" t="str">
        <f>+VLOOKUP(BD_fire_disturbances[[#This Row],[Cod_Koppen]],Tabla8[],2,0)</f>
        <v>Templado o mesotérmico</v>
      </c>
      <c r="H1743" s="1" t="s">
        <v>1334</v>
      </c>
      <c r="I1743" s="1" t="s">
        <v>1089</v>
      </c>
      <c r="J1743" s="1" t="s">
        <v>1273</v>
      </c>
      <c r="K1743" s="1" t="s">
        <v>10</v>
      </c>
      <c r="L1743" s="1" t="s">
        <v>1087</v>
      </c>
      <c r="M1743" s="1" t="s">
        <v>432</v>
      </c>
      <c r="N1743" s="1" t="s">
        <v>453</v>
      </c>
      <c r="P1743" s="1" t="s">
        <v>1085</v>
      </c>
      <c r="R1743" s="1" t="s">
        <v>842</v>
      </c>
      <c r="T1743" s="1" t="s">
        <v>1095</v>
      </c>
      <c r="U1743" s="1" t="s">
        <v>1067</v>
      </c>
      <c r="V1743" s="1" t="s">
        <v>1094</v>
      </c>
      <c r="W1743" s="1" t="s">
        <v>1098</v>
      </c>
      <c r="X1743" s="1" t="s">
        <v>1099</v>
      </c>
      <c r="Y1743" s="1" t="s">
        <v>14</v>
      </c>
      <c r="Z1743" s="1" t="s">
        <v>12</v>
      </c>
    </row>
    <row r="1744" spans="1:26" s="1" customFormat="1" ht="58" x14ac:dyDescent="0.35">
      <c r="A1744" s="1" t="s">
        <v>6</v>
      </c>
      <c r="B1744" s="1" t="str">
        <f>+VLOOKUP(BD_fire_disturbances[[#This Row],[Propiedad]],Tabla2[],2,0)</f>
        <v>Biológica</v>
      </c>
      <c r="C1744" s="1" t="str">
        <f>+VLOOKUP(BD_fire_disturbances[[#This Row],[Evaluación post incendio]],Tabla5[],2,0)</f>
        <v>Efecto inmediato</v>
      </c>
      <c r="D1744" s="6" t="s">
        <v>8</v>
      </c>
      <c r="E1744" s="1" t="s">
        <v>1602</v>
      </c>
      <c r="F1744" s="1" t="s">
        <v>1608</v>
      </c>
      <c r="G1744" s="1" t="str">
        <f>+VLOOKUP(BD_fire_disturbances[[#This Row],[Cod_Koppen]],Tabla8[],2,0)</f>
        <v>Templado o mesotérmico</v>
      </c>
      <c r="H1744" s="1" t="s">
        <v>1334</v>
      </c>
      <c r="I1744" s="1" t="s">
        <v>1089</v>
      </c>
      <c r="J1744" s="1" t="s">
        <v>1273</v>
      </c>
      <c r="K1744" s="1" t="s">
        <v>10</v>
      </c>
      <c r="L1744" s="1" t="s">
        <v>1087</v>
      </c>
      <c r="M1744" s="1" t="s">
        <v>432</v>
      </c>
      <c r="N1744" s="1" t="s">
        <v>453</v>
      </c>
      <c r="P1744" s="1" t="s">
        <v>1085</v>
      </c>
      <c r="R1744" s="1" t="s">
        <v>513</v>
      </c>
      <c r="T1744" s="1" t="s">
        <v>1095</v>
      </c>
      <c r="U1744" s="1" t="s">
        <v>1067</v>
      </c>
      <c r="V1744" s="1" t="s">
        <v>1094</v>
      </c>
      <c r="W1744" s="1" t="s">
        <v>1098</v>
      </c>
      <c r="X1744" s="1" t="s">
        <v>1099</v>
      </c>
      <c r="Y1744" s="1" t="s">
        <v>14</v>
      </c>
      <c r="Z1744" s="1" t="s">
        <v>108</v>
      </c>
    </row>
    <row r="1745" spans="1:26" s="1" customFormat="1" ht="58" x14ac:dyDescent="0.35">
      <c r="A1745" s="1" t="s">
        <v>6</v>
      </c>
      <c r="B1745" s="1" t="str">
        <f>+VLOOKUP(BD_fire_disturbances[[#This Row],[Propiedad]],Tabla2[],2,0)</f>
        <v>Biológica</v>
      </c>
      <c r="C1745" s="1" t="str">
        <f>+VLOOKUP(BD_fire_disturbances[[#This Row],[Evaluación post incendio]],Tabla5[],2,0)</f>
        <v>Efecto a corto plazo</v>
      </c>
      <c r="D1745" s="6" t="s">
        <v>8</v>
      </c>
      <c r="E1745" s="1" t="s">
        <v>1602</v>
      </c>
      <c r="F1745" s="1" t="s">
        <v>1608</v>
      </c>
      <c r="G1745" s="1" t="str">
        <f>+VLOOKUP(BD_fire_disturbances[[#This Row],[Cod_Koppen]],Tabla8[],2,0)</f>
        <v>Templado o mesotérmico</v>
      </c>
      <c r="H1745" s="1" t="s">
        <v>1334</v>
      </c>
      <c r="I1745" s="1" t="s">
        <v>1089</v>
      </c>
      <c r="J1745" s="1" t="s">
        <v>1273</v>
      </c>
      <c r="K1745" s="1" t="s">
        <v>10</v>
      </c>
      <c r="L1745" s="1" t="s">
        <v>1087</v>
      </c>
      <c r="M1745" s="1" t="s">
        <v>432</v>
      </c>
      <c r="N1745" s="1" t="s">
        <v>453</v>
      </c>
      <c r="P1745" s="1" t="s">
        <v>1085</v>
      </c>
      <c r="R1745" s="1" t="s">
        <v>706</v>
      </c>
      <c r="T1745" s="1" t="s">
        <v>1095</v>
      </c>
      <c r="U1745" s="1" t="s">
        <v>1067</v>
      </c>
      <c r="V1745" s="1" t="s">
        <v>1094</v>
      </c>
      <c r="W1745" s="1" t="s">
        <v>1098</v>
      </c>
      <c r="X1745" s="1" t="s">
        <v>1099</v>
      </c>
      <c r="Y1745" s="1" t="s">
        <v>14</v>
      </c>
      <c r="Z1745" s="1" t="s">
        <v>108</v>
      </c>
    </row>
    <row r="1746" spans="1:26" s="1" customFormat="1" ht="58" x14ac:dyDescent="0.35">
      <c r="A1746" s="1" t="s">
        <v>6</v>
      </c>
      <c r="B1746" s="1" t="str">
        <f>+VLOOKUP(BD_fire_disturbances[[#This Row],[Propiedad]],Tabla2[],2,0)</f>
        <v>Biológica</v>
      </c>
      <c r="C1746" s="1" t="str">
        <f>+VLOOKUP(BD_fire_disturbances[[#This Row],[Evaluación post incendio]],Tabla5[],2,0)</f>
        <v>Efecto a corto plazo</v>
      </c>
      <c r="D1746" s="6" t="s">
        <v>8</v>
      </c>
      <c r="E1746" s="1" t="s">
        <v>1602</v>
      </c>
      <c r="F1746" s="1" t="s">
        <v>1608</v>
      </c>
      <c r="G1746" s="1" t="str">
        <f>+VLOOKUP(BD_fire_disturbances[[#This Row],[Cod_Koppen]],Tabla8[],2,0)</f>
        <v>Templado o mesotérmico</v>
      </c>
      <c r="H1746" s="1" t="s">
        <v>1334</v>
      </c>
      <c r="I1746" s="1" t="s">
        <v>1089</v>
      </c>
      <c r="J1746" s="1" t="s">
        <v>1273</v>
      </c>
      <c r="K1746" s="1" t="s">
        <v>10</v>
      </c>
      <c r="L1746" s="1" t="s">
        <v>1087</v>
      </c>
      <c r="M1746" s="1" t="s">
        <v>432</v>
      </c>
      <c r="N1746" s="1" t="s">
        <v>453</v>
      </c>
      <c r="P1746" s="1" t="s">
        <v>1085</v>
      </c>
      <c r="R1746" s="1" t="s">
        <v>706</v>
      </c>
      <c r="T1746" s="1" t="s">
        <v>1095</v>
      </c>
      <c r="U1746" s="1" t="s">
        <v>1067</v>
      </c>
      <c r="V1746" s="1" t="s">
        <v>1094</v>
      </c>
      <c r="W1746" s="1" t="s">
        <v>1098</v>
      </c>
      <c r="X1746" s="1" t="s">
        <v>1099</v>
      </c>
      <c r="Y1746" s="1" t="s">
        <v>1097</v>
      </c>
      <c r="Z1746" s="1" t="s">
        <v>218</v>
      </c>
    </row>
    <row r="1747" spans="1:26" s="1" customFormat="1" ht="58" x14ac:dyDescent="0.35">
      <c r="A1747" s="1" t="s">
        <v>6</v>
      </c>
      <c r="B1747" s="1" t="str">
        <f>+VLOOKUP(BD_fire_disturbances[[#This Row],[Propiedad]],Tabla2[],2,0)</f>
        <v>Biológica</v>
      </c>
      <c r="C1747" s="1" t="str">
        <f>+VLOOKUP(BD_fire_disturbances[[#This Row],[Evaluación post incendio]],Tabla5[],2,0)</f>
        <v>Efecto inmediato</v>
      </c>
      <c r="D1747" s="6" t="s">
        <v>8</v>
      </c>
      <c r="E1747" s="1" t="s">
        <v>1602</v>
      </c>
      <c r="F1747" s="1" t="s">
        <v>1608</v>
      </c>
      <c r="G1747" s="1" t="str">
        <f>+VLOOKUP(BD_fire_disturbances[[#This Row],[Cod_Koppen]],Tabla8[],2,0)</f>
        <v>Templado o mesotérmico</v>
      </c>
      <c r="H1747" s="1" t="s">
        <v>1334</v>
      </c>
      <c r="I1747" s="1" t="s">
        <v>1089</v>
      </c>
      <c r="J1747" s="1" t="s">
        <v>1273</v>
      </c>
      <c r="K1747" s="1" t="s">
        <v>10</v>
      </c>
      <c r="L1747" s="1" t="s">
        <v>1087</v>
      </c>
      <c r="M1747" s="1" t="s">
        <v>432</v>
      </c>
      <c r="N1747" s="1" t="s">
        <v>453</v>
      </c>
      <c r="P1747" s="1" t="s">
        <v>1085</v>
      </c>
      <c r="R1747" s="1" t="s">
        <v>513</v>
      </c>
      <c r="T1747" s="1" t="s">
        <v>1095</v>
      </c>
      <c r="U1747" s="1" t="s">
        <v>1067</v>
      </c>
      <c r="V1747" s="1" t="s">
        <v>1094</v>
      </c>
      <c r="W1747" s="1" t="s">
        <v>1098</v>
      </c>
      <c r="X1747" s="1" t="s">
        <v>1099</v>
      </c>
      <c r="Y1747" s="1" t="s">
        <v>1097</v>
      </c>
      <c r="Z1747" s="1" t="s">
        <v>108</v>
      </c>
    </row>
    <row r="1748" spans="1:26" s="1" customFormat="1" ht="58" x14ac:dyDescent="0.35">
      <c r="A1748" s="1" t="s">
        <v>6</v>
      </c>
      <c r="B1748" s="1" t="str">
        <f>+VLOOKUP(BD_fire_disturbances[[#This Row],[Propiedad]],Tabla2[],2,0)</f>
        <v>Biológica</v>
      </c>
      <c r="C1748" s="1" t="str">
        <f>+VLOOKUP(BD_fire_disturbances[[#This Row],[Evaluación post incendio]],Tabla5[],2,0)</f>
        <v>Efecto a corto plazo</v>
      </c>
      <c r="D1748" s="6" t="s">
        <v>8</v>
      </c>
      <c r="E1748" s="1" t="s">
        <v>1602</v>
      </c>
      <c r="F1748" s="1" t="s">
        <v>1608</v>
      </c>
      <c r="G1748" s="1" t="str">
        <f>+VLOOKUP(BD_fire_disturbances[[#This Row],[Cod_Koppen]],Tabla8[],2,0)</f>
        <v>Templado o mesotérmico</v>
      </c>
      <c r="H1748" s="1" t="s">
        <v>1334</v>
      </c>
      <c r="I1748" s="1" t="s">
        <v>1089</v>
      </c>
      <c r="J1748" s="1" t="s">
        <v>1273</v>
      </c>
      <c r="K1748" s="1" t="s">
        <v>10</v>
      </c>
      <c r="L1748" s="1" t="s">
        <v>1087</v>
      </c>
      <c r="M1748" s="1" t="s">
        <v>432</v>
      </c>
      <c r="N1748" s="1" t="s">
        <v>453</v>
      </c>
      <c r="P1748" s="1" t="s">
        <v>1085</v>
      </c>
      <c r="R1748" s="1" t="s">
        <v>842</v>
      </c>
      <c r="T1748" s="1" t="s">
        <v>1095</v>
      </c>
      <c r="U1748" s="1" t="s">
        <v>1067</v>
      </c>
      <c r="V1748" s="1" t="s">
        <v>1094</v>
      </c>
      <c r="W1748" s="1" t="s">
        <v>1098</v>
      </c>
      <c r="X1748" s="1" t="s">
        <v>1099</v>
      </c>
      <c r="Y1748" s="1" t="s">
        <v>1097</v>
      </c>
      <c r="Z1748" s="1" t="s">
        <v>108</v>
      </c>
    </row>
    <row r="1749" spans="1:26" s="1" customFormat="1" ht="58" x14ac:dyDescent="0.35">
      <c r="A1749" s="1" t="s">
        <v>6</v>
      </c>
      <c r="B1749" s="1" t="str">
        <f>+VLOOKUP(BD_fire_disturbances[[#This Row],[Propiedad]],Tabla2[],2,0)</f>
        <v>Biológica</v>
      </c>
      <c r="C1749" s="1" t="str">
        <f>+VLOOKUP(BD_fire_disturbances[[#This Row],[Evaluación post incendio]],Tabla5[],2,0)</f>
        <v>Efecto inmediato</v>
      </c>
      <c r="D1749" s="6" t="s">
        <v>8</v>
      </c>
      <c r="E1749" s="1" t="s">
        <v>1602</v>
      </c>
      <c r="F1749" s="1" t="s">
        <v>1608</v>
      </c>
      <c r="G1749" s="1" t="str">
        <f>+VLOOKUP(BD_fire_disturbances[[#This Row],[Cod_Koppen]],Tabla8[],2,0)</f>
        <v>Templado o mesotérmico</v>
      </c>
      <c r="H1749" s="1" t="s">
        <v>1334</v>
      </c>
      <c r="I1749" s="1" t="s">
        <v>1089</v>
      </c>
      <c r="J1749" s="1" t="s">
        <v>1273</v>
      </c>
      <c r="K1749" s="1" t="s">
        <v>10</v>
      </c>
      <c r="L1749" s="1" t="s">
        <v>1087</v>
      </c>
      <c r="M1749" s="1" t="s">
        <v>432</v>
      </c>
      <c r="N1749" s="1" t="s">
        <v>453</v>
      </c>
      <c r="P1749" s="1" t="s">
        <v>1085</v>
      </c>
      <c r="R1749" s="1" t="s">
        <v>513</v>
      </c>
      <c r="T1749" s="1" t="s">
        <v>1095</v>
      </c>
      <c r="U1749" s="1" t="s">
        <v>1067</v>
      </c>
      <c r="V1749" s="1" t="s">
        <v>1094</v>
      </c>
      <c r="W1749" s="1" t="s">
        <v>1098</v>
      </c>
      <c r="X1749" s="1" t="s">
        <v>1099</v>
      </c>
      <c r="Y1749" s="1" t="s">
        <v>639</v>
      </c>
      <c r="Z1749" s="1" t="s">
        <v>108</v>
      </c>
    </row>
    <row r="1750" spans="1:26" s="1" customFormat="1" ht="58" x14ac:dyDescent="0.35">
      <c r="A1750" s="1" t="s">
        <v>6</v>
      </c>
      <c r="B1750" s="1" t="str">
        <f>+VLOOKUP(BD_fire_disturbances[[#This Row],[Propiedad]],Tabla2[],2,0)</f>
        <v>Biológica</v>
      </c>
      <c r="C1750" s="1" t="str">
        <f>+VLOOKUP(BD_fire_disturbances[[#This Row],[Evaluación post incendio]],Tabla5[],2,0)</f>
        <v>Efecto a corto plazo</v>
      </c>
      <c r="D1750" s="6" t="s">
        <v>8</v>
      </c>
      <c r="E1750" s="1" t="s">
        <v>1602</v>
      </c>
      <c r="F1750" s="1" t="s">
        <v>1608</v>
      </c>
      <c r="G1750" s="1" t="str">
        <f>+VLOOKUP(BD_fire_disturbances[[#This Row],[Cod_Koppen]],Tabla8[],2,0)</f>
        <v>Templado o mesotérmico</v>
      </c>
      <c r="H1750" s="1" t="s">
        <v>1334</v>
      </c>
      <c r="I1750" s="1" t="s">
        <v>1089</v>
      </c>
      <c r="J1750" s="1" t="s">
        <v>1273</v>
      </c>
      <c r="K1750" s="1" t="s">
        <v>10</v>
      </c>
      <c r="L1750" s="1" t="s">
        <v>1087</v>
      </c>
      <c r="M1750" s="1" t="s">
        <v>432</v>
      </c>
      <c r="N1750" s="1" t="s">
        <v>453</v>
      </c>
      <c r="P1750" s="1" t="s">
        <v>1085</v>
      </c>
      <c r="R1750" s="1" t="s">
        <v>706</v>
      </c>
      <c r="T1750" s="1" t="s">
        <v>1095</v>
      </c>
      <c r="U1750" s="1" t="s">
        <v>1067</v>
      </c>
      <c r="V1750" s="1" t="s">
        <v>1094</v>
      </c>
      <c r="W1750" s="1" t="s">
        <v>1098</v>
      </c>
      <c r="X1750" s="1" t="s">
        <v>1099</v>
      </c>
      <c r="Y1750" s="1" t="s">
        <v>639</v>
      </c>
      <c r="Z1750" s="1" t="s">
        <v>108</v>
      </c>
    </row>
    <row r="1751" spans="1:26" s="1" customFormat="1" ht="58" x14ac:dyDescent="0.35">
      <c r="A1751" s="1" t="s">
        <v>6</v>
      </c>
      <c r="B1751" s="1" t="str">
        <f>+VLOOKUP(BD_fire_disturbances[[#This Row],[Propiedad]],Tabla2[],2,0)</f>
        <v>Biológica</v>
      </c>
      <c r="C1751" s="1" t="str">
        <f>+VLOOKUP(BD_fire_disturbances[[#This Row],[Evaluación post incendio]],Tabla5[],2,0)</f>
        <v>Efecto a corto plazo</v>
      </c>
      <c r="D1751" s="6" t="s">
        <v>8</v>
      </c>
      <c r="E1751" s="1" t="s">
        <v>1602</v>
      </c>
      <c r="F1751" s="1" t="s">
        <v>1608</v>
      </c>
      <c r="G1751" s="1" t="str">
        <f>+VLOOKUP(BD_fire_disturbances[[#This Row],[Cod_Koppen]],Tabla8[],2,0)</f>
        <v>Templado o mesotérmico</v>
      </c>
      <c r="H1751" s="1" t="s">
        <v>1334</v>
      </c>
      <c r="I1751" s="1" t="s">
        <v>1089</v>
      </c>
      <c r="J1751" s="1" t="s">
        <v>1273</v>
      </c>
      <c r="K1751" s="1" t="s">
        <v>10</v>
      </c>
      <c r="L1751" s="1" t="s">
        <v>1087</v>
      </c>
      <c r="M1751" s="1" t="s">
        <v>432</v>
      </c>
      <c r="N1751" s="1" t="s">
        <v>453</v>
      </c>
      <c r="P1751" s="1" t="s">
        <v>1085</v>
      </c>
      <c r="R1751" s="1" t="s">
        <v>842</v>
      </c>
      <c r="T1751" s="1" t="s">
        <v>1095</v>
      </c>
      <c r="U1751" s="1" t="s">
        <v>1067</v>
      </c>
      <c r="V1751" s="1" t="s">
        <v>1094</v>
      </c>
      <c r="W1751" s="1" t="s">
        <v>1098</v>
      </c>
      <c r="X1751" s="1" t="s">
        <v>1099</v>
      </c>
      <c r="Y1751" s="1" t="s">
        <v>639</v>
      </c>
      <c r="Z1751" s="1" t="s">
        <v>108</v>
      </c>
    </row>
    <row r="1752" spans="1:26" s="1" customFormat="1" ht="58" x14ac:dyDescent="0.35">
      <c r="A1752" s="1" t="s">
        <v>6</v>
      </c>
      <c r="B1752" s="1" t="str">
        <f>+VLOOKUP(BD_fire_disturbances[[#This Row],[Propiedad]],Tabla2[],2,0)</f>
        <v>Química</v>
      </c>
      <c r="C1752" s="1" t="str">
        <f>+VLOOKUP(BD_fire_disturbances[[#This Row],[Evaluación post incendio]],Tabla5[],2,0)</f>
        <v>Efecto a corto plazo</v>
      </c>
      <c r="D1752" s="6" t="s">
        <v>8</v>
      </c>
      <c r="E1752" s="1" t="s">
        <v>1602</v>
      </c>
      <c r="F1752" s="1" t="s">
        <v>1608</v>
      </c>
      <c r="G1752" s="1" t="str">
        <f>+VLOOKUP(BD_fire_disturbances[[#This Row],[Cod_Koppen]],Tabla8[],2,0)</f>
        <v>Templado o mesotérmico</v>
      </c>
      <c r="H1752" s="1" t="s">
        <v>1334</v>
      </c>
      <c r="I1752" s="1" t="s">
        <v>1089</v>
      </c>
      <c r="J1752" s="1" t="s">
        <v>1273</v>
      </c>
      <c r="K1752" s="1" t="s">
        <v>10</v>
      </c>
      <c r="L1752" s="1" t="s">
        <v>1087</v>
      </c>
      <c r="M1752" s="1" t="s">
        <v>432</v>
      </c>
      <c r="N1752" s="1" t="s">
        <v>453</v>
      </c>
      <c r="P1752" s="1" t="s">
        <v>1085</v>
      </c>
      <c r="R1752" s="1" t="s">
        <v>706</v>
      </c>
      <c r="T1752" s="1" t="s">
        <v>1095</v>
      </c>
      <c r="U1752" s="1" t="s">
        <v>1067</v>
      </c>
      <c r="V1752" s="1" t="s">
        <v>1094</v>
      </c>
      <c r="W1752" s="1" t="s">
        <v>1098</v>
      </c>
      <c r="X1752" s="1" t="s">
        <v>1099</v>
      </c>
      <c r="Y1752" s="1" t="s">
        <v>42</v>
      </c>
      <c r="Z1752" s="1" t="s">
        <v>218</v>
      </c>
    </row>
    <row r="1753" spans="1:26" s="1" customFormat="1" ht="58" x14ac:dyDescent="0.35">
      <c r="A1753" s="1" t="s">
        <v>6</v>
      </c>
      <c r="B1753" s="1" t="str">
        <f>+VLOOKUP(BD_fire_disturbances[[#This Row],[Propiedad]],Tabla2[],2,0)</f>
        <v>Química</v>
      </c>
      <c r="C1753" s="1" t="str">
        <f>+VLOOKUP(BD_fire_disturbances[[#This Row],[Evaluación post incendio]],Tabla5[],2,0)</f>
        <v>Efecto inmediato</v>
      </c>
      <c r="D1753" s="6" t="s">
        <v>8</v>
      </c>
      <c r="E1753" s="1" t="s">
        <v>1602</v>
      </c>
      <c r="F1753" s="1" t="s">
        <v>1608</v>
      </c>
      <c r="G1753" s="1" t="str">
        <f>+VLOOKUP(BD_fire_disturbances[[#This Row],[Cod_Koppen]],Tabla8[],2,0)</f>
        <v>Templado o mesotérmico</v>
      </c>
      <c r="H1753" s="1" t="s">
        <v>1334</v>
      </c>
      <c r="I1753" s="1" t="s">
        <v>1089</v>
      </c>
      <c r="J1753" s="1" t="s">
        <v>1273</v>
      </c>
      <c r="K1753" s="1" t="s">
        <v>10</v>
      </c>
      <c r="L1753" s="1" t="s">
        <v>1087</v>
      </c>
      <c r="M1753" s="1" t="s">
        <v>432</v>
      </c>
      <c r="N1753" s="1" t="s">
        <v>453</v>
      </c>
      <c r="P1753" s="1" t="s">
        <v>1085</v>
      </c>
      <c r="R1753" s="1" t="s">
        <v>513</v>
      </c>
      <c r="T1753" s="1" t="s">
        <v>1095</v>
      </c>
      <c r="U1753" s="1" t="s">
        <v>1067</v>
      </c>
      <c r="V1753" s="1" t="s">
        <v>1094</v>
      </c>
      <c r="W1753" s="1" t="s">
        <v>1098</v>
      </c>
      <c r="X1753" s="1" t="s">
        <v>1099</v>
      </c>
      <c r="Y1753" s="1" t="s">
        <v>42</v>
      </c>
      <c r="Z1753" s="1" t="s">
        <v>108</v>
      </c>
    </row>
    <row r="1754" spans="1:26" s="1" customFormat="1" ht="58" x14ac:dyDescent="0.35">
      <c r="A1754" s="1" t="s">
        <v>6</v>
      </c>
      <c r="B1754" s="1" t="str">
        <f>+VLOOKUP(BD_fire_disturbances[[#This Row],[Propiedad]],Tabla2[],2,0)</f>
        <v>Química</v>
      </c>
      <c r="C1754" s="1" t="str">
        <f>+VLOOKUP(BD_fire_disturbances[[#This Row],[Evaluación post incendio]],Tabla5[],2,0)</f>
        <v>Efecto a corto plazo</v>
      </c>
      <c r="D1754" s="6" t="s">
        <v>8</v>
      </c>
      <c r="E1754" s="1" t="s">
        <v>1602</v>
      </c>
      <c r="F1754" s="1" t="s">
        <v>1608</v>
      </c>
      <c r="G1754" s="1" t="str">
        <f>+VLOOKUP(BD_fire_disturbances[[#This Row],[Cod_Koppen]],Tabla8[],2,0)</f>
        <v>Templado o mesotérmico</v>
      </c>
      <c r="H1754" s="1" t="s">
        <v>1334</v>
      </c>
      <c r="I1754" s="1" t="s">
        <v>1089</v>
      </c>
      <c r="J1754" s="1" t="s">
        <v>1273</v>
      </c>
      <c r="K1754" s="1" t="s">
        <v>10</v>
      </c>
      <c r="L1754" s="1" t="s">
        <v>1087</v>
      </c>
      <c r="M1754" s="1" t="s">
        <v>432</v>
      </c>
      <c r="N1754" s="1" t="s">
        <v>453</v>
      </c>
      <c r="P1754" s="1" t="s">
        <v>1085</v>
      </c>
      <c r="R1754" s="1" t="s">
        <v>842</v>
      </c>
      <c r="T1754" s="1" t="s">
        <v>1095</v>
      </c>
      <c r="U1754" s="1" t="s">
        <v>1067</v>
      </c>
      <c r="V1754" s="1" t="s">
        <v>1094</v>
      </c>
      <c r="W1754" s="1" t="s">
        <v>1098</v>
      </c>
      <c r="X1754" s="1" t="s">
        <v>1099</v>
      </c>
      <c r="Y1754" s="1" t="s">
        <v>42</v>
      </c>
      <c r="Z1754" s="1" t="s">
        <v>108</v>
      </c>
    </row>
    <row r="1755" spans="1:26" s="1" customFormat="1" ht="43.5" x14ac:dyDescent="0.35">
      <c r="A1755" s="1" t="s">
        <v>285</v>
      </c>
      <c r="B1755" s="1" t="str">
        <f>+VLOOKUP(BD_fire_disturbances[[#This Row],[Propiedad]],Tabla2[],2,0)</f>
        <v>Biológica</v>
      </c>
      <c r="C1755" s="1" t="str">
        <f>+VLOOKUP(BD_fire_disturbances[[#This Row],[Evaluación post incendio]],Tabla5[],2,0)</f>
        <v>Efecto a corto plazo</v>
      </c>
      <c r="D1755" s="6" t="s">
        <v>1614</v>
      </c>
      <c r="E1755" s="1" t="s">
        <v>1604</v>
      </c>
      <c r="F1755" s="1" t="s">
        <v>1606</v>
      </c>
      <c r="G1755" s="1" t="str">
        <f>+VLOOKUP(BD_fire_disturbances[[#This Row],[Cod_Koppen]],Tabla8[],2,0)</f>
        <v>Seco (árido y semiárido)</v>
      </c>
      <c r="H1755" s="1" t="s">
        <v>1335</v>
      </c>
      <c r="J1755" s="1" t="s">
        <v>1273</v>
      </c>
      <c r="K1755" s="1" t="s">
        <v>520</v>
      </c>
      <c r="M1755" s="1" t="s">
        <v>176</v>
      </c>
      <c r="N1755" s="1" t="s">
        <v>447</v>
      </c>
      <c r="P1755" s="1" t="s">
        <v>515</v>
      </c>
      <c r="R1755" s="1" t="s">
        <v>842</v>
      </c>
      <c r="T1755" s="1" t="s">
        <v>516</v>
      </c>
      <c r="U1755" s="1" t="s">
        <v>359</v>
      </c>
      <c r="W1755" s="1" t="s">
        <v>518</v>
      </c>
      <c r="X1755" s="1" t="s">
        <v>517</v>
      </c>
      <c r="Y1755" s="1" t="s">
        <v>15</v>
      </c>
      <c r="Z1755" s="1" t="s">
        <v>108</v>
      </c>
    </row>
    <row r="1756" spans="1:26" s="1" customFormat="1" ht="43.5" x14ac:dyDescent="0.35">
      <c r="A1756" s="1" t="s">
        <v>285</v>
      </c>
      <c r="B1756" s="1" t="str">
        <f>+VLOOKUP(BD_fire_disturbances[[#This Row],[Propiedad]],Tabla2[],2,0)</f>
        <v>Física</v>
      </c>
      <c r="C1756" s="1" t="str">
        <f>+VLOOKUP(BD_fire_disturbances[[#This Row],[Evaluación post incendio]],Tabla5[],2,0)</f>
        <v>Efecto a corto plazo</v>
      </c>
      <c r="D1756" s="6" t="s">
        <v>1614</v>
      </c>
      <c r="E1756" s="1" t="s">
        <v>1604</v>
      </c>
      <c r="F1756" s="1" t="s">
        <v>1606</v>
      </c>
      <c r="G1756" s="1" t="str">
        <f>+VLOOKUP(BD_fire_disturbances[[#This Row],[Cod_Koppen]],Tabla8[],2,0)</f>
        <v>Seco (árido y semiárido)</v>
      </c>
      <c r="H1756" s="1" t="s">
        <v>1335</v>
      </c>
      <c r="J1756" s="1" t="s">
        <v>1273</v>
      </c>
      <c r="K1756" s="1" t="s">
        <v>520</v>
      </c>
      <c r="M1756" s="1" t="s">
        <v>176</v>
      </c>
      <c r="N1756" s="1" t="s">
        <v>447</v>
      </c>
      <c r="P1756" s="1" t="s">
        <v>515</v>
      </c>
      <c r="R1756" s="1" t="s">
        <v>804</v>
      </c>
      <c r="T1756" s="1" t="s">
        <v>516</v>
      </c>
      <c r="U1756" s="1" t="s">
        <v>359</v>
      </c>
      <c r="W1756" s="1" t="s">
        <v>518</v>
      </c>
      <c r="X1756" s="1" t="s">
        <v>517</v>
      </c>
      <c r="Y1756" s="1" t="s">
        <v>1024</v>
      </c>
      <c r="Z1756" s="1" t="s">
        <v>12</v>
      </c>
    </row>
    <row r="1757" spans="1:26" s="1" customFormat="1" ht="43.5" x14ac:dyDescent="0.35">
      <c r="A1757" s="1" t="s">
        <v>285</v>
      </c>
      <c r="B1757" s="1" t="str">
        <f>+VLOOKUP(BD_fire_disturbances[[#This Row],[Propiedad]],Tabla2[],2,0)</f>
        <v>Física</v>
      </c>
      <c r="C1757" s="1" t="str">
        <f>+VLOOKUP(BD_fire_disturbances[[#This Row],[Evaluación post incendio]],Tabla5[],2,0)</f>
        <v>Efecto a corto plazo</v>
      </c>
      <c r="D1757" s="6" t="s">
        <v>1614</v>
      </c>
      <c r="E1757" s="1" t="s">
        <v>1604</v>
      </c>
      <c r="F1757" s="1" t="s">
        <v>1606</v>
      </c>
      <c r="G1757" s="1" t="str">
        <f>+VLOOKUP(BD_fire_disturbances[[#This Row],[Cod_Koppen]],Tabla8[],2,0)</f>
        <v>Seco (árido y semiárido)</v>
      </c>
      <c r="H1757" s="1" t="s">
        <v>1335</v>
      </c>
      <c r="J1757" s="1" t="s">
        <v>1273</v>
      </c>
      <c r="K1757" s="1" t="s">
        <v>521</v>
      </c>
      <c r="M1757" s="1" t="s">
        <v>176</v>
      </c>
      <c r="N1757" s="1" t="s">
        <v>447</v>
      </c>
      <c r="P1757" s="1" t="s">
        <v>515</v>
      </c>
      <c r="R1757" s="1" t="s">
        <v>842</v>
      </c>
      <c r="T1757" s="1" t="s">
        <v>516</v>
      </c>
      <c r="U1757" s="1" t="s">
        <v>359</v>
      </c>
      <c r="W1757" s="1" t="s">
        <v>518</v>
      </c>
      <c r="X1757" s="1" t="s">
        <v>517</v>
      </c>
      <c r="Y1757" s="1" t="s">
        <v>160</v>
      </c>
      <c r="Z1757" s="1" t="s">
        <v>12</v>
      </c>
    </row>
    <row r="1758" spans="1:26" s="1" customFormat="1" ht="43.5" x14ac:dyDescent="0.35">
      <c r="A1758" s="1" t="s">
        <v>285</v>
      </c>
      <c r="B1758" s="1" t="str">
        <f>+VLOOKUP(BD_fire_disturbances[[#This Row],[Propiedad]],Tabla2[],2,0)</f>
        <v>Física</v>
      </c>
      <c r="C1758" s="1" t="str">
        <f>+VLOOKUP(BD_fire_disturbances[[#This Row],[Evaluación post incendio]],Tabla5[],2,0)</f>
        <v>Efecto inmediato</v>
      </c>
      <c r="D1758" s="6" t="s">
        <v>1614</v>
      </c>
      <c r="E1758" s="1" t="s">
        <v>1604</v>
      </c>
      <c r="F1758" s="1" t="s">
        <v>1606</v>
      </c>
      <c r="G1758" s="1" t="str">
        <f>+VLOOKUP(BD_fire_disturbances[[#This Row],[Cod_Koppen]],Tabla8[],2,0)</f>
        <v>Seco (árido y semiárido)</v>
      </c>
      <c r="H1758" s="1" t="s">
        <v>1335</v>
      </c>
      <c r="J1758" s="1" t="s">
        <v>1273</v>
      </c>
      <c r="K1758" s="1" t="s">
        <v>520</v>
      </c>
      <c r="M1758" s="1" t="s">
        <v>176</v>
      </c>
      <c r="N1758" s="1" t="s">
        <v>447</v>
      </c>
      <c r="P1758" s="1" t="s">
        <v>515</v>
      </c>
      <c r="R1758" s="1" t="s">
        <v>513</v>
      </c>
      <c r="T1758" s="1" t="s">
        <v>516</v>
      </c>
      <c r="U1758" s="1" t="s">
        <v>359</v>
      </c>
      <c r="W1758" s="1" t="s">
        <v>518</v>
      </c>
      <c r="X1758" s="1" t="s">
        <v>517</v>
      </c>
      <c r="Y1758" s="1" t="s">
        <v>160</v>
      </c>
      <c r="Z1758" s="1" t="s">
        <v>12</v>
      </c>
    </row>
    <row r="1759" spans="1:26" s="1" customFormat="1" ht="43.5" x14ac:dyDescent="0.35">
      <c r="A1759" s="1" t="s">
        <v>285</v>
      </c>
      <c r="B1759" s="1" t="str">
        <f>+VLOOKUP(BD_fire_disturbances[[#This Row],[Propiedad]],Tabla2[],2,0)</f>
        <v>Física</v>
      </c>
      <c r="C1759" s="1" t="str">
        <f>+VLOOKUP(BD_fire_disturbances[[#This Row],[Evaluación post incendio]],Tabla5[],2,0)</f>
        <v>Efecto a corto plazo</v>
      </c>
      <c r="D1759" s="6" t="s">
        <v>1614</v>
      </c>
      <c r="E1759" s="1" t="s">
        <v>1604</v>
      </c>
      <c r="F1759" s="1" t="s">
        <v>1606</v>
      </c>
      <c r="G1759" s="1" t="str">
        <f>+VLOOKUP(BD_fire_disturbances[[#This Row],[Cod_Koppen]],Tabla8[],2,0)</f>
        <v>Seco (árido y semiárido)</v>
      </c>
      <c r="H1759" s="1" t="s">
        <v>1335</v>
      </c>
      <c r="J1759" s="1" t="s">
        <v>1273</v>
      </c>
      <c r="K1759" s="1" t="s">
        <v>521</v>
      </c>
      <c r="M1759" s="1" t="s">
        <v>176</v>
      </c>
      <c r="N1759" s="1" t="s">
        <v>447</v>
      </c>
      <c r="P1759" s="1" t="s">
        <v>515</v>
      </c>
      <c r="R1759" s="1" t="s">
        <v>842</v>
      </c>
      <c r="T1759" s="1" t="s">
        <v>516</v>
      </c>
      <c r="U1759" s="1" t="s">
        <v>359</v>
      </c>
      <c r="W1759" s="1" t="s">
        <v>518</v>
      </c>
      <c r="X1759" s="1" t="s">
        <v>517</v>
      </c>
      <c r="Y1759" s="1" t="s">
        <v>828</v>
      </c>
      <c r="Z1759" s="1" t="s">
        <v>218</v>
      </c>
    </row>
    <row r="1760" spans="1:26" s="1" customFormat="1" ht="43.5" x14ac:dyDescent="0.35">
      <c r="A1760" s="1" t="s">
        <v>285</v>
      </c>
      <c r="B1760" s="1" t="str">
        <f>+VLOOKUP(BD_fire_disturbances[[#This Row],[Propiedad]],Tabla2[],2,0)</f>
        <v>Física</v>
      </c>
      <c r="C1760" s="1" t="str">
        <f>+VLOOKUP(BD_fire_disturbances[[#This Row],[Evaluación post incendio]],Tabla5[],2,0)</f>
        <v>Efecto a corto plazo</v>
      </c>
      <c r="D1760" s="6" t="s">
        <v>1614</v>
      </c>
      <c r="E1760" s="1" t="s">
        <v>1604</v>
      </c>
      <c r="F1760" s="1" t="s">
        <v>1606</v>
      </c>
      <c r="G1760" s="1" t="str">
        <f>+VLOOKUP(BD_fire_disturbances[[#This Row],[Cod_Koppen]],Tabla8[],2,0)</f>
        <v>Seco (árido y semiárido)</v>
      </c>
      <c r="H1760" s="1" t="s">
        <v>1335</v>
      </c>
      <c r="J1760" s="1" t="s">
        <v>1273</v>
      </c>
      <c r="K1760" s="1" t="s">
        <v>520</v>
      </c>
      <c r="M1760" s="1" t="s">
        <v>176</v>
      </c>
      <c r="N1760" s="1" t="s">
        <v>447</v>
      </c>
      <c r="P1760" s="1" t="s">
        <v>515</v>
      </c>
      <c r="R1760" s="1" t="s">
        <v>842</v>
      </c>
      <c r="T1760" s="1" t="s">
        <v>516</v>
      </c>
      <c r="U1760" s="1" t="s">
        <v>359</v>
      </c>
      <c r="W1760" s="1" t="s">
        <v>518</v>
      </c>
      <c r="X1760" s="1" t="s">
        <v>517</v>
      </c>
      <c r="Y1760" s="1" t="s">
        <v>828</v>
      </c>
      <c r="Z1760" s="1" t="s">
        <v>108</v>
      </c>
    </row>
    <row r="1761" spans="1:26" s="1" customFormat="1" ht="43.5" x14ac:dyDescent="0.35">
      <c r="A1761" s="1" t="s">
        <v>285</v>
      </c>
      <c r="B1761" s="1" t="str">
        <f>+VLOOKUP(BD_fire_disturbances[[#This Row],[Propiedad]],Tabla2[],2,0)</f>
        <v>Física</v>
      </c>
      <c r="C1761" s="1" t="str">
        <f>+VLOOKUP(BD_fire_disturbances[[#This Row],[Evaluación post incendio]],Tabla5[],2,0)</f>
        <v>Efecto a corto plazo</v>
      </c>
      <c r="D1761" s="6" t="s">
        <v>1614</v>
      </c>
      <c r="E1761" s="1" t="s">
        <v>1604</v>
      </c>
      <c r="F1761" s="1" t="s">
        <v>1606</v>
      </c>
      <c r="G1761" s="1" t="str">
        <f>+VLOOKUP(BD_fire_disturbances[[#This Row],[Cod_Koppen]],Tabla8[],2,0)</f>
        <v>Seco (árido y semiárido)</v>
      </c>
      <c r="H1761" s="1" t="s">
        <v>1335</v>
      </c>
      <c r="J1761" s="1" t="s">
        <v>1273</v>
      </c>
      <c r="K1761" s="1" t="s">
        <v>520</v>
      </c>
      <c r="M1761" s="1" t="s">
        <v>176</v>
      </c>
      <c r="N1761" s="1" t="s">
        <v>447</v>
      </c>
      <c r="P1761" s="1" t="s">
        <v>515</v>
      </c>
      <c r="R1761" s="1" t="s">
        <v>842</v>
      </c>
      <c r="T1761" s="1" t="s">
        <v>516</v>
      </c>
      <c r="U1761" s="1" t="s">
        <v>359</v>
      </c>
      <c r="W1761" s="1" t="s">
        <v>518</v>
      </c>
      <c r="X1761" s="1" t="s">
        <v>517</v>
      </c>
      <c r="Y1761" s="1" t="s">
        <v>161</v>
      </c>
      <c r="Z1761" s="1" t="s">
        <v>218</v>
      </c>
    </row>
    <row r="1762" spans="1:26" s="1" customFormat="1" ht="43.5" x14ac:dyDescent="0.35">
      <c r="A1762" s="1" t="s">
        <v>285</v>
      </c>
      <c r="B1762" s="1" t="str">
        <f>+VLOOKUP(BD_fire_disturbances[[#This Row],[Propiedad]],Tabla2[],2,0)</f>
        <v>Física</v>
      </c>
      <c r="C1762" s="1" t="str">
        <f>+VLOOKUP(BD_fire_disturbances[[#This Row],[Evaluación post incendio]],Tabla5[],2,0)</f>
        <v>Efecto a corto plazo</v>
      </c>
      <c r="D1762" s="6" t="s">
        <v>1614</v>
      </c>
      <c r="E1762" s="1" t="s">
        <v>1604</v>
      </c>
      <c r="F1762" s="1" t="s">
        <v>1606</v>
      </c>
      <c r="G1762" s="1" t="str">
        <f>+VLOOKUP(BD_fire_disturbances[[#This Row],[Cod_Koppen]],Tabla8[],2,0)</f>
        <v>Seco (árido y semiárido)</v>
      </c>
      <c r="H1762" s="1" t="s">
        <v>1335</v>
      </c>
      <c r="J1762" s="1" t="s">
        <v>1273</v>
      </c>
      <c r="K1762" s="1" t="s">
        <v>521</v>
      </c>
      <c r="M1762" s="1" t="s">
        <v>176</v>
      </c>
      <c r="N1762" s="1" t="s">
        <v>447</v>
      </c>
      <c r="P1762" s="1" t="s">
        <v>515</v>
      </c>
      <c r="R1762" s="1" t="s">
        <v>842</v>
      </c>
      <c r="T1762" s="1" t="s">
        <v>516</v>
      </c>
      <c r="U1762" s="1" t="s">
        <v>359</v>
      </c>
      <c r="W1762" s="1" t="s">
        <v>518</v>
      </c>
      <c r="X1762" s="1" t="s">
        <v>517</v>
      </c>
      <c r="Y1762" s="1" t="s">
        <v>161</v>
      </c>
      <c r="Z1762" s="1" t="s">
        <v>108</v>
      </c>
    </row>
    <row r="1763" spans="1:26" s="1" customFormat="1" ht="43.5" x14ac:dyDescent="0.35">
      <c r="A1763" s="1" t="s">
        <v>285</v>
      </c>
      <c r="B1763" s="1" t="str">
        <f>+VLOOKUP(BD_fire_disturbances[[#This Row],[Propiedad]],Tabla2[],2,0)</f>
        <v>Física</v>
      </c>
      <c r="C1763" s="1" t="str">
        <f>+VLOOKUP(BD_fire_disturbances[[#This Row],[Evaluación post incendio]],Tabla5[],2,0)</f>
        <v>Efecto a corto plazo</v>
      </c>
      <c r="D1763" s="6" t="s">
        <v>1614</v>
      </c>
      <c r="E1763" s="1" t="s">
        <v>1604</v>
      </c>
      <c r="F1763" s="1" t="s">
        <v>1606</v>
      </c>
      <c r="G1763" s="1" t="str">
        <f>+VLOOKUP(BD_fire_disturbances[[#This Row],[Cod_Koppen]],Tabla8[],2,0)</f>
        <v>Seco (árido y semiárido)</v>
      </c>
      <c r="H1763" s="1" t="s">
        <v>1335</v>
      </c>
      <c r="J1763" s="1" t="s">
        <v>1273</v>
      </c>
      <c r="K1763" s="1" t="s">
        <v>521</v>
      </c>
      <c r="M1763" s="1" t="s">
        <v>176</v>
      </c>
      <c r="N1763" s="1" t="s">
        <v>447</v>
      </c>
      <c r="P1763" s="1" t="s">
        <v>515</v>
      </c>
      <c r="R1763" s="1" t="s">
        <v>842</v>
      </c>
      <c r="T1763" s="1" t="s">
        <v>516</v>
      </c>
      <c r="U1763" s="1" t="s">
        <v>359</v>
      </c>
      <c r="W1763" s="1" t="s">
        <v>518</v>
      </c>
      <c r="X1763" s="1" t="s">
        <v>517</v>
      </c>
      <c r="Y1763" s="1" t="s">
        <v>413</v>
      </c>
      <c r="Z1763" s="1" t="s">
        <v>218</v>
      </c>
    </row>
    <row r="1764" spans="1:26" s="1" customFormat="1" ht="43.5" x14ac:dyDescent="0.35">
      <c r="A1764" s="1" t="s">
        <v>85</v>
      </c>
      <c r="B1764" s="1" t="str">
        <f>+VLOOKUP(BD_fire_disturbances[[#This Row],[Propiedad]],Tabla2[],2,0)</f>
        <v>Biológica</v>
      </c>
      <c r="C1764" s="1" t="str">
        <f>+VLOOKUP(BD_fire_disturbances[[#This Row],[Evaluación post incendio]],Tabla5[],2,0)</f>
        <v>Efecto inmediato</v>
      </c>
      <c r="D1764" s="6" t="s">
        <v>1615</v>
      </c>
      <c r="E1764" s="1" t="s">
        <v>62</v>
      </c>
      <c r="F1764" s="1" t="s">
        <v>1606</v>
      </c>
      <c r="G1764" s="1" t="str">
        <f>+VLOOKUP(BD_fire_disturbances[[#This Row],[Cod_Koppen]],Tabla8[],2,0)</f>
        <v>Seco (árido y semiárido)</v>
      </c>
      <c r="H1764" s="1" t="s">
        <v>1337</v>
      </c>
      <c r="J1764" s="1" t="s">
        <v>1001</v>
      </c>
      <c r="K1764" s="1" t="s">
        <v>86</v>
      </c>
      <c r="L1764" s="1" t="s">
        <v>998</v>
      </c>
      <c r="M1764" s="1" t="s">
        <v>176</v>
      </c>
      <c r="N1764" s="1" t="s">
        <v>308</v>
      </c>
      <c r="P1764" s="1" t="s">
        <v>1766</v>
      </c>
      <c r="Q1764" s="1" t="s">
        <v>1020</v>
      </c>
      <c r="R1764" s="1" t="s">
        <v>513</v>
      </c>
      <c r="T1764" s="1" t="s">
        <v>1002</v>
      </c>
      <c r="U1764" s="1" t="s">
        <v>447</v>
      </c>
      <c r="V1764" s="1" t="s">
        <v>1019</v>
      </c>
      <c r="Y1764" s="1" t="s">
        <v>15</v>
      </c>
      <c r="Z1764" s="1" t="s">
        <v>12</v>
      </c>
    </row>
    <row r="1765" spans="1:26" s="1" customFormat="1" ht="43.5" x14ac:dyDescent="0.35">
      <c r="A1765" s="1" t="s">
        <v>85</v>
      </c>
      <c r="B1765" s="1" t="str">
        <f>+VLOOKUP(BD_fire_disturbances[[#This Row],[Propiedad]],Tabla2[],2,0)</f>
        <v>Biológica</v>
      </c>
      <c r="C1765" s="1" t="str">
        <f>+VLOOKUP(BD_fire_disturbances[[#This Row],[Evaluación post incendio]],Tabla5[],2,0)</f>
        <v>Efecto inmediato</v>
      </c>
      <c r="D1765" s="6" t="s">
        <v>1616</v>
      </c>
      <c r="E1765" s="1" t="s">
        <v>62</v>
      </c>
      <c r="F1765" s="1" t="s">
        <v>1606</v>
      </c>
      <c r="G1765" s="1" t="str">
        <f>+VLOOKUP(BD_fire_disturbances[[#This Row],[Cod_Koppen]],Tabla8[],2,0)</f>
        <v>Seco (árido y semiárido)</v>
      </c>
      <c r="H1765" s="1" t="s">
        <v>1337</v>
      </c>
      <c r="J1765" s="1" t="s">
        <v>1001</v>
      </c>
      <c r="K1765" s="1" t="s">
        <v>86</v>
      </c>
      <c r="L1765" s="1" t="s">
        <v>999</v>
      </c>
      <c r="M1765" s="1" t="s">
        <v>432</v>
      </c>
      <c r="N1765" s="1" t="s">
        <v>308</v>
      </c>
      <c r="P1765" s="1" t="s">
        <v>997</v>
      </c>
      <c r="Q1765" s="1" t="s">
        <v>1020</v>
      </c>
      <c r="R1765" s="1" t="s">
        <v>513</v>
      </c>
      <c r="T1765" s="1" t="s">
        <v>1003</v>
      </c>
      <c r="U1765" s="1" t="s">
        <v>447</v>
      </c>
      <c r="V1765" s="1" t="s">
        <v>1019</v>
      </c>
      <c r="Y1765" s="1" t="s">
        <v>15</v>
      </c>
      <c r="Z1765" s="1" t="s">
        <v>12</v>
      </c>
    </row>
    <row r="1766" spans="1:26" s="1" customFormat="1" ht="43.5" x14ac:dyDescent="0.35">
      <c r="A1766" s="1" t="s">
        <v>85</v>
      </c>
      <c r="B1766" s="1" t="str">
        <f>+VLOOKUP(BD_fire_disturbances[[#This Row],[Propiedad]],Tabla2[],2,0)</f>
        <v>Biológica</v>
      </c>
      <c r="C1766" s="1" t="str">
        <f>+VLOOKUP(BD_fire_disturbances[[#This Row],[Evaluación post incendio]],Tabla5[],2,0)</f>
        <v>Efecto inmediato</v>
      </c>
      <c r="D1766" s="6" t="s">
        <v>1617</v>
      </c>
      <c r="E1766" s="1" t="s">
        <v>62</v>
      </c>
      <c r="F1766" s="1" t="s">
        <v>1606</v>
      </c>
      <c r="G1766" s="1" t="str">
        <f>+VLOOKUP(BD_fire_disturbances[[#This Row],[Cod_Koppen]],Tabla8[],2,0)</f>
        <v>Seco (árido y semiárido)</v>
      </c>
      <c r="H1766" s="1" t="s">
        <v>1337</v>
      </c>
      <c r="J1766" s="1" t="s">
        <v>1001</v>
      </c>
      <c r="K1766" s="1" t="s">
        <v>86</v>
      </c>
      <c r="L1766" s="1" t="s">
        <v>998</v>
      </c>
      <c r="M1766" s="1" t="s">
        <v>176</v>
      </c>
      <c r="N1766" s="1" t="s">
        <v>308</v>
      </c>
      <c r="P1766" s="1" t="s">
        <v>997</v>
      </c>
      <c r="Q1766" s="1" t="s">
        <v>1020</v>
      </c>
      <c r="R1766" s="1" t="s">
        <v>513</v>
      </c>
      <c r="T1766" s="1" t="s">
        <v>1004</v>
      </c>
      <c r="U1766" s="1" t="s">
        <v>447</v>
      </c>
      <c r="V1766" s="1" t="s">
        <v>1019</v>
      </c>
      <c r="Y1766" s="1" t="s">
        <v>639</v>
      </c>
      <c r="Z1766" s="1" t="s">
        <v>12</v>
      </c>
    </row>
    <row r="1767" spans="1:26" s="1" customFormat="1" ht="43.5" x14ac:dyDescent="0.35">
      <c r="A1767" s="1" t="s">
        <v>85</v>
      </c>
      <c r="B1767" s="1" t="str">
        <f>+VLOOKUP(BD_fire_disturbances[[#This Row],[Propiedad]],Tabla2[],2,0)</f>
        <v>Biológica</v>
      </c>
      <c r="C1767" s="1" t="str">
        <f>+VLOOKUP(BD_fire_disturbances[[#This Row],[Evaluación post incendio]],Tabla5[],2,0)</f>
        <v>Efecto inmediato</v>
      </c>
      <c r="D1767" s="6" t="s">
        <v>1618</v>
      </c>
      <c r="E1767" s="1" t="s">
        <v>62</v>
      </c>
      <c r="F1767" s="1" t="s">
        <v>1606</v>
      </c>
      <c r="G1767" s="1" t="str">
        <f>+VLOOKUP(BD_fire_disturbances[[#This Row],[Cod_Koppen]],Tabla8[],2,0)</f>
        <v>Seco (árido y semiárido)</v>
      </c>
      <c r="H1767" s="1" t="s">
        <v>1337</v>
      </c>
      <c r="J1767" s="1" t="s">
        <v>1001</v>
      </c>
      <c r="K1767" s="1" t="s">
        <v>86</v>
      </c>
      <c r="L1767" s="1" t="s">
        <v>999</v>
      </c>
      <c r="M1767" s="1" t="s">
        <v>432</v>
      </c>
      <c r="N1767" s="1" t="s">
        <v>308</v>
      </c>
      <c r="P1767" s="1" t="s">
        <v>997</v>
      </c>
      <c r="Q1767" s="1" t="s">
        <v>1020</v>
      </c>
      <c r="R1767" s="1" t="s">
        <v>513</v>
      </c>
      <c r="T1767" s="1" t="s">
        <v>1005</v>
      </c>
      <c r="U1767" s="1" t="s">
        <v>447</v>
      </c>
      <c r="V1767" s="1" t="s">
        <v>1019</v>
      </c>
      <c r="Y1767" s="1" t="s">
        <v>639</v>
      </c>
      <c r="Z1767" s="1" t="s">
        <v>12</v>
      </c>
    </row>
    <row r="1768" spans="1:26" s="1" customFormat="1" ht="43.5" x14ac:dyDescent="0.35">
      <c r="A1768" s="1" t="s">
        <v>85</v>
      </c>
      <c r="B1768" s="1" t="str">
        <f>+VLOOKUP(BD_fire_disturbances[[#This Row],[Propiedad]],Tabla2[],2,0)</f>
        <v>Física</v>
      </c>
      <c r="C1768" s="1" t="str">
        <f>+VLOOKUP(BD_fire_disturbances[[#This Row],[Evaluación post incendio]],Tabla5[],2,0)</f>
        <v>Efecto inmediato</v>
      </c>
      <c r="D1768" s="6" t="s">
        <v>1619</v>
      </c>
      <c r="E1768" s="1" t="s">
        <v>62</v>
      </c>
      <c r="F1768" s="1" t="s">
        <v>1606</v>
      </c>
      <c r="G1768" s="1" t="str">
        <f>+VLOOKUP(BD_fire_disturbances[[#This Row],[Cod_Koppen]],Tabla8[],2,0)</f>
        <v>Seco (árido y semiárido)</v>
      </c>
      <c r="H1768" s="1" t="s">
        <v>1337</v>
      </c>
      <c r="J1768" s="1" t="s">
        <v>1001</v>
      </c>
      <c r="K1768" s="1" t="s">
        <v>86</v>
      </c>
      <c r="L1768" s="1" t="s">
        <v>999</v>
      </c>
      <c r="M1768" s="1" t="s">
        <v>432</v>
      </c>
      <c r="N1768" s="1" t="s">
        <v>308</v>
      </c>
      <c r="P1768" s="1" t="s">
        <v>997</v>
      </c>
      <c r="Q1768" s="1" t="s">
        <v>1020</v>
      </c>
      <c r="R1768" s="1" t="s">
        <v>513</v>
      </c>
      <c r="T1768" s="1" t="s">
        <v>1011</v>
      </c>
      <c r="U1768" s="1" t="s">
        <v>447</v>
      </c>
      <c r="V1768" s="1" t="s">
        <v>1019</v>
      </c>
      <c r="Y1768" s="1" t="s">
        <v>160</v>
      </c>
      <c r="Z1768" s="1" t="s">
        <v>108</v>
      </c>
    </row>
    <row r="1769" spans="1:26" s="1" customFormat="1" ht="43.5" x14ac:dyDescent="0.35">
      <c r="A1769" s="1" t="s">
        <v>85</v>
      </c>
      <c r="B1769" s="1" t="str">
        <f>+VLOOKUP(BD_fire_disturbances[[#This Row],[Propiedad]],Tabla2[],2,0)</f>
        <v>Física</v>
      </c>
      <c r="C1769" s="1" t="str">
        <f>+VLOOKUP(BD_fire_disturbances[[#This Row],[Evaluación post incendio]],Tabla5[],2,0)</f>
        <v>Efecto inmediato</v>
      </c>
      <c r="D1769" s="6" t="s">
        <v>1620</v>
      </c>
      <c r="E1769" s="1" t="s">
        <v>62</v>
      </c>
      <c r="F1769" s="1" t="s">
        <v>1606</v>
      </c>
      <c r="G1769" s="1" t="str">
        <f>+VLOOKUP(BD_fire_disturbances[[#This Row],[Cod_Koppen]],Tabla8[],2,0)</f>
        <v>Seco (árido y semiárido)</v>
      </c>
      <c r="H1769" s="1" t="s">
        <v>1337</v>
      </c>
      <c r="J1769" s="1" t="s">
        <v>1001</v>
      </c>
      <c r="K1769" s="1" t="s">
        <v>86</v>
      </c>
      <c r="L1769" s="1" t="s">
        <v>998</v>
      </c>
      <c r="M1769" s="1" t="s">
        <v>176</v>
      </c>
      <c r="N1769" s="1" t="s">
        <v>308</v>
      </c>
      <c r="P1769" s="1" t="s">
        <v>997</v>
      </c>
      <c r="Q1769" s="1" t="s">
        <v>1020</v>
      </c>
      <c r="R1769" s="1" t="s">
        <v>513</v>
      </c>
      <c r="T1769" s="1" t="s">
        <v>1012</v>
      </c>
      <c r="U1769" s="1" t="s">
        <v>447</v>
      </c>
      <c r="V1769" s="1" t="s">
        <v>1019</v>
      </c>
      <c r="Y1769" s="1" t="s">
        <v>160</v>
      </c>
      <c r="Z1769" s="1" t="s">
        <v>108</v>
      </c>
    </row>
    <row r="1770" spans="1:26" s="1" customFormat="1" ht="43.5" x14ac:dyDescent="0.35">
      <c r="A1770" s="1" t="s">
        <v>85</v>
      </c>
      <c r="B1770" s="1" t="str">
        <f>+VLOOKUP(BD_fire_disturbances[[#This Row],[Propiedad]],Tabla2[],2,0)</f>
        <v>Física</v>
      </c>
      <c r="C1770" s="1" t="str">
        <f>+VLOOKUP(BD_fire_disturbances[[#This Row],[Evaluación post incendio]],Tabla5[],2,0)</f>
        <v>Efecto inmediato</v>
      </c>
      <c r="D1770" s="6" t="s">
        <v>1621</v>
      </c>
      <c r="E1770" s="1" t="s">
        <v>62</v>
      </c>
      <c r="F1770" s="1" t="s">
        <v>1606</v>
      </c>
      <c r="G1770" s="1" t="str">
        <f>+VLOOKUP(BD_fire_disturbances[[#This Row],[Cod_Koppen]],Tabla8[],2,0)</f>
        <v>Seco (árido y semiárido)</v>
      </c>
      <c r="H1770" s="1" t="s">
        <v>1337</v>
      </c>
      <c r="J1770" s="1" t="s">
        <v>1001</v>
      </c>
      <c r="K1770" s="1" t="s">
        <v>86</v>
      </c>
      <c r="L1770" s="1" t="s">
        <v>998</v>
      </c>
      <c r="M1770" s="1" t="s">
        <v>176</v>
      </c>
      <c r="N1770" s="1" t="s">
        <v>308</v>
      </c>
      <c r="P1770" s="1" t="s">
        <v>997</v>
      </c>
      <c r="Q1770" s="1" t="s">
        <v>1020</v>
      </c>
      <c r="R1770" s="1" t="s">
        <v>513</v>
      </c>
      <c r="T1770" s="1" t="s">
        <v>1010</v>
      </c>
      <c r="U1770" s="1" t="s">
        <v>447</v>
      </c>
      <c r="V1770" s="1" t="s">
        <v>1019</v>
      </c>
      <c r="Y1770" s="1" t="s">
        <v>828</v>
      </c>
      <c r="Z1770" s="1" t="s">
        <v>218</v>
      </c>
    </row>
    <row r="1771" spans="1:26" s="1" customFormat="1" ht="43.5" x14ac:dyDescent="0.35">
      <c r="A1771" s="1" t="s">
        <v>85</v>
      </c>
      <c r="B1771" s="1" t="str">
        <f>+VLOOKUP(BD_fire_disturbances[[#This Row],[Propiedad]],Tabla2[],2,0)</f>
        <v>Física</v>
      </c>
      <c r="C1771" s="1" t="str">
        <f>+VLOOKUP(BD_fire_disturbances[[#This Row],[Evaluación post incendio]],Tabla5[],2,0)</f>
        <v>Efecto inmediato</v>
      </c>
      <c r="D1771" s="6" t="s">
        <v>1622</v>
      </c>
      <c r="E1771" s="1" t="s">
        <v>62</v>
      </c>
      <c r="F1771" s="1" t="s">
        <v>1606</v>
      </c>
      <c r="G1771" s="1" t="str">
        <f>+VLOOKUP(BD_fire_disturbances[[#This Row],[Cod_Koppen]],Tabla8[],2,0)</f>
        <v>Seco (árido y semiárido)</v>
      </c>
      <c r="H1771" s="1" t="s">
        <v>1337</v>
      </c>
      <c r="J1771" s="1" t="s">
        <v>1001</v>
      </c>
      <c r="K1771" s="1" t="s">
        <v>86</v>
      </c>
      <c r="L1771" s="1" t="s">
        <v>998</v>
      </c>
      <c r="M1771" s="1" t="s">
        <v>176</v>
      </c>
      <c r="P1771" s="1" t="s">
        <v>997</v>
      </c>
      <c r="Q1771" s="1" t="s">
        <v>1020</v>
      </c>
      <c r="R1771" s="1" t="s">
        <v>513</v>
      </c>
      <c r="T1771" s="1" t="s">
        <v>1016</v>
      </c>
      <c r="U1771" s="1" t="s">
        <v>447</v>
      </c>
      <c r="V1771" s="1" t="s">
        <v>1019</v>
      </c>
      <c r="Y1771" s="1" t="s">
        <v>828</v>
      </c>
      <c r="Z1771" s="1" t="s">
        <v>218</v>
      </c>
    </row>
    <row r="1772" spans="1:26" s="1" customFormat="1" ht="43.5" x14ac:dyDescent="0.35">
      <c r="A1772" s="1" t="s">
        <v>85</v>
      </c>
      <c r="B1772" s="1" t="str">
        <f>+VLOOKUP(BD_fire_disturbances[[#This Row],[Propiedad]],Tabla2[],2,0)</f>
        <v>Física</v>
      </c>
      <c r="C1772" s="1" t="str">
        <f>+VLOOKUP(BD_fire_disturbances[[#This Row],[Evaluación post incendio]],Tabla5[],2,0)</f>
        <v>Efecto inmediato</v>
      </c>
      <c r="D1772" s="6" t="s">
        <v>1623</v>
      </c>
      <c r="E1772" s="1" t="s">
        <v>62</v>
      </c>
      <c r="F1772" s="1" t="s">
        <v>1606</v>
      </c>
      <c r="G1772" s="1" t="str">
        <f>+VLOOKUP(BD_fire_disturbances[[#This Row],[Cod_Koppen]],Tabla8[],2,0)</f>
        <v>Seco (árido y semiárido)</v>
      </c>
      <c r="H1772" s="1" t="s">
        <v>1337</v>
      </c>
      <c r="J1772" s="1" t="s">
        <v>1001</v>
      </c>
      <c r="K1772" s="1" t="s">
        <v>86</v>
      </c>
      <c r="L1772" s="1" t="s">
        <v>999</v>
      </c>
      <c r="M1772" s="1" t="s">
        <v>432</v>
      </c>
      <c r="P1772" s="1" t="s">
        <v>997</v>
      </c>
      <c r="Q1772" s="1" t="s">
        <v>1020</v>
      </c>
      <c r="R1772" s="1" t="s">
        <v>513</v>
      </c>
      <c r="T1772" s="1" t="s">
        <v>1015</v>
      </c>
      <c r="U1772" s="1" t="s">
        <v>447</v>
      </c>
      <c r="V1772" s="1" t="s">
        <v>1019</v>
      </c>
      <c r="Y1772" s="1" t="s">
        <v>828</v>
      </c>
      <c r="Z1772" s="1" t="s">
        <v>12</v>
      </c>
    </row>
    <row r="1773" spans="1:26" s="1" customFormat="1" ht="43.5" x14ac:dyDescent="0.35">
      <c r="A1773" s="1" t="s">
        <v>85</v>
      </c>
      <c r="B1773" s="1" t="str">
        <f>+VLOOKUP(BD_fire_disturbances[[#This Row],[Propiedad]],Tabla2[],2,0)</f>
        <v>Física</v>
      </c>
      <c r="C1773" s="1" t="str">
        <f>+VLOOKUP(BD_fire_disturbances[[#This Row],[Evaluación post incendio]],Tabla5[],2,0)</f>
        <v>Efecto inmediato</v>
      </c>
      <c r="D1773" s="6" t="s">
        <v>1624</v>
      </c>
      <c r="E1773" s="1" t="s">
        <v>62</v>
      </c>
      <c r="F1773" s="1" t="s">
        <v>1606</v>
      </c>
      <c r="G1773" s="1" t="str">
        <f>+VLOOKUP(BD_fire_disturbances[[#This Row],[Cod_Koppen]],Tabla8[],2,0)</f>
        <v>Seco (árido y semiárido)</v>
      </c>
      <c r="H1773" s="1" t="s">
        <v>1337</v>
      </c>
      <c r="J1773" s="1" t="s">
        <v>1001</v>
      </c>
      <c r="K1773" s="1" t="s">
        <v>86</v>
      </c>
      <c r="L1773" s="1" t="s">
        <v>998</v>
      </c>
      <c r="M1773" s="1" t="s">
        <v>176</v>
      </c>
      <c r="N1773" s="1" t="s">
        <v>308</v>
      </c>
      <c r="P1773" s="1" t="s">
        <v>997</v>
      </c>
      <c r="Q1773" s="1" t="s">
        <v>1020</v>
      </c>
      <c r="R1773" s="1" t="s">
        <v>513</v>
      </c>
      <c r="T1773" s="1" t="s">
        <v>1014</v>
      </c>
      <c r="U1773" s="1" t="s">
        <v>447</v>
      </c>
      <c r="V1773" s="1" t="s">
        <v>1019</v>
      </c>
      <c r="Y1773" s="1" t="s">
        <v>498</v>
      </c>
      <c r="Z1773" s="1" t="s">
        <v>218</v>
      </c>
    </row>
    <row r="1774" spans="1:26" s="1" customFormat="1" ht="43.5" x14ac:dyDescent="0.35">
      <c r="A1774" s="1" t="s">
        <v>85</v>
      </c>
      <c r="B1774" s="1" t="str">
        <f>+VLOOKUP(BD_fire_disturbances[[#This Row],[Propiedad]],Tabla2[],2,0)</f>
        <v>Física</v>
      </c>
      <c r="C1774" s="1" t="str">
        <f>+VLOOKUP(BD_fire_disturbances[[#This Row],[Evaluación post incendio]],Tabla5[],2,0)</f>
        <v>Efecto inmediato</v>
      </c>
      <c r="D1774" s="6" t="s">
        <v>1625</v>
      </c>
      <c r="E1774" s="1" t="s">
        <v>62</v>
      </c>
      <c r="F1774" s="1" t="s">
        <v>1606</v>
      </c>
      <c r="G1774" s="1" t="str">
        <f>+VLOOKUP(BD_fire_disturbances[[#This Row],[Cod_Koppen]],Tabla8[],2,0)</f>
        <v>Seco (árido y semiárido)</v>
      </c>
      <c r="H1774" s="1" t="s">
        <v>1337</v>
      </c>
      <c r="J1774" s="1" t="s">
        <v>1001</v>
      </c>
      <c r="K1774" s="1" t="s">
        <v>86</v>
      </c>
      <c r="L1774" s="1" t="s">
        <v>999</v>
      </c>
      <c r="M1774" s="1" t="s">
        <v>432</v>
      </c>
      <c r="P1774" s="1" t="s">
        <v>997</v>
      </c>
      <c r="Q1774" s="1" t="s">
        <v>1020</v>
      </c>
      <c r="R1774" s="1" t="s">
        <v>513</v>
      </c>
      <c r="T1774" s="1" t="s">
        <v>1013</v>
      </c>
      <c r="U1774" s="1" t="s">
        <v>447</v>
      </c>
      <c r="V1774" s="1" t="s">
        <v>1019</v>
      </c>
      <c r="Y1774" s="1" t="s">
        <v>498</v>
      </c>
      <c r="Z1774" s="1" t="s">
        <v>12</v>
      </c>
    </row>
    <row r="1775" spans="1:26" s="1" customFormat="1" ht="43.5" x14ac:dyDescent="0.35">
      <c r="A1775" s="1" t="s">
        <v>85</v>
      </c>
      <c r="B1775" s="1" t="str">
        <f>+VLOOKUP(BD_fire_disturbances[[#This Row],[Propiedad]],Tabla2[],2,0)</f>
        <v>Física</v>
      </c>
      <c r="C1775" s="1" t="str">
        <f>+VLOOKUP(BD_fire_disturbances[[#This Row],[Evaluación post incendio]],Tabla5[],2,0)</f>
        <v>Efecto inmediato</v>
      </c>
      <c r="D1775" s="6" t="s">
        <v>1626</v>
      </c>
      <c r="E1775" s="1" t="s">
        <v>62</v>
      </c>
      <c r="F1775" s="1" t="s">
        <v>1606</v>
      </c>
      <c r="G1775" s="1" t="str">
        <f>+VLOOKUP(BD_fire_disturbances[[#This Row],[Cod_Koppen]],Tabla8[],2,0)</f>
        <v>Seco (árido y semiárido)</v>
      </c>
      <c r="H1775" s="1" t="s">
        <v>1337</v>
      </c>
      <c r="J1775" s="1" t="s">
        <v>1001</v>
      </c>
      <c r="K1775" s="1" t="s">
        <v>86</v>
      </c>
      <c r="L1775" s="1" t="s">
        <v>998</v>
      </c>
      <c r="M1775" s="1" t="s">
        <v>176</v>
      </c>
      <c r="N1775" s="1" t="s">
        <v>308</v>
      </c>
      <c r="P1775" s="1" t="s">
        <v>997</v>
      </c>
      <c r="Q1775" s="1" t="s">
        <v>1020</v>
      </c>
      <c r="R1775" s="1" t="s">
        <v>513</v>
      </c>
      <c r="T1775" s="1" t="s">
        <v>1008</v>
      </c>
      <c r="U1775" s="1" t="s">
        <v>447</v>
      </c>
      <c r="V1775" s="1" t="s">
        <v>1019</v>
      </c>
      <c r="Y1775" s="1" t="s">
        <v>161</v>
      </c>
      <c r="Z1775" s="1" t="s">
        <v>218</v>
      </c>
    </row>
    <row r="1776" spans="1:26" s="1" customFormat="1" ht="43.5" x14ac:dyDescent="0.35">
      <c r="A1776" s="1" t="s">
        <v>85</v>
      </c>
      <c r="B1776" s="1" t="str">
        <f>+VLOOKUP(BD_fire_disturbances[[#This Row],[Propiedad]],Tabla2[],2,0)</f>
        <v>Física</v>
      </c>
      <c r="C1776" s="1" t="str">
        <f>+VLOOKUP(BD_fire_disturbances[[#This Row],[Evaluación post incendio]],Tabla5[],2,0)</f>
        <v>Efecto inmediato</v>
      </c>
      <c r="D1776" s="6" t="s">
        <v>1627</v>
      </c>
      <c r="E1776" s="1" t="s">
        <v>62</v>
      </c>
      <c r="F1776" s="1" t="s">
        <v>1606</v>
      </c>
      <c r="G1776" s="1" t="str">
        <f>+VLOOKUP(BD_fire_disturbances[[#This Row],[Cod_Koppen]],Tabla8[],2,0)</f>
        <v>Seco (árido y semiárido)</v>
      </c>
      <c r="H1776" s="1" t="s">
        <v>1337</v>
      </c>
      <c r="J1776" s="1" t="s">
        <v>1001</v>
      </c>
      <c r="K1776" s="1" t="s">
        <v>86</v>
      </c>
      <c r="L1776" s="1" t="s">
        <v>998</v>
      </c>
      <c r="M1776" s="1" t="s">
        <v>176</v>
      </c>
      <c r="N1776" s="1" t="s">
        <v>308</v>
      </c>
      <c r="P1776" s="1" t="s">
        <v>997</v>
      </c>
      <c r="Q1776" s="1" t="s">
        <v>1020</v>
      </c>
      <c r="R1776" s="1" t="s">
        <v>513</v>
      </c>
      <c r="T1776" s="1" t="s">
        <v>1006</v>
      </c>
      <c r="U1776" s="1" t="s">
        <v>447</v>
      </c>
      <c r="V1776" s="1" t="s">
        <v>1019</v>
      </c>
      <c r="Y1776" s="1" t="s">
        <v>161</v>
      </c>
      <c r="Z1776" s="1" t="s">
        <v>218</v>
      </c>
    </row>
    <row r="1777" spans="1:26" s="24" customFormat="1" ht="43.5" x14ac:dyDescent="0.35">
      <c r="A1777" s="1" t="s">
        <v>85</v>
      </c>
      <c r="B1777" s="1" t="str">
        <f>+VLOOKUP(BD_fire_disturbances[[#This Row],[Propiedad]],Tabla2[],2,0)</f>
        <v>Física</v>
      </c>
      <c r="C1777" s="1" t="str">
        <f>+VLOOKUP(BD_fire_disturbances[[#This Row],[Evaluación post incendio]],Tabla5[],2,0)</f>
        <v>Efecto inmediato</v>
      </c>
      <c r="D1777" s="6" t="s">
        <v>1628</v>
      </c>
      <c r="E1777" s="1" t="s">
        <v>62</v>
      </c>
      <c r="F1777" s="1" t="s">
        <v>1606</v>
      </c>
      <c r="G1777" s="1" t="str">
        <f>+VLOOKUP(BD_fire_disturbances[[#This Row],[Cod_Koppen]],Tabla8[],2,0)</f>
        <v>Seco (árido y semiárido)</v>
      </c>
      <c r="H1777" s="1" t="s">
        <v>1337</v>
      </c>
      <c r="I1777" s="1"/>
      <c r="J1777" s="1" t="s">
        <v>1001</v>
      </c>
      <c r="K1777" s="1" t="s">
        <v>86</v>
      </c>
      <c r="L1777" s="1" t="s">
        <v>999</v>
      </c>
      <c r="M1777" s="1" t="s">
        <v>432</v>
      </c>
      <c r="N1777" s="1" t="s">
        <v>308</v>
      </c>
      <c r="O1777" s="1"/>
      <c r="P1777" s="1" t="s">
        <v>997</v>
      </c>
      <c r="Q1777" s="1" t="s">
        <v>1020</v>
      </c>
      <c r="R1777" s="1" t="s">
        <v>513</v>
      </c>
      <c r="S1777" s="1"/>
      <c r="T1777" s="1" t="s">
        <v>1007</v>
      </c>
      <c r="U1777" s="1" t="s">
        <v>447</v>
      </c>
      <c r="V1777" s="1" t="s">
        <v>1019</v>
      </c>
      <c r="W1777" s="1"/>
      <c r="X1777" s="1"/>
      <c r="Y1777" s="1" t="s">
        <v>161</v>
      </c>
      <c r="Z1777" s="1" t="s">
        <v>12</v>
      </c>
    </row>
    <row r="1778" spans="1:26" s="24" customFormat="1" ht="43.5" x14ac:dyDescent="0.35">
      <c r="A1778" s="1" t="s">
        <v>85</v>
      </c>
      <c r="B1778" s="1" t="str">
        <f>+VLOOKUP(BD_fire_disturbances[[#This Row],[Propiedad]],Tabla2[],2,0)</f>
        <v>Física</v>
      </c>
      <c r="C1778" s="1" t="str">
        <f>+VLOOKUP(BD_fire_disturbances[[#This Row],[Evaluación post incendio]],Tabla5[],2,0)</f>
        <v>Efecto inmediato</v>
      </c>
      <c r="D1778" s="6" t="s">
        <v>1629</v>
      </c>
      <c r="E1778" s="1" t="s">
        <v>62</v>
      </c>
      <c r="F1778" s="1" t="s">
        <v>1606</v>
      </c>
      <c r="G1778" s="1" t="str">
        <f>+VLOOKUP(BD_fire_disturbances[[#This Row],[Cod_Koppen]],Tabla8[],2,0)</f>
        <v>Seco (árido y semiárido)</v>
      </c>
      <c r="H1778" s="1" t="s">
        <v>1337</v>
      </c>
      <c r="I1778" s="1"/>
      <c r="J1778" s="1" t="s">
        <v>1001</v>
      </c>
      <c r="K1778" s="1" t="s">
        <v>86</v>
      </c>
      <c r="L1778" s="1" t="s">
        <v>999</v>
      </c>
      <c r="M1778" s="1" t="s">
        <v>432</v>
      </c>
      <c r="N1778" s="1" t="s">
        <v>308</v>
      </c>
      <c r="O1778" s="1"/>
      <c r="P1778" s="1" t="s">
        <v>997</v>
      </c>
      <c r="Q1778" s="1" t="s">
        <v>1020</v>
      </c>
      <c r="R1778" s="1" t="s">
        <v>513</v>
      </c>
      <c r="S1778" s="1"/>
      <c r="T1778" s="1" t="s">
        <v>1009</v>
      </c>
      <c r="U1778" s="1" t="s">
        <v>447</v>
      </c>
      <c r="V1778" s="1" t="s">
        <v>1019</v>
      </c>
      <c r="W1778" s="1"/>
      <c r="X1778" s="1"/>
      <c r="Y1778" s="1" t="s">
        <v>161</v>
      </c>
      <c r="Z1778" s="1" t="s">
        <v>108</v>
      </c>
    </row>
    <row r="1779" spans="1:26" s="24" customFormat="1" ht="43.5" x14ac:dyDescent="0.35">
      <c r="A1779" s="1" t="s">
        <v>85</v>
      </c>
      <c r="B1779" s="1" t="str">
        <f>+VLOOKUP(BD_fire_disturbances[[#This Row],[Propiedad]],Tabla2[],2,0)</f>
        <v>Física</v>
      </c>
      <c r="C1779" s="1" t="str">
        <f>+VLOOKUP(BD_fire_disturbances[[#This Row],[Evaluación post incendio]],Tabla5[],2,0)</f>
        <v>Efecto inmediato</v>
      </c>
      <c r="D1779" s="6" t="s">
        <v>1630</v>
      </c>
      <c r="E1779" s="1" t="s">
        <v>62</v>
      </c>
      <c r="F1779" s="1" t="s">
        <v>1606</v>
      </c>
      <c r="G1779" s="1" t="str">
        <f>+VLOOKUP(BD_fire_disturbances[[#This Row],[Cod_Koppen]],Tabla8[],2,0)</f>
        <v>Seco (árido y semiárido)</v>
      </c>
      <c r="H1779" s="1" t="s">
        <v>1337</v>
      </c>
      <c r="I1779" s="1"/>
      <c r="J1779" s="1" t="s">
        <v>1001</v>
      </c>
      <c r="K1779" s="1" t="s">
        <v>86</v>
      </c>
      <c r="L1779" s="1" t="s">
        <v>999</v>
      </c>
      <c r="M1779" s="1" t="s">
        <v>432</v>
      </c>
      <c r="N1779" s="1"/>
      <c r="O1779" s="1"/>
      <c r="P1779" s="1" t="s">
        <v>997</v>
      </c>
      <c r="Q1779" s="1" t="s">
        <v>1020</v>
      </c>
      <c r="R1779" s="1" t="s">
        <v>513</v>
      </c>
      <c r="S1779" s="1"/>
      <c r="T1779" s="1" t="s">
        <v>1017</v>
      </c>
      <c r="U1779" s="1" t="s">
        <v>447</v>
      </c>
      <c r="V1779" s="1" t="s">
        <v>1019</v>
      </c>
      <c r="W1779" s="1"/>
      <c r="X1779" s="1"/>
      <c r="Y1779" s="1" t="s">
        <v>638</v>
      </c>
      <c r="Z1779" s="1" t="s">
        <v>108</v>
      </c>
    </row>
    <row r="1780" spans="1:26" s="24" customFormat="1" ht="43.5" x14ac:dyDescent="0.35">
      <c r="A1780" s="1" t="s">
        <v>85</v>
      </c>
      <c r="B1780" s="1" t="str">
        <f>+VLOOKUP(BD_fire_disturbances[[#This Row],[Propiedad]],Tabla2[],2,0)</f>
        <v>Física</v>
      </c>
      <c r="C1780" s="1" t="str">
        <f>+VLOOKUP(BD_fire_disturbances[[#This Row],[Evaluación post incendio]],Tabla5[],2,0)</f>
        <v>Efecto inmediato</v>
      </c>
      <c r="D1780" s="6" t="s">
        <v>1631</v>
      </c>
      <c r="E1780" s="1" t="s">
        <v>62</v>
      </c>
      <c r="F1780" s="1" t="s">
        <v>1606</v>
      </c>
      <c r="G1780" s="1" t="str">
        <f>+VLOOKUP(BD_fire_disturbances[[#This Row],[Cod_Koppen]],Tabla8[],2,0)</f>
        <v>Seco (árido y semiárido)</v>
      </c>
      <c r="H1780" s="1" t="s">
        <v>1337</v>
      </c>
      <c r="I1780" s="1"/>
      <c r="J1780" s="1" t="s">
        <v>1001</v>
      </c>
      <c r="K1780" s="1" t="s">
        <v>86</v>
      </c>
      <c r="L1780" s="1" t="s">
        <v>998</v>
      </c>
      <c r="M1780" s="1" t="s">
        <v>176</v>
      </c>
      <c r="N1780" s="1"/>
      <c r="O1780" s="1"/>
      <c r="P1780" s="1" t="s">
        <v>997</v>
      </c>
      <c r="Q1780" s="1" t="s">
        <v>1020</v>
      </c>
      <c r="R1780" s="1" t="s">
        <v>513</v>
      </c>
      <c r="S1780" s="1"/>
      <c r="T1780" s="1" t="s">
        <v>1018</v>
      </c>
      <c r="U1780" s="1" t="s">
        <v>447</v>
      </c>
      <c r="V1780" s="1" t="s">
        <v>1019</v>
      </c>
      <c r="W1780" s="1"/>
      <c r="X1780" s="1"/>
      <c r="Y1780" s="1" t="s">
        <v>638</v>
      </c>
      <c r="Z1780" s="1" t="s">
        <v>108</v>
      </c>
    </row>
    <row r="1781" spans="1:26" s="24" customFormat="1" ht="43.5" x14ac:dyDescent="0.35">
      <c r="A1781" s="1" t="s">
        <v>282</v>
      </c>
      <c r="B1781" s="1" t="str">
        <f>+VLOOKUP(BD_fire_disturbances[[#This Row],[Propiedad]],Tabla2[],2,0)</f>
        <v>Física</v>
      </c>
      <c r="C1781" s="1" t="str">
        <f>+VLOOKUP(BD_fire_disturbances[[#This Row],[Evaluación post incendio]],Tabla5[],2,0)</f>
        <v>Efecto inmediato</v>
      </c>
      <c r="D1781" s="6" t="s">
        <v>283</v>
      </c>
      <c r="E1781" s="1" t="s">
        <v>159</v>
      </c>
      <c r="F1781" s="1" t="s">
        <v>1608</v>
      </c>
      <c r="G1781" s="1" t="str">
        <f>+VLOOKUP(BD_fire_disturbances[[#This Row],[Cod_Koppen]],Tabla8[],2,0)</f>
        <v>Templado o mesotérmico</v>
      </c>
      <c r="H1781" s="1" t="s">
        <v>1334</v>
      </c>
      <c r="I1781" s="1"/>
      <c r="J1781" s="1" t="s">
        <v>181</v>
      </c>
      <c r="K1781" s="1" t="s">
        <v>10</v>
      </c>
      <c r="L1781" s="1" t="s">
        <v>500</v>
      </c>
      <c r="M1781" s="1" t="s">
        <v>432</v>
      </c>
      <c r="N1781" s="1" t="s">
        <v>317</v>
      </c>
      <c r="O1781" s="1"/>
      <c r="P1781" s="1" t="s">
        <v>497</v>
      </c>
      <c r="Q1781" s="1"/>
      <c r="R1781" s="1" t="s">
        <v>513</v>
      </c>
      <c r="S1781" s="1"/>
      <c r="T1781" s="1" t="s">
        <v>503</v>
      </c>
      <c r="U1781" s="1" t="s">
        <v>359</v>
      </c>
      <c r="V1781" s="1"/>
      <c r="W1781" s="1" t="s">
        <v>506</v>
      </c>
      <c r="X1781" s="1"/>
      <c r="Y1781" s="1" t="s">
        <v>498</v>
      </c>
      <c r="Z1781" s="1" t="s">
        <v>12</v>
      </c>
    </row>
    <row r="1782" spans="1:26" s="24" customFormat="1" ht="43.5" x14ac:dyDescent="0.35">
      <c r="A1782" s="1" t="s">
        <v>282</v>
      </c>
      <c r="B1782" s="1" t="str">
        <f>+VLOOKUP(BD_fire_disturbances[[#This Row],[Propiedad]],Tabla2[],2,0)</f>
        <v>Física</v>
      </c>
      <c r="C1782" s="1" t="str">
        <f>+VLOOKUP(BD_fire_disturbances[[#This Row],[Evaluación post incendio]],Tabla5[],2,0)</f>
        <v>Efecto inmediato</v>
      </c>
      <c r="D1782" s="6" t="s">
        <v>283</v>
      </c>
      <c r="E1782" s="1" t="s">
        <v>159</v>
      </c>
      <c r="F1782" s="1" t="s">
        <v>1608</v>
      </c>
      <c r="G1782" s="1" t="str">
        <f>+VLOOKUP(BD_fire_disturbances[[#This Row],[Cod_Koppen]],Tabla8[],2,0)</f>
        <v>Templado o mesotérmico</v>
      </c>
      <c r="H1782" s="1" t="s">
        <v>1334</v>
      </c>
      <c r="I1782" s="1"/>
      <c r="J1782" s="1" t="s">
        <v>181</v>
      </c>
      <c r="K1782" s="1" t="s">
        <v>10</v>
      </c>
      <c r="L1782" s="1" t="s">
        <v>500</v>
      </c>
      <c r="M1782" s="1" t="s">
        <v>432</v>
      </c>
      <c r="N1782" s="1" t="s">
        <v>317</v>
      </c>
      <c r="O1782" s="1"/>
      <c r="P1782" s="1" t="s">
        <v>497</v>
      </c>
      <c r="Q1782" s="1"/>
      <c r="R1782" s="1" t="s">
        <v>513</v>
      </c>
      <c r="S1782" s="1"/>
      <c r="T1782" s="1" t="s">
        <v>502</v>
      </c>
      <c r="U1782" s="1" t="s">
        <v>1284</v>
      </c>
      <c r="V1782" s="1"/>
      <c r="W1782" s="1" t="s">
        <v>505</v>
      </c>
      <c r="X1782" s="1"/>
      <c r="Y1782" s="1" t="s">
        <v>498</v>
      </c>
      <c r="Z1782" s="1" t="s">
        <v>12</v>
      </c>
    </row>
    <row r="1783" spans="1:26" s="24" customFormat="1" ht="43.5" x14ac:dyDescent="0.35">
      <c r="A1783" s="1" t="s">
        <v>282</v>
      </c>
      <c r="B1783" s="1" t="str">
        <f>+VLOOKUP(BD_fire_disturbances[[#This Row],[Propiedad]],Tabla2[],2,0)</f>
        <v>Física</v>
      </c>
      <c r="C1783" s="1" t="str">
        <f>+VLOOKUP(BD_fire_disturbances[[#This Row],[Evaluación post incendio]],Tabla5[],2,0)</f>
        <v>Efecto inmediato</v>
      </c>
      <c r="D1783" s="6" t="s">
        <v>283</v>
      </c>
      <c r="E1783" s="1" t="s">
        <v>159</v>
      </c>
      <c r="F1783" s="1" t="s">
        <v>1608</v>
      </c>
      <c r="G1783" s="1" t="str">
        <f>+VLOOKUP(BD_fire_disturbances[[#This Row],[Cod_Koppen]],Tabla8[],2,0)</f>
        <v>Templado o mesotérmico</v>
      </c>
      <c r="H1783" s="1" t="s">
        <v>1334</v>
      </c>
      <c r="I1783" s="1"/>
      <c r="J1783" s="1" t="s">
        <v>1273</v>
      </c>
      <c r="K1783" s="1" t="s">
        <v>10</v>
      </c>
      <c r="L1783" s="1" t="s">
        <v>500</v>
      </c>
      <c r="M1783" s="1" t="s">
        <v>432</v>
      </c>
      <c r="N1783" s="1" t="s">
        <v>317</v>
      </c>
      <c r="O1783" s="1"/>
      <c r="P1783" s="1" t="s">
        <v>497</v>
      </c>
      <c r="Q1783" s="1"/>
      <c r="R1783" s="1" t="s">
        <v>513</v>
      </c>
      <c r="S1783" s="1"/>
      <c r="T1783" s="1" t="s">
        <v>501</v>
      </c>
      <c r="U1783" s="1" t="s">
        <v>1284</v>
      </c>
      <c r="V1783" s="1"/>
      <c r="W1783" s="1" t="s">
        <v>504</v>
      </c>
      <c r="X1783" s="1"/>
      <c r="Y1783" s="1" t="s">
        <v>498</v>
      </c>
      <c r="Z1783" s="1" t="s">
        <v>12</v>
      </c>
    </row>
    <row r="1784" spans="1:26" s="24" customFormat="1" ht="43.5" x14ac:dyDescent="0.35">
      <c r="A1784" s="1" t="s">
        <v>282</v>
      </c>
      <c r="B1784" s="1" t="str">
        <f>+VLOOKUP(BD_fire_disturbances[[#This Row],[Propiedad]],Tabla2[],2,0)</f>
        <v>Física</v>
      </c>
      <c r="C1784" s="1" t="str">
        <f>+VLOOKUP(BD_fire_disturbances[[#This Row],[Evaluación post incendio]],Tabla5[],2,0)</f>
        <v>Efecto inmediato</v>
      </c>
      <c r="D1784" s="6" t="s">
        <v>283</v>
      </c>
      <c r="E1784" s="1" t="s">
        <v>159</v>
      </c>
      <c r="F1784" s="1" t="s">
        <v>1608</v>
      </c>
      <c r="G1784" s="1" t="str">
        <f>+VLOOKUP(BD_fire_disturbances[[#This Row],[Cod_Koppen]],Tabla8[],2,0)</f>
        <v>Templado o mesotérmico</v>
      </c>
      <c r="H1784" s="1" t="s">
        <v>1334</v>
      </c>
      <c r="I1784" s="1"/>
      <c r="J1784" s="1" t="s">
        <v>181</v>
      </c>
      <c r="K1784" s="1" t="s">
        <v>10</v>
      </c>
      <c r="L1784" s="1" t="s">
        <v>500</v>
      </c>
      <c r="M1784" s="1" t="s">
        <v>432</v>
      </c>
      <c r="N1784" s="1" t="s">
        <v>317</v>
      </c>
      <c r="O1784" s="1"/>
      <c r="P1784" s="1" t="s">
        <v>497</v>
      </c>
      <c r="Q1784" s="1"/>
      <c r="R1784" s="1" t="s">
        <v>513</v>
      </c>
      <c r="S1784" s="1"/>
      <c r="T1784" s="1" t="s">
        <v>503</v>
      </c>
      <c r="U1784" s="1" t="s">
        <v>359</v>
      </c>
      <c r="V1784" s="1"/>
      <c r="W1784" s="1" t="s">
        <v>506</v>
      </c>
      <c r="X1784" s="1"/>
      <c r="Y1784" s="1" t="s">
        <v>161</v>
      </c>
      <c r="Z1784" s="1" t="s">
        <v>218</v>
      </c>
    </row>
    <row r="1785" spans="1:26" s="24" customFormat="1" ht="43.5" x14ac:dyDescent="0.35">
      <c r="A1785" s="1" t="s">
        <v>282</v>
      </c>
      <c r="B1785" s="1" t="str">
        <f>+VLOOKUP(BD_fire_disturbances[[#This Row],[Propiedad]],Tabla2[],2,0)</f>
        <v>Física</v>
      </c>
      <c r="C1785" s="1" t="str">
        <f>+VLOOKUP(BD_fire_disturbances[[#This Row],[Evaluación post incendio]],Tabla5[],2,0)</f>
        <v>Efecto inmediato</v>
      </c>
      <c r="D1785" s="6" t="s">
        <v>283</v>
      </c>
      <c r="E1785" s="1" t="s">
        <v>159</v>
      </c>
      <c r="F1785" s="1" t="s">
        <v>1608</v>
      </c>
      <c r="G1785" s="1" t="str">
        <f>+VLOOKUP(BD_fire_disturbances[[#This Row],[Cod_Koppen]],Tabla8[],2,0)</f>
        <v>Templado o mesotérmico</v>
      </c>
      <c r="H1785" s="1" t="s">
        <v>1334</v>
      </c>
      <c r="I1785" s="1"/>
      <c r="J1785" s="1" t="s">
        <v>181</v>
      </c>
      <c r="K1785" s="1" t="s">
        <v>10</v>
      </c>
      <c r="L1785" s="1" t="s">
        <v>500</v>
      </c>
      <c r="M1785" s="1" t="s">
        <v>432</v>
      </c>
      <c r="N1785" s="1" t="s">
        <v>317</v>
      </c>
      <c r="O1785" s="1"/>
      <c r="P1785" s="1" t="s">
        <v>497</v>
      </c>
      <c r="Q1785" s="1"/>
      <c r="R1785" s="1" t="s">
        <v>513</v>
      </c>
      <c r="S1785" s="1"/>
      <c r="T1785" s="1" t="s">
        <v>502</v>
      </c>
      <c r="U1785" s="1" t="s">
        <v>1284</v>
      </c>
      <c r="V1785" s="1"/>
      <c r="W1785" s="1" t="s">
        <v>505</v>
      </c>
      <c r="X1785" s="1"/>
      <c r="Y1785" s="1" t="s">
        <v>161</v>
      </c>
      <c r="Z1785" s="1" t="s">
        <v>218</v>
      </c>
    </row>
    <row r="1786" spans="1:26" s="24" customFormat="1" ht="43.5" x14ac:dyDescent="0.35">
      <c r="A1786" s="1" t="s">
        <v>282</v>
      </c>
      <c r="B1786" s="1" t="str">
        <f>+VLOOKUP(BD_fire_disturbances[[#This Row],[Propiedad]],Tabla2[],2,0)</f>
        <v>Física</v>
      </c>
      <c r="C1786" s="1" t="str">
        <f>+VLOOKUP(BD_fire_disturbances[[#This Row],[Evaluación post incendio]],Tabla5[],2,0)</f>
        <v>Efecto inmediato</v>
      </c>
      <c r="D1786" s="6" t="s">
        <v>283</v>
      </c>
      <c r="E1786" s="1" t="s">
        <v>159</v>
      </c>
      <c r="F1786" s="1" t="s">
        <v>1608</v>
      </c>
      <c r="G1786" s="1" t="str">
        <f>+VLOOKUP(BD_fire_disturbances[[#This Row],[Cod_Koppen]],Tabla8[],2,0)</f>
        <v>Templado o mesotérmico</v>
      </c>
      <c r="H1786" s="1" t="s">
        <v>1334</v>
      </c>
      <c r="I1786" s="1"/>
      <c r="J1786" s="1" t="s">
        <v>1273</v>
      </c>
      <c r="K1786" s="1" t="s">
        <v>10</v>
      </c>
      <c r="L1786" s="1" t="s">
        <v>500</v>
      </c>
      <c r="M1786" s="1" t="s">
        <v>432</v>
      </c>
      <c r="N1786" s="1" t="s">
        <v>317</v>
      </c>
      <c r="O1786" s="1"/>
      <c r="P1786" s="1" t="s">
        <v>497</v>
      </c>
      <c r="Q1786" s="1"/>
      <c r="R1786" s="1" t="s">
        <v>513</v>
      </c>
      <c r="S1786" s="1"/>
      <c r="T1786" s="1" t="s">
        <v>501</v>
      </c>
      <c r="U1786" s="1" t="s">
        <v>1284</v>
      </c>
      <c r="V1786" s="1"/>
      <c r="W1786" s="1" t="s">
        <v>504</v>
      </c>
      <c r="X1786" s="1"/>
      <c r="Y1786" s="1" t="s">
        <v>161</v>
      </c>
      <c r="Z1786" s="1" t="s">
        <v>218</v>
      </c>
    </row>
    <row r="1787" spans="1:26" s="1" customFormat="1" ht="58" x14ac:dyDescent="0.35">
      <c r="A1787" s="1" t="s">
        <v>1413</v>
      </c>
      <c r="B1787" s="1" t="str">
        <f>+VLOOKUP(BD_fire_disturbances[[#This Row],[Propiedad]],Tabla2[],2,0)</f>
        <v>Química</v>
      </c>
      <c r="C1787" s="1" t="str">
        <f>+VLOOKUP(BD_fire_disturbances[[#This Row],[Evaluación post incendio]],Tabla5[],2,0)</f>
        <v>Efecto inmediato</v>
      </c>
      <c r="D1787" s="6" t="s">
        <v>214</v>
      </c>
      <c r="E1787" s="1" t="s">
        <v>159</v>
      </c>
      <c r="F1787" s="1" t="s">
        <v>1638</v>
      </c>
      <c r="G1787" s="1" t="str">
        <f>+VLOOKUP(BD_fire_disturbances[[#This Row],[Cod_Koppen]],Tabla8[],2,0)</f>
        <v>Seco (árido y semiárido)</v>
      </c>
      <c r="H1787" s="1" t="s">
        <v>1637</v>
      </c>
      <c r="J1787" s="1" t="s">
        <v>447</v>
      </c>
      <c r="K1787" s="1" t="s">
        <v>50</v>
      </c>
      <c r="L1787" s="1" t="s">
        <v>50</v>
      </c>
      <c r="M1787" s="1" t="s">
        <v>24</v>
      </c>
      <c r="P1787" s="1" t="s">
        <v>1215</v>
      </c>
      <c r="R1787" s="1" t="s">
        <v>513</v>
      </c>
      <c r="U1787" s="1" t="s">
        <v>447</v>
      </c>
      <c r="Y1787" s="1" t="s">
        <v>34</v>
      </c>
      <c r="Z1787" s="1" t="s">
        <v>218</v>
      </c>
    </row>
    <row r="1788" spans="1:26" s="1" customFormat="1" ht="58" x14ac:dyDescent="0.35">
      <c r="A1788" s="1" t="s">
        <v>1413</v>
      </c>
      <c r="B1788" s="1" t="str">
        <f>+VLOOKUP(BD_fire_disturbances[[#This Row],[Propiedad]],Tabla2[],2,0)</f>
        <v>Química</v>
      </c>
      <c r="C1788" s="1" t="str">
        <f>+VLOOKUP(BD_fire_disturbances[[#This Row],[Evaluación post incendio]],Tabla5[],2,0)</f>
        <v>Efecto inmediato</v>
      </c>
      <c r="D1788" s="6" t="s">
        <v>1639</v>
      </c>
      <c r="E1788" s="1" t="s">
        <v>159</v>
      </c>
      <c r="F1788" s="1" t="s">
        <v>1638</v>
      </c>
      <c r="G1788" s="1" t="str">
        <f>+VLOOKUP(BD_fire_disturbances[[#This Row],[Cod_Koppen]],Tabla8[],2,0)</f>
        <v>Seco (árido y semiárido)</v>
      </c>
      <c r="H1788" s="1" t="s">
        <v>1637</v>
      </c>
      <c r="J1788" s="1" t="s">
        <v>447</v>
      </c>
      <c r="K1788" s="1" t="s">
        <v>50</v>
      </c>
      <c r="L1788" s="1" t="s">
        <v>50</v>
      </c>
      <c r="M1788" s="1" t="s">
        <v>24</v>
      </c>
      <c r="P1788" s="1" t="s">
        <v>1215</v>
      </c>
      <c r="R1788" s="1" t="s">
        <v>513</v>
      </c>
      <c r="U1788" s="1" t="s">
        <v>447</v>
      </c>
      <c r="Y1788" s="1" t="s">
        <v>707</v>
      </c>
      <c r="Z1788" s="1" t="s">
        <v>218</v>
      </c>
    </row>
    <row r="1789" spans="1:26" s="1" customFormat="1" ht="58" x14ac:dyDescent="0.35">
      <c r="A1789" s="1" t="s">
        <v>1413</v>
      </c>
      <c r="B1789" s="1" t="str">
        <f>+VLOOKUP(BD_fire_disturbances[[#This Row],[Propiedad]],Tabla2[],2,0)</f>
        <v>Química</v>
      </c>
      <c r="C1789" s="1" t="str">
        <f>+VLOOKUP(BD_fire_disturbances[[#This Row],[Evaluación post incendio]],Tabla5[],2,0)</f>
        <v>Efecto inmediato</v>
      </c>
      <c r="D1789" s="6" t="s">
        <v>1640</v>
      </c>
      <c r="E1789" s="1" t="s">
        <v>159</v>
      </c>
      <c r="F1789" s="1" t="s">
        <v>1638</v>
      </c>
      <c r="G1789" s="1" t="str">
        <f>+VLOOKUP(BD_fire_disturbances[[#This Row],[Cod_Koppen]],Tabla8[],2,0)</f>
        <v>Seco (árido y semiárido)</v>
      </c>
      <c r="H1789" s="1" t="s">
        <v>1637</v>
      </c>
      <c r="J1789" s="1" t="s">
        <v>447</v>
      </c>
      <c r="K1789" s="1" t="s">
        <v>50</v>
      </c>
      <c r="L1789" s="1" t="s">
        <v>50</v>
      </c>
      <c r="M1789" s="1" t="s">
        <v>24</v>
      </c>
      <c r="P1789" s="1" t="s">
        <v>1215</v>
      </c>
      <c r="R1789" s="1" t="s">
        <v>513</v>
      </c>
      <c r="U1789" s="1" t="s">
        <v>447</v>
      </c>
      <c r="Y1789" s="1" t="s">
        <v>52</v>
      </c>
      <c r="Z1789" s="1" t="s">
        <v>218</v>
      </c>
    </row>
    <row r="1790" spans="1:26" s="1" customFormat="1" ht="43.5" x14ac:dyDescent="0.35">
      <c r="A1790" s="1" t="s">
        <v>133</v>
      </c>
      <c r="B1790" s="1" t="str">
        <f>+VLOOKUP(BD_fire_disturbances[[#This Row],[Propiedad]],Tabla2[],2,0)</f>
        <v>Biológica</v>
      </c>
      <c r="C1790" s="1" t="str">
        <f>+VLOOKUP(BD_fire_disturbances[[#This Row],[Evaluación post incendio]],Tabla5[],2,0)</f>
        <v>Efecto a medio plazo</v>
      </c>
      <c r="D1790" s="6" t="s">
        <v>1662</v>
      </c>
      <c r="E1790" s="1" t="s">
        <v>1591</v>
      </c>
      <c r="F1790" s="1" t="s">
        <v>1670</v>
      </c>
      <c r="G1790" s="1" t="str">
        <f>+VLOOKUP(BD_fire_disturbances[[#This Row],[Cod_Koppen]],Tabla8[],2,0)</f>
        <v>Continental o microtérmico</v>
      </c>
      <c r="H1790" s="1" t="s">
        <v>1669</v>
      </c>
      <c r="J1790" s="1" t="s">
        <v>181</v>
      </c>
      <c r="K1790" s="1" t="s">
        <v>10</v>
      </c>
      <c r="L1790" s="1" t="s">
        <v>460</v>
      </c>
      <c r="M1790" s="1" t="s">
        <v>432</v>
      </c>
      <c r="N1790" s="1" t="s">
        <v>464</v>
      </c>
      <c r="P1790" s="1" t="s">
        <v>456</v>
      </c>
      <c r="Q1790" s="1" t="s">
        <v>463</v>
      </c>
      <c r="R1790" s="1" t="s">
        <v>846</v>
      </c>
      <c r="T1790" s="1" t="s">
        <v>457</v>
      </c>
      <c r="U1790" s="1" t="s">
        <v>447</v>
      </c>
      <c r="W1790" s="1" t="s">
        <v>458</v>
      </c>
      <c r="X1790" s="1" t="s">
        <v>459</v>
      </c>
      <c r="Y1790" s="1" t="s">
        <v>1025</v>
      </c>
      <c r="Z1790" s="1" t="s">
        <v>218</v>
      </c>
    </row>
    <row r="1791" spans="1:26" s="1" customFormat="1" ht="43.5" x14ac:dyDescent="0.35">
      <c r="A1791" s="1" t="s">
        <v>133</v>
      </c>
      <c r="B1791" s="1" t="str">
        <f>+VLOOKUP(BD_fire_disturbances[[#This Row],[Propiedad]],Tabla2[],2,0)</f>
        <v>Biológica</v>
      </c>
      <c r="C1791" s="1" t="str">
        <f>+VLOOKUP(BD_fire_disturbances[[#This Row],[Evaluación post incendio]],Tabla5[],2,0)</f>
        <v>Efecto a medio plazo</v>
      </c>
      <c r="D1791" s="6" t="s">
        <v>1663</v>
      </c>
      <c r="E1791" s="1" t="s">
        <v>1591</v>
      </c>
      <c r="F1791" s="1" t="s">
        <v>1670</v>
      </c>
      <c r="G1791" s="1" t="str">
        <f>+VLOOKUP(BD_fire_disturbances[[#This Row],[Cod_Koppen]],Tabla8[],2,0)</f>
        <v>Continental o microtérmico</v>
      </c>
      <c r="H1791" s="1" t="s">
        <v>1669</v>
      </c>
      <c r="J1791" s="1" t="s">
        <v>181</v>
      </c>
      <c r="K1791" s="1" t="s">
        <v>10</v>
      </c>
      <c r="L1791" s="1" t="s">
        <v>461</v>
      </c>
      <c r="M1791" s="1" t="s">
        <v>432</v>
      </c>
      <c r="N1791" s="1" t="s">
        <v>464</v>
      </c>
      <c r="P1791" s="1" t="s">
        <v>456</v>
      </c>
      <c r="Q1791" s="1" t="s">
        <v>463</v>
      </c>
      <c r="R1791" s="1" t="s">
        <v>846</v>
      </c>
      <c r="T1791" s="1" t="s">
        <v>457</v>
      </c>
      <c r="U1791" s="1" t="s">
        <v>447</v>
      </c>
      <c r="W1791" s="1" t="s">
        <v>458</v>
      </c>
      <c r="X1791" s="1" t="s">
        <v>459</v>
      </c>
      <c r="Y1791" s="1" t="s">
        <v>1025</v>
      </c>
      <c r="Z1791" s="1" t="s">
        <v>218</v>
      </c>
    </row>
    <row r="1792" spans="1:26" s="1" customFormat="1" ht="43.5" x14ac:dyDescent="0.35">
      <c r="A1792" s="1" t="s">
        <v>133</v>
      </c>
      <c r="B1792" s="1" t="str">
        <f>+VLOOKUP(BD_fire_disturbances[[#This Row],[Propiedad]],Tabla2[],2,0)</f>
        <v>Química</v>
      </c>
      <c r="C1792" s="1" t="str">
        <f>+VLOOKUP(BD_fire_disturbances[[#This Row],[Evaluación post incendio]],Tabla5[],2,0)</f>
        <v>Efecto a medio plazo</v>
      </c>
      <c r="D1792" s="6" t="s">
        <v>1664</v>
      </c>
      <c r="E1792" s="1" t="s">
        <v>1591</v>
      </c>
      <c r="F1792" s="1" t="s">
        <v>1670</v>
      </c>
      <c r="G1792" s="1" t="str">
        <f>+VLOOKUP(BD_fire_disturbances[[#This Row],[Cod_Koppen]],Tabla8[],2,0)</f>
        <v>Continental o microtérmico</v>
      </c>
      <c r="H1792" s="1" t="s">
        <v>1669</v>
      </c>
      <c r="J1792" s="1" t="s">
        <v>181</v>
      </c>
      <c r="K1792" s="1" t="s">
        <v>10</v>
      </c>
      <c r="L1792" s="1" t="s">
        <v>460</v>
      </c>
      <c r="M1792" s="1" t="s">
        <v>432</v>
      </c>
      <c r="N1792" s="1" t="s">
        <v>464</v>
      </c>
      <c r="P1792" s="1" t="s">
        <v>456</v>
      </c>
      <c r="Q1792" s="1" t="s">
        <v>463</v>
      </c>
      <c r="R1792" s="1" t="s">
        <v>846</v>
      </c>
      <c r="T1792" s="1" t="s">
        <v>457</v>
      </c>
      <c r="U1792" s="1" t="s">
        <v>447</v>
      </c>
      <c r="W1792" s="1" t="s">
        <v>458</v>
      </c>
      <c r="X1792" s="1" t="s">
        <v>459</v>
      </c>
      <c r="Y1792" s="1" t="s">
        <v>34</v>
      </c>
      <c r="Z1792" s="1" t="s">
        <v>108</v>
      </c>
    </row>
    <row r="1793" spans="1:26" s="1" customFormat="1" ht="43.5" x14ac:dyDescent="0.35">
      <c r="A1793" s="1" t="s">
        <v>133</v>
      </c>
      <c r="B1793" s="1" t="str">
        <f>+VLOOKUP(BD_fire_disturbances[[#This Row],[Propiedad]],Tabla2[],2,0)</f>
        <v>Química</v>
      </c>
      <c r="C1793" s="1" t="str">
        <f>+VLOOKUP(BD_fire_disturbances[[#This Row],[Evaluación post incendio]],Tabla5[],2,0)</f>
        <v>Efecto a medio plazo</v>
      </c>
      <c r="D1793" s="6" t="s">
        <v>1665</v>
      </c>
      <c r="E1793" s="1" t="s">
        <v>1591</v>
      </c>
      <c r="F1793" s="1" t="s">
        <v>1670</v>
      </c>
      <c r="G1793" s="1" t="str">
        <f>+VLOOKUP(BD_fire_disturbances[[#This Row],[Cod_Koppen]],Tabla8[],2,0)</f>
        <v>Continental o microtérmico</v>
      </c>
      <c r="H1793" s="1" t="s">
        <v>1669</v>
      </c>
      <c r="J1793" s="1" t="s">
        <v>181</v>
      </c>
      <c r="K1793" s="1" t="s">
        <v>10</v>
      </c>
      <c r="L1793" s="1" t="s">
        <v>461</v>
      </c>
      <c r="M1793" s="1" t="s">
        <v>432</v>
      </c>
      <c r="N1793" s="1" t="s">
        <v>464</v>
      </c>
      <c r="P1793" s="1" t="s">
        <v>456</v>
      </c>
      <c r="Q1793" s="1" t="s">
        <v>463</v>
      </c>
      <c r="R1793" s="1" t="s">
        <v>846</v>
      </c>
      <c r="T1793" s="1" t="s">
        <v>457</v>
      </c>
      <c r="U1793" s="1" t="s">
        <v>447</v>
      </c>
      <c r="W1793" s="1" t="s">
        <v>458</v>
      </c>
      <c r="X1793" s="1" t="s">
        <v>459</v>
      </c>
      <c r="Y1793" s="1" t="s">
        <v>34</v>
      </c>
      <c r="Z1793" s="1" t="s">
        <v>108</v>
      </c>
    </row>
    <row r="1794" spans="1:26" s="1" customFormat="1" ht="43.5" x14ac:dyDescent="0.35">
      <c r="A1794" s="1" t="s">
        <v>133</v>
      </c>
      <c r="B1794" s="1" t="str">
        <f>+VLOOKUP(BD_fire_disturbances[[#This Row],[Propiedad]],Tabla2[],2,0)</f>
        <v>Química</v>
      </c>
      <c r="C1794" s="1" t="str">
        <f>+VLOOKUP(BD_fire_disturbances[[#This Row],[Evaluación post incendio]],Tabla5[],2,0)</f>
        <v>Efecto a medio plazo</v>
      </c>
      <c r="D1794" s="6" t="s">
        <v>1666</v>
      </c>
      <c r="E1794" s="1" t="s">
        <v>1591</v>
      </c>
      <c r="F1794" s="1" t="s">
        <v>1670</v>
      </c>
      <c r="G1794" s="1" t="str">
        <f>+VLOOKUP(BD_fire_disturbances[[#This Row],[Cod_Koppen]],Tabla8[],2,0)</f>
        <v>Continental o microtérmico</v>
      </c>
      <c r="H1794" s="1" t="s">
        <v>1669</v>
      </c>
      <c r="J1794" s="1" t="s">
        <v>181</v>
      </c>
      <c r="K1794" s="1" t="s">
        <v>10</v>
      </c>
      <c r="L1794" s="1" t="s">
        <v>460</v>
      </c>
      <c r="M1794" s="1" t="s">
        <v>432</v>
      </c>
      <c r="N1794" s="1" t="s">
        <v>464</v>
      </c>
      <c r="P1794" s="1" t="s">
        <v>456</v>
      </c>
      <c r="Q1794" s="1" t="s">
        <v>463</v>
      </c>
      <c r="R1794" s="1" t="s">
        <v>846</v>
      </c>
      <c r="T1794" s="1" t="s">
        <v>457</v>
      </c>
      <c r="U1794" s="1" t="s">
        <v>447</v>
      </c>
      <c r="W1794" s="1" t="s">
        <v>458</v>
      </c>
      <c r="X1794" s="1" t="s">
        <v>459</v>
      </c>
      <c r="Y1794" s="1" t="s">
        <v>53</v>
      </c>
      <c r="Z1794" s="1" t="s">
        <v>108</v>
      </c>
    </row>
    <row r="1795" spans="1:26" s="1" customFormat="1" ht="43.5" x14ac:dyDescent="0.35">
      <c r="A1795" s="1" t="s">
        <v>133</v>
      </c>
      <c r="B1795" s="1" t="str">
        <f>+VLOOKUP(BD_fire_disturbances[[#This Row],[Propiedad]],Tabla2[],2,0)</f>
        <v>Química</v>
      </c>
      <c r="C1795" s="1" t="str">
        <f>+VLOOKUP(BD_fire_disturbances[[#This Row],[Evaluación post incendio]],Tabla5[],2,0)</f>
        <v>Efecto a medio plazo</v>
      </c>
      <c r="D1795" s="6" t="s">
        <v>1667</v>
      </c>
      <c r="E1795" s="1" t="s">
        <v>1591</v>
      </c>
      <c r="F1795" s="1" t="s">
        <v>1670</v>
      </c>
      <c r="G1795" s="1" t="str">
        <f>+VLOOKUP(BD_fire_disturbances[[#This Row],[Cod_Koppen]],Tabla8[],2,0)</f>
        <v>Continental o microtérmico</v>
      </c>
      <c r="H1795" s="1" t="s">
        <v>1669</v>
      </c>
      <c r="J1795" s="1" t="s">
        <v>181</v>
      </c>
      <c r="K1795" s="1" t="s">
        <v>10</v>
      </c>
      <c r="L1795" s="1" t="s">
        <v>461</v>
      </c>
      <c r="M1795" s="1" t="s">
        <v>432</v>
      </c>
      <c r="N1795" s="1" t="s">
        <v>464</v>
      </c>
      <c r="P1795" s="1" t="s">
        <v>456</v>
      </c>
      <c r="Q1795" s="1" t="s">
        <v>463</v>
      </c>
      <c r="R1795" s="1" t="s">
        <v>846</v>
      </c>
      <c r="T1795" s="1" t="s">
        <v>457</v>
      </c>
      <c r="U1795" s="1" t="s">
        <v>447</v>
      </c>
      <c r="W1795" s="1" t="s">
        <v>458</v>
      </c>
      <c r="X1795" s="1" t="s">
        <v>459</v>
      </c>
      <c r="Y1795" s="1" t="s">
        <v>53</v>
      </c>
      <c r="Z1795" s="1" t="s">
        <v>108</v>
      </c>
    </row>
    <row r="1796" spans="1:26" s="1" customFormat="1" ht="43.5" x14ac:dyDescent="0.35">
      <c r="A1796" s="1" t="s">
        <v>133</v>
      </c>
      <c r="B1796" s="1" t="str">
        <f>+VLOOKUP(BD_fire_disturbances[[#This Row],[Propiedad]],Tabla2[],2,0)</f>
        <v>Química</v>
      </c>
      <c r="C1796" s="1" t="str">
        <f>+VLOOKUP(BD_fire_disturbances[[#This Row],[Evaluación post incendio]],Tabla5[],2,0)</f>
        <v>Efecto a medio plazo</v>
      </c>
      <c r="D1796" s="6" t="s">
        <v>1668</v>
      </c>
      <c r="E1796" s="1" t="s">
        <v>1591</v>
      </c>
      <c r="F1796" s="1" t="s">
        <v>1670</v>
      </c>
      <c r="G1796" s="1" t="str">
        <f>+VLOOKUP(BD_fire_disturbances[[#This Row],[Cod_Koppen]],Tabla8[],2,0)</f>
        <v>Continental o microtérmico</v>
      </c>
      <c r="H1796" s="1" t="s">
        <v>1669</v>
      </c>
      <c r="J1796" s="1" t="s">
        <v>181</v>
      </c>
      <c r="K1796" s="1" t="s">
        <v>10</v>
      </c>
      <c r="L1796" s="1" t="s">
        <v>460</v>
      </c>
      <c r="M1796" s="1" t="s">
        <v>432</v>
      </c>
      <c r="N1796" s="1" t="s">
        <v>464</v>
      </c>
      <c r="P1796" s="1" t="s">
        <v>456</v>
      </c>
      <c r="Q1796" s="1" t="s">
        <v>463</v>
      </c>
      <c r="R1796" s="1" t="s">
        <v>846</v>
      </c>
      <c r="T1796" s="1" t="s">
        <v>457</v>
      </c>
      <c r="U1796" s="1" t="s">
        <v>447</v>
      </c>
      <c r="W1796" s="1" t="s">
        <v>458</v>
      </c>
      <c r="X1796" s="1" t="s">
        <v>459</v>
      </c>
      <c r="Y1796" s="1" t="s">
        <v>121</v>
      </c>
      <c r="Z1796" s="1" t="s">
        <v>218</v>
      </c>
    </row>
    <row r="1797" spans="1:26" s="1" customFormat="1" ht="29" x14ac:dyDescent="0.35">
      <c r="A1797" s="1" t="s">
        <v>133</v>
      </c>
      <c r="B1797" s="1" t="str">
        <f>+VLOOKUP(BD_fire_disturbances[[#This Row],[Propiedad]],Tabla2[],2,0)</f>
        <v>Química</v>
      </c>
      <c r="C1797" s="1" t="str">
        <f>+VLOOKUP(BD_fire_disturbances[[#This Row],[Evaluación post incendio]],Tabla5[],2,0)</f>
        <v>Efecto a medio plazo</v>
      </c>
      <c r="D1797" s="6" t="s">
        <v>134</v>
      </c>
      <c r="E1797" s="1" t="s">
        <v>1591</v>
      </c>
      <c r="F1797" s="1" t="s">
        <v>1670</v>
      </c>
      <c r="G1797" s="1" t="str">
        <f>+VLOOKUP(BD_fire_disturbances[[#This Row],[Cod_Koppen]],Tabla8[],2,0)</f>
        <v>Continental o microtérmico</v>
      </c>
      <c r="H1797" s="1" t="s">
        <v>1669</v>
      </c>
      <c r="J1797" s="1" t="s">
        <v>181</v>
      </c>
      <c r="K1797" s="1" t="s">
        <v>10</v>
      </c>
      <c r="L1797" s="1" t="s">
        <v>461</v>
      </c>
      <c r="M1797" s="1" t="s">
        <v>432</v>
      </c>
      <c r="N1797" s="1" t="s">
        <v>464</v>
      </c>
      <c r="P1797" s="1" t="s">
        <v>456</v>
      </c>
      <c r="Q1797" s="1" t="s">
        <v>463</v>
      </c>
      <c r="R1797" s="1" t="s">
        <v>846</v>
      </c>
      <c r="T1797" s="1" t="s">
        <v>457</v>
      </c>
      <c r="U1797" s="1" t="s">
        <v>447</v>
      </c>
      <c r="W1797" s="1" t="s">
        <v>458</v>
      </c>
      <c r="X1797" s="1" t="s">
        <v>459</v>
      </c>
      <c r="Y1797" s="1" t="s">
        <v>121</v>
      </c>
      <c r="Z1797" s="1" t="s">
        <v>108</v>
      </c>
    </row>
    <row r="1798" spans="1:26" s="1" customFormat="1" ht="29" x14ac:dyDescent="0.35">
      <c r="A1798" s="1" t="s">
        <v>133</v>
      </c>
      <c r="B1798" s="1" t="str">
        <f>+VLOOKUP(BD_fire_disturbances[[#This Row],[Propiedad]],Tabla2[],2,0)</f>
        <v>Química</v>
      </c>
      <c r="C1798" s="1" t="str">
        <f>+VLOOKUP(BD_fire_disturbances[[#This Row],[Evaluación post incendio]],Tabla5[],2,0)</f>
        <v>Efecto a medio plazo</v>
      </c>
      <c r="D1798" s="6" t="s">
        <v>134</v>
      </c>
      <c r="E1798" s="1" t="s">
        <v>1591</v>
      </c>
      <c r="F1798" s="1" t="s">
        <v>1670</v>
      </c>
      <c r="G1798" s="1" t="str">
        <f>+VLOOKUP(BD_fire_disturbances[[#This Row],[Cod_Koppen]],Tabla8[],2,0)</f>
        <v>Continental o microtérmico</v>
      </c>
      <c r="H1798" s="1" t="s">
        <v>1669</v>
      </c>
      <c r="J1798" s="1" t="s">
        <v>181</v>
      </c>
      <c r="K1798" s="1" t="s">
        <v>10</v>
      </c>
      <c r="L1798" s="1" t="s">
        <v>460</v>
      </c>
      <c r="M1798" s="1" t="s">
        <v>432</v>
      </c>
      <c r="N1798" s="1" t="s">
        <v>464</v>
      </c>
      <c r="P1798" s="1" t="s">
        <v>456</v>
      </c>
      <c r="Q1798" s="1" t="s">
        <v>463</v>
      </c>
      <c r="R1798" s="1" t="s">
        <v>846</v>
      </c>
      <c r="T1798" s="1" t="s">
        <v>457</v>
      </c>
      <c r="U1798" s="1" t="s">
        <v>447</v>
      </c>
      <c r="W1798" s="1" t="s">
        <v>458</v>
      </c>
      <c r="X1798" s="1" t="s">
        <v>459</v>
      </c>
      <c r="Y1798" s="1" t="s">
        <v>1026</v>
      </c>
      <c r="Z1798" s="1" t="s">
        <v>108</v>
      </c>
    </row>
    <row r="1799" spans="1:26" s="1" customFormat="1" ht="29" x14ac:dyDescent="0.35">
      <c r="A1799" s="1" t="s">
        <v>133</v>
      </c>
      <c r="B1799" s="1" t="str">
        <f>+VLOOKUP(BD_fire_disturbances[[#This Row],[Propiedad]],Tabla2[],2,0)</f>
        <v>Química</v>
      </c>
      <c r="C1799" s="1" t="str">
        <f>+VLOOKUP(BD_fire_disturbances[[#This Row],[Evaluación post incendio]],Tabla5[],2,0)</f>
        <v>Efecto a medio plazo</v>
      </c>
      <c r="D1799" s="6" t="s">
        <v>134</v>
      </c>
      <c r="E1799" s="1" t="s">
        <v>1591</v>
      </c>
      <c r="F1799" s="1" t="s">
        <v>1670</v>
      </c>
      <c r="G1799" s="1" t="str">
        <f>+VLOOKUP(BD_fire_disturbances[[#This Row],[Cod_Koppen]],Tabla8[],2,0)</f>
        <v>Continental o microtérmico</v>
      </c>
      <c r="H1799" s="1" t="s">
        <v>1669</v>
      </c>
      <c r="J1799" s="1" t="s">
        <v>181</v>
      </c>
      <c r="K1799" s="1" t="s">
        <v>10</v>
      </c>
      <c r="L1799" s="1" t="s">
        <v>461</v>
      </c>
      <c r="M1799" s="1" t="s">
        <v>432</v>
      </c>
      <c r="N1799" s="1" t="s">
        <v>464</v>
      </c>
      <c r="P1799" s="1" t="s">
        <v>456</v>
      </c>
      <c r="Q1799" s="1" t="s">
        <v>463</v>
      </c>
      <c r="R1799" s="1" t="s">
        <v>846</v>
      </c>
      <c r="T1799" s="1" t="s">
        <v>457</v>
      </c>
      <c r="U1799" s="1" t="s">
        <v>447</v>
      </c>
      <c r="W1799" s="1" t="s">
        <v>458</v>
      </c>
      <c r="X1799" s="1" t="s">
        <v>459</v>
      </c>
      <c r="Y1799" s="1" t="s">
        <v>1026</v>
      </c>
      <c r="Z1799" s="1" t="s">
        <v>108</v>
      </c>
    </row>
    <row r="1800" spans="1:26" s="1" customFormat="1" ht="29" x14ac:dyDescent="0.35">
      <c r="A1800" s="1" t="s">
        <v>133</v>
      </c>
      <c r="B1800" s="1" t="str">
        <f>+VLOOKUP(BD_fire_disturbances[[#This Row],[Propiedad]],Tabla2[],2,0)</f>
        <v>Química</v>
      </c>
      <c r="C1800" s="1" t="str">
        <f>+VLOOKUP(BD_fire_disturbances[[#This Row],[Evaluación post incendio]],Tabla5[],2,0)</f>
        <v>Efecto a medio plazo</v>
      </c>
      <c r="D1800" s="6" t="s">
        <v>134</v>
      </c>
      <c r="E1800" s="1" t="s">
        <v>1591</v>
      </c>
      <c r="F1800" s="1" t="s">
        <v>1670</v>
      </c>
      <c r="G1800" s="1" t="str">
        <f>+VLOOKUP(BD_fire_disturbances[[#This Row],[Cod_Koppen]],Tabla8[],2,0)</f>
        <v>Continental o microtérmico</v>
      </c>
      <c r="H1800" s="1" t="s">
        <v>1669</v>
      </c>
      <c r="J1800" s="1" t="s">
        <v>181</v>
      </c>
      <c r="K1800" s="1" t="s">
        <v>10</v>
      </c>
      <c r="L1800" s="1" t="s">
        <v>460</v>
      </c>
      <c r="M1800" s="1" t="s">
        <v>432</v>
      </c>
      <c r="N1800" s="1" t="s">
        <v>464</v>
      </c>
      <c r="P1800" s="1" t="s">
        <v>456</v>
      </c>
      <c r="Q1800" s="1" t="s">
        <v>463</v>
      </c>
      <c r="R1800" s="1" t="s">
        <v>846</v>
      </c>
      <c r="T1800" s="1" t="s">
        <v>457</v>
      </c>
      <c r="U1800" s="1" t="s">
        <v>447</v>
      </c>
      <c r="W1800" s="1" t="s">
        <v>458</v>
      </c>
      <c r="X1800" s="1" t="s">
        <v>459</v>
      </c>
      <c r="Y1800" s="1" t="s">
        <v>43</v>
      </c>
      <c r="Z1800" s="1" t="s">
        <v>218</v>
      </c>
    </row>
    <row r="1801" spans="1:26" s="1" customFormat="1" ht="29" x14ac:dyDescent="0.35">
      <c r="A1801" s="1" t="s">
        <v>133</v>
      </c>
      <c r="B1801" s="1" t="str">
        <f>+VLOOKUP(BD_fire_disturbances[[#This Row],[Propiedad]],Tabla2[],2,0)</f>
        <v>Química</v>
      </c>
      <c r="C1801" s="1" t="str">
        <f>+VLOOKUP(BD_fire_disturbances[[#This Row],[Evaluación post incendio]],Tabla5[],2,0)</f>
        <v>Efecto a medio plazo</v>
      </c>
      <c r="D1801" s="6" t="s">
        <v>134</v>
      </c>
      <c r="E1801" s="1" t="s">
        <v>1591</v>
      </c>
      <c r="F1801" s="1" t="s">
        <v>1670</v>
      </c>
      <c r="G1801" s="1" t="str">
        <f>+VLOOKUP(BD_fire_disturbances[[#This Row],[Cod_Koppen]],Tabla8[],2,0)</f>
        <v>Continental o microtérmico</v>
      </c>
      <c r="H1801" s="1" t="s">
        <v>1669</v>
      </c>
      <c r="J1801" s="1" t="s">
        <v>181</v>
      </c>
      <c r="K1801" s="1" t="s">
        <v>10</v>
      </c>
      <c r="L1801" s="1" t="s">
        <v>461</v>
      </c>
      <c r="M1801" s="1" t="s">
        <v>432</v>
      </c>
      <c r="N1801" s="1" t="s">
        <v>464</v>
      </c>
      <c r="P1801" s="1" t="s">
        <v>456</v>
      </c>
      <c r="Q1801" s="1" t="s">
        <v>463</v>
      </c>
      <c r="R1801" s="1" t="s">
        <v>846</v>
      </c>
      <c r="T1801" s="1" t="s">
        <v>457</v>
      </c>
      <c r="U1801" s="1" t="s">
        <v>447</v>
      </c>
      <c r="W1801" s="1" t="s">
        <v>458</v>
      </c>
      <c r="X1801" s="1" t="s">
        <v>459</v>
      </c>
      <c r="Y1801" s="1" t="s">
        <v>43</v>
      </c>
      <c r="Z1801" s="1" t="s">
        <v>108</v>
      </c>
    </row>
    <row r="1802" spans="1:26" s="1" customFormat="1" ht="29" x14ac:dyDescent="0.35">
      <c r="A1802" s="1" t="s">
        <v>133</v>
      </c>
      <c r="B1802" s="1" t="str">
        <f>+VLOOKUP(BD_fire_disturbances[[#This Row],[Propiedad]],Tabla2[],2,0)</f>
        <v>Química</v>
      </c>
      <c r="C1802" s="1" t="str">
        <f>+VLOOKUP(BD_fire_disturbances[[#This Row],[Evaluación post incendio]],Tabla5[],2,0)</f>
        <v>Efecto a medio plazo</v>
      </c>
      <c r="D1802" s="6" t="s">
        <v>134</v>
      </c>
      <c r="E1802" s="1" t="s">
        <v>1591</v>
      </c>
      <c r="F1802" s="1" t="s">
        <v>1670</v>
      </c>
      <c r="G1802" s="1" t="str">
        <f>+VLOOKUP(BD_fire_disturbances[[#This Row],[Cod_Koppen]],Tabla8[],2,0)</f>
        <v>Continental o microtérmico</v>
      </c>
      <c r="H1802" s="1" t="s">
        <v>1669</v>
      </c>
      <c r="J1802" s="1" t="s">
        <v>181</v>
      </c>
      <c r="K1802" s="1" t="s">
        <v>10</v>
      </c>
      <c r="L1802" s="1" t="s">
        <v>460</v>
      </c>
      <c r="M1802" s="1" t="s">
        <v>432</v>
      </c>
      <c r="N1802" s="1" t="s">
        <v>464</v>
      </c>
      <c r="P1802" s="1" t="s">
        <v>456</v>
      </c>
      <c r="Q1802" s="1" t="s">
        <v>463</v>
      </c>
      <c r="R1802" s="1" t="s">
        <v>846</v>
      </c>
      <c r="T1802" s="1" t="s">
        <v>457</v>
      </c>
      <c r="U1802" s="1" t="s">
        <v>447</v>
      </c>
      <c r="W1802" s="1" t="s">
        <v>458</v>
      </c>
      <c r="X1802" s="1" t="s">
        <v>459</v>
      </c>
      <c r="Y1802" s="1" t="s">
        <v>122</v>
      </c>
      <c r="Z1802" s="1" t="s">
        <v>218</v>
      </c>
    </row>
    <row r="1803" spans="1:26" s="1" customFormat="1" ht="29" x14ac:dyDescent="0.35">
      <c r="A1803" s="1" t="s">
        <v>133</v>
      </c>
      <c r="B1803" s="1" t="str">
        <f>+VLOOKUP(BD_fire_disturbances[[#This Row],[Propiedad]],Tabla2[],2,0)</f>
        <v>Química</v>
      </c>
      <c r="C1803" s="1" t="str">
        <f>+VLOOKUP(BD_fire_disturbances[[#This Row],[Evaluación post incendio]],Tabla5[],2,0)</f>
        <v>Efecto a medio plazo</v>
      </c>
      <c r="D1803" s="6" t="s">
        <v>134</v>
      </c>
      <c r="E1803" s="1" t="s">
        <v>1591</v>
      </c>
      <c r="F1803" s="1" t="s">
        <v>1670</v>
      </c>
      <c r="G1803" s="1" t="str">
        <f>+VLOOKUP(BD_fire_disturbances[[#This Row],[Cod_Koppen]],Tabla8[],2,0)</f>
        <v>Continental o microtérmico</v>
      </c>
      <c r="H1803" s="1" t="s">
        <v>1669</v>
      </c>
      <c r="J1803" s="1" t="s">
        <v>181</v>
      </c>
      <c r="K1803" s="1" t="s">
        <v>10</v>
      </c>
      <c r="L1803" s="1" t="s">
        <v>461</v>
      </c>
      <c r="M1803" s="1" t="s">
        <v>432</v>
      </c>
      <c r="N1803" s="1" t="s">
        <v>464</v>
      </c>
      <c r="P1803" s="1" t="s">
        <v>456</v>
      </c>
      <c r="Q1803" s="1" t="s">
        <v>463</v>
      </c>
      <c r="R1803" s="1" t="s">
        <v>846</v>
      </c>
      <c r="T1803" s="1" t="s">
        <v>457</v>
      </c>
      <c r="U1803" s="1" t="s">
        <v>447</v>
      </c>
      <c r="W1803" s="1" t="s">
        <v>458</v>
      </c>
      <c r="X1803" s="1" t="s">
        <v>459</v>
      </c>
      <c r="Y1803" s="1" t="s">
        <v>122</v>
      </c>
      <c r="Z1803" s="1" t="s">
        <v>108</v>
      </c>
    </row>
    <row r="1804" spans="1:26" s="1" customFormat="1" ht="29" x14ac:dyDescent="0.35">
      <c r="A1804" s="1" t="s">
        <v>133</v>
      </c>
      <c r="B1804" s="1" t="str">
        <f>+VLOOKUP(BD_fire_disturbances[[#This Row],[Propiedad]],Tabla2[],2,0)</f>
        <v>Química</v>
      </c>
      <c r="C1804" s="1" t="str">
        <f>+VLOOKUP(BD_fire_disturbances[[#This Row],[Evaluación post incendio]],Tabla5[],2,0)</f>
        <v>Efecto a medio plazo</v>
      </c>
      <c r="D1804" s="6" t="s">
        <v>134</v>
      </c>
      <c r="E1804" s="1" t="s">
        <v>1591</v>
      </c>
      <c r="F1804" s="1" t="s">
        <v>1670</v>
      </c>
      <c r="G1804" s="1" t="str">
        <f>+VLOOKUP(BD_fire_disturbances[[#This Row],[Cod_Koppen]],Tabla8[],2,0)</f>
        <v>Continental o microtérmico</v>
      </c>
      <c r="H1804" s="1" t="s">
        <v>1669</v>
      </c>
      <c r="J1804" s="1" t="s">
        <v>181</v>
      </c>
      <c r="K1804" s="1" t="s">
        <v>10</v>
      </c>
      <c r="L1804" s="1" t="s">
        <v>460</v>
      </c>
      <c r="M1804" s="1" t="s">
        <v>432</v>
      </c>
      <c r="N1804" s="1" t="s">
        <v>464</v>
      </c>
      <c r="P1804" s="1" t="s">
        <v>456</v>
      </c>
      <c r="Q1804" s="1" t="s">
        <v>463</v>
      </c>
      <c r="R1804" s="1" t="s">
        <v>846</v>
      </c>
      <c r="T1804" s="1" t="s">
        <v>457</v>
      </c>
      <c r="U1804" s="1" t="s">
        <v>447</v>
      </c>
      <c r="W1804" s="1" t="s">
        <v>458</v>
      </c>
      <c r="X1804" s="1" t="s">
        <v>459</v>
      </c>
      <c r="Y1804" s="1" t="s">
        <v>118</v>
      </c>
      <c r="Z1804" s="1" t="s">
        <v>108</v>
      </c>
    </row>
    <row r="1805" spans="1:26" s="1" customFormat="1" ht="29" x14ac:dyDescent="0.35">
      <c r="A1805" s="1" t="s">
        <v>133</v>
      </c>
      <c r="B1805" s="1" t="str">
        <f>+VLOOKUP(BD_fire_disturbances[[#This Row],[Propiedad]],Tabla2[],2,0)</f>
        <v>Química</v>
      </c>
      <c r="C1805" s="1" t="str">
        <f>+VLOOKUP(BD_fire_disturbances[[#This Row],[Evaluación post incendio]],Tabla5[],2,0)</f>
        <v>Efecto a medio plazo</v>
      </c>
      <c r="D1805" s="6" t="s">
        <v>134</v>
      </c>
      <c r="E1805" s="1" t="s">
        <v>1591</v>
      </c>
      <c r="F1805" s="1" t="s">
        <v>1670</v>
      </c>
      <c r="G1805" s="1" t="str">
        <f>+VLOOKUP(BD_fire_disturbances[[#This Row],[Cod_Koppen]],Tabla8[],2,0)</f>
        <v>Continental o microtérmico</v>
      </c>
      <c r="H1805" s="1" t="s">
        <v>1669</v>
      </c>
      <c r="J1805" s="1" t="s">
        <v>181</v>
      </c>
      <c r="K1805" s="1" t="s">
        <v>10</v>
      </c>
      <c r="L1805" s="1" t="s">
        <v>461</v>
      </c>
      <c r="M1805" s="1" t="s">
        <v>432</v>
      </c>
      <c r="N1805" s="1" t="s">
        <v>464</v>
      </c>
      <c r="P1805" s="1" t="s">
        <v>456</v>
      </c>
      <c r="Q1805" s="1" t="s">
        <v>463</v>
      </c>
      <c r="R1805" s="1" t="s">
        <v>846</v>
      </c>
      <c r="T1805" s="1" t="s">
        <v>457</v>
      </c>
      <c r="U1805" s="1" t="s">
        <v>447</v>
      </c>
      <c r="W1805" s="1" t="s">
        <v>458</v>
      </c>
      <c r="X1805" s="1" t="s">
        <v>459</v>
      </c>
      <c r="Y1805" s="1" t="s">
        <v>118</v>
      </c>
      <c r="Z1805" s="1" t="s">
        <v>108</v>
      </c>
    </row>
    <row r="1806" spans="1:26" s="1" customFormat="1" ht="29" x14ac:dyDescent="0.35">
      <c r="A1806" s="1" t="s">
        <v>133</v>
      </c>
      <c r="B1806" s="1" t="str">
        <f>+VLOOKUP(BD_fire_disturbances[[#This Row],[Propiedad]],Tabla2[],2,0)</f>
        <v>Química</v>
      </c>
      <c r="C1806" s="1" t="str">
        <f>+VLOOKUP(BD_fire_disturbances[[#This Row],[Evaluación post incendio]],Tabla5[],2,0)</f>
        <v>Efecto a medio plazo</v>
      </c>
      <c r="D1806" s="6" t="s">
        <v>134</v>
      </c>
      <c r="E1806" s="1" t="s">
        <v>1591</v>
      </c>
      <c r="F1806" s="1" t="s">
        <v>1670</v>
      </c>
      <c r="G1806" s="1" t="str">
        <f>+VLOOKUP(BD_fire_disturbances[[#This Row],[Cod_Koppen]],Tabla8[],2,0)</f>
        <v>Continental o microtérmico</v>
      </c>
      <c r="H1806" s="1" t="s">
        <v>1669</v>
      </c>
      <c r="J1806" s="1" t="s">
        <v>181</v>
      </c>
      <c r="K1806" s="1" t="s">
        <v>10</v>
      </c>
      <c r="L1806" s="1" t="s">
        <v>460</v>
      </c>
      <c r="M1806" s="1" t="s">
        <v>432</v>
      </c>
      <c r="N1806" s="1" t="s">
        <v>464</v>
      </c>
      <c r="P1806" s="1" t="s">
        <v>456</v>
      </c>
      <c r="Q1806" s="1" t="s">
        <v>463</v>
      </c>
      <c r="R1806" s="1" t="s">
        <v>846</v>
      </c>
      <c r="T1806" s="1" t="s">
        <v>457</v>
      </c>
      <c r="U1806" s="1" t="s">
        <v>447</v>
      </c>
      <c r="W1806" s="1" t="s">
        <v>458</v>
      </c>
      <c r="X1806" s="1" t="s">
        <v>459</v>
      </c>
      <c r="Y1806" s="1" t="s">
        <v>1030</v>
      </c>
      <c r="Z1806" s="1" t="s">
        <v>108</v>
      </c>
    </row>
    <row r="1807" spans="1:26" s="1" customFormat="1" ht="29" x14ac:dyDescent="0.35">
      <c r="A1807" s="1" t="s">
        <v>133</v>
      </c>
      <c r="B1807" s="1" t="str">
        <f>+VLOOKUP(BD_fire_disturbances[[#This Row],[Propiedad]],Tabla2[],2,0)</f>
        <v>Química</v>
      </c>
      <c r="C1807" s="1" t="str">
        <f>+VLOOKUP(BD_fire_disturbances[[#This Row],[Evaluación post incendio]],Tabla5[],2,0)</f>
        <v>Efecto a medio plazo</v>
      </c>
      <c r="D1807" s="6" t="s">
        <v>134</v>
      </c>
      <c r="E1807" s="1" t="s">
        <v>1591</v>
      </c>
      <c r="F1807" s="1" t="s">
        <v>1670</v>
      </c>
      <c r="G1807" s="1" t="str">
        <f>+VLOOKUP(BD_fire_disturbances[[#This Row],[Cod_Koppen]],Tabla8[],2,0)</f>
        <v>Continental o microtérmico</v>
      </c>
      <c r="H1807" s="1" t="s">
        <v>1669</v>
      </c>
      <c r="J1807" s="1" t="s">
        <v>181</v>
      </c>
      <c r="K1807" s="1" t="s">
        <v>10</v>
      </c>
      <c r="L1807" s="1" t="s">
        <v>461</v>
      </c>
      <c r="M1807" s="1" t="s">
        <v>432</v>
      </c>
      <c r="N1807" s="1" t="s">
        <v>464</v>
      </c>
      <c r="P1807" s="1" t="s">
        <v>456</v>
      </c>
      <c r="Q1807" s="1" t="s">
        <v>463</v>
      </c>
      <c r="R1807" s="1" t="s">
        <v>846</v>
      </c>
      <c r="T1807" s="1" t="s">
        <v>457</v>
      </c>
      <c r="U1807" s="1" t="s">
        <v>447</v>
      </c>
      <c r="W1807" s="1" t="s">
        <v>458</v>
      </c>
      <c r="X1807" s="1" t="s">
        <v>459</v>
      </c>
      <c r="Y1807" s="1" t="s">
        <v>1030</v>
      </c>
      <c r="Z1807" s="1" t="s">
        <v>108</v>
      </c>
    </row>
    <row r="1808" spans="1:26" s="1" customFormat="1" ht="29" x14ac:dyDescent="0.35">
      <c r="A1808" s="1" t="s">
        <v>133</v>
      </c>
      <c r="B1808" s="1" t="str">
        <f>+VLOOKUP(BD_fire_disturbances[[#This Row],[Propiedad]],Tabla2[],2,0)</f>
        <v>Química</v>
      </c>
      <c r="C1808" s="1" t="str">
        <f>+VLOOKUP(BD_fire_disturbances[[#This Row],[Evaluación post incendio]],Tabla5[],2,0)</f>
        <v>Efecto a medio plazo</v>
      </c>
      <c r="D1808" s="6" t="s">
        <v>134</v>
      </c>
      <c r="E1808" s="1" t="s">
        <v>1591</v>
      </c>
      <c r="F1808" s="1" t="s">
        <v>1670</v>
      </c>
      <c r="G1808" s="1" t="str">
        <f>+VLOOKUP(BD_fire_disturbances[[#This Row],[Cod_Koppen]],Tabla8[],2,0)</f>
        <v>Continental o microtérmico</v>
      </c>
      <c r="H1808" s="1" t="s">
        <v>1669</v>
      </c>
      <c r="J1808" s="1" t="s">
        <v>181</v>
      </c>
      <c r="K1808" s="1" t="s">
        <v>10</v>
      </c>
      <c r="L1808" s="1" t="s">
        <v>460</v>
      </c>
      <c r="M1808" s="1" t="s">
        <v>432</v>
      </c>
      <c r="N1808" s="1" t="s">
        <v>464</v>
      </c>
      <c r="P1808" s="1" t="s">
        <v>456</v>
      </c>
      <c r="Q1808" s="1" t="s">
        <v>463</v>
      </c>
      <c r="R1808" s="1" t="s">
        <v>846</v>
      </c>
      <c r="T1808" s="1" t="s">
        <v>457</v>
      </c>
      <c r="U1808" s="1" t="s">
        <v>447</v>
      </c>
      <c r="W1808" s="1" t="s">
        <v>458</v>
      </c>
      <c r="X1808" s="1" t="s">
        <v>459</v>
      </c>
      <c r="Y1808" s="1" t="s">
        <v>1029</v>
      </c>
      <c r="Z1808" s="1" t="s">
        <v>108</v>
      </c>
    </row>
    <row r="1809" spans="1:26" s="1" customFormat="1" ht="29" x14ac:dyDescent="0.35">
      <c r="A1809" s="1" t="s">
        <v>133</v>
      </c>
      <c r="B1809" s="1" t="str">
        <f>+VLOOKUP(BD_fire_disturbances[[#This Row],[Propiedad]],Tabla2[],2,0)</f>
        <v>Química</v>
      </c>
      <c r="C1809" s="1" t="str">
        <f>+VLOOKUP(BD_fire_disturbances[[#This Row],[Evaluación post incendio]],Tabla5[],2,0)</f>
        <v>Efecto a medio plazo</v>
      </c>
      <c r="D1809" s="6" t="s">
        <v>134</v>
      </c>
      <c r="E1809" s="1" t="s">
        <v>1591</v>
      </c>
      <c r="F1809" s="1" t="s">
        <v>1670</v>
      </c>
      <c r="G1809" s="1" t="str">
        <f>+VLOOKUP(BD_fire_disturbances[[#This Row],[Cod_Koppen]],Tabla8[],2,0)</f>
        <v>Continental o microtérmico</v>
      </c>
      <c r="H1809" s="1" t="s">
        <v>1669</v>
      </c>
      <c r="J1809" s="1" t="s">
        <v>181</v>
      </c>
      <c r="K1809" s="1" t="s">
        <v>10</v>
      </c>
      <c r="L1809" s="1" t="s">
        <v>461</v>
      </c>
      <c r="M1809" s="1" t="s">
        <v>432</v>
      </c>
      <c r="N1809" s="1" t="s">
        <v>464</v>
      </c>
      <c r="P1809" s="1" t="s">
        <v>456</v>
      </c>
      <c r="Q1809" s="1" t="s">
        <v>463</v>
      </c>
      <c r="R1809" s="1" t="s">
        <v>846</v>
      </c>
      <c r="T1809" s="1" t="s">
        <v>457</v>
      </c>
      <c r="U1809" s="1" t="s">
        <v>447</v>
      </c>
      <c r="W1809" s="1" t="s">
        <v>458</v>
      </c>
      <c r="X1809" s="1" t="s">
        <v>459</v>
      </c>
      <c r="Y1809" s="1" t="s">
        <v>1029</v>
      </c>
      <c r="Z1809" s="1" t="s">
        <v>108</v>
      </c>
    </row>
    <row r="1810" spans="1:26" s="1" customFormat="1" ht="29" x14ac:dyDescent="0.35">
      <c r="A1810" s="1" t="s">
        <v>133</v>
      </c>
      <c r="B1810" s="1" t="str">
        <f>+VLOOKUP(BD_fire_disturbances[[#This Row],[Propiedad]],Tabla2[],2,0)</f>
        <v>Química</v>
      </c>
      <c r="C1810" s="1" t="str">
        <f>+VLOOKUP(BD_fire_disturbances[[#This Row],[Evaluación post incendio]],Tabla5[],2,0)</f>
        <v>Efecto a medio plazo</v>
      </c>
      <c r="D1810" s="6" t="s">
        <v>134</v>
      </c>
      <c r="E1810" s="1" t="s">
        <v>1591</v>
      </c>
      <c r="F1810" s="1" t="s">
        <v>1670</v>
      </c>
      <c r="G1810" s="1" t="str">
        <f>+VLOOKUP(BD_fire_disturbances[[#This Row],[Cod_Koppen]],Tabla8[],2,0)</f>
        <v>Continental o microtérmico</v>
      </c>
      <c r="H1810" s="1" t="s">
        <v>1669</v>
      </c>
      <c r="J1810" s="1" t="s">
        <v>181</v>
      </c>
      <c r="K1810" s="1" t="s">
        <v>10</v>
      </c>
      <c r="L1810" s="1" t="s">
        <v>460</v>
      </c>
      <c r="M1810" s="1" t="s">
        <v>432</v>
      </c>
      <c r="N1810" s="1" t="s">
        <v>464</v>
      </c>
      <c r="P1810" s="1" t="s">
        <v>456</v>
      </c>
      <c r="Q1810" s="1" t="s">
        <v>463</v>
      </c>
      <c r="R1810" s="1" t="s">
        <v>846</v>
      </c>
      <c r="T1810" s="1" t="s">
        <v>457</v>
      </c>
      <c r="U1810" s="1" t="s">
        <v>447</v>
      </c>
      <c r="W1810" s="1" t="s">
        <v>458</v>
      </c>
      <c r="X1810" s="1" t="s">
        <v>459</v>
      </c>
      <c r="Y1810" s="1" t="s">
        <v>52</v>
      </c>
      <c r="Z1810" s="1" t="s">
        <v>218</v>
      </c>
    </row>
    <row r="1811" spans="1:26" s="1" customFormat="1" ht="29" x14ac:dyDescent="0.35">
      <c r="A1811" s="1" t="s">
        <v>133</v>
      </c>
      <c r="B1811" s="1" t="str">
        <f>+VLOOKUP(BD_fire_disturbances[[#This Row],[Propiedad]],Tabla2[],2,0)</f>
        <v>Química</v>
      </c>
      <c r="C1811" s="1" t="str">
        <f>+VLOOKUP(BD_fire_disturbances[[#This Row],[Evaluación post incendio]],Tabla5[],2,0)</f>
        <v>Efecto a medio plazo</v>
      </c>
      <c r="D1811" s="6" t="s">
        <v>134</v>
      </c>
      <c r="E1811" s="1" t="s">
        <v>1591</v>
      </c>
      <c r="F1811" s="1" t="s">
        <v>1670</v>
      </c>
      <c r="G1811" s="1" t="str">
        <f>+VLOOKUP(BD_fire_disturbances[[#This Row],[Cod_Koppen]],Tabla8[],2,0)</f>
        <v>Continental o microtérmico</v>
      </c>
      <c r="H1811" s="1" t="s">
        <v>1669</v>
      </c>
      <c r="J1811" s="1" t="s">
        <v>181</v>
      </c>
      <c r="K1811" s="1" t="s">
        <v>10</v>
      </c>
      <c r="L1811" s="1" t="s">
        <v>461</v>
      </c>
      <c r="M1811" s="1" t="s">
        <v>432</v>
      </c>
      <c r="N1811" s="1" t="s">
        <v>464</v>
      </c>
      <c r="P1811" s="1" t="s">
        <v>456</v>
      </c>
      <c r="Q1811" s="1" t="s">
        <v>463</v>
      </c>
      <c r="R1811" s="1" t="s">
        <v>846</v>
      </c>
      <c r="T1811" s="1" t="s">
        <v>457</v>
      </c>
      <c r="U1811" s="1" t="s">
        <v>447</v>
      </c>
      <c r="W1811" s="1" t="s">
        <v>458</v>
      </c>
      <c r="X1811" s="1" t="s">
        <v>459</v>
      </c>
      <c r="Y1811" s="1" t="s">
        <v>52</v>
      </c>
      <c r="Z1811" s="1" t="s">
        <v>218</v>
      </c>
    </row>
    <row r="1812" spans="1:26" s="1" customFormat="1" ht="29" x14ac:dyDescent="0.35">
      <c r="A1812" s="1" t="s">
        <v>133</v>
      </c>
      <c r="B1812" s="1" t="str">
        <f>+VLOOKUP(BD_fire_disturbances[[#This Row],[Propiedad]],Tabla2[],2,0)</f>
        <v>Química</v>
      </c>
      <c r="C1812" s="1" t="str">
        <f>+VLOOKUP(BD_fire_disturbances[[#This Row],[Evaluación post incendio]],Tabla5[],2,0)</f>
        <v>Efecto a medio plazo</v>
      </c>
      <c r="D1812" s="6" t="s">
        <v>134</v>
      </c>
      <c r="E1812" s="1" t="s">
        <v>1591</v>
      </c>
      <c r="F1812" s="1" t="s">
        <v>1670</v>
      </c>
      <c r="G1812" s="1" t="str">
        <f>+VLOOKUP(BD_fire_disturbances[[#This Row],[Cod_Koppen]],Tabla8[],2,0)</f>
        <v>Continental o microtérmico</v>
      </c>
      <c r="H1812" s="1" t="s">
        <v>1669</v>
      </c>
      <c r="J1812" s="1" t="s">
        <v>181</v>
      </c>
      <c r="K1812" s="1" t="s">
        <v>10</v>
      </c>
      <c r="L1812" s="1" t="s">
        <v>460</v>
      </c>
      <c r="M1812" s="1" t="s">
        <v>432</v>
      </c>
      <c r="N1812" s="1" t="s">
        <v>464</v>
      </c>
      <c r="P1812" s="1" t="s">
        <v>456</v>
      </c>
      <c r="Q1812" s="1" t="s">
        <v>463</v>
      </c>
      <c r="R1812" s="1" t="s">
        <v>846</v>
      </c>
      <c r="T1812" s="1" t="s">
        <v>457</v>
      </c>
      <c r="U1812" s="1" t="s">
        <v>447</v>
      </c>
      <c r="W1812" s="1" t="s">
        <v>458</v>
      </c>
      <c r="X1812" s="1" t="s">
        <v>459</v>
      </c>
      <c r="Y1812" s="1" t="s">
        <v>21</v>
      </c>
      <c r="Z1812" s="1" t="s">
        <v>108</v>
      </c>
    </row>
    <row r="1813" spans="1:26" s="1" customFormat="1" ht="29" x14ac:dyDescent="0.35">
      <c r="A1813" s="1" t="s">
        <v>133</v>
      </c>
      <c r="B1813" s="1" t="str">
        <f>+VLOOKUP(BD_fire_disturbances[[#This Row],[Propiedad]],Tabla2[],2,0)</f>
        <v>Química</v>
      </c>
      <c r="C1813" s="1" t="str">
        <f>+VLOOKUP(BD_fire_disturbances[[#This Row],[Evaluación post incendio]],Tabla5[],2,0)</f>
        <v>Efecto a medio plazo</v>
      </c>
      <c r="D1813" s="6" t="s">
        <v>134</v>
      </c>
      <c r="E1813" s="1" t="s">
        <v>1591</v>
      </c>
      <c r="F1813" s="1" t="s">
        <v>1670</v>
      </c>
      <c r="G1813" s="1" t="str">
        <f>+VLOOKUP(BD_fire_disturbances[[#This Row],[Cod_Koppen]],Tabla8[],2,0)</f>
        <v>Continental o microtérmico</v>
      </c>
      <c r="H1813" s="1" t="s">
        <v>1669</v>
      </c>
      <c r="J1813" s="1" t="s">
        <v>181</v>
      </c>
      <c r="K1813" s="1" t="s">
        <v>10</v>
      </c>
      <c r="L1813" s="1" t="s">
        <v>461</v>
      </c>
      <c r="M1813" s="1" t="s">
        <v>432</v>
      </c>
      <c r="N1813" s="1" t="s">
        <v>464</v>
      </c>
      <c r="P1813" s="1" t="s">
        <v>456</v>
      </c>
      <c r="Q1813" s="1" t="s">
        <v>463</v>
      </c>
      <c r="R1813" s="1" t="s">
        <v>846</v>
      </c>
      <c r="T1813" s="1" t="s">
        <v>457</v>
      </c>
      <c r="U1813" s="1" t="s">
        <v>447</v>
      </c>
      <c r="W1813" s="1" t="s">
        <v>458</v>
      </c>
      <c r="X1813" s="1" t="s">
        <v>459</v>
      </c>
      <c r="Y1813" s="1" t="s">
        <v>21</v>
      </c>
      <c r="Z1813" s="1" t="s">
        <v>108</v>
      </c>
    </row>
    <row r="1814" spans="1:26" s="1" customFormat="1" ht="29" x14ac:dyDescent="0.35">
      <c r="A1814" s="1" t="s">
        <v>133</v>
      </c>
      <c r="B1814" s="1" t="str">
        <f>+VLOOKUP(BD_fire_disturbances[[#This Row],[Propiedad]],Tabla2[],2,0)</f>
        <v>Química</v>
      </c>
      <c r="C1814" s="1" t="str">
        <f>+VLOOKUP(BD_fire_disturbances[[#This Row],[Evaluación post incendio]],Tabla5[],2,0)</f>
        <v>Efecto a medio plazo</v>
      </c>
      <c r="D1814" s="6" t="s">
        <v>134</v>
      </c>
      <c r="E1814" s="1" t="s">
        <v>1591</v>
      </c>
      <c r="F1814" s="1" t="s">
        <v>1670</v>
      </c>
      <c r="G1814" s="1" t="str">
        <f>+VLOOKUP(BD_fire_disturbances[[#This Row],[Cod_Koppen]],Tabla8[],2,0)</f>
        <v>Continental o microtérmico</v>
      </c>
      <c r="H1814" s="1" t="s">
        <v>1669</v>
      </c>
      <c r="J1814" s="1" t="s">
        <v>181</v>
      </c>
      <c r="K1814" s="1" t="s">
        <v>10</v>
      </c>
      <c r="L1814" s="1" t="s">
        <v>460</v>
      </c>
      <c r="M1814" s="1" t="s">
        <v>432</v>
      </c>
      <c r="N1814" s="1" t="s">
        <v>464</v>
      </c>
      <c r="P1814" s="1" t="s">
        <v>456</v>
      </c>
      <c r="Q1814" s="1" t="s">
        <v>463</v>
      </c>
      <c r="R1814" s="1" t="s">
        <v>846</v>
      </c>
      <c r="T1814" s="1" t="s">
        <v>457</v>
      </c>
      <c r="U1814" s="1" t="s">
        <v>447</v>
      </c>
      <c r="W1814" s="1" t="s">
        <v>458</v>
      </c>
      <c r="X1814" s="1" t="s">
        <v>459</v>
      </c>
      <c r="Y1814" s="1" t="s">
        <v>42</v>
      </c>
      <c r="Z1814" s="1" t="s">
        <v>108</v>
      </c>
    </row>
    <row r="1815" spans="1:26" s="1" customFormat="1" ht="29" x14ac:dyDescent="0.35">
      <c r="A1815" s="1" t="s">
        <v>133</v>
      </c>
      <c r="B1815" s="1" t="str">
        <f>+VLOOKUP(BD_fire_disturbances[[#This Row],[Propiedad]],Tabla2[],2,0)</f>
        <v>Química</v>
      </c>
      <c r="C1815" s="1" t="str">
        <f>+VLOOKUP(BD_fire_disturbances[[#This Row],[Evaluación post incendio]],Tabla5[],2,0)</f>
        <v>Efecto a medio plazo</v>
      </c>
      <c r="D1815" s="6" t="s">
        <v>134</v>
      </c>
      <c r="E1815" s="1" t="s">
        <v>1591</v>
      </c>
      <c r="F1815" s="1" t="s">
        <v>1670</v>
      </c>
      <c r="G1815" s="1" t="str">
        <f>+VLOOKUP(BD_fire_disturbances[[#This Row],[Cod_Koppen]],Tabla8[],2,0)</f>
        <v>Continental o microtérmico</v>
      </c>
      <c r="H1815" s="1" t="s">
        <v>1669</v>
      </c>
      <c r="J1815" s="1" t="s">
        <v>181</v>
      </c>
      <c r="K1815" s="1" t="s">
        <v>10</v>
      </c>
      <c r="L1815" s="1" t="s">
        <v>461</v>
      </c>
      <c r="M1815" s="1" t="s">
        <v>432</v>
      </c>
      <c r="N1815" s="1" t="s">
        <v>464</v>
      </c>
      <c r="P1815" s="1" t="s">
        <v>456</v>
      </c>
      <c r="Q1815" s="1" t="s">
        <v>463</v>
      </c>
      <c r="R1815" s="1" t="s">
        <v>846</v>
      </c>
      <c r="T1815" s="1" t="s">
        <v>457</v>
      </c>
      <c r="U1815" s="1" t="s">
        <v>447</v>
      </c>
      <c r="W1815" s="1" t="s">
        <v>458</v>
      </c>
      <c r="X1815" s="1" t="s">
        <v>459</v>
      </c>
      <c r="Y1815" s="1" t="s">
        <v>42</v>
      </c>
      <c r="Z1815" s="1" t="s">
        <v>108</v>
      </c>
    </row>
    <row r="1816" spans="1:26" s="1" customFormat="1" ht="29" x14ac:dyDescent="0.35">
      <c r="A1816" s="1" t="s">
        <v>133</v>
      </c>
      <c r="B1816" s="1" t="str">
        <f>+VLOOKUP(BD_fire_disturbances[[#This Row],[Propiedad]],Tabla2[],2,0)</f>
        <v>Física</v>
      </c>
      <c r="C1816" s="1" t="str">
        <f>+VLOOKUP(BD_fire_disturbances[[#This Row],[Evaluación post incendio]],Tabla5[],2,0)</f>
        <v>Efecto a medio plazo</v>
      </c>
      <c r="D1816" s="6" t="s">
        <v>134</v>
      </c>
      <c r="E1816" s="1" t="s">
        <v>1591</v>
      </c>
      <c r="F1816" s="1" t="s">
        <v>1670</v>
      </c>
      <c r="G1816" s="1" t="str">
        <f>+VLOOKUP(BD_fire_disturbances[[#This Row],[Cod_Koppen]],Tabla8[],2,0)</f>
        <v>Continental o microtérmico</v>
      </c>
      <c r="H1816" s="1" t="s">
        <v>1669</v>
      </c>
      <c r="J1816" s="1" t="s">
        <v>181</v>
      </c>
      <c r="K1816" s="1" t="s">
        <v>10</v>
      </c>
      <c r="L1816" s="1" t="s">
        <v>460</v>
      </c>
      <c r="M1816" s="1" t="s">
        <v>432</v>
      </c>
      <c r="N1816" s="1" t="s">
        <v>464</v>
      </c>
      <c r="P1816" s="1" t="s">
        <v>456</v>
      </c>
      <c r="Q1816" s="1" t="s">
        <v>463</v>
      </c>
      <c r="R1816" s="1" t="s">
        <v>846</v>
      </c>
      <c r="T1816" s="1" t="s">
        <v>457</v>
      </c>
      <c r="U1816" s="1" t="s">
        <v>447</v>
      </c>
      <c r="W1816" s="1" t="s">
        <v>458</v>
      </c>
      <c r="X1816" s="1" t="s">
        <v>459</v>
      </c>
      <c r="Y1816" s="1" t="s">
        <v>1024</v>
      </c>
      <c r="Z1816" s="1" t="s">
        <v>12</v>
      </c>
    </row>
    <row r="1817" spans="1:26" s="1" customFormat="1" ht="29" x14ac:dyDescent="0.35">
      <c r="A1817" s="1" t="s">
        <v>250</v>
      </c>
      <c r="B1817" s="1" t="str">
        <f>+VLOOKUP(BD_fire_disturbances[[#This Row],[Propiedad]],Tabla2[],2,0)</f>
        <v>Química</v>
      </c>
      <c r="C1817" s="1" t="str">
        <f>+VLOOKUP(BD_fire_disturbances[[#This Row],[Evaluación post incendio]],Tabla5[],2,0)</f>
        <v>No específico</v>
      </c>
      <c r="D1817" s="6" t="s">
        <v>251</v>
      </c>
      <c r="E1817" s="9" t="s">
        <v>1595</v>
      </c>
      <c r="G1817" s="1" t="str">
        <f>+VLOOKUP(BD_fire_disturbances[[#This Row],[Cod_Koppen]],Tabla8[],2,0)</f>
        <v>NA</v>
      </c>
      <c r="H1817" s="1" t="s">
        <v>840</v>
      </c>
      <c r="J1817" s="1" t="s">
        <v>447</v>
      </c>
      <c r="P1817" s="1" t="s">
        <v>1045</v>
      </c>
      <c r="R1817" s="1" t="s">
        <v>447</v>
      </c>
      <c r="U1817" s="1" t="s">
        <v>447</v>
      </c>
      <c r="Y1817" s="1" t="s">
        <v>121</v>
      </c>
      <c r="Z1817" s="1" t="s">
        <v>218</v>
      </c>
    </row>
    <row r="1818" spans="1:26" s="1" customFormat="1" ht="29" x14ac:dyDescent="0.35">
      <c r="A1818" s="1" t="s">
        <v>250</v>
      </c>
      <c r="B1818" s="1" t="str">
        <f>+VLOOKUP(BD_fire_disturbances[[#This Row],[Propiedad]],Tabla2[],2,0)</f>
        <v>Química</v>
      </c>
      <c r="C1818" s="1" t="str">
        <f>+VLOOKUP(BD_fire_disturbances[[#This Row],[Evaluación post incendio]],Tabla5[],2,0)</f>
        <v>No específico</v>
      </c>
      <c r="D1818" s="6" t="s">
        <v>251</v>
      </c>
      <c r="E1818" s="9" t="s">
        <v>1595</v>
      </c>
      <c r="G1818" s="1" t="str">
        <f>+VLOOKUP(BD_fire_disturbances[[#This Row],[Cod_Koppen]],Tabla8[],2,0)</f>
        <v>NA</v>
      </c>
      <c r="H1818" s="1" t="s">
        <v>840</v>
      </c>
      <c r="J1818" s="1" t="s">
        <v>447</v>
      </c>
      <c r="P1818" s="1" t="s">
        <v>1045</v>
      </c>
      <c r="R1818" s="1" t="s">
        <v>447</v>
      </c>
      <c r="U1818" s="1" t="s">
        <v>447</v>
      </c>
      <c r="Y1818" s="1" t="s">
        <v>122</v>
      </c>
      <c r="Z1818" s="1" t="s">
        <v>12</v>
      </c>
    </row>
    <row r="1819" spans="1:26" s="1" customFormat="1" ht="29" x14ac:dyDescent="0.35">
      <c r="A1819" s="1" t="s">
        <v>250</v>
      </c>
      <c r="B1819" s="1" t="str">
        <f>+VLOOKUP(BD_fire_disturbances[[#This Row],[Propiedad]],Tabla2[],2,0)</f>
        <v>Química</v>
      </c>
      <c r="C1819" s="1" t="str">
        <f>+VLOOKUP(BD_fire_disturbances[[#This Row],[Evaluación post incendio]],Tabla5[],2,0)</f>
        <v>No específico</v>
      </c>
      <c r="D1819" s="6" t="s">
        <v>251</v>
      </c>
      <c r="E1819" s="9" t="s">
        <v>1595</v>
      </c>
      <c r="G1819" s="1" t="str">
        <f>+VLOOKUP(BD_fire_disturbances[[#This Row],[Cod_Koppen]],Tabla8[],2,0)</f>
        <v>NA</v>
      </c>
      <c r="H1819" s="1" t="s">
        <v>840</v>
      </c>
      <c r="J1819" s="1" t="s">
        <v>447</v>
      </c>
      <c r="P1819" s="1" t="s">
        <v>1045</v>
      </c>
      <c r="R1819" s="1" t="s">
        <v>447</v>
      </c>
      <c r="U1819" s="1" t="s">
        <v>447</v>
      </c>
      <c r="Y1819" s="1" t="s">
        <v>52</v>
      </c>
      <c r="Z1819" s="1" t="s">
        <v>218</v>
      </c>
    </row>
    <row r="1820" spans="1:26" s="1" customFormat="1" ht="29" x14ac:dyDescent="0.35">
      <c r="A1820" s="1" t="s">
        <v>250</v>
      </c>
      <c r="B1820" s="1" t="str">
        <f>+VLOOKUP(BD_fire_disturbances[[#This Row],[Propiedad]],Tabla2[],2,0)</f>
        <v>Química</v>
      </c>
      <c r="C1820" s="1" t="str">
        <f>+VLOOKUP(BD_fire_disturbances[[#This Row],[Evaluación post incendio]],Tabla5[],2,0)</f>
        <v>No específico</v>
      </c>
      <c r="D1820" s="6" t="s">
        <v>251</v>
      </c>
      <c r="E1820" s="9" t="s">
        <v>1595</v>
      </c>
      <c r="G1820" s="1" t="str">
        <f>+VLOOKUP(BD_fire_disturbances[[#This Row],[Cod_Koppen]],Tabla8[],2,0)</f>
        <v>NA</v>
      </c>
      <c r="H1820" s="1" t="s">
        <v>840</v>
      </c>
      <c r="J1820" s="1" t="s">
        <v>447</v>
      </c>
      <c r="P1820" s="1" t="s">
        <v>1045</v>
      </c>
      <c r="R1820" s="1" t="s">
        <v>447</v>
      </c>
      <c r="U1820" s="1" t="s">
        <v>447</v>
      </c>
      <c r="Y1820" s="1" t="s">
        <v>42</v>
      </c>
      <c r="Z1820" s="1" t="s">
        <v>218</v>
      </c>
    </row>
    <row r="1821" spans="1:26" s="1" customFormat="1" ht="29" x14ac:dyDescent="0.35">
      <c r="A1821" s="1" t="s">
        <v>250</v>
      </c>
      <c r="B1821" s="1" t="str">
        <f>+VLOOKUP(BD_fire_disturbances[[#This Row],[Propiedad]],Tabla2[],2,0)</f>
        <v>Física</v>
      </c>
      <c r="C1821" s="1" t="str">
        <f>+VLOOKUP(BD_fire_disturbances[[#This Row],[Evaluación post incendio]],Tabla5[],2,0)</f>
        <v>No específico</v>
      </c>
      <c r="D1821" s="6" t="s">
        <v>251</v>
      </c>
      <c r="E1821" s="9" t="s">
        <v>1595</v>
      </c>
      <c r="G1821" s="1" t="str">
        <f>+VLOOKUP(BD_fire_disturbances[[#This Row],[Cod_Koppen]],Tabla8[],2,0)</f>
        <v>NA</v>
      </c>
      <c r="H1821" s="1" t="s">
        <v>840</v>
      </c>
      <c r="J1821" s="1" t="s">
        <v>447</v>
      </c>
      <c r="P1821" s="1" t="s">
        <v>1045</v>
      </c>
      <c r="R1821" s="1" t="s">
        <v>447</v>
      </c>
      <c r="U1821" s="1" t="s">
        <v>447</v>
      </c>
      <c r="Y1821" s="1" t="s">
        <v>160</v>
      </c>
      <c r="Z1821" s="1" t="s">
        <v>218</v>
      </c>
    </row>
    <row r="1822" spans="1:26" s="1" customFormat="1" ht="29" x14ac:dyDescent="0.35">
      <c r="A1822" s="9" t="s">
        <v>188</v>
      </c>
      <c r="B1822" s="9" t="str">
        <f>+VLOOKUP(BD_fire_disturbances[[#This Row],[Propiedad]],Tabla2[],2,0)</f>
        <v>Biológica</v>
      </c>
      <c r="C1822" s="9" t="str">
        <f>+VLOOKUP(BD_fire_disturbances[[#This Row],[Evaluación post incendio]],Tabla5[],2,0)</f>
        <v>No específico</v>
      </c>
      <c r="D1822" s="32" t="s">
        <v>1060</v>
      </c>
      <c r="E1822" s="9" t="s">
        <v>1595</v>
      </c>
      <c r="F1822" s="9"/>
      <c r="G1822" s="9" t="str">
        <f>+VLOOKUP(BD_fire_disturbances[[#This Row],[Cod_Koppen]],Tabla8[],2,0)</f>
        <v>NA</v>
      </c>
      <c r="H1822" s="1" t="s">
        <v>840</v>
      </c>
      <c r="I1822" s="9"/>
      <c r="J1822" s="9" t="s">
        <v>447</v>
      </c>
      <c r="K1822" s="9"/>
      <c r="L1822" s="9" t="s">
        <v>558</v>
      </c>
      <c r="M1822" s="9" t="s">
        <v>176</v>
      </c>
      <c r="N1822" s="9"/>
      <c r="O1822" s="9"/>
      <c r="P1822" s="9" t="s">
        <v>556</v>
      </c>
      <c r="Q1822" s="9"/>
      <c r="R1822" s="9" t="s">
        <v>447</v>
      </c>
      <c r="S1822" s="9"/>
      <c r="T1822" s="9"/>
      <c r="U1822" s="9" t="s">
        <v>447</v>
      </c>
      <c r="V1822" s="9"/>
      <c r="W1822" s="9"/>
      <c r="X1822" s="9"/>
      <c r="Y1822" s="9" t="s">
        <v>639</v>
      </c>
      <c r="Z1822" s="9" t="s">
        <v>12</v>
      </c>
    </row>
    <row r="1823" spans="1:26" s="1" customFormat="1" ht="29" x14ac:dyDescent="0.35">
      <c r="A1823" s="9" t="s">
        <v>188</v>
      </c>
      <c r="B1823" s="9" t="str">
        <f>+VLOOKUP(BD_fire_disturbances[[#This Row],[Propiedad]],Tabla2[],2,0)</f>
        <v>Química</v>
      </c>
      <c r="C1823" s="9" t="str">
        <f>+VLOOKUP(BD_fire_disturbances[[#This Row],[Evaluación post incendio]],Tabla5[],2,0)</f>
        <v>No específico</v>
      </c>
      <c r="D1823" s="32" t="s">
        <v>1046</v>
      </c>
      <c r="E1823" s="9" t="s">
        <v>1595</v>
      </c>
      <c r="F1823" s="9"/>
      <c r="G1823" s="9" t="str">
        <f>+VLOOKUP(BD_fire_disturbances[[#This Row],[Cod_Koppen]],Tabla8[],2,0)</f>
        <v>NA</v>
      </c>
      <c r="H1823" s="1" t="s">
        <v>840</v>
      </c>
      <c r="I1823" s="9"/>
      <c r="J1823" s="9" t="s">
        <v>447</v>
      </c>
      <c r="K1823" s="9"/>
      <c r="L1823" s="9" t="s">
        <v>558</v>
      </c>
      <c r="M1823" s="9" t="s">
        <v>176</v>
      </c>
      <c r="N1823" s="9"/>
      <c r="O1823" s="9"/>
      <c r="P1823" s="9" t="s">
        <v>556</v>
      </c>
      <c r="Q1823" s="9"/>
      <c r="R1823" s="9" t="s">
        <v>447</v>
      </c>
      <c r="S1823" s="9"/>
      <c r="T1823" s="9"/>
      <c r="U1823" s="9" t="s">
        <v>447</v>
      </c>
      <c r="V1823" s="9"/>
      <c r="W1823" s="9"/>
      <c r="X1823" s="9"/>
      <c r="Y1823" s="9" t="s">
        <v>34</v>
      </c>
      <c r="Z1823" s="9" t="s">
        <v>218</v>
      </c>
    </row>
    <row r="1824" spans="1:26" s="1" customFormat="1" ht="29" x14ac:dyDescent="0.35">
      <c r="A1824" s="9" t="s">
        <v>188</v>
      </c>
      <c r="B1824" s="9" t="str">
        <f>+VLOOKUP(BD_fire_disturbances[[#This Row],[Propiedad]],Tabla2[],2,0)</f>
        <v>Química</v>
      </c>
      <c r="C1824" s="9" t="str">
        <f>+VLOOKUP(BD_fire_disturbances[[#This Row],[Evaluación post incendio]],Tabla5[],2,0)</f>
        <v>No específico</v>
      </c>
      <c r="D1824" s="32" t="s">
        <v>1047</v>
      </c>
      <c r="E1824" s="9" t="s">
        <v>1595</v>
      </c>
      <c r="F1824" s="9"/>
      <c r="G1824" s="9" t="str">
        <f>+VLOOKUP(BD_fire_disturbances[[#This Row],[Cod_Koppen]],Tabla8[],2,0)</f>
        <v>NA</v>
      </c>
      <c r="H1824" s="1" t="s">
        <v>840</v>
      </c>
      <c r="I1824" s="9"/>
      <c r="J1824" s="9" t="s">
        <v>447</v>
      </c>
      <c r="K1824" s="9"/>
      <c r="L1824" s="9" t="s">
        <v>559</v>
      </c>
      <c r="M1824" s="9" t="s">
        <v>432</v>
      </c>
      <c r="N1824" s="9"/>
      <c r="O1824" s="9"/>
      <c r="P1824" s="9" t="s">
        <v>556</v>
      </c>
      <c r="Q1824" s="9"/>
      <c r="R1824" s="9" t="s">
        <v>447</v>
      </c>
      <c r="S1824" s="9"/>
      <c r="T1824" s="9"/>
      <c r="U1824" s="9" t="s">
        <v>447</v>
      </c>
      <c r="V1824" s="9"/>
      <c r="W1824" s="9"/>
      <c r="X1824" s="9"/>
      <c r="Y1824" s="9" t="s">
        <v>34</v>
      </c>
      <c r="Z1824" s="9" t="s">
        <v>12</v>
      </c>
    </row>
    <row r="1825" spans="1:26" s="1" customFormat="1" ht="29" x14ac:dyDescent="0.35">
      <c r="A1825" s="9" t="s">
        <v>188</v>
      </c>
      <c r="B1825" s="9" t="str">
        <f>+VLOOKUP(BD_fire_disturbances[[#This Row],[Propiedad]],Tabla2[],2,0)</f>
        <v>Química</v>
      </c>
      <c r="C1825" s="9" t="str">
        <f>+VLOOKUP(BD_fire_disturbances[[#This Row],[Evaluación post incendio]],Tabla5[],2,0)</f>
        <v>No específico</v>
      </c>
      <c r="D1825" s="32" t="s">
        <v>1048</v>
      </c>
      <c r="E1825" s="9" t="s">
        <v>1595</v>
      </c>
      <c r="F1825" s="9"/>
      <c r="G1825" s="9" t="str">
        <f>+VLOOKUP(BD_fire_disturbances[[#This Row],[Cod_Koppen]],Tabla8[],2,0)</f>
        <v>NA</v>
      </c>
      <c r="H1825" s="1" t="s">
        <v>840</v>
      </c>
      <c r="I1825" s="9"/>
      <c r="J1825" s="9" t="s">
        <v>447</v>
      </c>
      <c r="K1825" s="9"/>
      <c r="L1825" s="9" t="s">
        <v>558</v>
      </c>
      <c r="M1825" s="9" t="s">
        <v>176</v>
      </c>
      <c r="N1825" s="9"/>
      <c r="O1825" s="9"/>
      <c r="P1825" s="9" t="s">
        <v>556</v>
      </c>
      <c r="Q1825" s="9"/>
      <c r="R1825" s="9" t="s">
        <v>447</v>
      </c>
      <c r="S1825" s="9"/>
      <c r="T1825" s="9"/>
      <c r="U1825" s="9" t="s">
        <v>447</v>
      </c>
      <c r="V1825" s="9"/>
      <c r="W1825" s="9"/>
      <c r="X1825" s="9"/>
      <c r="Y1825" s="9" t="s">
        <v>121</v>
      </c>
      <c r="Z1825" s="9" t="s">
        <v>218</v>
      </c>
    </row>
    <row r="1826" spans="1:26" s="1" customFormat="1" ht="29" x14ac:dyDescent="0.35">
      <c r="A1826" s="9" t="s">
        <v>188</v>
      </c>
      <c r="B1826" s="9" t="str">
        <f>+VLOOKUP(BD_fire_disturbances[[#This Row],[Propiedad]],Tabla2[],2,0)</f>
        <v>Química</v>
      </c>
      <c r="C1826" s="9" t="str">
        <f>+VLOOKUP(BD_fire_disturbances[[#This Row],[Evaluación post incendio]],Tabla5[],2,0)</f>
        <v>No específico</v>
      </c>
      <c r="D1826" s="32" t="s">
        <v>1050</v>
      </c>
      <c r="E1826" s="9" t="s">
        <v>1595</v>
      </c>
      <c r="F1826" s="9"/>
      <c r="G1826" s="9" t="str">
        <f>+VLOOKUP(BD_fire_disturbances[[#This Row],[Cod_Koppen]],Tabla8[],2,0)</f>
        <v>NA</v>
      </c>
      <c r="H1826" s="1" t="s">
        <v>840</v>
      </c>
      <c r="I1826" s="9"/>
      <c r="J1826" s="9" t="s">
        <v>447</v>
      </c>
      <c r="K1826" s="9"/>
      <c r="L1826" s="9" t="s">
        <v>560</v>
      </c>
      <c r="M1826" s="9" t="s">
        <v>200</v>
      </c>
      <c r="N1826" s="9"/>
      <c r="O1826" s="9"/>
      <c r="P1826" s="9" t="s">
        <v>556</v>
      </c>
      <c r="Q1826" s="9"/>
      <c r="R1826" s="9" t="s">
        <v>447</v>
      </c>
      <c r="S1826" s="9"/>
      <c r="T1826" s="9"/>
      <c r="U1826" s="9" t="s">
        <v>447</v>
      </c>
      <c r="V1826" s="9"/>
      <c r="W1826" s="9"/>
      <c r="X1826" s="9"/>
      <c r="Y1826" s="9" t="s">
        <v>121</v>
      </c>
      <c r="Z1826" s="9" t="s">
        <v>218</v>
      </c>
    </row>
    <row r="1827" spans="1:26" s="1" customFormat="1" ht="29" x14ac:dyDescent="0.35">
      <c r="A1827" s="9" t="s">
        <v>188</v>
      </c>
      <c r="B1827" s="9" t="str">
        <f>+VLOOKUP(BD_fire_disturbances[[#This Row],[Propiedad]],Tabla2[],2,0)</f>
        <v>Química</v>
      </c>
      <c r="C1827" s="9" t="str">
        <f>+VLOOKUP(BD_fire_disturbances[[#This Row],[Evaluación post incendio]],Tabla5[],2,0)</f>
        <v>No específico</v>
      </c>
      <c r="D1827" s="32" t="s">
        <v>1049</v>
      </c>
      <c r="E1827" s="9" t="s">
        <v>1595</v>
      </c>
      <c r="F1827" s="9"/>
      <c r="G1827" s="9" t="str">
        <f>+VLOOKUP(BD_fire_disturbances[[#This Row],[Cod_Koppen]],Tabla8[],2,0)</f>
        <v>NA</v>
      </c>
      <c r="H1827" s="1" t="s">
        <v>840</v>
      </c>
      <c r="I1827" s="9"/>
      <c r="J1827" s="9" t="s">
        <v>447</v>
      </c>
      <c r="K1827" s="9"/>
      <c r="L1827" s="9" t="s">
        <v>559</v>
      </c>
      <c r="M1827" s="9" t="s">
        <v>432</v>
      </c>
      <c r="N1827" s="9"/>
      <c r="O1827" s="9"/>
      <c r="P1827" s="9" t="s">
        <v>556</v>
      </c>
      <c r="Q1827" s="9"/>
      <c r="R1827" s="9" t="s">
        <v>447</v>
      </c>
      <c r="S1827" s="9"/>
      <c r="T1827" s="9"/>
      <c r="U1827" s="9" t="s">
        <v>447</v>
      </c>
      <c r="V1827" s="9"/>
      <c r="W1827" s="9"/>
      <c r="X1827" s="9"/>
      <c r="Y1827" s="9" t="s">
        <v>121</v>
      </c>
      <c r="Z1827" s="9" t="s">
        <v>12</v>
      </c>
    </row>
    <row r="1828" spans="1:26" s="1" customFormat="1" ht="29" x14ac:dyDescent="0.35">
      <c r="A1828" s="9" t="s">
        <v>188</v>
      </c>
      <c r="B1828" s="9" t="str">
        <f>+VLOOKUP(BD_fire_disturbances[[#This Row],[Propiedad]],Tabla2[],2,0)</f>
        <v>Química</v>
      </c>
      <c r="C1828" s="9" t="str">
        <f>+VLOOKUP(BD_fire_disturbances[[#This Row],[Evaluación post incendio]],Tabla5[],2,0)</f>
        <v>No específico</v>
      </c>
      <c r="D1828" s="32" t="s">
        <v>1051</v>
      </c>
      <c r="E1828" s="9" t="s">
        <v>1595</v>
      </c>
      <c r="F1828" s="9"/>
      <c r="G1828" s="9" t="str">
        <f>+VLOOKUP(BD_fire_disturbances[[#This Row],[Cod_Koppen]],Tabla8[],2,0)</f>
        <v>NA</v>
      </c>
      <c r="H1828" s="1" t="s">
        <v>840</v>
      </c>
      <c r="I1828" s="9"/>
      <c r="J1828" s="9" t="s">
        <v>447</v>
      </c>
      <c r="K1828" s="9"/>
      <c r="L1828" s="9" t="s">
        <v>558</v>
      </c>
      <c r="M1828" s="9" t="s">
        <v>176</v>
      </c>
      <c r="N1828" s="9"/>
      <c r="O1828" s="9"/>
      <c r="P1828" s="9" t="s">
        <v>556</v>
      </c>
      <c r="Q1828" s="9"/>
      <c r="R1828" s="9" t="s">
        <v>447</v>
      </c>
      <c r="S1828" s="9"/>
      <c r="T1828" s="9"/>
      <c r="U1828" s="9" t="s">
        <v>359</v>
      </c>
      <c r="V1828" s="9"/>
      <c r="W1828" s="9"/>
      <c r="X1828" s="9"/>
      <c r="Y1828" s="9" t="s">
        <v>1026</v>
      </c>
      <c r="Z1828" s="9" t="s">
        <v>12</v>
      </c>
    </row>
    <row r="1829" spans="1:26" s="1" customFormat="1" ht="29" x14ac:dyDescent="0.35">
      <c r="A1829" s="9" t="s">
        <v>188</v>
      </c>
      <c r="B1829" s="9" t="str">
        <f>+VLOOKUP(BD_fire_disturbances[[#This Row],[Propiedad]],Tabla2[],2,0)</f>
        <v>Química</v>
      </c>
      <c r="C1829" s="9" t="str">
        <f>+VLOOKUP(BD_fire_disturbances[[#This Row],[Evaluación post incendio]],Tabla5[],2,0)</f>
        <v>No específico</v>
      </c>
      <c r="D1829" s="32" t="s">
        <v>1052</v>
      </c>
      <c r="E1829" s="9" t="s">
        <v>1595</v>
      </c>
      <c r="F1829" s="9"/>
      <c r="G1829" s="9" t="str">
        <f>+VLOOKUP(BD_fire_disturbances[[#This Row],[Cod_Koppen]],Tabla8[],2,0)</f>
        <v>NA</v>
      </c>
      <c r="H1829" s="1" t="s">
        <v>840</v>
      </c>
      <c r="I1829" s="9"/>
      <c r="J1829" s="9" t="s">
        <v>447</v>
      </c>
      <c r="K1829" s="9"/>
      <c r="L1829" s="9" t="s">
        <v>558</v>
      </c>
      <c r="M1829" s="9" t="s">
        <v>176</v>
      </c>
      <c r="N1829" s="9"/>
      <c r="O1829" s="9"/>
      <c r="P1829" s="9" t="s">
        <v>556</v>
      </c>
      <c r="Q1829" s="9"/>
      <c r="R1829" s="9" t="s">
        <v>447</v>
      </c>
      <c r="S1829" s="9"/>
      <c r="T1829" s="9"/>
      <c r="U1829" s="9" t="s">
        <v>557</v>
      </c>
      <c r="V1829" s="9"/>
      <c r="W1829" s="9"/>
      <c r="X1829" s="9"/>
      <c r="Y1829" s="9" t="s">
        <v>1026</v>
      </c>
      <c r="Z1829" s="9" t="s">
        <v>12</v>
      </c>
    </row>
    <row r="1830" spans="1:26" s="1" customFormat="1" ht="29" x14ac:dyDescent="0.35">
      <c r="A1830" s="9" t="s">
        <v>188</v>
      </c>
      <c r="B1830" s="9" t="str">
        <f>+VLOOKUP(BD_fire_disturbances[[#This Row],[Propiedad]],Tabla2[],2,0)</f>
        <v>Química</v>
      </c>
      <c r="C1830" s="9" t="str">
        <f>+VLOOKUP(BD_fire_disturbances[[#This Row],[Evaluación post incendio]],Tabla5[],2,0)</f>
        <v>No específico</v>
      </c>
      <c r="D1830" s="32" t="s">
        <v>1053</v>
      </c>
      <c r="E1830" s="9" t="s">
        <v>1595</v>
      </c>
      <c r="F1830" s="9"/>
      <c r="G1830" s="9" t="str">
        <f>+VLOOKUP(BD_fire_disturbances[[#This Row],[Cod_Koppen]],Tabla8[],2,0)</f>
        <v>NA</v>
      </c>
      <c r="H1830" s="1" t="s">
        <v>840</v>
      </c>
      <c r="I1830" s="9"/>
      <c r="J1830" s="9" t="s">
        <v>447</v>
      </c>
      <c r="K1830" s="9"/>
      <c r="L1830" s="9" t="s">
        <v>558</v>
      </c>
      <c r="M1830" s="9" t="s">
        <v>176</v>
      </c>
      <c r="N1830" s="9"/>
      <c r="O1830" s="9"/>
      <c r="P1830" s="9" t="s">
        <v>556</v>
      </c>
      <c r="Q1830" s="9"/>
      <c r="R1830" s="9" t="s">
        <v>447</v>
      </c>
      <c r="S1830" s="9"/>
      <c r="T1830" s="9"/>
      <c r="U1830" s="9" t="s">
        <v>447</v>
      </c>
      <c r="V1830" s="9"/>
      <c r="W1830" s="9"/>
      <c r="X1830" s="9"/>
      <c r="Y1830" s="9" t="s">
        <v>43</v>
      </c>
      <c r="Z1830" s="9" t="s">
        <v>218</v>
      </c>
    </row>
    <row r="1831" spans="1:26" s="1" customFormat="1" ht="29" x14ac:dyDescent="0.35">
      <c r="A1831" s="9" t="s">
        <v>188</v>
      </c>
      <c r="B1831" s="9" t="str">
        <f>+VLOOKUP(BD_fire_disturbances[[#This Row],[Propiedad]],Tabla2[],2,0)</f>
        <v>Química</v>
      </c>
      <c r="C1831" s="9" t="str">
        <f>+VLOOKUP(BD_fire_disturbances[[#This Row],[Evaluación post incendio]],Tabla5[],2,0)</f>
        <v>No específico</v>
      </c>
      <c r="D1831" s="32" t="s">
        <v>1054</v>
      </c>
      <c r="E1831" s="9" t="s">
        <v>1595</v>
      </c>
      <c r="F1831" s="9"/>
      <c r="G1831" s="9" t="str">
        <f>+VLOOKUP(BD_fire_disturbances[[#This Row],[Cod_Koppen]],Tabla8[],2,0)</f>
        <v>NA</v>
      </c>
      <c r="H1831" s="1" t="s">
        <v>840</v>
      </c>
      <c r="I1831" s="9"/>
      <c r="J1831" s="9" t="s">
        <v>447</v>
      </c>
      <c r="K1831" s="9"/>
      <c r="L1831" s="9" t="s">
        <v>559</v>
      </c>
      <c r="M1831" s="9" t="s">
        <v>432</v>
      </c>
      <c r="N1831" s="9"/>
      <c r="O1831" s="9"/>
      <c r="P1831" s="9" t="s">
        <v>556</v>
      </c>
      <c r="Q1831" s="9"/>
      <c r="R1831" s="9" t="s">
        <v>447</v>
      </c>
      <c r="S1831" s="9"/>
      <c r="T1831" s="9"/>
      <c r="U1831" s="9" t="s">
        <v>447</v>
      </c>
      <c r="V1831" s="9"/>
      <c r="W1831" s="9"/>
      <c r="X1831" s="9"/>
      <c r="Y1831" s="9" t="s">
        <v>43</v>
      </c>
      <c r="Z1831" s="9" t="s">
        <v>218</v>
      </c>
    </row>
    <row r="1832" spans="1:26" s="1" customFormat="1" ht="29" x14ac:dyDescent="0.35">
      <c r="A1832" s="9" t="s">
        <v>188</v>
      </c>
      <c r="B1832" s="9" t="str">
        <f>+VLOOKUP(BD_fire_disturbances[[#This Row],[Propiedad]],Tabla2[],2,0)</f>
        <v>Química</v>
      </c>
      <c r="C1832" s="9" t="str">
        <f>+VLOOKUP(BD_fire_disturbances[[#This Row],[Evaluación post incendio]],Tabla5[],2,0)</f>
        <v>No específico</v>
      </c>
      <c r="D1832" s="32" t="s">
        <v>1055</v>
      </c>
      <c r="E1832" s="9" t="s">
        <v>1595</v>
      </c>
      <c r="F1832" s="9"/>
      <c r="G1832" s="9" t="str">
        <f>+VLOOKUP(BD_fire_disturbances[[#This Row],[Cod_Koppen]],Tabla8[],2,0)</f>
        <v>NA</v>
      </c>
      <c r="H1832" s="1" t="s">
        <v>840</v>
      </c>
      <c r="I1832" s="9"/>
      <c r="J1832" s="9" t="s">
        <v>447</v>
      </c>
      <c r="K1832" s="9"/>
      <c r="L1832" s="9" t="s">
        <v>558</v>
      </c>
      <c r="M1832" s="9" t="s">
        <v>176</v>
      </c>
      <c r="N1832" s="9"/>
      <c r="O1832" s="9"/>
      <c r="P1832" s="9" t="s">
        <v>556</v>
      </c>
      <c r="Q1832" s="9"/>
      <c r="R1832" s="9" t="s">
        <v>447</v>
      </c>
      <c r="S1832" s="9"/>
      <c r="T1832" s="9"/>
      <c r="U1832" s="9" t="s">
        <v>447</v>
      </c>
      <c r="V1832" s="9"/>
      <c r="W1832" s="9"/>
      <c r="X1832" s="9"/>
      <c r="Y1832" s="9" t="s">
        <v>122</v>
      </c>
      <c r="Z1832" s="9" t="s">
        <v>218</v>
      </c>
    </row>
    <row r="1833" spans="1:26" s="1" customFormat="1" ht="29" x14ac:dyDescent="0.35">
      <c r="A1833" s="9" t="s">
        <v>188</v>
      </c>
      <c r="B1833" s="9" t="str">
        <f>+VLOOKUP(BD_fire_disturbances[[#This Row],[Propiedad]],Tabla2[],2,0)</f>
        <v>Química</v>
      </c>
      <c r="C1833" s="9" t="str">
        <f>+VLOOKUP(BD_fire_disturbances[[#This Row],[Evaluación post incendio]],Tabla5[],2,0)</f>
        <v>No específico</v>
      </c>
      <c r="D1833" s="32" t="s">
        <v>1056</v>
      </c>
      <c r="E1833" s="9" t="s">
        <v>1595</v>
      </c>
      <c r="F1833" s="9"/>
      <c r="G1833" s="9" t="str">
        <f>+VLOOKUP(BD_fire_disturbances[[#This Row],[Cod_Koppen]],Tabla8[],2,0)</f>
        <v>NA</v>
      </c>
      <c r="H1833" s="1" t="s">
        <v>840</v>
      </c>
      <c r="I1833" s="9"/>
      <c r="J1833" s="9" t="s">
        <v>447</v>
      </c>
      <c r="K1833" s="9"/>
      <c r="L1833" s="9" t="s">
        <v>559</v>
      </c>
      <c r="M1833" s="9" t="s">
        <v>432</v>
      </c>
      <c r="N1833" s="9"/>
      <c r="O1833" s="9"/>
      <c r="P1833" s="9" t="s">
        <v>556</v>
      </c>
      <c r="Q1833" s="9"/>
      <c r="R1833" s="9" t="s">
        <v>447</v>
      </c>
      <c r="S1833" s="9"/>
      <c r="T1833" s="9"/>
      <c r="U1833" s="9" t="s">
        <v>447</v>
      </c>
      <c r="V1833" s="9"/>
      <c r="W1833" s="9"/>
      <c r="X1833" s="9"/>
      <c r="Y1833" s="9" t="s">
        <v>122</v>
      </c>
      <c r="Z1833" s="9" t="s">
        <v>12</v>
      </c>
    </row>
    <row r="1834" spans="1:26" s="1" customFormat="1" ht="29" x14ac:dyDescent="0.35">
      <c r="A1834" s="9" t="s">
        <v>188</v>
      </c>
      <c r="B1834" s="9" t="str">
        <f>+VLOOKUP(BD_fire_disturbances[[#This Row],[Propiedad]],Tabla2[],2,0)</f>
        <v>Química</v>
      </c>
      <c r="C1834" s="9" t="str">
        <f>+VLOOKUP(BD_fire_disturbances[[#This Row],[Evaluación post incendio]],Tabla5[],2,0)</f>
        <v>No específico</v>
      </c>
      <c r="D1834" s="32" t="s">
        <v>1057</v>
      </c>
      <c r="E1834" s="9" t="s">
        <v>1595</v>
      </c>
      <c r="F1834" s="9"/>
      <c r="G1834" s="9" t="str">
        <f>+VLOOKUP(BD_fire_disturbances[[#This Row],[Cod_Koppen]],Tabla8[],2,0)</f>
        <v>NA</v>
      </c>
      <c r="H1834" s="1" t="s">
        <v>840</v>
      </c>
      <c r="I1834" s="9"/>
      <c r="J1834" s="9" t="s">
        <v>447</v>
      </c>
      <c r="K1834" s="9"/>
      <c r="L1834" s="9" t="s">
        <v>558</v>
      </c>
      <c r="M1834" s="9" t="s">
        <v>176</v>
      </c>
      <c r="N1834" s="9"/>
      <c r="O1834" s="9"/>
      <c r="P1834" s="9" t="s">
        <v>556</v>
      </c>
      <c r="Q1834" s="9"/>
      <c r="R1834" s="9" t="s">
        <v>447</v>
      </c>
      <c r="S1834" s="9"/>
      <c r="T1834" s="9"/>
      <c r="U1834" s="9" t="s">
        <v>447</v>
      </c>
      <c r="V1834" s="9"/>
      <c r="W1834" s="9"/>
      <c r="X1834" s="9"/>
      <c r="Y1834" s="9" t="s">
        <v>1030</v>
      </c>
      <c r="Z1834" s="9" t="s">
        <v>218</v>
      </c>
    </row>
    <row r="1835" spans="1:26" s="1" customFormat="1" ht="29" x14ac:dyDescent="0.35">
      <c r="A1835" s="9" t="s">
        <v>188</v>
      </c>
      <c r="B1835" s="9" t="str">
        <f>+VLOOKUP(BD_fire_disturbances[[#This Row],[Propiedad]],Tabla2[],2,0)</f>
        <v>Química</v>
      </c>
      <c r="C1835" s="9" t="str">
        <f>+VLOOKUP(BD_fire_disturbances[[#This Row],[Evaluación post incendio]],Tabla5[],2,0)</f>
        <v>No específico</v>
      </c>
      <c r="D1835" s="32" t="s">
        <v>1058</v>
      </c>
      <c r="E1835" s="9" t="s">
        <v>1595</v>
      </c>
      <c r="F1835" s="9"/>
      <c r="G1835" s="9" t="str">
        <f>+VLOOKUP(BD_fire_disturbances[[#This Row],[Cod_Koppen]],Tabla8[],2,0)</f>
        <v>NA</v>
      </c>
      <c r="H1835" s="1" t="s">
        <v>840</v>
      </c>
      <c r="I1835" s="9"/>
      <c r="J1835" s="9" t="s">
        <v>447</v>
      </c>
      <c r="K1835" s="9"/>
      <c r="L1835" s="9" t="s">
        <v>559</v>
      </c>
      <c r="M1835" s="9" t="s">
        <v>432</v>
      </c>
      <c r="N1835" s="9"/>
      <c r="O1835" s="9"/>
      <c r="P1835" s="9" t="s">
        <v>556</v>
      </c>
      <c r="Q1835" s="9"/>
      <c r="R1835" s="9" t="s">
        <v>447</v>
      </c>
      <c r="S1835" s="9"/>
      <c r="T1835" s="9"/>
      <c r="U1835" s="9" t="s">
        <v>447</v>
      </c>
      <c r="V1835" s="9"/>
      <c r="W1835" s="9"/>
      <c r="X1835" s="9"/>
      <c r="Y1835" s="9" t="s">
        <v>1030</v>
      </c>
      <c r="Z1835" s="9" t="s">
        <v>12</v>
      </c>
    </row>
    <row r="1836" spans="1:26" s="1" customFormat="1" ht="29" x14ac:dyDescent="0.35">
      <c r="A1836" s="9" t="s">
        <v>188</v>
      </c>
      <c r="B1836" s="9" t="str">
        <f>+VLOOKUP(BD_fire_disturbances[[#This Row],[Propiedad]],Tabla2[],2,0)</f>
        <v>Química</v>
      </c>
      <c r="C1836" s="9" t="str">
        <f>+VLOOKUP(BD_fire_disturbances[[#This Row],[Evaluación post incendio]],Tabla5[],2,0)</f>
        <v>No específico</v>
      </c>
      <c r="D1836" s="32" t="s">
        <v>1059</v>
      </c>
      <c r="E1836" s="9" t="s">
        <v>1595</v>
      </c>
      <c r="F1836" s="9"/>
      <c r="G1836" s="9" t="str">
        <f>+VLOOKUP(BD_fire_disturbances[[#This Row],[Cod_Koppen]],Tabla8[],2,0)</f>
        <v>NA</v>
      </c>
      <c r="H1836" s="1" t="s">
        <v>840</v>
      </c>
      <c r="I1836" s="9"/>
      <c r="J1836" s="9" t="s">
        <v>447</v>
      </c>
      <c r="K1836" s="9"/>
      <c r="L1836" s="9" t="s">
        <v>558</v>
      </c>
      <c r="M1836" s="9" t="s">
        <v>176</v>
      </c>
      <c r="N1836" s="9"/>
      <c r="O1836" s="9"/>
      <c r="P1836" s="9" t="s">
        <v>556</v>
      </c>
      <c r="Q1836" s="9"/>
      <c r="R1836" s="9" t="s">
        <v>447</v>
      </c>
      <c r="S1836" s="9"/>
      <c r="T1836" s="9"/>
      <c r="U1836" s="9" t="s">
        <v>447</v>
      </c>
      <c r="V1836" s="9"/>
      <c r="W1836" s="9"/>
      <c r="X1836" s="9"/>
      <c r="Y1836" s="9" t="s">
        <v>52</v>
      </c>
      <c r="Z1836" s="9" t="s">
        <v>218</v>
      </c>
    </row>
    <row r="1837" spans="1:26" s="1" customFormat="1" ht="29" x14ac:dyDescent="0.35">
      <c r="A1837" s="9" t="s">
        <v>188</v>
      </c>
      <c r="B1837" s="9" t="str">
        <f>+VLOOKUP(BD_fire_disturbances[[#This Row],[Propiedad]],Tabla2[],2,0)</f>
        <v>Química</v>
      </c>
      <c r="C1837" s="9" t="str">
        <f>+VLOOKUP(BD_fire_disturbances[[#This Row],[Evaluación post incendio]],Tabla5[],2,0)</f>
        <v>No específico</v>
      </c>
      <c r="D1837" s="32" t="s">
        <v>1061</v>
      </c>
      <c r="E1837" s="9" t="s">
        <v>1595</v>
      </c>
      <c r="F1837" s="9"/>
      <c r="G1837" s="9" t="str">
        <f>+VLOOKUP(BD_fire_disturbances[[#This Row],[Cod_Koppen]],Tabla8[],2,0)</f>
        <v>NA</v>
      </c>
      <c r="H1837" s="1" t="s">
        <v>840</v>
      </c>
      <c r="I1837" s="9"/>
      <c r="J1837" s="9" t="s">
        <v>447</v>
      </c>
      <c r="K1837" s="9"/>
      <c r="L1837" s="9" t="s">
        <v>558</v>
      </c>
      <c r="M1837" s="9" t="s">
        <v>176</v>
      </c>
      <c r="N1837" s="9"/>
      <c r="O1837" s="9"/>
      <c r="P1837" s="9" t="s">
        <v>556</v>
      </c>
      <c r="Q1837" s="9"/>
      <c r="R1837" s="9" t="s">
        <v>447</v>
      </c>
      <c r="S1837" s="9"/>
      <c r="T1837" s="9"/>
      <c r="U1837" s="9" t="s">
        <v>447</v>
      </c>
      <c r="V1837" s="9"/>
      <c r="W1837" s="9"/>
      <c r="X1837" s="9"/>
      <c r="Y1837" s="9" t="s">
        <v>42</v>
      </c>
      <c r="Z1837" s="9" t="s">
        <v>12</v>
      </c>
    </row>
    <row r="1838" spans="1:26" s="1" customFormat="1" ht="58" x14ac:dyDescent="0.35">
      <c r="A1838" s="1" t="s">
        <v>174</v>
      </c>
      <c r="B1838" s="1" t="str">
        <f>+VLOOKUP(BD_fire_disturbances[[#This Row],[Propiedad]],Tabla2[],2,0)</f>
        <v>Química</v>
      </c>
      <c r="C1838" s="1" t="str">
        <f>+VLOOKUP(BD_fire_disturbances[[#This Row],[Evaluación post incendio]],Tabla5[],2,0)</f>
        <v>Efecto inmediato</v>
      </c>
      <c r="D1838" s="6" t="s">
        <v>1242</v>
      </c>
      <c r="E1838" s="1" t="s">
        <v>1596</v>
      </c>
      <c r="F1838" s="1" t="s">
        <v>873</v>
      </c>
      <c r="G1838" s="1" t="str">
        <f>+VLOOKUP(BD_fire_disturbances[[#This Row],[Cod_Koppen]],Tabla8[],2,0)</f>
        <v>Continental o microtérmico</v>
      </c>
      <c r="H1838" s="1" t="s">
        <v>1689</v>
      </c>
      <c r="J1838" s="1" t="s">
        <v>204</v>
      </c>
      <c r="K1838" s="1" t="s">
        <v>68</v>
      </c>
      <c r="L1838" s="1" t="s">
        <v>176</v>
      </c>
      <c r="M1838" s="1" t="s">
        <v>176</v>
      </c>
      <c r="N1838" s="1" t="s">
        <v>317</v>
      </c>
      <c r="P1838" s="1" t="s">
        <v>1217</v>
      </c>
      <c r="R1838" s="1" t="s">
        <v>513</v>
      </c>
      <c r="T1838" s="1" t="s">
        <v>1248</v>
      </c>
      <c r="U1838" s="1" t="s">
        <v>1067</v>
      </c>
      <c r="V1838" s="1" t="s">
        <v>1250</v>
      </c>
      <c r="W1838" s="1" t="s">
        <v>1249</v>
      </c>
      <c r="X1838" s="1" t="s">
        <v>1091</v>
      </c>
      <c r="Y1838" s="1" t="s">
        <v>540</v>
      </c>
      <c r="Z1838" s="1" t="s">
        <v>12</v>
      </c>
    </row>
    <row r="1839" spans="1:26" s="1" customFormat="1" ht="58" x14ac:dyDescent="0.35">
      <c r="A1839" s="1" t="s">
        <v>174</v>
      </c>
      <c r="B1839" s="1" t="str">
        <f>+VLOOKUP(BD_fire_disturbances[[#This Row],[Propiedad]],Tabla2[],2,0)</f>
        <v>Química</v>
      </c>
      <c r="C1839" s="1" t="str">
        <f>+VLOOKUP(BD_fire_disturbances[[#This Row],[Evaluación post incendio]],Tabla5[],2,0)</f>
        <v>Efecto a corto plazo</v>
      </c>
      <c r="D1839" s="6" t="s">
        <v>1243</v>
      </c>
      <c r="E1839" s="1" t="s">
        <v>1596</v>
      </c>
      <c r="F1839" s="1" t="s">
        <v>873</v>
      </c>
      <c r="G1839" s="1" t="str">
        <f>+VLOOKUP(BD_fire_disturbances[[#This Row],[Cod_Koppen]],Tabla8[],2,0)</f>
        <v>Continental o microtérmico</v>
      </c>
      <c r="H1839" s="1" t="s">
        <v>1689</v>
      </c>
      <c r="J1839" s="1" t="s">
        <v>204</v>
      </c>
      <c r="K1839" s="1" t="s">
        <v>68</v>
      </c>
      <c r="L1839" s="1" t="s">
        <v>176</v>
      </c>
      <c r="M1839" s="1" t="s">
        <v>176</v>
      </c>
      <c r="N1839" s="1" t="s">
        <v>317</v>
      </c>
      <c r="P1839" s="1" t="s">
        <v>1217</v>
      </c>
      <c r="R1839" s="1" t="s">
        <v>706</v>
      </c>
      <c r="T1839" s="1" t="s">
        <v>1248</v>
      </c>
      <c r="U1839" s="1" t="s">
        <v>1067</v>
      </c>
      <c r="V1839" s="1" t="s">
        <v>1250</v>
      </c>
      <c r="W1839" s="1" t="s">
        <v>1249</v>
      </c>
      <c r="X1839" s="1" t="s">
        <v>1091</v>
      </c>
      <c r="Y1839" s="1" t="s">
        <v>540</v>
      </c>
      <c r="Z1839" s="1" t="s">
        <v>108</v>
      </c>
    </row>
    <row r="1840" spans="1:26" s="1" customFormat="1" ht="58" x14ac:dyDescent="0.35">
      <c r="A1840" s="1" t="s">
        <v>174</v>
      </c>
      <c r="B1840" s="1" t="str">
        <f>+VLOOKUP(BD_fire_disturbances[[#This Row],[Propiedad]],Tabla2[],2,0)</f>
        <v>Química</v>
      </c>
      <c r="C1840" s="1" t="str">
        <f>+VLOOKUP(BD_fire_disturbances[[#This Row],[Evaluación post incendio]],Tabla5[],2,0)</f>
        <v>Efecto a corto plazo</v>
      </c>
      <c r="D1840" s="6" t="s">
        <v>1244</v>
      </c>
      <c r="E1840" s="1" t="s">
        <v>1596</v>
      </c>
      <c r="F1840" s="1" t="s">
        <v>873</v>
      </c>
      <c r="G1840" s="1" t="str">
        <f>+VLOOKUP(BD_fire_disturbances[[#This Row],[Cod_Koppen]],Tabla8[],2,0)</f>
        <v>Continental o microtérmico</v>
      </c>
      <c r="H1840" s="1" t="s">
        <v>1689</v>
      </c>
      <c r="J1840" s="1" t="s">
        <v>204</v>
      </c>
      <c r="K1840" s="1" t="s">
        <v>68</v>
      </c>
      <c r="L1840" s="1" t="s">
        <v>176</v>
      </c>
      <c r="M1840" s="1" t="s">
        <v>176</v>
      </c>
      <c r="N1840" s="1" t="s">
        <v>317</v>
      </c>
      <c r="P1840" s="1" t="s">
        <v>1217</v>
      </c>
      <c r="R1840" s="1" t="s">
        <v>1218</v>
      </c>
      <c r="T1840" s="1" t="s">
        <v>1248</v>
      </c>
      <c r="U1840" s="1" t="s">
        <v>1067</v>
      </c>
      <c r="V1840" s="1" t="s">
        <v>1250</v>
      </c>
      <c r="W1840" s="1" t="s">
        <v>1249</v>
      </c>
      <c r="X1840" s="1" t="s">
        <v>1091</v>
      </c>
      <c r="Y1840" s="1" t="s">
        <v>540</v>
      </c>
      <c r="Z1840" s="1" t="s">
        <v>108</v>
      </c>
    </row>
    <row r="1841" spans="1:26" s="1" customFormat="1" ht="58" x14ac:dyDescent="0.35">
      <c r="A1841" s="1" t="s">
        <v>174</v>
      </c>
      <c r="B1841" s="1" t="str">
        <f>+VLOOKUP(BD_fire_disturbances[[#This Row],[Propiedad]],Tabla2[],2,0)</f>
        <v>Química</v>
      </c>
      <c r="C1841" s="1" t="str">
        <f>+VLOOKUP(BD_fire_disturbances[[#This Row],[Evaluación post incendio]],Tabla5[],2,0)</f>
        <v>Efecto inmediato</v>
      </c>
      <c r="D1841" s="6" t="s">
        <v>175</v>
      </c>
      <c r="E1841" s="1" t="s">
        <v>1596</v>
      </c>
      <c r="F1841" s="1" t="s">
        <v>873</v>
      </c>
      <c r="G1841" s="1" t="str">
        <f>+VLOOKUP(BD_fire_disturbances[[#This Row],[Cod_Koppen]],Tabla8[],2,0)</f>
        <v>Continental o microtérmico</v>
      </c>
      <c r="H1841" s="1" t="s">
        <v>1689</v>
      </c>
      <c r="J1841" s="1" t="s">
        <v>204</v>
      </c>
      <c r="K1841" s="1" t="s">
        <v>68</v>
      </c>
      <c r="L1841" s="1" t="s">
        <v>176</v>
      </c>
      <c r="M1841" s="1" t="s">
        <v>176</v>
      </c>
      <c r="N1841" s="1" t="s">
        <v>317</v>
      </c>
      <c r="P1841" s="1" t="s">
        <v>1217</v>
      </c>
      <c r="R1841" s="1" t="s">
        <v>513</v>
      </c>
      <c r="T1841" s="1" t="s">
        <v>1248</v>
      </c>
      <c r="U1841" s="1" t="s">
        <v>1067</v>
      </c>
      <c r="V1841" s="1" t="s">
        <v>1250</v>
      </c>
      <c r="W1841" s="1" t="s">
        <v>1249</v>
      </c>
      <c r="X1841" s="1" t="s">
        <v>1091</v>
      </c>
      <c r="Y1841" s="1" t="s">
        <v>121</v>
      </c>
      <c r="Z1841" s="1" t="s">
        <v>218</v>
      </c>
    </row>
    <row r="1842" spans="1:26" s="1" customFormat="1" ht="58" x14ac:dyDescent="0.35">
      <c r="A1842" s="1" t="s">
        <v>174</v>
      </c>
      <c r="B1842" s="1" t="str">
        <f>+VLOOKUP(BD_fire_disturbances[[#This Row],[Propiedad]],Tabla2[],2,0)</f>
        <v>Química</v>
      </c>
      <c r="C1842" s="1" t="str">
        <f>+VLOOKUP(BD_fire_disturbances[[#This Row],[Evaluación post incendio]],Tabla5[],2,0)</f>
        <v>Efecto a corto plazo</v>
      </c>
      <c r="D1842" s="6" t="s">
        <v>1219</v>
      </c>
      <c r="E1842" s="1" t="s">
        <v>1596</v>
      </c>
      <c r="F1842" s="1" t="s">
        <v>873</v>
      </c>
      <c r="G1842" s="1" t="str">
        <f>+VLOOKUP(BD_fire_disturbances[[#This Row],[Cod_Koppen]],Tabla8[],2,0)</f>
        <v>Continental o microtérmico</v>
      </c>
      <c r="H1842" s="1" t="s">
        <v>1689</v>
      </c>
      <c r="J1842" s="1" t="s">
        <v>204</v>
      </c>
      <c r="K1842" s="1" t="s">
        <v>68</v>
      </c>
      <c r="L1842" s="1" t="s">
        <v>176</v>
      </c>
      <c r="M1842" s="1" t="s">
        <v>176</v>
      </c>
      <c r="N1842" s="1" t="s">
        <v>317</v>
      </c>
      <c r="P1842" s="1" t="s">
        <v>1217</v>
      </c>
      <c r="R1842" s="1" t="s">
        <v>706</v>
      </c>
      <c r="T1842" s="1" t="s">
        <v>1248</v>
      </c>
      <c r="U1842" s="1" t="s">
        <v>1067</v>
      </c>
      <c r="V1842" s="1" t="s">
        <v>1250</v>
      </c>
      <c r="W1842" s="1" t="s">
        <v>1249</v>
      </c>
      <c r="X1842" s="1" t="s">
        <v>1091</v>
      </c>
      <c r="Y1842" s="1" t="s">
        <v>121</v>
      </c>
      <c r="Z1842" s="1" t="s">
        <v>108</v>
      </c>
    </row>
    <row r="1843" spans="1:26" s="1" customFormat="1" ht="58" x14ac:dyDescent="0.35">
      <c r="A1843" s="1" t="s">
        <v>174</v>
      </c>
      <c r="B1843" s="1" t="str">
        <f>+VLOOKUP(BD_fire_disturbances[[#This Row],[Propiedad]],Tabla2[],2,0)</f>
        <v>Química</v>
      </c>
      <c r="C1843" s="1" t="str">
        <f>+VLOOKUP(BD_fire_disturbances[[#This Row],[Evaluación post incendio]],Tabla5[],2,0)</f>
        <v>Efecto a corto plazo</v>
      </c>
      <c r="D1843" s="6" t="s">
        <v>1220</v>
      </c>
      <c r="E1843" s="1" t="s">
        <v>1596</v>
      </c>
      <c r="F1843" s="1" t="s">
        <v>873</v>
      </c>
      <c r="G1843" s="1" t="str">
        <f>+VLOOKUP(BD_fire_disturbances[[#This Row],[Cod_Koppen]],Tabla8[],2,0)</f>
        <v>Continental o microtérmico</v>
      </c>
      <c r="H1843" s="1" t="s">
        <v>1689</v>
      </c>
      <c r="J1843" s="1" t="s">
        <v>204</v>
      </c>
      <c r="K1843" s="1" t="s">
        <v>68</v>
      </c>
      <c r="L1843" s="1" t="s">
        <v>176</v>
      </c>
      <c r="M1843" s="1" t="s">
        <v>176</v>
      </c>
      <c r="N1843" s="1" t="s">
        <v>317</v>
      </c>
      <c r="P1843" s="1" t="s">
        <v>1217</v>
      </c>
      <c r="R1843" s="1" t="s">
        <v>1218</v>
      </c>
      <c r="T1843" s="1" t="s">
        <v>1248</v>
      </c>
      <c r="U1843" s="1" t="s">
        <v>1067</v>
      </c>
      <c r="V1843" s="1" t="s">
        <v>1250</v>
      </c>
      <c r="W1843" s="1" t="s">
        <v>1249</v>
      </c>
      <c r="X1843" s="1" t="s">
        <v>1091</v>
      </c>
      <c r="Y1843" s="1" t="s">
        <v>121</v>
      </c>
      <c r="Z1843" s="1" t="s">
        <v>108</v>
      </c>
    </row>
    <row r="1844" spans="1:26" s="1" customFormat="1" ht="58" x14ac:dyDescent="0.35">
      <c r="A1844" s="1" t="s">
        <v>174</v>
      </c>
      <c r="B1844" s="1" t="str">
        <f>+VLOOKUP(BD_fire_disturbances[[#This Row],[Propiedad]],Tabla2[],2,0)</f>
        <v>Química</v>
      </c>
      <c r="C1844" s="1" t="str">
        <f>+VLOOKUP(BD_fire_disturbances[[#This Row],[Evaluación post incendio]],Tabla5[],2,0)</f>
        <v>Efecto inmediato</v>
      </c>
      <c r="D1844" s="6" t="s">
        <v>1239</v>
      </c>
      <c r="E1844" s="1" t="s">
        <v>1596</v>
      </c>
      <c r="F1844" s="1" t="s">
        <v>873</v>
      </c>
      <c r="G1844" s="1" t="str">
        <f>+VLOOKUP(BD_fire_disturbances[[#This Row],[Cod_Koppen]],Tabla8[],2,0)</f>
        <v>Continental o microtérmico</v>
      </c>
      <c r="H1844" s="1" t="s">
        <v>1689</v>
      </c>
      <c r="J1844" s="1" t="s">
        <v>204</v>
      </c>
      <c r="K1844" s="1" t="s">
        <v>68</v>
      </c>
      <c r="L1844" s="1" t="s">
        <v>176</v>
      </c>
      <c r="M1844" s="1" t="s">
        <v>176</v>
      </c>
      <c r="N1844" s="1" t="s">
        <v>317</v>
      </c>
      <c r="P1844" s="1" t="s">
        <v>1217</v>
      </c>
      <c r="R1844" s="1" t="s">
        <v>513</v>
      </c>
      <c r="T1844" s="1" t="s">
        <v>1248</v>
      </c>
      <c r="U1844" s="1" t="s">
        <v>1067</v>
      </c>
      <c r="V1844" s="1" t="s">
        <v>1250</v>
      </c>
      <c r="W1844" s="1" t="s">
        <v>1249</v>
      </c>
      <c r="X1844" s="1" t="s">
        <v>1091</v>
      </c>
      <c r="Y1844" s="1" t="s">
        <v>707</v>
      </c>
      <c r="Z1844" s="1" t="s">
        <v>218</v>
      </c>
    </row>
    <row r="1845" spans="1:26" s="1" customFormat="1" ht="58" x14ac:dyDescent="0.35">
      <c r="A1845" s="1" t="s">
        <v>174</v>
      </c>
      <c r="B1845" s="1" t="str">
        <f>+VLOOKUP(BD_fire_disturbances[[#This Row],[Propiedad]],Tabla2[],2,0)</f>
        <v>Química</v>
      </c>
      <c r="C1845" s="1" t="str">
        <f>+VLOOKUP(BD_fire_disturbances[[#This Row],[Evaluación post incendio]],Tabla5[],2,0)</f>
        <v>Efecto a corto plazo</v>
      </c>
      <c r="D1845" s="6" t="s">
        <v>1240</v>
      </c>
      <c r="E1845" s="1" t="s">
        <v>1596</v>
      </c>
      <c r="F1845" s="1" t="s">
        <v>873</v>
      </c>
      <c r="G1845" s="1" t="str">
        <f>+VLOOKUP(BD_fire_disturbances[[#This Row],[Cod_Koppen]],Tabla8[],2,0)</f>
        <v>Continental o microtérmico</v>
      </c>
      <c r="H1845" s="1" t="s">
        <v>1689</v>
      </c>
      <c r="J1845" s="1" t="s">
        <v>204</v>
      </c>
      <c r="K1845" s="1" t="s">
        <v>68</v>
      </c>
      <c r="L1845" s="1" t="s">
        <v>176</v>
      </c>
      <c r="M1845" s="1" t="s">
        <v>176</v>
      </c>
      <c r="N1845" s="1" t="s">
        <v>317</v>
      </c>
      <c r="P1845" s="1" t="s">
        <v>1217</v>
      </c>
      <c r="R1845" s="1" t="s">
        <v>706</v>
      </c>
      <c r="T1845" s="1" t="s">
        <v>1248</v>
      </c>
      <c r="U1845" s="1" t="s">
        <v>1067</v>
      </c>
      <c r="V1845" s="1" t="s">
        <v>1250</v>
      </c>
      <c r="W1845" s="1" t="s">
        <v>1249</v>
      </c>
      <c r="X1845" s="1" t="s">
        <v>1091</v>
      </c>
      <c r="Y1845" s="1" t="s">
        <v>707</v>
      </c>
      <c r="Z1845" s="1" t="s">
        <v>108</v>
      </c>
    </row>
    <row r="1846" spans="1:26" s="1" customFormat="1" ht="58" x14ac:dyDescent="0.35">
      <c r="A1846" s="1" t="s">
        <v>174</v>
      </c>
      <c r="B1846" s="1" t="str">
        <f>+VLOOKUP(BD_fire_disturbances[[#This Row],[Propiedad]],Tabla2[],2,0)</f>
        <v>Química</v>
      </c>
      <c r="C1846" s="1" t="str">
        <f>+VLOOKUP(BD_fire_disturbances[[#This Row],[Evaluación post incendio]],Tabla5[],2,0)</f>
        <v>Efecto a corto plazo</v>
      </c>
      <c r="D1846" s="6" t="s">
        <v>1241</v>
      </c>
      <c r="E1846" s="1" t="s">
        <v>1596</v>
      </c>
      <c r="F1846" s="1" t="s">
        <v>873</v>
      </c>
      <c r="G1846" s="1" t="str">
        <f>+VLOOKUP(BD_fire_disturbances[[#This Row],[Cod_Koppen]],Tabla8[],2,0)</f>
        <v>Continental o microtérmico</v>
      </c>
      <c r="H1846" s="1" t="s">
        <v>1689</v>
      </c>
      <c r="J1846" s="1" t="s">
        <v>204</v>
      </c>
      <c r="K1846" s="1" t="s">
        <v>68</v>
      </c>
      <c r="L1846" s="1" t="s">
        <v>176</v>
      </c>
      <c r="M1846" s="1" t="s">
        <v>176</v>
      </c>
      <c r="N1846" s="1" t="s">
        <v>317</v>
      </c>
      <c r="P1846" s="1" t="s">
        <v>1217</v>
      </c>
      <c r="R1846" s="1" t="s">
        <v>1218</v>
      </c>
      <c r="T1846" s="1" t="s">
        <v>1248</v>
      </c>
      <c r="U1846" s="1" t="s">
        <v>1067</v>
      </c>
      <c r="V1846" s="1" t="s">
        <v>1250</v>
      </c>
      <c r="W1846" s="1" t="s">
        <v>1249</v>
      </c>
      <c r="X1846" s="1" t="s">
        <v>1091</v>
      </c>
      <c r="Y1846" s="1" t="s">
        <v>707</v>
      </c>
      <c r="Z1846" s="1" t="s">
        <v>108</v>
      </c>
    </row>
    <row r="1847" spans="1:26" s="1" customFormat="1" ht="58" x14ac:dyDescent="0.35">
      <c r="A1847" s="1" t="s">
        <v>174</v>
      </c>
      <c r="B1847" s="1" t="str">
        <f>+VLOOKUP(BD_fire_disturbances[[#This Row],[Propiedad]],Tabla2[],2,0)</f>
        <v>Química</v>
      </c>
      <c r="C1847" s="1" t="str">
        <f>+VLOOKUP(BD_fire_disturbances[[#This Row],[Evaluación post incendio]],Tabla5[],2,0)</f>
        <v>Efecto a corto plazo</v>
      </c>
      <c r="D1847" s="6" t="s">
        <v>1246</v>
      </c>
      <c r="E1847" s="1" t="s">
        <v>1596</v>
      </c>
      <c r="F1847" s="1" t="s">
        <v>873</v>
      </c>
      <c r="G1847" s="1" t="str">
        <f>+VLOOKUP(BD_fire_disturbances[[#This Row],[Cod_Koppen]],Tabla8[],2,0)</f>
        <v>Continental o microtérmico</v>
      </c>
      <c r="H1847" s="1" t="s">
        <v>1689</v>
      </c>
      <c r="J1847" s="1" t="s">
        <v>204</v>
      </c>
      <c r="K1847" s="1" t="s">
        <v>68</v>
      </c>
      <c r="L1847" s="1" t="s">
        <v>176</v>
      </c>
      <c r="M1847" s="1" t="s">
        <v>176</v>
      </c>
      <c r="N1847" s="1" t="s">
        <v>317</v>
      </c>
      <c r="P1847" s="1" t="s">
        <v>1217</v>
      </c>
      <c r="R1847" s="1" t="s">
        <v>706</v>
      </c>
      <c r="T1847" s="1" t="s">
        <v>1248</v>
      </c>
      <c r="U1847" s="1" t="s">
        <v>1067</v>
      </c>
      <c r="V1847" s="1" t="s">
        <v>1250</v>
      </c>
      <c r="W1847" s="1" t="s">
        <v>1249</v>
      </c>
      <c r="X1847" s="1" t="s">
        <v>1091</v>
      </c>
      <c r="Y1847" s="1" t="s">
        <v>148</v>
      </c>
      <c r="Z1847" s="1" t="s">
        <v>218</v>
      </c>
    </row>
    <row r="1848" spans="1:26" s="1" customFormat="1" ht="58" x14ac:dyDescent="0.35">
      <c r="A1848" s="1" t="s">
        <v>174</v>
      </c>
      <c r="B1848" s="1" t="str">
        <f>+VLOOKUP(BD_fire_disturbances[[#This Row],[Propiedad]],Tabla2[],2,0)</f>
        <v>Química</v>
      </c>
      <c r="C1848" s="1" t="str">
        <f>+VLOOKUP(BD_fire_disturbances[[#This Row],[Evaluación post incendio]],Tabla5[],2,0)</f>
        <v>Efecto inmediato</v>
      </c>
      <c r="D1848" s="6" t="s">
        <v>1245</v>
      </c>
      <c r="E1848" s="1" t="s">
        <v>1596</v>
      </c>
      <c r="F1848" s="1" t="s">
        <v>873</v>
      </c>
      <c r="G1848" s="1" t="str">
        <f>+VLOOKUP(BD_fire_disturbances[[#This Row],[Cod_Koppen]],Tabla8[],2,0)</f>
        <v>Continental o microtérmico</v>
      </c>
      <c r="H1848" s="1" t="s">
        <v>1689</v>
      </c>
      <c r="J1848" s="1" t="s">
        <v>204</v>
      </c>
      <c r="K1848" s="1" t="s">
        <v>68</v>
      </c>
      <c r="L1848" s="1" t="s">
        <v>176</v>
      </c>
      <c r="M1848" s="1" t="s">
        <v>176</v>
      </c>
      <c r="N1848" s="1" t="s">
        <v>317</v>
      </c>
      <c r="P1848" s="1" t="s">
        <v>1217</v>
      </c>
      <c r="R1848" s="1" t="s">
        <v>513</v>
      </c>
      <c r="T1848" s="1" t="s">
        <v>1248</v>
      </c>
      <c r="U1848" s="1" t="s">
        <v>1067</v>
      </c>
      <c r="V1848" s="1" t="s">
        <v>1250</v>
      </c>
      <c r="W1848" s="1" t="s">
        <v>1249</v>
      </c>
      <c r="X1848" s="1" t="s">
        <v>1091</v>
      </c>
      <c r="Y1848" s="1" t="s">
        <v>148</v>
      </c>
      <c r="Z1848" s="1" t="s">
        <v>108</v>
      </c>
    </row>
    <row r="1849" spans="1:26" s="1" customFormat="1" ht="58" x14ac:dyDescent="0.35">
      <c r="A1849" s="1" t="s">
        <v>174</v>
      </c>
      <c r="B1849" s="1" t="str">
        <f>+VLOOKUP(BD_fire_disturbances[[#This Row],[Propiedad]],Tabla2[],2,0)</f>
        <v>Química</v>
      </c>
      <c r="C1849" s="1" t="str">
        <f>+VLOOKUP(BD_fire_disturbances[[#This Row],[Evaluación post incendio]],Tabla5[],2,0)</f>
        <v>Efecto a corto plazo</v>
      </c>
      <c r="D1849" s="6" t="s">
        <v>1247</v>
      </c>
      <c r="E1849" s="1" t="s">
        <v>1596</v>
      </c>
      <c r="F1849" s="1" t="s">
        <v>873</v>
      </c>
      <c r="G1849" s="1" t="str">
        <f>+VLOOKUP(BD_fire_disturbances[[#This Row],[Cod_Koppen]],Tabla8[],2,0)</f>
        <v>Continental o microtérmico</v>
      </c>
      <c r="H1849" s="1" t="s">
        <v>1689</v>
      </c>
      <c r="J1849" s="1" t="s">
        <v>204</v>
      </c>
      <c r="K1849" s="1" t="s">
        <v>68</v>
      </c>
      <c r="L1849" s="1" t="s">
        <v>176</v>
      </c>
      <c r="M1849" s="1" t="s">
        <v>176</v>
      </c>
      <c r="N1849" s="1" t="s">
        <v>317</v>
      </c>
      <c r="P1849" s="1" t="s">
        <v>1217</v>
      </c>
      <c r="R1849" s="1" t="s">
        <v>1218</v>
      </c>
      <c r="T1849" s="1" t="s">
        <v>1248</v>
      </c>
      <c r="U1849" s="1" t="s">
        <v>1067</v>
      </c>
      <c r="V1849" s="1" t="s">
        <v>1250</v>
      </c>
      <c r="W1849" s="1" t="s">
        <v>1249</v>
      </c>
      <c r="X1849" s="1" t="s">
        <v>1091</v>
      </c>
      <c r="Y1849" s="1" t="s">
        <v>148</v>
      </c>
      <c r="Z1849" s="1" t="s">
        <v>108</v>
      </c>
    </row>
    <row r="1850" spans="1:26" s="1" customFormat="1" ht="58" x14ac:dyDescent="0.35">
      <c r="A1850" s="1" t="s">
        <v>174</v>
      </c>
      <c r="B1850" s="1" t="str">
        <f>+VLOOKUP(BD_fire_disturbances[[#This Row],[Propiedad]],Tabla2[],2,0)</f>
        <v>Química</v>
      </c>
      <c r="C1850" s="1" t="str">
        <f>+VLOOKUP(BD_fire_disturbances[[#This Row],[Evaluación post incendio]],Tabla5[],2,0)</f>
        <v>Efecto inmediato</v>
      </c>
      <c r="D1850" s="6" t="s">
        <v>1221</v>
      </c>
      <c r="E1850" s="1" t="s">
        <v>1596</v>
      </c>
      <c r="F1850" s="1" t="s">
        <v>873</v>
      </c>
      <c r="G1850" s="1" t="str">
        <f>+VLOOKUP(BD_fire_disturbances[[#This Row],[Cod_Koppen]],Tabla8[],2,0)</f>
        <v>Continental o microtérmico</v>
      </c>
      <c r="H1850" s="1" t="s">
        <v>1689</v>
      </c>
      <c r="J1850" s="1" t="s">
        <v>204</v>
      </c>
      <c r="K1850" s="1" t="s">
        <v>68</v>
      </c>
      <c r="L1850" s="1" t="s">
        <v>176</v>
      </c>
      <c r="M1850" s="1" t="s">
        <v>176</v>
      </c>
      <c r="N1850" s="1" t="s">
        <v>317</v>
      </c>
      <c r="P1850" s="1" t="s">
        <v>1217</v>
      </c>
      <c r="R1850" s="1" t="s">
        <v>513</v>
      </c>
      <c r="T1850" s="1" t="s">
        <v>1248</v>
      </c>
      <c r="U1850" s="1" t="s">
        <v>1067</v>
      </c>
      <c r="V1850" s="1" t="s">
        <v>1250</v>
      </c>
      <c r="W1850" s="1" t="s">
        <v>1249</v>
      </c>
      <c r="X1850" s="1" t="s">
        <v>1091</v>
      </c>
      <c r="Y1850" s="1" t="s">
        <v>43</v>
      </c>
      <c r="Z1850" s="1" t="s">
        <v>218</v>
      </c>
    </row>
    <row r="1851" spans="1:26" s="1" customFormat="1" ht="58" x14ac:dyDescent="0.35">
      <c r="A1851" s="1" t="s">
        <v>174</v>
      </c>
      <c r="B1851" s="1" t="str">
        <f>+VLOOKUP(BD_fire_disturbances[[#This Row],[Propiedad]],Tabla2[],2,0)</f>
        <v>Química</v>
      </c>
      <c r="C1851" s="1" t="str">
        <f>+VLOOKUP(BD_fire_disturbances[[#This Row],[Evaluación post incendio]],Tabla5[],2,0)</f>
        <v>Efecto a corto plazo</v>
      </c>
      <c r="D1851" s="6" t="s">
        <v>1222</v>
      </c>
      <c r="E1851" s="1" t="s">
        <v>1596</v>
      </c>
      <c r="F1851" s="1" t="s">
        <v>873</v>
      </c>
      <c r="G1851" s="1" t="str">
        <f>+VLOOKUP(BD_fire_disturbances[[#This Row],[Cod_Koppen]],Tabla8[],2,0)</f>
        <v>Continental o microtérmico</v>
      </c>
      <c r="H1851" s="1" t="s">
        <v>1689</v>
      </c>
      <c r="J1851" s="1" t="s">
        <v>204</v>
      </c>
      <c r="K1851" s="1" t="s">
        <v>68</v>
      </c>
      <c r="L1851" s="1" t="s">
        <v>176</v>
      </c>
      <c r="M1851" s="1" t="s">
        <v>176</v>
      </c>
      <c r="N1851" s="1" t="s">
        <v>317</v>
      </c>
      <c r="P1851" s="1" t="s">
        <v>1217</v>
      </c>
      <c r="R1851" s="1" t="s">
        <v>706</v>
      </c>
      <c r="T1851" s="1" t="s">
        <v>1248</v>
      </c>
      <c r="U1851" s="1" t="s">
        <v>1067</v>
      </c>
      <c r="V1851" s="1" t="s">
        <v>1250</v>
      </c>
      <c r="W1851" s="1" t="s">
        <v>1249</v>
      </c>
      <c r="X1851" s="1" t="s">
        <v>1091</v>
      </c>
      <c r="Y1851" s="1" t="s">
        <v>43</v>
      </c>
      <c r="Z1851" s="1" t="s">
        <v>218</v>
      </c>
    </row>
    <row r="1852" spans="1:26" s="1" customFormat="1" ht="58" x14ac:dyDescent="0.35">
      <c r="A1852" s="1" t="s">
        <v>174</v>
      </c>
      <c r="B1852" s="1" t="str">
        <f>+VLOOKUP(BD_fire_disturbances[[#This Row],[Propiedad]],Tabla2[],2,0)</f>
        <v>Química</v>
      </c>
      <c r="C1852" s="1" t="str">
        <f>+VLOOKUP(BD_fire_disturbances[[#This Row],[Evaluación post incendio]],Tabla5[],2,0)</f>
        <v>Efecto a corto plazo</v>
      </c>
      <c r="D1852" s="6" t="s">
        <v>1223</v>
      </c>
      <c r="E1852" s="1" t="s">
        <v>1596</v>
      </c>
      <c r="F1852" s="1" t="s">
        <v>873</v>
      </c>
      <c r="G1852" s="1" t="str">
        <f>+VLOOKUP(BD_fire_disturbances[[#This Row],[Cod_Koppen]],Tabla8[],2,0)</f>
        <v>Continental o microtérmico</v>
      </c>
      <c r="H1852" s="1" t="s">
        <v>1689</v>
      </c>
      <c r="J1852" s="1" t="s">
        <v>204</v>
      </c>
      <c r="K1852" s="1" t="s">
        <v>68</v>
      </c>
      <c r="L1852" s="1" t="s">
        <v>176</v>
      </c>
      <c r="M1852" s="1" t="s">
        <v>176</v>
      </c>
      <c r="N1852" s="1" t="s">
        <v>317</v>
      </c>
      <c r="P1852" s="1" t="s">
        <v>1217</v>
      </c>
      <c r="R1852" s="1" t="s">
        <v>1218</v>
      </c>
      <c r="T1852" s="1" t="s">
        <v>1248</v>
      </c>
      <c r="U1852" s="1" t="s">
        <v>1067</v>
      </c>
      <c r="V1852" s="1" t="s">
        <v>1250</v>
      </c>
      <c r="W1852" s="1" t="s">
        <v>1249</v>
      </c>
      <c r="X1852" s="1" t="s">
        <v>1091</v>
      </c>
      <c r="Y1852" s="1" t="s">
        <v>43</v>
      </c>
      <c r="Z1852" s="1" t="s">
        <v>218</v>
      </c>
    </row>
    <row r="1853" spans="1:26" s="1" customFormat="1" ht="58" x14ac:dyDescent="0.35">
      <c r="A1853" s="1" t="s">
        <v>174</v>
      </c>
      <c r="B1853" s="1" t="str">
        <f>+VLOOKUP(BD_fire_disturbances[[#This Row],[Propiedad]],Tabla2[],2,0)</f>
        <v>Química</v>
      </c>
      <c r="C1853" s="1" t="str">
        <f>+VLOOKUP(BD_fire_disturbances[[#This Row],[Evaluación post incendio]],Tabla5[],2,0)</f>
        <v>Efecto inmediato</v>
      </c>
      <c r="D1853" s="6" t="s">
        <v>1224</v>
      </c>
      <c r="E1853" s="1" t="s">
        <v>1596</v>
      </c>
      <c r="F1853" s="1" t="s">
        <v>873</v>
      </c>
      <c r="G1853" s="1" t="str">
        <f>+VLOOKUP(BD_fire_disturbances[[#This Row],[Cod_Koppen]],Tabla8[],2,0)</f>
        <v>Continental o microtérmico</v>
      </c>
      <c r="H1853" s="1" t="s">
        <v>1689</v>
      </c>
      <c r="J1853" s="1" t="s">
        <v>204</v>
      </c>
      <c r="K1853" s="1" t="s">
        <v>68</v>
      </c>
      <c r="L1853" s="1" t="s">
        <v>176</v>
      </c>
      <c r="M1853" s="1" t="s">
        <v>176</v>
      </c>
      <c r="N1853" s="1" t="s">
        <v>317</v>
      </c>
      <c r="P1853" s="1" t="s">
        <v>1217</v>
      </c>
      <c r="R1853" s="1" t="s">
        <v>513</v>
      </c>
      <c r="T1853" s="1" t="s">
        <v>1248</v>
      </c>
      <c r="U1853" s="1" t="s">
        <v>1067</v>
      </c>
      <c r="V1853" s="1" t="s">
        <v>1250</v>
      </c>
      <c r="W1853" s="1" t="s">
        <v>1249</v>
      </c>
      <c r="X1853" s="1" t="s">
        <v>1091</v>
      </c>
      <c r="Y1853" s="1" t="s">
        <v>122</v>
      </c>
      <c r="Z1853" s="1" t="s">
        <v>218</v>
      </c>
    </row>
    <row r="1854" spans="1:26" s="1" customFormat="1" ht="58" x14ac:dyDescent="0.35">
      <c r="A1854" s="1" t="s">
        <v>174</v>
      </c>
      <c r="B1854" s="1" t="str">
        <f>+VLOOKUP(BD_fire_disturbances[[#This Row],[Propiedad]],Tabla2[],2,0)</f>
        <v>Química</v>
      </c>
      <c r="C1854" s="1" t="str">
        <f>+VLOOKUP(BD_fire_disturbances[[#This Row],[Evaluación post incendio]],Tabla5[],2,0)</f>
        <v>Efecto a corto plazo</v>
      </c>
      <c r="D1854" s="6" t="s">
        <v>1225</v>
      </c>
      <c r="E1854" s="1" t="s">
        <v>1596</v>
      </c>
      <c r="F1854" s="1" t="s">
        <v>873</v>
      </c>
      <c r="G1854" s="1" t="str">
        <f>+VLOOKUP(BD_fire_disturbances[[#This Row],[Cod_Koppen]],Tabla8[],2,0)</f>
        <v>Continental o microtérmico</v>
      </c>
      <c r="H1854" s="1" t="s">
        <v>1689</v>
      </c>
      <c r="J1854" s="1" t="s">
        <v>204</v>
      </c>
      <c r="K1854" s="1" t="s">
        <v>68</v>
      </c>
      <c r="L1854" s="1" t="s">
        <v>176</v>
      </c>
      <c r="M1854" s="1" t="s">
        <v>176</v>
      </c>
      <c r="N1854" s="1" t="s">
        <v>317</v>
      </c>
      <c r="P1854" s="1" t="s">
        <v>1217</v>
      </c>
      <c r="R1854" s="1" t="s">
        <v>706</v>
      </c>
      <c r="T1854" s="1" t="s">
        <v>1248</v>
      </c>
      <c r="U1854" s="1" t="s">
        <v>1067</v>
      </c>
      <c r="V1854" s="1" t="s">
        <v>1250</v>
      </c>
      <c r="W1854" s="1" t="s">
        <v>1249</v>
      </c>
      <c r="X1854" s="1" t="s">
        <v>1091</v>
      </c>
      <c r="Y1854" s="1" t="s">
        <v>122</v>
      </c>
      <c r="Z1854" s="1" t="s">
        <v>108</v>
      </c>
    </row>
    <row r="1855" spans="1:26" s="1" customFormat="1" ht="58" x14ac:dyDescent="0.35">
      <c r="A1855" s="1" t="s">
        <v>174</v>
      </c>
      <c r="B1855" s="1" t="str">
        <f>+VLOOKUP(BD_fire_disturbances[[#This Row],[Propiedad]],Tabla2[],2,0)</f>
        <v>Química</v>
      </c>
      <c r="C1855" s="1" t="str">
        <f>+VLOOKUP(BD_fire_disturbances[[#This Row],[Evaluación post incendio]],Tabla5[],2,0)</f>
        <v>Efecto a corto plazo</v>
      </c>
      <c r="D1855" s="6" t="s">
        <v>1226</v>
      </c>
      <c r="E1855" s="1" t="s">
        <v>1596</v>
      </c>
      <c r="F1855" s="1" t="s">
        <v>873</v>
      </c>
      <c r="G1855" s="1" t="str">
        <f>+VLOOKUP(BD_fire_disturbances[[#This Row],[Cod_Koppen]],Tabla8[],2,0)</f>
        <v>Continental o microtérmico</v>
      </c>
      <c r="H1855" s="1" t="s">
        <v>1689</v>
      </c>
      <c r="J1855" s="1" t="s">
        <v>204</v>
      </c>
      <c r="K1855" s="1" t="s">
        <v>68</v>
      </c>
      <c r="L1855" s="1" t="s">
        <v>176</v>
      </c>
      <c r="M1855" s="1" t="s">
        <v>176</v>
      </c>
      <c r="N1855" s="1" t="s">
        <v>317</v>
      </c>
      <c r="P1855" s="1" t="s">
        <v>1217</v>
      </c>
      <c r="R1855" s="1" t="s">
        <v>1218</v>
      </c>
      <c r="T1855" s="1" t="s">
        <v>1248</v>
      </c>
      <c r="U1855" s="1" t="s">
        <v>1067</v>
      </c>
      <c r="V1855" s="1" t="s">
        <v>1250</v>
      </c>
      <c r="W1855" s="1" t="s">
        <v>1249</v>
      </c>
      <c r="X1855" s="1" t="s">
        <v>1091</v>
      </c>
      <c r="Y1855" s="1" t="s">
        <v>122</v>
      </c>
      <c r="Z1855" s="1" t="s">
        <v>108</v>
      </c>
    </row>
    <row r="1856" spans="1:26" s="1" customFormat="1" ht="58" x14ac:dyDescent="0.35">
      <c r="A1856" s="1" t="s">
        <v>174</v>
      </c>
      <c r="B1856" s="1" t="str">
        <f>+VLOOKUP(BD_fire_disturbances[[#This Row],[Propiedad]],Tabla2[],2,0)</f>
        <v>Química</v>
      </c>
      <c r="C1856" s="1" t="str">
        <f>+VLOOKUP(BD_fire_disturbances[[#This Row],[Evaluación post incendio]],Tabla5[],2,0)</f>
        <v>Efecto a corto plazo</v>
      </c>
      <c r="D1856" s="6" t="s">
        <v>1229</v>
      </c>
      <c r="E1856" s="1" t="s">
        <v>1596</v>
      </c>
      <c r="F1856" s="1" t="s">
        <v>873</v>
      </c>
      <c r="G1856" s="1" t="str">
        <f>+VLOOKUP(BD_fire_disturbances[[#This Row],[Cod_Koppen]],Tabla8[],2,0)</f>
        <v>Continental o microtérmico</v>
      </c>
      <c r="H1856" s="1" t="s">
        <v>1689</v>
      </c>
      <c r="J1856" s="1" t="s">
        <v>204</v>
      </c>
      <c r="K1856" s="1" t="s">
        <v>68</v>
      </c>
      <c r="L1856" s="1" t="s">
        <v>176</v>
      </c>
      <c r="M1856" s="1" t="s">
        <v>176</v>
      </c>
      <c r="N1856" s="1" t="s">
        <v>317</v>
      </c>
      <c r="P1856" s="1" t="s">
        <v>1217</v>
      </c>
      <c r="R1856" s="1" t="s">
        <v>1218</v>
      </c>
      <c r="T1856" s="1" t="s">
        <v>1248</v>
      </c>
      <c r="U1856" s="1" t="s">
        <v>1067</v>
      </c>
      <c r="V1856" s="1" t="s">
        <v>1250</v>
      </c>
      <c r="W1856" s="1" t="s">
        <v>1249</v>
      </c>
      <c r="X1856" s="1" t="s">
        <v>1091</v>
      </c>
      <c r="Y1856" s="1" t="s">
        <v>173</v>
      </c>
      <c r="Z1856" s="1" t="s">
        <v>218</v>
      </c>
    </row>
    <row r="1857" spans="1:26" s="1" customFormat="1" ht="58" x14ac:dyDescent="0.35">
      <c r="A1857" s="1" t="s">
        <v>174</v>
      </c>
      <c r="B1857" s="1" t="str">
        <f>+VLOOKUP(BD_fire_disturbances[[#This Row],[Propiedad]],Tabla2[],2,0)</f>
        <v>Química</v>
      </c>
      <c r="C1857" s="1" t="str">
        <f>+VLOOKUP(BD_fire_disturbances[[#This Row],[Evaluación post incendio]],Tabla5[],2,0)</f>
        <v>Efecto inmediato</v>
      </c>
      <c r="D1857" s="6" t="s">
        <v>1227</v>
      </c>
      <c r="E1857" s="1" t="s">
        <v>1596</v>
      </c>
      <c r="F1857" s="1" t="s">
        <v>873</v>
      </c>
      <c r="G1857" s="1" t="str">
        <f>+VLOOKUP(BD_fire_disturbances[[#This Row],[Cod_Koppen]],Tabla8[],2,0)</f>
        <v>Continental o microtérmico</v>
      </c>
      <c r="H1857" s="1" t="s">
        <v>1689</v>
      </c>
      <c r="J1857" s="1" t="s">
        <v>204</v>
      </c>
      <c r="K1857" s="1" t="s">
        <v>68</v>
      </c>
      <c r="L1857" s="1" t="s">
        <v>176</v>
      </c>
      <c r="M1857" s="1" t="s">
        <v>176</v>
      </c>
      <c r="N1857" s="1" t="s">
        <v>317</v>
      </c>
      <c r="P1857" s="1" t="s">
        <v>1217</v>
      </c>
      <c r="R1857" s="1" t="s">
        <v>513</v>
      </c>
      <c r="T1857" s="1" t="s">
        <v>1248</v>
      </c>
      <c r="U1857" s="1" t="s">
        <v>1067</v>
      </c>
      <c r="V1857" s="1" t="s">
        <v>1250</v>
      </c>
      <c r="W1857" s="1" t="s">
        <v>1249</v>
      </c>
      <c r="X1857" s="1" t="s">
        <v>1091</v>
      </c>
      <c r="Y1857" s="1" t="s">
        <v>173</v>
      </c>
      <c r="Z1857" s="1" t="s">
        <v>12</v>
      </c>
    </row>
    <row r="1858" spans="1:26" s="9" customFormat="1" ht="58" x14ac:dyDescent="0.35">
      <c r="A1858" s="1" t="s">
        <v>174</v>
      </c>
      <c r="B1858" s="1" t="str">
        <f>+VLOOKUP(BD_fire_disturbances[[#This Row],[Propiedad]],Tabla2[],2,0)</f>
        <v>Química</v>
      </c>
      <c r="C1858" s="1" t="str">
        <f>+VLOOKUP(BD_fire_disturbances[[#This Row],[Evaluación post incendio]],Tabla5[],2,0)</f>
        <v>Efecto a corto plazo</v>
      </c>
      <c r="D1858" s="6" t="s">
        <v>1228</v>
      </c>
      <c r="E1858" s="1" t="s">
        <v>1596</v>
      </c>
      <c r="F1858" s="1" t="s">
        <v>873</v>
      </c>
      <c r="G1858" s="1" t="str">
        <f>+VLOOKUP(BD_fire_disturbances[[#This Row],[Cod_Koppen]],Tabla8[],2,0)</f>
        <v>Continental o microtérmico</v>
      </c>
      <c r="H1858" s="1" t="s">
        <v>1689</v>
      </c>
      <c r="I1858" s="1"/>
      <c r="J1858" s="1" t="s">
        <v>204</v>
      </c>
      <c r="K1858" s="1" t="s">
        <v>68</v>
      </c>
      <c r="L1858" s="1" t="s">
        <v>176</v>
      </c>
      <c r="M1858" s="1" t="s">
        <v>176</v>
      </c>
      <c r="N1858" s="1" t="s">
        <v>317</v>
      </c>
      <c r="O1858" s="1"/>
      <c r="P1858" s="1" t="s">
        <v>1217</v>
      </c>
      <c r="Q1858" s="1"/>
      <c r="R1858" s="1" t="s">
        <v>706</v>
      </c>
      <c r="S1858" s="1"/>
      <c r="T1858" s="1" t="s">
        <v>1248</v>
      </c>
      <c r="U1858" s="1" t="s">
        <v>1067</v>
      </c>
      <c r="V1858" s="1" t="s">
        <v>1250</v>
      </c>
      <c r="W1858" s="1" t="s">
        <v>1249</v>
      </c>
      <c r="X1858" s="1" t="s">
        <v>1091</v>
      </c>
      <c r="Y1858" s="1" t="s">
        <v>173</v>
      </c>
      <c r="Z1858" s="1" t="s">
        <v>108</v>
      </c>
    </row>
    <row r="1859" spans="1:26" s="9" customFormat="1" ht="58" x14ac:dyDescent="0.35">
      <c r="A1859" s="1" t="s">
        <v>174</v>
      </c>
      <c r="B1859" s="1" t="str">
        <f>+VLOOKUP(BD_fire_disturbances[[#This Row],[Propiedad]],Tabla2[],2,0)</f>
        <v>Química</v>
      </c>
      <c r="C1859" s="1" t="str">
        <f>+VLOOKUP(BD_fire_disturbances[[#This Row],[Evaluación post incendio]],Tabla5[],2,0)</f>
        <v>Efecto inmediato</v>
      </c>
      <c r="D1859" s="6" t="s">
        <v>1230</v>
      </c>
      <c r="E1859" s="1" t="s">
        <v>1596</v>
      </c>
      <c r="F1859" s="1" t="s">
        <v>873</v>
      </c>
      <c r="G1859" s="1" t="str">
        <f>+VLOOKUP(BD_fire_disturbances[[#This Row],[Cod_Koppen]],Tabla8[],2,0)</f>
        <v>Continental o microtérmico</v>
      </c>
      <c r="H1859" s="1" t="s">
        <v>1689</v>
      </c>
      <c r="I1859" s="1"/>
      <c r="J1859" s="1" t="s">
        <v>204</v>
      </c>
      <c r="K1859" s="1" t="s">
        <v>68</v>
      </c>
      <c r="L1859" s="1" t="s">
        <v>176</v>
      </c>
      <c r="M1859" s="1" t="s">
        <v>176</v>
      </c>
      <c r="N1859" s="1" t="s">
        <v>317</v>
      </c>
      <c r="O1859" s="1"/>
      <c r="P1859" s="1" t="s">
        <v>1217</v>
      </c>
      <c r="Q1859" s="1"/>
      <c r="R1859" s="1" t="s">
        <v>513</v>
      </c>
      <c r="S1859" s="1"/>
      <c r="T1859" s="1" t="s">
        <v>1248</v>
      </c>
      <c r="U1859" s="1" t="s">
        <v>1067</v>
      </c>
      <c r="V1859" s="1" t="s">
        <v>1250</v>
      </c>
      <c r="W1859" s="1" t="s">
        <v>1249</v>
      </c>
      <c r="X1859" s="1" t="s">
        <v>1091</v>
      </c>
      <c r="Y1859" s="1" t="s">
        <v>118</v>
      </c>
      <c r="Z1859" s="1" t="s">
        <v>108</v>
      </c>
    </row>
    <row r="1860" spans="1:26" s="9" customFormat="1" ht="58" x14ac:dyDescent="0.35">
      <c r="A1860" s="1" t="s">
        <v>174</v>
      </c>
      <c r="B1860" s="1" t="str">
        <f>+VLOOKUP(BD_fire_disturbances[[#This Row],[Propiedad]],Tabla2[],2,0)</f>
        <v>Química</v>
      </c>
      <c r="C1860" s="1" t="str">
        <f>+VLOOKUP(BD_fire_disturbances[[#This Row],[Evaluación post incendio]],Tabla5[],2,0)</f>
        <v>Efecto a corto plazo</v>
      </c>
      <c r="D1860" s="6" t="s">
        <v>1231</v>
      </c>
      <c r="E1860" s="1" t="s">
        <v>1596</v>
      </c>
      <c r="F1860" s="1" t="s">
        <v>873</v>
      </c>
      <c r="G1860" s="1" t="str">
        <f>+VLOOKUP(BD_fire_disturbances[[#This Row],[Cod_Koppen]],Tabla8[],2,0)</f>
        <v>Continental o microtérmico</v>
      </c>
      <c r="H1860" s="1" t="s">
        <v>1689</v>
      </c>
      <c r="I1860" s="1"/>
      <c r="J1860" s="1" t="s">
        <v>204</v>
      </c>
      <c r="K1860" s="1" t="s">
        <v>68</v>
      </c>
      <c r="L1860" s="1" t="s">
        <v>176</v>
      </c>
      <c r="M1860" s="1" t="s">
        <v>176</v>
      </c>
      <c r="N1860" s="1" t="s">
        <v>317</v>
      </c>
      <c r="O1860" s="1"/>
      <c r="P1860" s="1" t="s">
        <v>1217</v>
      </c>
      <c r="Q1860" s="1"/>
      <c r="R1860" s="1" t="s">
        <v>706</v>
      </c>
      <c r="S1860" s="1"/>
      <c r="T1860" s="1" t="s">
        <v>1248</v>
      </c>
      <c r="U1860" s="1" t="s">
        <v>1067</v>
      </c>
      <c r="V1860" s="1" t="s">
        <v>1250</v>
      </c>
      <c r="W1860" s="1" t="s">
        <v>1249</v>
      </c>
      <c r="X1860" s="1" t="s">
        <v>1091</v>
      </c>
      <c r="Y1860" s="1" t="s">
        <v>118</v>
      </c>
      <c r="Z1860" s="1" t="s">
        <v>108</v>
      </c>
    </row>
    <row r="1861" spans="1:26" s="9" customFormat="1" ht="58" x14ac:dyDescent="0.35">
      <c r="A1861" s="1" t="s">
        <v>174</v>
      </c>
      <c r="B1861" s="1" t="str">
        <f>+VLOOKUP(BD_fire_disturbances[[#This Row],[Propiedad]],Tabla2[],2,0)</f>
        <v>Química</v>
      </c>
      <c r="C1861" s="1" t="str">
        <f>+VLOOKUP(BD_fire_disturbances[[#This Row],[Evaluación post incendio]],Tabla5[],2,0)</f>
        <v>Efecto a corto plazo</v>
      </c>
      <c r="D1861" s="6" t="s">
        <v>1232</v>
      </c>
      <c r="E1861" s="1" t="s">
        <v>1596</v>
      </c>
      <c r="F1861" s="1" t="s">
        <v>873</v>
      </c>
      <c r="G1861" s="1" t="str">
        <f>+VLOOKUP(BD_fire_disturbances[[#This Row],[Cod_Koppen]],Tabla8[],2,0)</f>
        <v>Continental o microtérmico</v>
      </c>
      <c r="H1861" s="1" t="s">
        <v>1689</v>
      </c>
      <c r="I1861" s="1"/>
      <c r="J1861" s="1" t="s">
        <v>204</v>
      </c>
      <c r="K1861" s="1" t="s">
        <v>68</v>
      </c>
      <c r="L1861" s="1" t="s">
        <v>176</v>
      </c>
      <c r="M1861" s="1" t="s">
        <v>176</v>
      </c>
      <c r="N1861" s="1" t="s">
        <v>317</v>
      </c>
      <c r="O1861" s="1"/>
      <c r="P1861" s="1" t="s">
        <v>1217</v>
      </c>
      <c r="Q1861" s="1"/>
      <c r="R1861" s="1" t="s">
        <v>1218</v>
      </c>
      <c r="S1861" s="1"/>
      <c r="T1861" s="1" t="s">
        <v>1248</v>
      </c>
      <c r="U1861" s="1" t="s">
        <v>1067</v>
      </c>
      <c r="V1861" s="1" t="s">
        <v>1250</v>
      </c>
      <c r="W1861" s="1" t="s">
        <v>1249</v>
      </c>
      <c r="X1861" s="1" t="s">
        <v>1091</v>
      </c>
      <c r="Y1861" s="1" t="s">
        <v>118</v>
      </c>
      <c r="Z1861" s="1" t="s">
        <v>108</v>
      </c>
    </row>
    <row r="1862" spans="1:26" s="9" customFormat="1" ht="58" x14ac:dyDescent="0.35">
      <c r="A1862" s="1" t="s">
        <v>174</v>
      </c>
      <c r="B1862" s="1" t="str">
        <f>+VLOOKUP(BD_fire_disturbances[[#This Row],[Propiedad]],Tabla2[],2,0)</f>
        <v>Química</v>
      </c>
      <c r="C1862" s="1" t="str">
        <f>+VLOOKUP(BD_fire_disturbances[[#This Row],[Evaluación post incendio]],Tabla5[],2,0)</f>
        <v>Efecto a corto plazo</v>
      </c>
      <c r="D1862" s="6" t="s">
        <v>1237</v>
      </c>
      <c r="E1862" s="1" t="s">
        <v>1596</v>
      </c>
      <c r="F1862" s="1" t="s">
        <v>873</v>
      </c>
      <c r="G1862" s="1" t="str">
        <f>+VLOOKUP(BD_fire_disturbances[[#This Row],[Cod_Koppen]],Tabla8[],2,0)</f>
        <v>Continental o microtérmico</v>
      </c>
      <c r="H1862" s="1" t="s">
        <v>1689</v>
      </c>
      <c r="I1862" s="1"/>
      <c r="J1862" s="1" t="s">
        <v>204</v>
      </c>
      <c r="K1862" s="1" t="s">
        <v>68</v>
      </c>
      <c r="L1862" s="1" t="s">
        <v>176</v>
      </c>
      <c r="M1862" s="1" t="s">
        <v>176</v>
      </c>
      <c r="N1862" s="1" t="s">
        <v>317</v>
      </c>
      <c r="O1862" s="1"/>
      <c r="P1862" s="1" t="s">
        <v>1217</v>
      </c>
      <c r="Q1862" s="1"/>
      <c r="R1862" s="1" t="s">
        <v>706</v>
      </c>
      <c r="S1862" s="1"/>
      <c r="T1862" s="1" t="s">
        <v>1248</v>
      </c>
      <c r="U1862" s="1" t="s">
        <v>1067</v>
      </c>
      <c r="V1862" s="1" t="s">
        <v>1250</v>
      </c>
      <c r="W1862" s="1" t="s">
        <v>1249</v>
      </c>
      <c r="X1862" s="1" t="s">
        <v>1091</v>
      </c>
      <c r="Y1862" s="1" t="s">
        <v>52</v>
      </c>
      <c r="Z1862" s="1" t="s">
        <v>218</v>
      </c>
    </row>
    <row r="1863" spans="1:26" s="9" customFormat="1" ht="58" x14ac:dyDescent="0.35">
      <c r="A1863" s="1" t="s">
        <v>174</v>
      </c>
      <c r="B1863" s="1" t="str">
        <f>+VLOOKUP(BD_fire_disturbances[[#This Row],[Propiedad]],Tabla2[],2,0)</f>
        <v>Química</v>
      </c>
      <c r="C1863" s="1" t="str">
        <f>+VLOOKUP(BD_fire_disturbances[[#This Row],[Evaluación post incendio]],Tabla5[],2,0)</f>
        <v>Efecto inmediato</v>
      </c>
      <c r="D1863" s="6" t="s">
        <v>1236</v>
      </c>
      <c r="E1863" s="1" t="s">
        <v>1596</v>
      </c>
      <c r="F1863" s="1" t="s">
        <v>873</v>
      </c>
      <c r="G1863" s="1" t="str">
        <f>+VLOOKUP(BD_fire_disturbances[[#This Row],[Cod_Koppen]],Tabla8[],2,0)</f>
        <v>Continental o microtérmico</v>
      </c>
      <c r="H1863" s="1" t="s">
        <v>1689</v>
      </c>
      <c r="I1863" s="1"/>
      <c r="J1863" s="1" t="s">
        <v>204</v>
      </c>
      <c r="K1863" s="1" t="s">
        <v>68</v>
      </c>
      <c r="L1863" s="1" t="s">
        <v>176</v>
      </c>
      <c r="M1863" s="1" t="s">
        <v>176</v>
      </c>
      <c r="N1863" s="1" t="s">
        <v>317</v>
      </c>
      <c r="O1863" s="1"/>
      <c r="P1863" s="1" t="s">
        <v>1217</v>
      </c>
      <c r="Q1863" s="1"/>
      <c r="R1863" s="1" t="s">
        <v>513</v>
      </c>
      <c r="S1863" s="1"/>
      <c r="T1863" s="1" t="s">
        <v>1248</v>
      </c>
      <c r="U1863" s="1" t="s">
        <v>1067</v>
      </c>
      <c r="V1863" s="1" t="s">
        <v>1250</v>
      </c>
      <c r="W1863" s="1" t="s">
        <v>1249</v>
      </c>
      <c r="X1863" s="1" t="s">
        <v>1091</v>
      </c>
      <c r="Y1863" s="1" t="s">
        <v>52</v>
      </c>
      <c r="Z1863" s="1" t="s">
        <v>12</v>
      </c>
    </row>
    <row r="1864" spans="1:26" s="9" customFormat="1" ht="58" x14ac:dyDescent="0.35">
      <c r="A1864" s="1" t="s">
        <v>174</v>
      </c>
      <c r="B1864" s="1" t="str">
        <f>+VLOOKUP(BD_fire_disturbances[[#This Row],[Propiedad]],Tabla2[],2,0)</f>
        <v>Química</v>
      </c>
      <c r="C1864" s="1" t="str">
        <f>+VLOOKUP(BD_fire_disturbances[[#This Row],[Evaluación post incendio]],Tabla5[],2,0)</f>
        <v>Efecto a corto plazo</v>
      </c>
      <c r="D1864" s="6" t="s">
        <v>1238</v>
      </c>
      <c r="E1864" s="1" t="s">
        <v>1596</v>
      </c>
      <c r="F1864" s="1" t="s">
        <v>873</v>
      </c>
      <c r="G1864" s="1" t="str">
        <f>+VLOOKUP(BD_fire_disturbances[[#This Row],[Cod_Koppen]],Tabla8[],2,0)</f>
        <v>Continental o microtérmico</v>
      </c>
      <c r="H1864" s="1" t="s">
        <v>1689</v>
      </c>
      <c r="I1864" s="1"/>
      <c r="J1864" s="1" t="s">
        <v>204</v>
      </c>
      <c r="K1864" s="1" t="s">
        <v>68</v>
      </c>
      <c r="L1864" s="1" t="s">
        <v>176</v>
      </c>
      <c r="M1864" s="1" t="s">
        <v>176</v>
      </c>
      <c r="N1864" s="1" t="s">
        <v>317</v>
      </c>
      <c r="O1864" s="1"/>
      <c r="P1864" s="1" t="s">
        <v>1217</v>
      </c>
      <c r="Q1864" s="1"/>
      <c r="R1864" s="1" t="s">
        <v>1218</v>
      </c>
      <c r="S1864" s="1"/>
      <c r="T1864" s="1" t="s">
        <v>1248</v>
      </c>
      <c r="U1864" s="1" t="s">
        <v>1067</v>
      </c>
      <c r="V1864" s="1" t="s">
        <v>1250</v>
      </c>
      <c r="W1864" s="1" t="s">
        <v>1249</v>
      </c>
      <c r="X1864" s="1" t="s">
        <v>1091</v>
      </c>
      <c r="Y1864" s="1" t="s">
        <v>52</v>
      </c>
      <c r="Z1864" s="1" t="s">
        <v>108</v>
      </c>
    </row>
    <row r="1865" spans="1:26" s="9" customFormat="1" ht="58" x14ac:dyDescent="0.35">
      <c r="A1865" s="1" t="s">
        <v>174</v>
      </c>
      <c r="B1865" s="1" t="str">
        <f>+VLOOKUP(BD_fire_disturbances[[#This Row],[Propiedad]],Tabla2[],2,0)</f>
        <v>Química</v>
      </c>
      <c r="C1865" s="1" t="str">
        <f>+VLOOKUP(BD_fire_disturbances[[#This Row],[Evaluación post incendio]],Tabla5[],2,0)</f>
        <v>Efecto a corto plazo</v>
      </c>
      <c r="D1865" s="6" t="s">
        <v>1234</v>
      </c>
      <c r="E1865" s="1" t="s">
        <v>1596</v>
      </c>
      <c r="F1865" s="1" t="s">
        <v>873</v>
      </c>
      <c r="G1865" s="1" t="str">
        <f>+VLOOKUP(BD_fire_disturbances[[#This Row],[Cod_Koppen]],Tabla8[],2,0)</f>
        <v>Continental o microtérmico</v>
      </c>
      <c r="H1865" s="1" t="s">
        <v>1689</v>
      </c>
      <c r="I1865" s="1"/>
      <c r="J1865" s="1" t="s">
        <v>204</v>
      </c>
      <c r="K1865" s="1" t="s">
        <v>68</v>
      </c>
      <c r="L1865" s="1" t="s">
        <v>176</v>
      </c>
      <c r="M1865" s="1" t="s">
        <v>176</v>
      </c>
      <c r="N1865" s="1" t="s">
        <v>317</v>
      </c>
      <c r="O1865" s="1"/>
      <c r="P1865" s="1" t="s">
        <v>1217</v>
      </c>
      <c r="Q1865" s="1"/>
      <c r="R1865" s="1" t="s">
        <v>706</v>
      </c>
      <c r="S1865" s="1"/>
      <c r="T1865" s="1" t="s">
        <v>1248</v>
      </c>
      <c r="U1865" s="1" t="s">
        <v>1067</v>
      </c>
      <c r="V1865" s="1" t="s">
        <v>1250</v>
      </c>
      <c r="W1865" s="1" t="s">
        <v>1249</v>
      </c>
      <c r="X1865" s="1" t="s">
        <v>1091</v>
      </c>
      <c r="Y1865" s="1" t="s">
        <v>177</v>
      </c>
      <c r="Z1865" s="1" t="s">
        <v>12</v>
      </c>
    </row>
    <row r="1866" spans="1:26" s="9" customFormat="1" ht="58" x14ac:dyDescent="0.35">
      <c r="A1866" s="1" t="s">
        <v>174</v>
      </c>
      <c r="B1866" s="1" t="str">
        <f>+VLOOKUP(BD_fire_disturbances[[#This Row],[Propiedad]],Tabla2[],2,0)</f>
        <v>Química</v>
      </c>
      <c r="C1866" s="1" t="str">
        <f>+VLOOKUP(BD_fire_disturbances[[#This Row],[Evaluación post incendio]],Tabla5[],2,0)</f>
        <v>Efecto inmediato</v>
      </c>
      <c r="D1866" s="6" t="s">
        <v>1233</v>
      </c>
      <c r="E1866" s="1" t="s">
        <v>1596</v>
      </c>
      <c r="F1866" s="1" t="s">
        <v>873</v>
      </c>
      <c r="G1866" s="1" t="str">
        <f>+VLOOKUP(BD_fire_disturbances[[#This Row],[Cod_Koppen]],Tabla8[],2,0)</f>
        <v>Continental o microtérmico</v>
      </c>
      <c r="H1866" s="1" t="s">
        <v>1689</v>
      </c>
      <c r="I1866" s="1"/>
      <c r="J1866" s="1" t="s">
        <v>204</v>
      </c>
      <c r="K1866" s="1" t="s">
        <v>68</v>
      </c>
      <c r="L1866" s="1" t="s">
        <v>176</v>
      </c>
      <c r="M1866" s="1" t="s">
        <v>176</v>
      </c>
      <c r="N1866" s="1" t="s">
        <v>317</v>
      </c>
      <c r="O1866" s="1"/>
      <c r="P1866" s="1" t="s">
        <v>1217</v>
      </c>
      <c r="Q1866" s="1"/>
      <c r="R1866" s="1" t="s">
        <v>513</v>
      </c>
      <c r="S1866" s="1"/>
      <c r="T1866" s="1" t="s">
        <v>1248</v>
      </c>
      <c r="U1866" s="1" t="s">
        <v>1067</v>
      </c>
      <c r="V1866" s="1" t="s">
        <v>1250</v>
      </c>
      <c r="W1866" s="1" t="s">
        <v>1249</v>
      </c>
      <c r="X1866" s="1" t="s">
        <v>1091</v>
      </c>
      <c r="Y1866" s="1" t="s">
        <v>177</v>
      </c>
      <c r="Z1866" s="1" t="s">
        <v>108</v>
      </c>
    </row>
    <row r="1867" spans="1:26" s="9" customFormat="1" ht="58" x14ac:dyDescent="0.35">
      <c r="A1867" s="1" t="s">
        <v>174</v>
      </c>
      <c r="B1867" s="1" t="str">
        <f>+VLOOKUP(BD_fire_disturbances[[#This Row],[Propiedad]],Tabla2[],2,0)</f>
        <v>Química</v>
      </c>
      <c r="C1867" s="1" t="str">
        <f>+VLOOKUP(BD_fire_disturbances[[#This Row],[Evaluación post incendio]],Tabla5[],2,0)</f>
        <v>Efecto a corto plazo</v>
      </c>
      <c r="D1867" s="6" t="s">
        <v>1235</v>
      </c>
      <c r="E1867" s="1" t="s">
        <v>1596</v>
      </c>
      <c r="F1867" s="1" t="s">
        <v>873</v>
      </c>
      <c r="G1867" s="1" t="str">
        <f>+VLOOKUP(BD_fire_disturbances[[#This Row],[Cod_Koppen]],Tabla8[],2,0)</f>
        <v>Continental o microtérmico</v>
      </c>
      <c r="H1867" s="1" t="s">
        <v>1689</v>
      </c>
      <c r="I1867" s="1"/>
      <c r="J1867" s="1" t="s">
        <v>204</v>
      </c>
      <c r="K1867" s="1" t="s">
        <v>68</v>
      </c>
      <c r="L1867" s="1" t="s">
        <v>176</v>
      </c>
      <c r="M1867" s="1" t="s">
        <v>176</v>
      </c>
      <c r="N1867" s="1" t="s">
        <v>317</v>
      </c>
      <c r="O1867" s="1"/>
      <c r="P1867" s="1" t="s">
        <v>1217</v>
      </c>
      <c r="Q1867" s="1"/>
      <c r="R1867" s="1" t="s">
        <v>1218</v>
      </c>
      <c r="S1867" s="1"/>
      <c r="T1867" s="1" t="s">
        <v>1248</v>
      </c>
      <c r="U1867" s="1" t="s">
        <v>1067</v>
      </c>
      <c r="V1867" s="1" t="s">
        <v>1250</v>
      </c>
      <c r="W1867" s="1" t="s">
        <v>1249</v>
      </c>
      <c r="X1867" s="1" t="s">
        <v>1091</v>
      </c>
      <c r="Y1867" s="1" t="s">
        <v>177</v>
      </c>
      <c r="Z1867" s="1" t="s">
        <v>108</v>
      </c>
    </row>
    <row r="1868" spans="1:26" s="9" customFormat="1" ht="43.5" x14ac:dyDescent="0.35">
      <c r="A1868" s="1" t="s">
        <v>154</v>
      </c>
      <c r="B1868" s="1" t="str">
        <f>+VLOOKUP(BD_fire_disturbances[[#This Row],[Propiedad]],Tabla2[],2,0)</f>
        <v>Biológica</v>
      </c>
      <c r="C1868" s="1" t="str">
        <f>+VLOOKUP(BD_fire_disturbances[[#This Row],[Evaluación post incendio]],Tabla5[],2,0)</f>
        <v>No específico</v>
      </c>
      <c r="D1868" s="6" t="s">
        <v>155</v>
      </c>
      <c r="E1868" s="1" t="s">
        <v>1597</v>
      </c>
      <c r="F1868" s="1" t="s">
        <v>1693</v>
      </c>
      <c r="G1868" s="1" t="str">
        <f>+VLOOKUP(BD_fire_disturbances[[#This Row],[Cod_Koppen]],Tabla8[],2,0)</f>
        <v>Templado o mesotérmico</v>
      </c>
      <c r="H1868" s="1" t="s">
        <v>1692</v>
      </c>
      <c r="I1868" s="1"/>
      <c r="J1868" s="1" t="s">
        <v>181</v>
      </c>
      <c r="K1868" s="1"/>
      <c r="L1868" s="1" t="s">
        <v>156</v>
      </c>
      <c r="M1868" s="1" t="s">
        <v>432</v>
      </c>
      <c r="N1868" s="1" t="s">
        <v>478</v>
      </c>
      <c r="O1868" s="1"/>
      <c r="P1868" s="1" t="s">
        <v>832</v>
      </c>
      <c r="Q1868" s="1"/>
      <c r="R1868" s="1" t="s">
        <v>447</v>
      </c>
      <c r="S1868" s="1"/>
      <c r="T1868" s="1" t="s">
        <v>834</v>
      </c>
      <c r="U1868" s="1" t="s">
        <v>359</v>
      </c>
      <c r="V1868" s="1"/>
      <c r="W1868" s="1" t="s">
        <v>835</v>
      </c>
      <c r="X1868" s="1"/>
      <c r="Y1868" s="1" t="s">
        <v>639</v>
      </c>
      <c r="Z1868" s="1" t="s">
        <v>12</v>
      </c>
    </row>
    <row r="1869" spans="1:26" s="9" customFormat="1" ht="43.5" x14ac:dyDescent="0.35">
      <c r="A1869" s="1" t="s">
        <v>154</v>
      </c>
      <c r="B1869" s="1" t="str">
        <f>+VLOOKUP(BD_fire_disturbances[[#This Row],[Propiedad]],Tabla2[],2,0)</f>
        <v>Química</v>
      </c>
      <c r="C1869" s="1" t="str">
        <f>+VLOOKUP(BD_fire_disturbances[[#This Row],[Evaluación post incendio]],Tabla5[],2,0)</f>
        <v>No específico</v>
      </c>
      <c r="D1869" s="6" t="s">
        <v>155</v>
      </c>
      <c r="E1869" s="1" t="s">
        <v>1597</v>
      </c>
      <c r="F1869" s="1" t="s">
        <v>1693</v>
      </c>
      <c r="G1869" s="1" t="str">
        <f>+VLOOKUP(BD_fire_disturbances[[#This Row],[Cod_Koppen]],Tabla8[],2,0)</f>
        <v>Templado o mesotérmico</v>
      </c>
      <c r="H1869" s="1" t="s">
        <v>1692</v>
      </c>
      <c r="I1869" s="1"/>
      <c r="J1869" s="1" t="s">
        <v>181</v>
      </c>
      <c r="K1869" s="1"/>
      <c r="L1869" s="1" t="s">
        <v>156</v>
      </c>
      <c r="M1869" s="1" t="s">
        <v>432</v>
      </c>
      <c r="N1869" s="1" t="s">
        <v>478</v>
      </c>
      <c r="O1869" s="1"/>
      <c r="P1869" s="1" t="s">
        <v>832</v>
      </c>
      <c r="Q1869" s="1"/>
      <c r="R1869" s="1" t="s">
        <v>447</v>
      </c>
      <c r="S1869" s="1"/>
      <c r="T1869" s="1" t="s">
        <v>834</v>
      </c>
      <c r="U1869" s="1" t="s">
        <v>359</v>
      </c>
      <c r="V1869" s="1"/>
      <c r="W1869" s="1" t="s">
        <v>835</v>
      </c>
      <c r="X1869" s="1"/>
      <c r="Y1869" s="1" t="s">
        <v>34</v>
      </c>
      <c r="Z1869" s="1" t="s">
        <v>218</v>
      </c>
    </row>
    <row r="1870" spans="1:26" s="9" customFormat="1" ht="43.5" x14ac:dyDescent="0.35">
      <c r="A1870" s="1" t="s">
        <v>154</v>
      </c>
      <c r="B1870" s="1" t="str">
        <f>+VLOOKUP(BD_fire_disturbances[[#This Row],[Propiedad]],Tabla2[],2,0)</f>
        <v>Química</v>
      </c>
      <c r="C1870" s="1" t="str">
        <f>+VLOOKUP(BD_fire_disturbances[[#This Row],[Evaluación post incendio]],Tabla5[],2,0)</f>
        <v>No específico</v>
      </c>
      <c r="D1870" s="6" t="s">
        <v>155</v>
      </c>
      <c r="E1870" s="1" t="s">
        <v>1597</v>
      </c>
      <c r="F1870" s="1" t="s">
        <v>1693</v>
      </c>
      <c r="G1870" s="1" t="str">
        <f>+VLOOKUP(BD_fire_disturbances[[#This Row],[Cod_Koppen]],Tabla8[],2,0)</f>
        <v>Templado o mesotérmico</v>
      </c>
      <c r="H1870" s="1" t="s">
        <v>1692</v>
      </c>
      <c r="I1870" s="1"/>
      <c r="J1870" s="1" t="s">
        <v>181</v>
      </c>
      <c r="K1870" s="1"/>
      <c r="L1870" s="1" t="s">
        <v>156</v>
      </c>
      <c r="M1870" s="1" t="s">
        <v>432</v>
      </c>
      <c r="N1870" s="1" t="s">
        <v>478</v>
      </c>
      <c r="O1870" s="1"/>
      <c r="P1870" s="1" t="s">
        <v>832</v>
      </c>
      <c r="Q1870" s="1"/>
      <c r="R1870" s="1" t="s">
        <v>447</v>
      </c>
      <c r="S1870" s="1"/>
      <c r="T1870" s="1" t="s">
        <v>834</v>
      </c>
      <c r="U1870" s="1" t="s">
        <v>359</v>
      </c>
      <c r="V1870" s="1"/>
      <c r="W1870" s="1" t="s">
        <v>835</v>
      </c>
      <c r="X1870" s="1"/>
      <c r="Y1870" s="1" t="s">
        <v>43</v>
      </c>
      <c r="Z1870" s="1" t="s">
        <v>218</v>
      </c>
    </row>
    <row r="1871" spans="1:26" s="1" customFormat="1" ht="43.5" x14ac:dyDescent="0.35">
      <c r="A1871" s="1" t="s">
        <v>154</v>
      </c>
      <c r="B1871" s="1" t="str">
        <f>+VLOOKUP(BD_fire_disturbances[[#This Row],[Propiedad]],Tabla2[],2,0)</f>
        <v>Química</v>
      </c>
      <c r="C1871" s="1" t="str">
        <f>+VLOOKUP(BD_fire_disturbances[[#This Row],[Evaluación post incendio]],Tabla5[],2,0)</f>
        <v>No específico</v>
      </c>
      <c r="D1871" s="6" t="s">
        <v>155</v>
      </c>
      <c r="E1871" s="1" t="s">
        <v>1597</v>
      </c>
      <c r="F1871" s="1" t="s">
        <v>1693</v>
      </c>
      <c r="G1871" s="1" t="str">
        <f>+VLOOKUP(BD_fire_disturbances[[#This Row],[Cod_Koppen]],Tabla8[],2,0)</f>
        <v>Templado o mesotérmico</v>
      </c>
      <c r="H1871" s="1" t="s">
        <v>1692</v>
      </c>
      <c r="J1871" s="1" t="s">
        <v>181</v>
      </c>
      <c r="L1871" s="1" t="s">
        <v>156</v>
      </c>
      <c r="M1871" s="1" t="s">
        <v>432</v>
      </c>
      <c r="N1871" s="1" t="s">
        <v>478</v>
      </c>
      <c r="P1871" s="1" t="s">
        <v>832</v>
      </c>
      <c r="R1871" s="1" t="s">
        <v>447</v>
      </c>
      <c r="T1871" s="1" t="s">
        <v>834</v>
      </c>
      <c r="U1871" s="1" t="s">
        <v>359</v>
      </c>
      <c r="W1871" s="1" t="s">
        <v>835</v>
      </c>
      <c r="Y1871" s="1" t="s">
        <v>52</v>
      </c>
      <c r="Z1871" s="1" t="s">
        <v>218</v>
      </c>
    </row>
    <row r="1872" spans="1:26" s="1" customFormat="1" ht="43.5" x14ac:dyDescent="0.35">
      <c r="A1872" s="1" t="s">
        <v>154</v>
      </c>
      <c r="B1872" s="1" t="str">
        <f>+VLOOKUP(BD_fire_disturbances[[#This Row],[Propiedad]],Tabla2[],2,0)</f>
        <v>Química</v>
      </c>
      <c r="C1872" s="1" t="str">
        <f>+VLOOKUP(BD_fire_disturbances[[#This Row],[Evaluación post incendio]],Tabla5[],2,0)</f>
        <v>No específico</v>
      </c>
      <c r="D1872" s="6" t="s">
        <v>155</v>
      </c>
      <c r="E1872" s="1" t="s">
        <v>1597</v>
      </c>
      <c r="F1872" s="1" t="s">
        <v>1693</v>
      </c>
      <c r="G1872" s="1" t="str">
        <f>+VLOOKUP(BD_fire_disturbances[[#This Row],[Cod_Koppen]],Tabla8[],2,0)</f>
        <v>Templado o mesotérmico</v>
      </c>
      <c r="H1872" s="1" t="s">
        <v>1692</v>
      </c>
      <c r="J1872" s="1" t="s">
        <v>181</v>
      </c>
      <c r="L1872" s="1" t="s">
        <v>156</v>
      </c>
      <c r="M1872" s="1" t="s">
        <v>432</v>
      </c>
      <c r="N1872" s="1" t="s">
        <v>308</v>
      </c>
      <c r="P1872" s="1" t="s">
        <v>832</v>
      </c>
      <c r="R1872" s="1" t="s">
        <v>447</v>
      </c>
      <c r="T1872" s="1" t="s">
        <v>834</v>
      </c>
      <c r="U1872" s="1" t="s">
        <v>359</v>
      </c>
      <c r="W1872" s="1" t="s">
        <v>835</v>
      </c>
      <c r="Y1872" s="1" t="s">
        <v>42</v>
      </c>
      <c r="Z1872" s="1" t="s">
        <v>218</v>
      </c>
    </row>
    <row r="1873" spans="1:26" s="1" customFormat="1" ht="43.5" x14ac:dyDescent="0.35">
      <c r="A1873" s="1" t="s">
        <v>154</v>
      </c>
      <c r="B1873" s="1" t="str">
        <f>+VLOOKUP(BD_fire_disturbances[[#This Row],[Propiedad]],Tabla2[],2,0)</f>
        <v>Química</v>
      </c>
      <c r="C1873" s="1" t="str">
        <f>+VLOOKUP(BD_fire_disturbances[[#This Row],[Evaluación post incendio]],Tabla5[],2,0)</f>
        <v>No específico</v>
      </c>
      <c r="D1873" s="6" t="s">
        <v>155</v>
      </c>
      <c r="E1873" s="1" t="s">
        <v>1597</v>
      </c>
      <c r="F1873" s="1" t="s">
        <v>1693</v>
      </c>
      <c r="G1873" s="1" t="str">
        <f>+VLOOKUP(BD_fire_disturbances[[#This Row],[Cod_Koppen]],Tabla8[],2,0)</f>
        <v>Templado o mesotérmico</v>
      </c>
      <c r="H1873" s="1" t="s">
        <v>1692</v>
      </c>
      <c r="J1873" s="1" t="s">
        <v>181</v>
      </c>
      <c r="L1873" s="1" t="s">
        <v>156</v>
      </c>
      <c r="M1873" s="1" t="s">
        <v>432</v>
      </c>
      <c r="N1873" s="1" t="s">
        <v>478</v>
      </c>
      <c r="P1873" s="1" t="s">
        <v>832</v>
      </c>
      <c r="R1873" s="1" t="s">
        <v>447</v>
      </c>
      <c r="T1873" s="1" t="s">
        <v>834</v>
      </c>
      <c r="U1873" s="1" t="s">
        <v>359</v>
      </c>
      <c r="W1873" s="1" t="s">
        <v>835</v>
      </c>
      <c r="Y1873" s="1" t="s">
        <v>42</v>
      </c>
      <c r="Z1873" s="1" t="s">
        <v>12</v>
      </c>
    </row>
    <row r="1874" spans="1:26" s="1" customFormat="1" ht="29" x14ac:dyDescent="0.35">
      <c r="A1874" s="1" t="s">
        <v>186</v>
      </c>
      <c r="B1874" s="1" t="str">
        <f>+VLOOKUP(BD_fire_disturbances[[#This Row],[Propiedad]],Tabla2[],2,0)</f>
        <v>Química</v>
      </c>
      <c r="C1874" s="1" t="str">
        <f>+VLOOKUP(BD_fire_disturbances[[#This Row],[Evaluación post incendio]],Tabla5[],2,0)</f>
        <v>No específico</v>
      </c>
      <c r="D1874" s="6" t="s">
        <v>187</v>
      </c>
      <c r="E1874" s="1" t="s">
        <v>840</v>
      </c>
      <c r="G1874" s="1" t="str">
        <f>+VLOOKUP(BD_fire_disturbances[[#This Row],[Cod_Koppen]],Tabla8[],2,0)</f>
        <v>NA</v>
      </c>
      <c r="H1874" s="1" t="s">
        <v>840</v>
      </c>
      <c r="J1874" s="1" t="s">
        <v>447</v>
      </c>
      <c r="M1874" s="1" t="s">
        <v>447</v>
      </c>
      <c r="N1874" s="1" t="s">
        <v>447</v>
      </c>
      <c r="P1874" s="1" t="s">
        <v>507</v>
      </c>
      <c r="R1874" s="1" t="s">
        <v>447</v>
      </c>
      <c r="T1874" s="1" t="s">
        <v>447</v>
      </c>
      <c r="U1874" s="1" t="s">
        <v>447</v>
      </c>
      <c r="W1874" s="1" t="s">
        <v>447</v>
      </c>
      <c r="X1874" s="1" t="s">
        <v>447</v>
      </c>
      <c r="Y1874" s="1" t="s">
        <v>707</v>
      </c>
      <c r="Z1874" s="1" t="s">
        <v>218</v>
      </c>
    </row>
    <row r="1875" spans="1:26" s="1" customFormat="1" ht="29" x14ac:dyDescent="0.35">
      <c r="A1875" s="1" t="s">
        <v>186</v>
      </c>
      <c r="B1875" s="1" t="str">
        <f>+VLOOKUP(BD_fire_disturbances[[#This Row],[Propiedad]],Tabla2[],2,0)</f>
        <v>Química</v>
      </c>
      <c r="C1875" s="1" t="str">
        <f>+VLOOKUP(BD_fire_disturbances[[#This Row],[Evaluación post incendio]],Tabla5[],2,0)</f>
        <v>No específico</v>
      </c>
      <c r="D1875" s="6" t="s">
        <v>187</v>
      </c>
      <c r="E1875" s="1" t="s">
        <v>840</v>
      </c>
      <c r="G1875" s="1" t="str">
        <f>+VLOOKUP(BD_fire_disturbances[[#This Row],[Cod_Koppen]],Tabla8[],2,0)</f>
        <v>NA</v>
      </c>
      <c r="H1875" s="1" t="s">
        <v>840</v>
      </c>
      <c r="J1875" s="1" t="s">
        <v>447</v>
      </c>
      <c r="M1875" s="1" t="s">
        <v>447</v>
      </c>
      <c r="N1875" s="1" t="s">
        <v>447</v>
      </c>
      <c r="P1875" s="1" t="s">
        <v>507</v>
      </c>
      <c r="R1875" s="1" t="s">
        <v>447</v>
      </c>
      <c r="T1875" s="1" t="s">
        <v>447</v>
      </c>
      <c r="U1875" s="1" t="s">
        <v>447</v>
      </c>
      <c r="W1875" s="1" t="s">
        <v>447</v>
      </c>
      <c r="X1875" s="1" t="s">
        <v>447</v>
      </c>
      <c r="Y1875" s="1" t="s">
        <v>52</v>
      </c>
      <c r="Z1875" s="1" t="s">
        <v>218</v>
      </c>
    </row>
    <row r="1876" spans="1:26" s="1" customFormat="1" ht="29" x14ac:dyDescent="0.35">
      <c r="A1876" s="1" t="s">
        <v>236</v>
      </c>
      <c r="B1876" s="1" t="str">
        <f>+VLOOKUP(BD_fire_disturbances[[#This Row],[Propiedad]],Tabla2[],2,0)</f>
        <v>Física</v>
      </c>
      <c r="C1876" s="1" t="str">
        <f>+VLOOKUP(BD_fire_disturbances[[#This Row],[Evaluación post incendio]],Tabla5[],2,0)</f>
        <v>No específico</v>
      </c>
      <c r="D1876" s="6" t="s">
        <v>238</v>
      </c>
      <c r="E1876" s="1" t="s">
        <v>840</v>
      </c>
      <c r="G1876" s="1" t="str">
        <f>+VLOOKUP(BD_fire_disturbances[[#This Row],[Cod_Koppen]],Tabla8[],2,0)</f>
        <v>NA</v>
      </c>
      <c r="H1876" s="1" t="s">
        <v>840</v>
      </c>
      <c r="J1876" s="1" t="s">
        <v>447</v>
      </c>
      <c r="L1876" s="1" t="s">
        <v>239</v>
      </c>
      <c r="M1876" s="1" t="s">
        <v>432</v>
      </c>
      <c r="P1876" s="1" t="s">
        <v>527</v>
      </c>
      <c r="R1876" s="1" t="s">
        <v>447</v>
      </c>
      <c r="U1876" s="1" t="s">
        <v>447</v>
      </c>
      <c r="Y1876" s="1" t="s">
        <v>161</v>
      </c>
      <c r="Z1876" s="1" t="s">
        <v>218</v>
      </c>
    </row>
    <row r="1877" spans="1:26" s="1" customFormat="1" ht="29" x14ac:dyDescent="0.35">
      <c r="A1877" s="1" t="s">
        <v>64</v>
      </c>
      <c r="B1877" s="1" t="str">
        <f>+VLOOKUP(BD_fire_disturbances[[#This Row],[Propiedad]],Tabla2[],2,0)</f>
        <v>Biológica</v>
      </c>
      <c r="C1877" s="1" t="str">
        <f>+VLOOKUP(BD_fire_disturbances[[#This Row],[Evaluación post incendio]],Tabla5[],2,0)</f>
        <v>No específico</v>
      </c>
      <c r="D1877" s="6" t="s">
        <v>1703</v>
      </c>
      <c r="E1877" s="1" t="s">
        <v>840</v>
      </c>
      <c r="G1877" s="1" t="str">
        <f>+VLOOKUP(BD_fire_disturbances[[#This Row],[Cod_Koppen]],Tabla8[],2,0)</f>
        <v>NA</v>
      </c>
      <c r="H1877" s="1" t="s">
        <v>840</v>
      </c>
      <c r="J1877" s="1" t="s">
        <v>447</v>
      </c>
      <c r="P1877" s="1" t="s">
        <v>1287</v>
      </c>
      <c r="R1877" s="1" t="s">
        <v>447</v>
      </c>
      <c r="U1877" s="1" t="s">
        <v>447</v>
      </c>
      <c r="Y1877" s="1" t="s">
        <v>15</v>
      </c>
      <c r="Z1877" s="1" t="s">
        <v>12</v>
      </c>
    </row>
    <row r="1878" spans="1:26" s="1" customFormat="1" ht="29" x14ac:dyDescent="0.35">
      <c r="A1878" s="1" t="s">
        <v>170</v>
      </c>
      <c r="B1878" s="1" t="str">
        <f>+VLOOKUP(BD_fire_disturbances[[#This Row],[Propiedad]],Tabla2[],2,0)</f>
        <v>Química</v>
      </c>
      <c r="C1878" s="1" t="str">
        <f>+VLOOKUP(BD_fire_disturbances[[#This Row],[Evaluación post incendio]],Tabla5[],2,0)</f>
        <v>No específico</v>
      </c>
      <c r="D1878" s="6" t="s">
        <v>171</v>
      </c>
      <c r="E1878" s="1" t="s">
        <v>840</v>
      </c>
      <c r="F1878" s="1" t="s">
        <v>910</v>
      </c>
      <c r="G1878" s="1" t="str">
        <f>+VLOOKUP(BD_fire_disturbances[[#This Row],[Cod_Koppen]],Tabla8[],2,0)</f>
        <v>NA</v>
      </c>
      <c r="H1878" s="1" t="s">
        <v>840</v>
      </c>
      <c r="J1878" s="1" t="s">
        <v>181</v>
      </c>
      <c r="P1878" s="1" t="s">
        <v>855</v>
      </c>
      <c r="R1878" s="1" t="s">
        <v>447</v>
      </c>
      <c r="U1878" s="1" t="s">
        <v>447</v>
      </c>
      <c r="Y1878" s="1" t="s">
        <v>21</v>
      </c>
      <c r="Z1878" s="1" t="s">
        <v>12</v>
      </c>
    </row>
    <row r="1879" spans="1:26" s="1" customFormat="1" ht="29" x14ac:dyDescent="0.35">
      <c r="A1879" s="1" t="s">
        <v>170</v>
      </c>
      <c r="B1879" s="1" t="str">
        <f>+VLOOKUP(BD_fire_disturbances[[#This Row],[Propiedad]],Tabla2[],2,0)</f>
        <v>Química</v>
      </c>
      <c r="C1879" s="1" t="str">
        <f>+VLOOKUP(BD_fire_disturbances[[#This Row],[Evaluación post incendio]],Tabla5[],2,0)</f>
        <v>No específico</v>
      </c>
      <c r="D1879" s="6" t="s">
        <v>171</v>
      </c>
      <c r="E1879" s="1" t="s">
        <v>840</v>
      </c>
      <c r="F1879" s="1" t="s">
        <v>910</v>
      </c>
      <c r="G1879" s="1" t="str">
        <f>+VLOOKUP(BD_fire_disturbances[[#This Row],[Cod_Koppen]],Tabla8[],2,0)</f>
        <v>NA</v>
      </c>
      <c r="H1879" s="1" t="s">
        <v>840</v>
      </c>
      <c r="J1879" s="1" t="s">
        <v>181</v>
      </c>
      <c r="P1879" s="1" t="s">
        <v>855</v>
      </c>
      <c r="R1879" s="1" t="s">
        <v>447</v>
      </c>
      <c r="U1879" s="1" t="s">
        <v>447</v>
      </c>
      <c r="Y1879" s="1" t="s">
        <v>42</v>
      </c>
      <c r="Z1879" s="1" t="s">
        <v>12</v>
      </c>
    </row>
  </sheetData>
  <phoneticPr fontId="1" type="noConversion"/>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1EAC54-8E8F-404C-AA79-B233F266FFF4}">
  <dimension ref="A1:J162"/>
  <sheetViews>
    <sheetView zoomScale="80" zoomScaleNormal="80" workbookViewId="0">
      <selection activeCell="F39" sqref="F39:F44"/>
    </sheetView>
  </sheetViews>
  <sheetFormatPr baseColWidth="10" defaultRowHeight="14.5" x14ac:dyDescent="0.35"/>
  <cols>
    <col min="1" max="1" width="17.81640625" customWidth="1"/>
    <col min="2" max="2" width="17.36328125" customWidth="1"/>
    <col min="5" max="5" width="16.26953125" customWidth="1"/>
    <col min="9" max="9" width="11.26953125" customWidth="1"/>
    <col min="10" max="10" width="35.08984375" customWidth="1"/>
  </cols>
  <sheetData>
    <row r="1" spans="1:10" x14ac:dyDescent="0.35">
      <c r="A1" t="s">
        <v>5</v>
      </c>
      <c r="B1" t="s">
        <v>291</v>
      </c>
      <c r="E1" t="s">
        <v>449</v>
      </c>
      <c r="F1" t="s">
        <v>291</v>
      </c>
      <c r="I1" t="s">
        <v>449</v>
      </c>
      <c r="J1" t="s">
        <v>1757</v>
      </c>
    </row>
    <row r="2" spans="1:10" x14ac:dyDescent="0.35">
      <c r="A2" t="s">
        <v>28</v>
      </c>
      <c r="B2" t="s">
        <v>1419</v>
      </c>
      <c r="E2" t="s">
        <v>320</v>
      </c>
      <c r="F2" t="s">
        <v>1763</v>
      </c>
      <c r="I2" t="s">
        <v>1333</v>
      </c>
      <c r="J2" t="s">
        <v>1759</v>
      </c>
    </row>
    <row r="3" spans="1:10" x14ac:dyDescent="0.35">
      <c r="A3" t="s">
        <v>11</v>
      </c>
      <c r="B3" t="s">
        <v>1419</v>
      </c>
      <c r="E3" t="s">
        <v>318</v>
      </c>
      <c r="F3" t="s">
        <v>1763</v>
      </c>
      <c r="I3" t="s">
        <v>1335</v>
      </c>
      <c r="J3" t="s">
        <v>1758</v>
      </c>
    </row>
    <row r="4" spans="1:10" x14ac:dyDescent="0.35">
      <c r="A4" t="s">
        <v>17</v>
      </c>
      <c r="B4" t="s">
        <v>1419</v>
      </c>
      <c r="E4" t="s">
        <v>337</v>
      </c>
      <c r="F4" t="s">
        <v>1763</v>
      </c>
      <c r="I4" t="s">
        <v>1607</v>
      </c>
      <c r="J4" t="s">
        <v>1758</v>
      </c>
    </row>
    <row r="5" spans="1:10" x14ac:dyDescent="0.35">
      <c r="A5" t="s">
        <v>18</v>
      </c>
      <c r="B5" t="s">
        <v>1419</v>
      </c>
      <c r="E5" t="s">
        <v>339</v>
      </c>
      <c r="F5" t="s">
        <v>1763</v>
      </c>
      <c r="I5" t="s">
        <v>1334</v>
      </c>
      <c r="J5" t="s">
        <v>1759</v>
      </c>
    </row>
    <row r="6" spans="1:10" x14ac:dyDescent="0.35">
      <c r="A6" t="s">
        <v>14</v>
      </c>
      <c r="B6" t="s">
        <v>1419</v>
      </c>
      <c r="E6" t="s">
        <v>309</v>
      </c>
      <c r="F6" t="s">
        <v>1763</v>
      </c>
      <c r="I6" t="s">
        <v>1336</v>
      </c>
      <c r="J6" t="s">
        <v>1760</v>
      </c>
    </row>
    <row r="7" spans="1:10" x14ac:dyDescent="0.35">
      <c r="A7" t="s">
        <v>36</v>
      </c>
      <c r="B7" t="s">
        <v>1419</v>
      </c>
      <c r="E7" t="s">
        <v>842</v>
      </c>
      <c r="F7" t="s">
        <v>1764</v>
      </c>
      <c r="I7" t="s">
        <v>1612</v>
      </c>
      <c r="J7" t="s">
        <v>1760</v>
      </c>
    </row>
    <row r="8" spans="1:10" x14ac:dyDescent="0.35">
      <c r="A8" t="s">
        <v>37</v>
      </c>
      <c r="B8" t="s">
        <v>1419</v>
      </c>
      <c r="E8" t="s">
        <v>338</v>
      </c>
      <c r="F8" t="s">
        <v>1763</v>
      </c>
      <c r="I8" t="s">
        <v>1635</v>
      </c>
      <c r="J8" t="s">
        <v>1759</v>
      </c>
    </row>
    <row r="9" spans="1:10" x14ac:dyDescent="0.35">
      <c r="A9" t="s">
        <v>15</v>
      </c>
      <c r="B9" t="s">
        <v>1419</v>
      </c>
      <c r="E9" t="s">
        <v>768</v>
      </c>
      <c r="F9" t="s">
        <v>1764</v>
      </c>
      <c r="I9" t="s">
        <v>1637</v>
      </c>
      <c r="J9" t="s">
        <v>1758</v>
      </c>
    </row>
    <row r="10" spans="1:10" x14ac:dyDescent="0.35">
      <c r="A10" t="s">
        <v>299</v>
      </c>
      <c r="B10" t="s">
        <v>1419</v>
      </c>
      <c r="E10" t="s">
        <v>485</v>
      </c>
      <c r="F10" t="s">
        <v>1764</v>
      </c>
      <c r="I10" t="s">
        <v>1641</v>
      </c>
      <c r="J10" t="s">
        <v>1761</v>
      </c>
    </row>
    <row r="11" spans="1:10" x14ac:dyDescent="0.35">
      <c r="A11" t="s">
        <v>303</v>
      </c>
      <c r="B11" t="s">
        <v>1419</v>
      </c>
      <c r="E11" t="s">
        <v>499</v>
      </c>
      <c r="F11" t="s">
        <v>1763</v>
      </c>
      <c r="I11" t="s">
        <v>1669</v>
      </c>
      <c r="J11" t="s">
        <v>1760</v>
      </c>
    </row>
    <row r="12" spans="1:10" x14ac:dyDescent="0.35">
      <c r="A12" t="s">
        <v>351</v>
      </c>
      <c r="B12" t="s">
        <v>1419</v>
      </c>
      <c r="E12" t="s">
        <v>843</v>
      </c>
      <c r="F12" t="s">
        <v>1764</v>
      </c>
      <c r="I12" t="s">
        <v>1678</v>
      </c>
      <c r="J12" t="s">
        <v>1759</v>
      </c>
    </row>
    <row r="13" spans="1:10" x14ac:dyDescent="0.35">
      <c r="A13" t="s">
        <v>399</v>
      </c>
      <c r="B13" t="s">
        <v>1419</v>
      </c>
      <c r="E13" t="s">
        <v>513</v>
      </c>
      <c r="F13" t="s">
        <v>1763</v>
      </c>
      <c r="I13" t="s">
        <v>1689</v>
      </c>
      <c r="J13" t="s">
        <v>1760</v>
      </c>
    </row>
    <row r="14" spans="1:10" x14ac:dyDescent="0.35">
      <c r="A14" t="s">
        <v>400</v>
      </c>
      <c r="B14" t="s">
        <v>1419</v>
      </c>
      <c r="E14" t="s">
        <v>519</v>
      </c>
      <c r="F14" t="s">
        <v>1763</v>
      </c>
      <c r="I14" t="s">
        <v>1692</v>
      </c>
      <c r="J14" t="s">
        <v>1759</v>
      </c>
    </row>
    <row r="15" spans="1:10" x14ac:dyDescent="0.35">
      <c r="A15" t="s">
        <v>401</v>
      </c>
      <c r="B15" t="s">
        <v>1419</v>
      </c>
      <c r="E15" t="s">
        <v>804</v>
      </c>
      <c r="F15" t="s">
        <v>1764</v>
      </c>
      <c r="I15" t="s">
        <v>840</v>
      </c>
      <c r="J15" t="s">
        <v>840</v>
      </c>
    </row>
    <row r="16" spans="1:10" x14ac:dyDescent="0.35">
      <c r="A16" t="s">
        <v>439</v>
      </c>
      <c r="B16" t="s">
        <v>1419</v>
      </c>
      <c r="E16" t="s">
        <v>705</v>
      </c>
      <c r="F16" t="s">
        <v>1764</v>
      </c>
      <c r="I16" t="s">
        <v>1701</v>
      </c>
      <c r="J16" t="s">
        <v>1759</v>
      </c>
    </row>
    <row r="17" spans="1:10" x14ac:dyDescent="0.35">
      <c r="A17" t="s">
        <v>605</v>
      </c>
      <c r="B17" t="s">
        <v>1419</v>
      </c>
      <c r="E17" t="s">
        <v>706</v>
      </c>
      <c r="F17" t="s">
        <v>1764</v>
      </c>
      <c r="I17" t="s">
        <v>1721</v>
      </c>
      <c r="J17" t="s">
        <v>1758</v>
      </c>
    </row>
    <row r="18" spans="1:10" x14ac:dyDescent="0.35">
      <c r="A18" t="s">
        <v>619</v>
      </c>
      <c r="B18" t="s">
        <v>1419</v>
      </c>
      <c r="E18" t="s">
        <v>718</v>
      </c>
      <c r="F18" t="s">
        <v>1764</v>
      </c>
      <c r="I18" t="s">
        <v>1735</v>
      </c>
      <c r="J18" t="s">
        <v>1759</v>
      </c>
    </row>
    <row r="19" spans="1:10" x14ac:dyDescent="0.35">
      <c r="A19" t="s">
        <v>620</v>
      </c>
      <c r="B19" t="s">
        <v>1419</v>
      </c>
      <c r="E19" t="s">
        <v>851</v>
      </c>
      <c r="F19" t="s">
        <v>1764</v>
      </c>
    </row>
    <row r="20" spans="1:10" x14ac:dyDescent="0.35">
      <c r="A20" t="s">
        <v>621</v>
      </c>
      <c r="B20" t="s">
        <v>1419</v>
      </c>
      <c r="E20" t="s">
        <v>841</v>
      </c>
      <c r="F20" t="s">
        <v>1764</v>
      </c>
    </row>
    <row r="21" spans="1:10" x14ac:dyDescent="0.35">
      <c r="A21" t="s">
        <v>622</v>
      </c>
      <c r="B21" t="s">
        <v>1419</v>
      </c>
      <c r="E21" t="s">
        <v>852</v>
      </c>
      <c r="F21" t="s">
        <v>1764</v>
      </c>
    </row>
    <row r="22" spans="1:10" x14ac:dyDescent="0.35">
      <c r="A22" t="s">
        <v>623</v>
      </c>
      <c r="B22" t="s">
        <v>1419</v>
      </c>
      <c r="E22" t="s">
        <v>853</v>
      </c>
      <c r="F22" t="s">
        <v>1764</v>
      </c>
    </row>
    <row r="23" spans="1:10" x14ac:dyDescent="0.35">
      <c r="A23" t="s">
        <v>628</v>
      </c>
      <c r="B23" t="s">
        <v>1419</v>
      </c>
      <c r="E23" t="s">
        <v>770</v>
      </c>
      <c r="F23" t="s">
        <v>1764</v>
      </c>
    </row>
    <row r="24" spans="1:10" x14ac:dyDescent="0.35">
      <c r="A24" t="s">
        <v>629</v>
      </c>
      <c r="B24" t="s">
        <v>1419</v>
      </c>
      <c r="E24" t="s">
        <v>769</v>
      </c>
      <c r="F24" t="s">
        <v>1764</v>
      </c>
    </row>
    <row r="25" spans="1:10" x14ac:dyDescent="0.35">
      <c r="A25" t="s">
        <v>627</v>
      </c>
      <c r="B25" t="s">
        <v>1419</v>
      </c>
      <c r="E25" t="s">
        <v>1218</v>
      </c>
      <c r="F25" t="s">
        <v>1764</v>
      </c>
    </row>
    <row r="26" spans="1:10" x14ac:dyDescent="0.35">
      <c r="A26" t="s">
        <v>639</v>
      </c>
      <c r="B26" t="s">
        <v>1419</v>
      </c>
      <c r="E26" t="s">
        <v>349</v>
      </c>
      <c r="F26" t="s">
        <v>1762</v>
      </c>
    </row>
    <row r="27" spans="1:10" x14ac:dyDescent="0.35">
      <c r="A27" t="s">
        <v>634</v>
      </c>
      <c r="B27" t="s">
        <v>1419</v>
      </c>
      <c r="E27" t="s">
        <v>319</v>
      </c>
      <c r="F27" t="s">
        <v>1763</v>
      </c>
    </row>
    <row r="28" spans="1:10" x14ac:dyDescent="0.35">
      <c r="A28" t="s">
        <v>635</v>
      </c>
      <c r="B28" t="s">
        <v>1419</v>
      </c>
      <c r="E28" t="s">
        <v>845</v>
      </c>
      <c r="F28" t="s">
        <v>1762</v>
      </c>
    </row>
    <row r="29" spans="1:10" x14ac:dyDescent="0.35">
      <c r="A29" t="s">
        <v>636</v>
      </c>
      <c r="B29" t="s">
        <v>1419</v>
      </c>
      <c r="E29" t="s">
        <v>494</v>
      </c>
      <c r="F29" t="s">
        <v>1762</v>
      </c>
    </row>
    <row r="30" spans="1:10" x14ac:dyDescent="0.35">
      <c r="A30" t="s">
        <v>637</v>
      </c>
      <c r="B30" t="s">
        <v>1419</v>
      </c>
      <c r="E30" t="s">
        <v>847</v>
      </c>
      <c r="F30" t="s">
        <v>1762</v>
      </c>
    </row>
    <row r="31" spans="1:10" x14ac:dyDescent="0.35">
      <c r="A31" t="s">
        <v>646</v>
      </c>
      <c r="B31" t="s">
        <v>1419</v>
      </c>
      <c r="E31" t="s">
        <v>844</v>
      </c>
      <c r="F31" t="s">
        <v>1762</v>
      </c>
    </row>
    <row r="32" spans="1:10" x14ac:dyDescent="0.35">
      <c r="A32" t="s">
        <v>652</v>
      </c>
      <c r="B32" t="s">
        <v>1419</v>
      </c>
      <c r="E32" t="s">
        <v>850</v>
      </c>
      <c r="F32" t="s">
        <v>1762</v>
      </c>
    </row>
    <row r="33" spans="1:6" x14ac:dyDescent="0.35">
      <c r="A33" t="s">
        <v>653</v>
      </c>
      <c r="B33" t="s">
        <v>1419</v>
      </c>
      <c r="E33" t="s">
        <v>854</v>
      </c>
      <c r="F33" t="s">
        <v>1762</v>
      </c>
    </row>
    <row r="34" spans="1:6" x14ac:dyDescent="0.35">
      <c r="A34" t="s">
        <v>681</v>
      </c>
      <c r="B34" t="s">
        <v>1419</v>
      </c>
      <c r="E34" t="s">
        <v>917</v>
      </c>
      <c r="F34" t="s">
        <v>1762</v>
      </c>
    </row>
    <row r="35" spans="1:6" x14ac:dyDescent="0.35">
      <c r="A35" t="s">
        <v>681</v>
      </c>
      <c r="B35" t="s">
        <v>1419</v>
      </c>
      <c r="E35" t="s">
        <v>933</v>
      </c>
      <c r="F35" t="s">
        <v>1762</v>
      </c>
    </row>
    <row r="36" spans="1:6" x14ac:dyDescent="0.35">
      <c r="A36" t="s">
        <v>633</v>
      </c>
      <c r="B36" t="s">
        <v>1419</v>
      </c>
      <c r="E36" t="s">
        <v>1195</v>
      </c>
      <c r="F36" t="s">
        <v>1762</v>
      </c>
    </row>
    <row r="37" spans="1:6" x14ac:dyDescent="0.35">
      <c r="A37" t="s">
        <v>37</v>
      </c>
      <c r="B37" t="s">
        <v>1419</v>
      </c>
      <c r="E37" t="s">
        <v>1741</v>
      </c>
      <c r="F37" t="s">
        <v>1762</v>
      </c>
    </row>
    <row r="38" spans="1:6" x14ac:dyDescent="0.35">
      <c r="A38" t="s">
        <v>691</v>
      </c>
      <c r="B38" t="s">
        <v>1419</v>
      </c>
      <c r="E38" t="s">
        <v>1744</v>
      </c>
      <c r="F38" t="s">
        <v>1762</v>
      </c>
    </row>
    <row r="39" spans="1:6" x14ac:dyDescent="0.35">
      <c r="A39" t="s">
        <v>14</v>
      </c>
      <c r="B39" t="s">
        <v>1419</v>
      </c>
      <c r="E39" t="s">
        <v>300</v>
      </c>
      <c r="F39" t="s">
        <v>1765</v>
      </c>
    </row>
    <row r="40" spans="1:6" x14ac:dyDescent="0.35">
      <c r="A40" t="s">
        <v>681</v>
      </c>
      <c r="B40" t="s">
        <v>1419</v>
      </c>
      <c r="E40" t="s">
        <v>846</v>
      </c>
      <c r="F40" t="s">
        <v>1765</v>
      </c>
    </row>
    <row r="41" spans="1:6" x14ac:dyDescent="0.35">
      <c r="A41" t="s">
        <v>633</v>
      </c>
      <c r="B41" t="s">
        <v>1419</v>
      </c>
      <c r="E41" t="s">
        <v>848</v>
      </c>
      <c r="F41" t="s">
        <v>1765</v>
      </c>
    </row>
    <row r="42" spans="1:6" x14ac:dyDescent="0.35">
      <c r="A42" t="s">
        <v>37</v>
      </c>
      <c r="B42" t="s">
        <v>1419</v>
      </c>
      <c r="E42" t="s">
        <v>846</v>
      </c>
      <c r="F42" t="s">
        <v>1765</v>
      </c>
    </row>
    <row r="43" spans="1:6" x14ac:dyDescent="0.35">
      <c r="A43" t="s">
        <v>691</v>
      </c>
      <c r="B43" t="s">
        <v>1419</v>
      </c>
      <c r="E43" t="s">
        <v>849</v>
      </c>
      <c r="F43" t="s">
        <v>1765</v>
      </c>
    </row>
    <row r="44" spans="1:6" x14ac:dyDescent="0.35">
      <c r="A44" t="s">
        <v>14</v>
      </c>
      <c r="B44" t="s">
        <v>1419</v>
      </c>
      <c r="E44" t="s">
        <v>1143</v>
      </c>
      <c r="F44" t="s">
        <v>1765</v>
      </c>
    </row>
    <row r="45" spans="1:6" x14ac:dyDescent="0.35">
      <c r="A45" t="s">
        <v>714</v>
      </c>
      <c r="B45" t="s">
        <v>1419</v>
      </c>
      <c r="E45" t="s">
        <v>447</v>
      </c>
      <c r="F45" t="s">
        <v>1423</v>
      </c>
    </row>
    <row r="46" spans="1:6" x14ac:dyDescent="0.35">
      <c r="A46" t="s">
        <v>713</v>
      </c>
      <c r="B46" t="s">
        <v>1419</v>
      </c>
      <c r="E46" t="s">
        <v>447</v>
      </c>
      <c r="F46" t="s">
        <v>1423</v>
      </c>
    </row>
    <row r="47" spans="1:6" x14ac:dyDescent="0.35">
      <c r="A47" t="s">
        <v>722</v>
      </c>
      <c r="B47" t="s">
        <v>1419</v>
      </c>
    </row>
    <row r="48" spans="1:6" x14ac:dyDescent="0.35">
      <c r="A48" t="s">
        <v>788</v>
      </c>
      <c r="B48" t="s">
        <v>1419</v>
      </c>
    </row>
    <row r="49" spans="1:2" x14ac:dyDescent="0.35">
      <c r="A49" t="s">
        <v>789</v>
      </c>
      <c r="B49" t="s">
        <v>1419</v>
      </c>
    </row>
    <row r="50" spans="1:2" x14ac:dyDescent="0.35">
      <c r="A50" t="s">
        <v>833</v>
      </c>
      <c r="B50" t="s">
        <v>1419</v>
      </c>
    </row>
    <row r="51" spans="1:2" x14ac:dyDescent="0.35">
      <c r="A51" t="s">
        <v>602</v>
      </c>
      <c r="B51" t="s">
        <v>1419</v>
      </c>
    </row>
    <row r="52" spans="1:2" x14ac:dyDescent="0.35">
      <c r="A52" t="s">
        <v>658</v>
      </c>
      <c r="B52" t="s">
        <v>1419</v>
      </c>
    </row>
    <row r="53" spans="1:2" x14ac:dyDescent="0.35">
      <c r="A53" t="s">
        <v>659</v>
      </c>
      <c r="B53" t="s">
        <v>1419</v>
      </c>
    </row>
    <row r="54" spans="1:2" x14ac:dyDescent="0.35">
      <c r="A54" t="s">
        <v>526</v>
      </c>
      <c r="B54" t="s">
        <v>1419</v>
      </c>
    </row>
    <row r="55" spans="1:2" x14ac:dyDescent="0.35">
      <c r="A55" t="s">
        <v>880</v>
      </c>
      <c r="B55" t="s">
        <v>1419</v>
      </c>
    </row>
    <row r="56" spans="1:2" x14ac:dyDescent="0.35">
      <c r="A56" t="s">
        <v>938</v>
      </c>
      <c r="B56" t="s">
        <v>1419</v>
      </c>
    </row>
    <row r="57" spans="1:2" x14ac:dyDescent="0.35">
      <c r="A57" t="s">
        <v>958</v>
      </c>
      <c r="B57" t="s">
        <v>1419</v>
      </c>
    </row>
    <row r="58" spans="1:2" x14ac:dyDescent="0.35">
      <c r="A58" t="s">
        <v>959</v>
      </c>
      <c r="B58" t="s">
        <v>1419</v>
      </c>
    </row>
    <row r="59" spans="1:2" x14ac:dyDescent="0.35">
      <c r="A59" t="s">
        <v>975</v>
      </c>
      <c r="B59" t="s">
        <v>1419</v>
      </c>
    </row>
    <row r="60" spans="1:2" x14ac:dyDescent="0.35">
      <c r="A60" t="s">
        <v>972</v>
      </c>
      <c r="B60" t="s">
        <v>1419</v>
      </c>
    </row>
    <row r="61" spans="1:2" x14ac:dyDescent="0.35">
      <c r="A61" t="s">
        <v>975</v>
      </c>
      <c r="B61" t="s">
        <v>1419</v>
      </c>
    </row>
    <row r="62" spans="1:2" x14ac:dyDescent="0.35">
      <c r="A62" t="s">
        <v>681</v>
      </c>
      <c r="B62" t="s">
        <v>1419</v>
      </c>
    </row>
    <row r="63" spans="1:2" x14ac:dyDescent="0.35">
      <c r="A63" t="s">
        <v>966</v>
      </c>
      <c r="B63" t="s">
        <v>1419</v>
      </c>
    </row>
    <row r="64" spans="1:2" x14ac:dyDescent="0.35">
      <c r="A64" t="s">
        <v>1069</v>
      </c>
      <c r="B64" t="s">
        <v>1419</v>
      </c>
    </row>
    <row r="65" spans="1:2" x14ac:dyDescent="0.35">
      <c r="A65" t="s">
        <v>1068</v>
      </c>
      <c r="B65" t="s">
        <v>1419</v>
      </c>
    </row>
    <row r="66" spans="1:2" x14ac:dyDescent="0.35">
      <c r="A66" t="s">
        <v>1204</v>
      </c>
      <c r="B66" t="s">
        <v>1419</v>
      </c>
    </row>
    <row r="67" spans="1:2" x14ac:dyDescent="0.35">
      <c r="A67" t="s">
        <v>1279</v>
      </c>
      <c r="B67" t="s">
        <v>1419</v>
      </c>
    </row>
    <row r="68" spans="1:2" x14ac:dyDescent="0.35">
      <c r="A68" t="s">
        <v>52</v>
      </c>
      <c r="B68" t="s">
        <v>1420</v>
      </c>
    </row>
    <row r="69" spans="1:2" x14ac:dyDescent="0.35">
      <c r="A69" t="s">
        <v>21</v>
      </c>
      <c r="B69" t="s">
        <v>1420</v>
      </c>
    </row>
    <row r="70" spans="1:2" x14ac:dyDescent="0.35">
      <c r="A70" t="s">
        <v>13</v>
      </c>
      <c r="B70" t="s">
        <v>1420</v>
      </c>
    </row>
    <row r="71" spans="1:2" x14ac:dyDescent="0.35">
      <c r="A71" t="s">
        <v>42</v>
      </c>
      <c r="B71" t="s">
        <v>1420</v>
      </c>
    </row>
    <row r="72" spans="1:2" x14ac:dyDescent="0.35">
      <c r="A72" t="s">
        <v>53</v>
      </c>
      <c r="B72" t="s">
        <v>1420</v>
      </c>
    </row>
    <row r="73" spans="1:2" x14ac:dyDescent="0.35">
      <c r="A73" t="s">
        <v>292</v>
      </c>
      <c r="B73" t="s">
        <v>1420</v>
      </c>
    </row>
    <row r="74" spans="1:2" x14ac:dyDescent="0.35">
      <c r="A74" t="s">
        <v>121</v>
      </c>
      <c r="B74" t="s">
        <v>1420</v>
      </c>
    </row>
    <row r="75" spans="1:2" x14ac:dyDescent="0.35">
      <c r="A75" t="s">
        <v>122</v>
      </c>
      <c r="B75" t="s">
        <v>1420</v>
      </c>
    </row>
    <row r="76" spans="1:2" x14ac:dyDescent="0.35">
      <c r="A76" t="s">
        <v>1030</v>
      </c>
      <c r="B76" t="s">
        <v>1420</v>
      </c>
    </row>
    <row r="77" spans="1:2" x14ac:dyDescent="0.35">
      <c r="A77" t="s">
        <v>1029</v>
      </c>
      <c r="B77" t="s">
        <v>1420</v>
      </c>
    </row>
    <row r="78" spans="1:2" x14ac:dyDescent="0.35">
      <c r="A78" t="s">
        <v>123</v>
      </c>
      <c r="B78" t="s">
        <v>1420</v>
      </c>
    </row>
    <row r="79" spans="1:2" x14ac:dyDescent="0.35">
      <c r="A79" t="s">
        <v>34</v>
      </c>
      <c r="B79" t="s">
        <v>1420</v>
      </c>
    </row>
    <row r="80" spans="1:2" x14ac:dyDescent="0.35">
      <c r="A80" t="s">
        <v>43</v>
      </c>
      <c r="B80" t="s">
        <v>1420</v>
      </c>
    </row>
    <row r="81" spans="1:2" x14ac:dyDescent="0.35">
      <c r="A81" t="s">
        <v>173</v>
      </c>
      <c r="B81" t="s">
        <v>1420</v>
      </c>
    </row>
    <row r="82" spans="1:2" x14ac:dyDescent="0.35">
      <c r="A82" t="s">
        <v>148</v>
      </c>
      <c r="B82" t="s">
        <v>1420</v>
      </c>
    </row>
    <row r="83" spans="1:2" x14ac:dyDescent="0.35">
      <c r="A83" t="s">
        <v>118</v>
      </c>
      <c r="B83" t="s">
        <v>1420</v>
      </c>
    </row>
    <row r="84" spans="1:2" x14ac:dyDescent="0.35">
      <c r="A84" t="s">
        <v>183</v>
      </c>
      <c r="B84" t="s">
        <v>1420</v>
      </c>
    </row>
    <row r="85" spans="1:2" x14ac:dyDescent="0.35">
      <c r="A85" t="s">
        <v>177</v>
      </c>
      <c r="B85" t="s">
        <v>1420</v>
      </c>
    </row>
    <row r="86" spans="1:2" x14ac:dyDescent="0.35">
      <c r="A86" t="s">
        <v>1027</v>
      </c>
      <c r="B86" t="s">
        <v>1420</v>
      </c>
    </row>
    <row r="87" spans="1:2" x14ac:dyDescent="0.35">
      <c r="A87" s="7" t="s">
        <v>1026</v>
      </c>
      <c r="B87" t="s">
        <v>1420</v>
      </c>
    </row>
    <row r="88" spans="1:2" x14ac:dyDescent="0.35">
      <c r="A88" t="s">
        <v>121</v>
      </c>
      <c r="B88" t="s">
        <v>1420</v>
      </c>
    </row>
    <row r="89" spans="1:2" x14ac:dyDescent="0.35">
      <c r="A89" t="s">
        <v>122</v>
      </c>
      <c r="B89" t="s">
        <v>1420</v>
      </c>
    </row>
    <row r="90" spans="1:2" x14ac:dyDescent="0.35">
      <c r="A90" t="s">
        <v>425</v>
      </c>
      <c r="B90" t="s">
        <v>1420</v>
      </c>
    </row>
    <row r="91" spans="1:2" x14ac:dyDescent="0.35">
      <c r="A91" t="s">
        <v>423</v>
      </c>
      <c r="B91" t="s">
        <v>1420</v>
      </c>
    </row>
    <row r="92" spans="1:2" x14ac:dyDescent="0.35">
      <c r="A92" t="s">
        <v>424</v>
      </c>
      <c r="B92" t="s">
        <v>1420</v>
      </c>
    </row>
    <row r="93" spans="1:2" x14ac:dyDescent="0.35">
      <c r="A93" t="s">
        <v>462</v>
      </c>
      <c r="B93" t="s">
        <v>1420</v>
      </c>
    </row>
    <row r="94" spans="1:2" x14ac:dyDescent="0.35">
      <c r="A94" t="s">
        <v>183</v>
      </c>
      <c r="B94" t="s">
        <v>1420</v>
      </c>
    </row>
    <row r="95" spans="1:2" x14ac:dyDescent="0.35">
      <c r="A95" t="s">
        <v>526</v>
      </c>
      <c r="B95" t="s">
        <v>1420</v>
      </c>
    </row>
    <row r="96" spans="1:2" x14ac:dyDescent="0.35">
      <c r="A96" t="s">
        <v>613</v>
      </c>
      <c r="B96" t="s">
        <v>1420</v>
      </c>
    </row>
    <row r="97" spans="1:2" x14ac:dyDescent="0.35">
      <c r="A97" t="s">
        <v>540</v>
      </c>
      <c r="B97" t="s">
        <v>1420</v>
      </c>
    </row>
    <row r="98" spans="1:2" x14ac:dyDescent="0.35">
      <c r="A98" t="s">
        <v>615</v>
      </c>
      <c r="B98" t="s">
        <v>1420</v>
      </c>
    </row>
    <row r="99" spans="1:2" x14ac:dyDescent="0.35">
      <c r="A99" t="s">
        <v>651</v>
      </c>
      <c r="B99" t="s">
        <v>1420</v>
      </c>
    </row>
    <row r="100" spans="1:2" x14ac:dyDescent="0.35">
      <c r="A100" t="s">
        <v>686</v>
      </c>
      <c r="B100" t="s">
        <v>1420</v>
      </c>
    </row>
    <row r="101" spans="1:2" x14ac:dyDescent="0.35">
      <c r="A101" t="s">
        <v>692</v>
      </c>
      <c r="B101" t="s">
        <v>1420</v>
      </c>
    </row>
    <row r="102" spans="1:2" x14ac:dyDescent="0.35">
      <c r="A102" t="s">
        <v>692</v>
      </c>
      <c r="B102" t="s">
        <v>1420</v>
      </c>
    </row>
    <row r="103" spans="1:2" x14ac:dyDescent="0.35">
      <c r="A103" t="s">
        <v>692</v>
      </c>
      <c r="B103" t="s">
        <v>1420</v>
      </c>
    </row>
    <row r="104" spans="1:2" x14ac:dyDescent="0.35">
      <c r="A104" t="s">
        <v>707</v>
      </c>
      <c r="B104" t="s">
        <v>1420</v>
      </c>
    </row>
    <row r="105" spans="1:2" x14ac:dyDescent="0.35">
      <c r="A105" t="s">
        <v>711</v>
      </c>
      <c r="B105" t="s">
        <v>1420</v>
      </c>
    </row>
    <row r="106" spans="1:2" x14ac:dyDescent="0.35">
      <c r="A106" t="s">
        <v>721</v>
      </c>
      <c r="B106" t="s">
        <v>1420</v>
      </c>
    </row>
    <row r="107" spans="1:2" x14ac:dyDescent="0.35">
      <c r="A107" t="s">
        <v>778</v>
      </c>
      <c r="B107" t="s">
        <v>1420</v>
      </c>
    </row>
    <row r="108" spans="1:2" x14ac:dyDescent="0.35">
      <c r="A108" t="s">
        <v>657</v>
      </c>
      <c r="B108" t="s">
        <v>1420</v>
      </c>
    </row>
    <row r="109" spans="1:2" x14ac:dyDescent="0.35">
      <c r="A109" t="s">
        <v>663</v>
      </c>
      <c r="B109" t="s">
        <v>1420</v>
      </c>
    </row>
    <row r="110" spans="1:2" x14ac:dyDescent="0.35">
      <c r="A110" t="s">
        <v>660</v>
      </c>
      <c r="B110" t="s">
        <v>1420</v>
      </c>
    </row>
    <row r="111" spans="1:2" x14ac:dyDescent="0.35">
      <c r="A111" t="s">
        <v>661</v>
      </c>
      <c r="B111" t="s">
        <v>1420</v>
      </c>
    </row>
    <row r="112" spans="1:2" x14ac:dyDescent="0.35">
      <c r="A112" t="s">
        <v>632</v>
      </c>
      <c r="B112" t="s">
        <v>1420</v>
      </c>
    </row>
    <row r="113" spans="1:2" x14ac:dyDescent="0.35">
      <c r="A113" t="s">
        <v>114</v>
      </c>
      <c r="B113" t="s">
        <v>1420</v>
      </c>
    </row>
    <row r="114" spans="1:2" x14ac:dyDescent="0.35">
      <c r="A114" t="s">
        <v>1104</v>
      </c>
      <c r="B114" t="s">
        <v>1420</v>
      </c>
    </row>
    <row r="115" spans="1:2" x14ac:dyDescent="0.35">
      <c r="A115" t="s">
        <v>1103</v>
      </c>
      <c r="B115" t="s">
        <v>1420</v>
      </c>
    </row>
    <row r="116" spans="1:2" x14ac:dyDescent="0.35">
      <c r="A116" t="s">
        <v>246</v>
      </c>
      <c r="B116" t="s">
        <v>1421</v>
      </c>
    </row>
    <row r="117" spans="1:2" x14ac:dyDescent="0.35">
      <c r="A117" t="s">
        <v>160</v>
      </c>
      <c r="B117" t="s">
        <v>1421</v>
      </c>
    </row>
    <row r="118" spans="1:2" x14ac:dyDescent="0.35">
      <c r="A118" t="s">
        <v>161</v>
      </c>
      <c r="B118" t="s">
        <v>1421</v>
      </c>
    </row>
    <row r="119" spans="1:2" x14ac:dyDescent="0.35">
      <c r="A119" t="s">
        <v>207</v>
      </c>
      <c r="B119" t="s">
        <v>1421</v>
      </c>
    </row>
    <row r="120" spans="1:2" x14ac:dyDescent="0.35">
      <c r="A120" t="s">
        <v>56</v>
      </c>
      <c r="B120" t="s">
        <v>1421</v>
      </c>
    </row>
    <row r="121" spans="1:2" x14ac:dyDescent="0.35">
      <c r="A121" t="s">
        <v>247</v>
      </c>
      <c r="B121" t="s">
        <v>1421</v>
      </c>
    </row>
    <row r="122" spans="1:2" x14ac:dyDescent="0.35">
      <c r="A122" t="s">
        <v>293</v>
      </c>
      <c r="B122" t="s">
        <v>1421</v>
      </c>
    </row>
    <row r="123" spans="1:2" x14ac:dyDescent="0.35">
      <c r="A123" t="s">
        <v>312</v>
      </c>
      <c r="B123" t="s">
        <v>1421</v>
      </c>
    </row>
    <row r="124" spans="1:2" x14ac:dyDescent="0.35">
      <c r="A124" t="s">
        <v>374</v>
      </c>
      <c r="B124" t="s">
        <v>1421</v>
      </c>
    </row>
    <row r="125" spans="1:2" x14ac:dyDescent="0.35">
      <c r="A125" t="s">
        <v>391</v>
      </c>
      <c r="B125" t="s">
        <v>1421</v>
      </c>
    </row>
    <row r="126" spans="1:2" x14ac:dyDescent="0.35">
      <c r="A126" t="s">
        <v>413</v>
      </c>
      <c r="B126" t="s">
        <v>1421</v>
      </c>
    </row>
    <row r="127" spans="1:2" x14ac:dyDescent="0.35">
      <c r="A127" t="s">
        <v>474</v>
      </c>
      <c r="B127" t="s">
        <v>1421</v>
      </c>
    </row>
    <row r="128" spans="1:2" x14ac:dyDescent="0.35">
      <c r="A128" t="s">
        <v>475</v>
      </c>
      <c r="B128" t="s">
        <v>1421</v>
      </c>
    </row>
    <row r="129" spans="1:2" x14ac:dyDescent="0.35">
      <c r="A129" t="s">
        <v>390</v>
      </c>
      <c r="B129" t="s">
        <v>1421</v>
      </c>
    </row>
    <row r="130" spans="1:2" x14ac:dyDescent="0.35">
      <c r="A130" t="s">
        <v>489</v>
      </c>
      <c r="B130" t="s">
        <v>1421</v>
      </c>
    </row>
    <row r="131" spans="1:2" x14ac:dyDescent="0.35">
      <c r="A131" t="s">
        <v>490</v>
      </c>
      <c r="B131" t="s">
        <v>1421</v>
      </c>
    </row>
    <row r="132" spans="1:2" x14ac:dyDescent="0.35">
      <c r="A132" t="s">
        <v>491</v>
      </c>
      <c r="B132" t="s">
        <v>1421</v>
      </c>
    </row>
    <row r="133" spans="1:2" x14ac:dyDescent="0.35">
      <c r="A133" t="s">
        <v>492</v>
      </c>
      <c r="B133" t="s">
        <v>1421</v>
      </c>
    </row>
    <row r="134" spans="1:2" x14ac:dyDescent="0.35">
      <c r="A134" t="s">
        <v>493</v>
      </c>
      <c r="B134" t="s">
        <v>1421</v>
      </c>
    </row>
    <row r="135" spans="1:2" x14ac:dyDescent="0.35">
      <c r="A135" t="s">
        <v>498</v>
      </c>
      <c r="B135" t="s">
        <v>1421</v>
      </c>
    </row>
    <row r="136" spans="1:2" x14ac:dyDescent="0.35">
      <c r="A136" t="s">
        <v>522</v>
      </c>
      <c r="B136" t="s">
        <v>1421</v>
      </c>
    </row>
    <row r="137" spans="1:2" x14ac:dyDescent="0.35">
      <c r="A137" t="s">
        <v>523</v>
      </c>
      <c r="B137" t="s">
        <v>1421</v>
      </c>
    </row>
    <row r="138" spans="1:2" x14ac:dyDescent="0.35">
      <c r="A138" t="s">
        <v>606</v>
      </c>
      <c r="B138" t="s">
        <v>1421</v>
      </c>
    </row>
    <row r="139" spans="1:2" x14ac:dyDescent="0.35">
      <c r="A139" t="s">
        <v>638</v>
      </c>
      <c r="B139" t="s">
        <v>1421</v>
      </c>
    </row>
    <row r="140" spans="1:2" x14ac:dyDescent="0.35">
      <c r="A140" t="s">
        <v>682</v>
      </c>
      <c r="B140" t="s">
        <v>1421</v>
      </c>
    </row>
    <row r="141" spans="1:2" x14ac:dyDescent="0.35">
      <c r="A141" t="s">
        <v>719</v>
      </c>
      <c r="B141" t="s">
        <v>1421</v>
      </c>
    </row>
    <row r="142" spans="1:2" x14ac:dyDescent="0.35">
      <c r="A142" t="s">
        <v>720</v>
      </c>
      <c r="B142" t="s">
        <v>1421</v>
      </c>
    </row>
    <row r="143" spans="1:2" x14ac:dyDescent="0.35">
      <c r="A143" t="s">
        <v>777</v>
      </c>
      <c r="B143" t="s">
        <v>1421</v>
      </c>
    </row>
    <row r="144" spans="1:2" x14ac:dyDescent="0.35">
      <c r="A144" t="s">
        <v>831</v>
      </c>
      <c r="B144" t="s">
        <v>1421</v>
      </c>
    </row>
    <row r="145" spans="1:2" x14ac:dyDescent="0.35">
      <c r="A145" t="s">
        <v>828</v>
      </c>
      <c r="B145" t="s">
        <v>1421</v>
      </c>
    </row>
    <row r="146" spans="1:2" x14ac:dyDescent="0.35">
      <c r="A146" t="s">
        <v>827</v>
      </c>
      <c r="B146" t="s">
        <v>1421</v>
      </c>
    </row>
    <row r="147" spans="1:2" x14ac:dyDescent="0.35">
      <c r="A147" t="s">
        <v>584</v>
      </c>
      <c r="B147" t="s">
        <v>1421</v>
      </c>
    </row>
    <row r="148" spans="1:2" x14ac:dyDescent="0.35">
      <c r="A148" t="s">
        <v>585</v>
      </c>
      <c r="B148" t="s">
        <v>1421</v>
      </c>
    </row>
    <row r="149" spans="1:2" x14ac:dyDescent="0.35">
      <c r="A149" t="s">
        <v>973</v>
      </c>
      <c r="B149" t="s">
        <v>1421</v>
      </c>
    </row>
    <row r="150" spans="1:2" x14ac:dyDescent="0.35">
      <c r="A150" t="s">
        <v>974</v>
      </c>
      <c r="B150" t="s">
        <v>1421</v>
      </c>
    </row>
    <row r="151" spans="1:2" x14ac:dyDescent="0.35">
      <c r="A151" t="s">
        <v>974</v>
      </c>
      <c r="B151" t="s">
        <v>1421</v>
      </c>
    </row>
    <row r="152" spans="1:2" x14ac:dyDescent="0.35">
      <c r="A152" t="s">
        <v>585</v>
      </c>
      <c r="B152" t="s">
        <v>1421</v>
      </c>
    </row>
    <row r="153" spans="1:2" x14ac:dyDescent="0.35">
      <c r="A153" t="s">
        <v>584</v>
      </c>
      <c r="B153" t="s">
        <v>1421</v>
      </c>
    </row>
    <row r="154" spans="1:2" x14ac:dyDescent="0.35">
      <c r="A154" t="s">
        <v>990</v>
      </c>
      <c r="B154" t="s">
        <v>1421</v>
      </c>
    </row>
    <row r="155" spans="1:2" x14ac:dyDescent="0.35">
      <c r="A155" t="s">
        <v>991</v>
      </c>
      <c r="B155" t="s">
        <v>1421</v>
      </c>
    </row>
    <row r="156" spans="1:2" x14ac:dyDescent="0.35">
      <c r="A156" t="s">
        <v>992</v>
      </c>
      <c r="B156" t="s">
        <v>1421</v>
      </c>
    </row>
    <row r="157" spans="1:2" x14ac:dyDescent="0.35">
      <c r="A157" t="s">
        <v>1000</v>
      </c>
      <c r="B157" t="s">
        <v>1421</v>
      </c>
    </row>
    <row r="158" spans="1:2" x14ac:dyDescent="0.35">
      <c r="A158" t="s">
        <v>1034</v>
      </c>
      <c r="B158" t="s">
        <v>1421</v>
      </c>
    </row>
    <row r="159" spans="1:2" x14ac:dyDescent="0.35">
      <c r="A159" t="s">
        <v>1024</v>
      </c>
      <c r="B159" t="s">
        <v>1421</v>
      </c>
    </row>
    <row r="160" spans="1:2" x14ac:dyDescent="0.35">
      <c r="A160" t="s">
        <v>1181</v>
      </c>
      <c r="B160" t="s">
        <v>1421</v>
      </c>
    </row>
    <row r="161" spans="1:2" x14ac:dyDescent="0.35">
      <c r="A161" t="s">
        <v>1266</v>
      </c>
      <c r="B161" t="s">
        <v>1421</v>
      </c>
    </row>
    <row r="162" spans="1:2" x14ac:dyDescent="0.35">
      <c r="A162" t="s">
        <v>1033</v>
      </c>
      <c r="B162" t="s">
        <v>1421</v>
      </c>
    </row>
  </sheetData>
  <pageMargins left="0.7" right="0.7" top="0.75" bottom="0.75" header="0.3" footer="0.3"/>
  <tableParts count="3">
    <tablePart r:id="rId1"/>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F25476-B04C-43C9-B9F7-B1958C90C40A}">
  <dimension ref="A1:F22"/>
  <sheetViews>
    <sheetView topLeftCell="A7" workbookViewId="0">
      <selection activeCell="C22" sqref="C22"/>
    </sheetView>
  </sheetViews>
  <sheetFormatPr baseColWidth="10" defaultRowHeight="14.5" x14ac:dyDescent="0.35"/>
  <cols>
    <col min="1" max="1" width="11.26953125" customWidth="1"/>
    <col min="2" max="2" width="16.36328125" customWidth="1"/>
    <col min="3" max="3" width="11.54296875" customWidth="1"/>
    <col min="5" max="5" width="12.1796875" customWidth="1"/>
  </cols>
  <sheetData>
    <row r="1" spans="1:6" x14ac:dyDescent="0.35">
      <c r="A1" t="s">
        <v>550</v>
      </c>
      <c r="B1" t="s">
        <v>5</v>
      </c>
      <c r="C1" t="s">
        <v>12</v>
      </c>
      <c r="D1" t="s">
        <v>35</v>
      </c>
      <c r="E1" t="s">
        <v>108</v>
      </c>
      <c r="F1" t="s">
        <v>548</v>
      </c>
    </row>
    <row r="2" spans="1:6" x14ac:dyDescent="0.35">
      <c r="A2" t="s">
        <v>7</v>
      </c>
      <c r="B2" t="s">
        <v>14</v>
      </c>
      <c r="C2">
        <v>5</v>
      </c>
      <c r="D2">
        <v>0</v>
      </c>
      <c r="E2">
        <v>5</v>
      </c>
      <c r="F2">
        <f t="shared" ref="F2:F22" si="0">SUM(C2:E2)</f>
        <v>10</v>
      </c>
    </row>
    <row r="3" spans="1:6" x14ac:dyDescent="0.35">
      <c r="A3" t="s">
        <v>7</v>
      </c>
      <c r="B3" t="s">
        <v>549</v>
      </c>
      <c r="C3">
        <v>2</v>
      </c>
      <c r="D3">
        <v>1</v>
      </c>
      <c r="E3">
        <v>4</v>
      </c>
      <c r="F3">
        <f t="shared" si="0"/>
        <v>7</v>
      </c>
    </row>
    <row r="4" spans="1:6" x14ac:dyDescent="0.35">
      <c r="A4" t="s">
        <v>7</v>
      </c>
      <c r="B4" t="s">
        <v>37</v>
      </c>
      <c r="C4">
        <v>5</v>
      </c>
      <c r="D4">
        <v>0</v>
      </c>
      <c r="E4">
        <v>1</v>
      </c>
      <c r="F4">
        <f t="shared" si="0"/>
        <v>6</v>
      </c>
    </row>
    <row r="5" spans="1:6" x14ac:dyDescent="0.35">
      <c r="A5" t="s">
        <v>7</v>
      </c>
      <c r="B5" t="s">
        <v>53</v>
      </c>
      <c r="C5">
        <v>13</v>
      </c>
      <c r="D5">
        <v>6</v>
      </c>
      <c r="E5">
        <v>9</v>
      </c>
      <c r="F5">
        <f t="shared" si="0"/>
        <v>28</v>
      </c>
    </row>
    <row r="6" spans="1:6" x14ac:dyDescent="0.35">
      <c r="A6" t="s">
        <v>7</v>
      </c>
      <c r="B6" t="s">
        <v>13</v>
      </c>
      <c r="C6">
        <v>12</v>
      </c>
      <c r="D6">
        <v>5</v>
      </c>
      <c r="E6">
        <v>4</v>
      </c>
      <c r="F6">
        <f t="shared" si="0"/>
        <v>21</v>
      </c>
    </row>
    <row r="7" spans="1:6" x14ac:dyDescent="0.35">
      <c r="A7" t="s">
        <v>7</v>
      </c>
      <c r="B7" t="s">
        <v>15</v>
      </c>
      <c r="C7">
        <v>15</v>
      </c>
      <c r="D7">
        <v>4</v>
      </c>
      <c r="E7">
        <v>15</v>
      </c>
      <c r="F7">
        <f t="shared" si="0"/>
        <v>34</v>
      </c>
    </row>
    <row r="8" spans="1:6" x14ac:dyDescent="0.35">
      <c r="A8" t="s">
        <v>107</v>
      </c>
      <c r="B8" t="s">
        <v>34</v>
      </c>
      <c r="C8">
        <v>2</v>
      </c>
      <c r="D8">
        <v>25</v>
      </c>
      <c r="E8">
        <v>14</v>
      </c>
      <c r="F8">
        <f t="shared" si="0"/>
        <v>41</v>
      </c>
    </row>
    <row r="9" spans="1:6" x14ac:dyDescent="0.35">
      <c r="A9" t="s">
        <v>107</v>
      </c>
      <c r="B9" t="s">
        <v>121</v>
      </c>
      <c r="D9">
        <v>17</v>
      </c>
      <c r="E9">
        <v>13</v>
      </c>
      <c r="F9">
        <f t="shared" si="0"/>
        <v>30</v>
      </c>
    </row>
    <row r="10" spans="1:6" x14ac:dyDescent="0.35">
      <c r="A10" t="s">
        <v>107</v>
      </c>
      <c r="B10" t="s">
        <v>547</v>
      </c>
      <c r="C10">
        <v>11</v>
      </c>
      <c r="D10">
        <v>2</v>
      </c>
      <c r="E10">
        <v>14</v>
      </c>
      <c r="F10">
        <f t="shared" si="0"/>
        <v>27</v>
      </c>
    </row>
    <row r="11" spans="1:6" x14ac:dyDescent="0.35">
      <c r="A11" t="s">
        <v>107</v>
      </c>
      <c r="B11" t="s">
        <v>55</v>
      </c>
      <c r="C11">
        <v>4</v>
      </c>
      <c r="D11">
        <v>17</v>
      </c>
      <c r="E11">
        <v>4</v>
      </c>
      <c r="F11">
        <f t="shared" si="0"/>
        <v>25</v>
      </c>
    </row>
    <row r="12" spans="1:6" x14ac:dyDescent="0.35">
      <c r="A12" t="s">
        <v>107</v>
      </c>
      <c r="B12" t="s">
        <v>43</v>
      </c>
      <c r="C12">
        <v>2</v>
      </c>
      <c r="D12">
        <v>24</v>
      </c>
      <c r="E12">
        <v>16</v>
      </c>
      <c r="F12">
        <f t="shared" si="0"/>
        <v>42</v>
      </c>
    </row>
    <row r="13" spans="1:6" x14ac:dyDescent="0.35">
      <c r="A13" t="s">
        <v>107</v>
      </c>
      <c r="B13" t="s">
        <v>122</v>
      </c>
      <c r="C13">
        <v>3</v>
      </c>
      <c r="D13">
        <v>17</v>
      </c>
      <c r="E13">
        <v>11</v>
      </c>
      <c r="F13">
        <f t="shared" si="0"/>
        <v>31</v>
      </c>
    </row>
    <row r="14" spans="1:6" x14ac:dyDescent="0.35">
      <c r="A14" t="s">
        <v>107</v>
      </c>
      <c r="B14" t="s">
        <v>118</v>
      </c>
      <c r="C14">
        <v>4</v>
      </c>
      <c r="D14">
        <v>7</v>
      </c>
      <c r="E14">
        <v>6</v>
      </c>
      <c r="F14">
        <f t="shared" si="0"/>
        <v>17</v>
      </c>
    </row>
    <row r="15" spans="1:6" x14ac:dyDescent="0.35">
      <c r="A15" t="s">
        <v>107</v>
      </c>
      <c r="B15" t="s">
        <v>113</v>
      </c>
      <c r="D15">
        <v>14</v>
      </c>
      <c r="E15">
        <v>4</v>
      </c>
      <c r="F15">
        <f t="shared" si="0"/>
        <v>18</v>
      </c>
    </row>
    <row r="16" spans="1:6" x14ac:dyDescent="0.35">
      <c r="A16" t="s">
        <v>107</v>
      </c>
      <c r="B16" t="s">
        <v>114</v>
      </c>
      <c r="C16">
        <v>2</v>
      </c>
      <c r="D16">
        <v>11</v>
      </c>
      <c r="E16">
        <v>5</v>
      </c>
      <c r="F16">
        <f t="shared" si="0"/>
        <v>18</v>
      </c>
    </row>
    <row r="17" spans="1:6" x14ac:dyDescent="0.35">
      <c r="A17" t="s">
        <v>107</v>
      </c>
      <c r="B17" t="s">
        <v>52</v>
      </c>
      <c r="C17">
        <v>2</v>
      </c>
      <c r="D17">
        <v>34</v>
      </c>
      <c r="E17">
        <v>29</v>
      </c>
      <c r="F17">
        <f t="shared" si="0"/>
        <v>65</v>
      </c>
    </row>
    <row r="18" spans="1:6" x14ac:dyDescent="0.35">
      <c r="A18" t="s">
        <v>107</v>
      </c>
      <c r="B18" t="s">
        <v>552</v>
      </c>
      <c r="C18">
        <v>19</v>
      </c>
      <c r="D18">
        <v>9</v>
      </c>
      <c r="E18">
        <v>13</v>
      </c>
      <c r="F18">
        <f t="shared" si="0"/>
        <v>41</v>
      </c>
    </row>
    <row r="19" spans="1:6" x14ac:dyDescent="0.35">
      <c r="A19" t="s">
        <v>107</v>
      </c>
      <c r="B19" t="s">
        <v>551</v>
      </c>
      <c r="C19">
        <v>20</v>
      </c>
      <c r="D19">
        <v>19</v>
      </c>
      <c r="E19">
        <v>20</v>
      </c>
      <c r="F19">
        <f t="shared" si="0"/>
        <v>59</v>
      </c>
    </row>
    <row r="20" spans="1:6" x14ac:dyDescent="0.35">
      <c r="A20" t="s">
        <v>237</v>
      </c>
      <c r="B20" t="s">
        <v>544</v>
      </c>
      <c r="C20">
        <v>3</v>
      </c>
      <c r="D20">
        <v>7</v>
      </c>
      <c r="E20">
        <v>15</v>
      </c>
      <c r="F20">
        <f t="shared" si="0"/>
        <v>25</v>
      </c>
    </row>
    <row r="21" spans="1:6" x14ac:dyDescent="0.35">
      <c r="A21" t="s">
        <v>237</v>
      </c>
      <c r="B21" t="s">
        <v>56</v>
      </c>
      <c r="C21">
        <v>16</v>
      </c>
      <c r="D21">
        <v>4</v>
      </c>
      <c r="E21">
        <v>11</v>
      </c>
      <c r="F21">
        <f t="shared" si="0"/>
        <v>31</v>
      </c>
    </row>
    <row r="22" spans="1:6" x14ac:dyDescent="0.35">
      <c r="A22" t="s">
        <v>237</v>
      </c>
      <c r="B22" t="s">
        <v>546</v>
      </c>
      <c r="C22">
        <v>10</v>
      </c>
      <c r="D22">
        <v>14</v>
      </c>
      <c r="E22">
        <v>5</v>
      </c>
      <c r="F22">
        <f t="shared" si="0"/>
        <v>29</v>
      </c>
    </row>
  </sheetData>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06840-4ED5-4A0E-9519-FEA349E95950}">
  <dimension ref="A1:F22"/>
  <sheetViews>
    <sheetView topLeftCell="A7" workbookViewId="0">
      <selection activeCell="C23" sqref="C23"/>
    </sheetView>
  </sheetViews>
  <sheetFormatPr baseColWidth="10" defaultRowHeight="14.5" x14ac:dyDescent="0.35"/>
  <cols>
    <col min="1" max="1" width="11.26953125" customWidth="1"/>
    <col min="2" max="2" width="16.36328125" customWidth="1"/>
    <col min="3" max="3" width="11.54296875" customWidth="1"/>
    <col min="5" max="5" width="12.1796875" customWidth="1"/>
  </cols>
  <sheetData>
    <row r="1" spans="1:6" x14ac:dyDescent="0.35">
      <c r="A1" t="s">
        <v>550</v>
      </c>
      <c r="B1" t="s">
        <v>5</v>
      </c>
      <c r="C1" t="s">
        <v>12</v>
      </c>
      <c r="D1" t="s">
        <v>35</v>
      </c>
      <c r="E1" t="s">
        <v>108</v>
      </c>
      <c r="F1" t="s">
        <v>548</v>
      </c>
    </row>
    <row r="2" spans="1:6" x14ac:dyDescent="0.35">
      <c r="A2" t="s">
        <v>7</v>
      </c>
      <c r="B2" t="s">
        <v>14</v>
      </c>
      <c r="C2">
        <v>5</v>
      </c>
      <c r="D2">
        <v>0</v>
      </c>
      <c r="E2">
        <v>5</v>
      </c>
      <c r="F2">
        <f t="shared" ref="F2:F22" si="0">SUM(C2:E2)</f>
        <v>10</v>
      </c>
    </row>
    <row r="3" spans="1:6" x14ac:dyDescent="0.35">
      <c r="A3" t="s">
        <v>7</v>
      </c>
      <c r="B3" t="s">
        <v>549</v>
      </c>
      <c r="C3">
        <v>2</v>
      </c>
      <c r="D3">
        <v>1</v>
      </c>
      <c r="E3">
        <v>4</v>
      </c>
      <c r="F3">
        <f t="shared" si="0"/>
        <v>7</v>
      </c>
    </row>
    <row r="4" spans="1:6" x14ac:dyDescent="0.35">
      <c r="A4" t="s">
        <v>7</v>
      </c>
      <c r="B4" t="s">
        <v>37</v>
      </c>
      <c r="C4">
        <v>5</v>
      </c>
      <c r="D4">
        <v>0</v>
      </c>
      <c r="E4">
        <v>1</v>
      </c>
      <c r="F4">
        <f t="shared" si="0"/>
        <v>6</v>
      </c>
    </row>
    <row r="5" spans="1:6" x14ac:dyDescent="0.35">
      <c r="A5" t="s">
        <v>7</v>
      </c>
      <c r="B5" t="s">
        <v>53</v>
      </c>
      <c r="C5">
        <v>13</v>
      </c>
      <c r="D5">
        <v>6</v>
      </c>
      <c r="E5">
        <v>9</v>
      </c>
      <c r="F5">
        <f t="shared" si="0"/>
        <v>28</v>
      </c>
    </row>
    <row r="6" spans="1:6" x14ac:dyDescent="0.35">
      <c r="A6" t="s">
        <v>7</v>
      </c>
      <c r="B6" t="s">
        <v>13</v>
      </c>
      <c r="C6">
        <v>12</v>
      </c>
      <c r="D6">
        <v>5</v>
      </c>
      <c r="E6">
        <v>4</v>
      </c>
      <c r="F6">
        <f t="shared" si="0"/>
        <v>21</v>
      </c>
    </row>
    <row r="7" spans="1:6" x14ac:dyDescent="0.35">
      <c r="A7" t="s">
        <v>7</v>
      </c>
      <c r="B7" t="s">
        <v>15</v>
      </c>
      <c r="C7">
        <v>15</v>
      </c>
      <c r="D7">
        <v>4</v>
      </c>
      <c r="E7">
        <v>15</v>
      </c>
      <c r="F7">
        <f t="shared" si="0"/>
        <v>34</v>
      </c>
    </row>
    <row r="8" spans="1:6" x14ac:dyDescent="0.35">
      <c r="A8" t="s">
        <v>107</v>
      </c>
      <c r="B8" t="s">
        <v>34</v>
      </c>
      <c r="C8">
        <v>2</v>
      </c>
      <c r="D8">
        <v>25</v>
      </c>
      <c r="E8">
        <v>14</v>
      </c>
      <c r="F8">
        <f t="shared" si="0"/>
        <v>41</v>
      </c>
    </row>
    <row r="9" spans="1:6" x14ac:dyDescent="0.35">
      <c r="A9" t="s">
        <v>107</v>
      </c>
      <c r="B9" t="s">
        <v>121</v>
      </c>
      <c r="D9">
        <v>17</v>
      </c>
      <c r="E9">
        <v>13</v>
      </c>
      <c r="F9">
        <f t="shared" si="0"/>
        <v>30</v>
      </c>
    </row>
    <row r="10" spans="1:6" x14ac:dyDescent="0.35">
      <c r="A10" t="s">
        <v>107</v>
      </c>
      <c r="B10" t="s">
        <v>547</v>
      </c>
      <c r="C10">
        <v>11</v>
      </c>
      <c r="D10">
        <v>2</v>
      </c>
      <c r="E10">
        <v>14</v>
      </c>
      <c r="F10">
        <f t="shared" si="0"/>
        <v>27</v>
      </c>
    </row>
    <row r="11" spans="1:6" x14ac:dyDescent="0.35">
      <c r="A11" t="s">
        <v>107</v>
      </c>
      <c r="B11" t="s">
        <v>55</v>
      </c>
      <c r="C11">
        <v>4</v>
      </c>
      <c r="D11">
        <v>17</v>
      </c>
      <c r="E11">
        <v>4</v>
      </c>
      <c r="F11">
        <f t="shared" si="0"/>
        <v>25</v>
      </c>
    </row>
    <row r="12" spans="1:6" x14ac:dyDescent="0.35">
      <c r="A12" t="s">
        <v>107</v>
      </c>
      <c r="B12" t="s">
        <v>43</v>
      </c>
      <c r="C12">
        <v>2</v>
      </c>
      <c r="D12">
        <v>24</v>
      </c>
      <c r="E12">
        <v>16</v>
      </c>
      <c r="F12">
        <f t="shared" si="0"/>
        <v>42</v>
      </c>
    </row>
    <row r="13" spans="1:6" x14ac:dyDescent="0.35">
      <c r="A13" t="s">
        <v>107</v>
      </c>
      <c r="B13" t="s">
        <v>122</v>
      </c>
      <c r="C13">
        <v>3</v>
      </c>
      <c r="D13">
        <v>17</v>
      </c>
      <c r="E13">
        <v>11</v>
      </c>
      <c r="F13">
        <f t="shared" si="0"/>
        <v>31</v>
      </c>
    </row>
    <row r="14" spans="1:6" x14ac:dyDescent="0.35">
      <c r="A14" t="s">
        <v>107</v>
      </c>
      <c r="B14" t="s">
        <v>118</v>
      </c>
      <c r="C14">
        <v>4</v>
      </c>
      <c r="D14">
        <v>7</v>
      </c>
      <c r="E14">
        <v>6</v>
      </c>
      <c r="F14">
        <f t="shared" si="0"/>
        <v>17</v>
      </c>
    </row>
    <row r="15" spans="1:6" x14ac:dyDescent="0.35">
      <c r="A15" t="s">
        <v>107</v>
      </c>
      <c r="B15" t="s">
        <v>113</v>
      </c>
      <c r="D15">
        <v>14</v>
      </c>
      <c r="E15">
        <v>4</v>
      </c>
      <c r="F15">
        <f t="shared" si="0"/>
        <v>18</v>
      </c>
    </row>
    <row r="16" spans="1:6" x14ac:dyDescent="0.35">
      <c r="A16" t="s">
        <v>107</v>
      </c>
      <c r="B16" t="s">
        <v>114</v>
      </c>
      <c r="C16">
        <v>2</v>
      </c>
      <c r="D16">
        <v>11</v>
      </c>
      <c r="E16">
        <v>5</v>
      </c>
      <c r="F16">
        <f t="shared" si="0"/>
        <v>18</v>
      </c>
    </row>
    <row r="17" spans="1:6" x14ac:dyDescent="0.35">
      <c r="A17" t="s">
        <v>107</v>
      </c>
      <c r="B17" t="s">
        <v>52</v>
      </c>
      <c r="C17">
        <v>2</v>
      </c>
      <c r="D17">
        <v>34</v>
      </c>
      <c r="E17">
        <v>29</v>
      </c>
      <c r="F17">
        <f t="shared" si="0"/>
        <v>65</v>
      </c>
    </row>
    <row r="18" spans="1:6" x14ac:dyDescent="0.35">
      <c r="A18" t="s">
        <v>107</v>
      </c>
      <c r="B18" t="s">
        <v>552</v>
      </c>
      <c r="C18">
        <v>19</v>
      </c>
      <c r="D18">
        <v>9</v>
      </c>
      <c r="E18">
        <v>13</v>
      </c>
      <c r="F18">
        <f t="shared" si="0"/>
        <v>41</v>
      </c>
    </row>
    <row r="19" spans="1:6" x14ac:dyDescent="0.35">
      <c r="A19" t="s">
        <v>107</v>
      </c>
      <c r="B19" t="s">
        <v>551</v>
      </c>
      <c r="C19">
        <v>20</v>
      </c>
      <c r="D19">
        <v>19</v>
      </c>
      <c r="E19">
        <v>20</v>
      </c>
      <c r="F19">
        <f t="shared" si="0"/>
        <v>59</v>
      </c>
    </row>
    <row r="20" spans="1:6" x14ac:dyDescent="0.35">
      <c r="A20" t="s">
        <v>237</v>
      </c>
      <c r="B20" t="s">
        <v>544</v>
      </c>
      <c r="C20">
        <v>3</v>
      </c>
      <c r="D20">
        <v>7</v>
      </c>
      <c r="E20">
        <v>15</v>
      </c>
      <c r="F20">
        <f t="shared" si="0"/>
        <v>25</v>
      </c>
    </row>
    <row r="21" spans="1:6" x14ac:dyDescent="0.35">
      <c r="A21" t="s">
        <v>237</v>
      </c>
      <c r="B21" t="s">
        <v>56</v>
      </c>
      <c r="C21">
        <v>16</v>
      </c>
      <c r="D21">
        <v>4</v>
      </c>
      <c r="E21">
        <v>11</v>
      </c>
      <c r="F21">
        <f t="shared" si="0"/>
        <v>31</v>
      </c>
    </row>
    <row r="22" spans="1:6" x14ac:dyDescent="0.35">
      <c r="A22" t="s">
        <v>237</v>
      </c>
      <c r="B22" t="s">
        <v>546</v>
      </c>
      <c r="C22">
        <v>5</v>
      </c>
      <c r="D22">
        <v>14</v>
      </c>
      <c r="E22">
        <v>5</v>
      </c>
      <c r="F22">
        <f t="shared" si="0"/>
        <v>24</v>
      </c>
    </row>
  </sheetData>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2051D-FC02-4756-9ADB-271721EBC9A3}">
  <dimension ref="A3:H88"/>
  <sheetViews>
    <sheetView topLeftCell="M1" workbookViewId="0">
      <selection activeCell="R6" sqref="R6"/>
    </sheetView>
  </sheetViews>
  <sheetFormatPr baseColWidth="10" defaultRowHeight="14.5" x14ac:dyDescent="0.35"/>
  <cols>
    <col min="1" max="1" width="33.26953125" bestFit="1" customWidth="1"/>
    <col min="2" max="2" width="21.26953125" bestFit="1" customWidth="1"/>
    <col min="3" max="3" width="9.54296875" bestFit="1" customWidth="1"/>
    <col min="4" max="4" width="9.453125" bestFit="1" customWidth="1"/>
    <col min="5" max="6" width="10.1796875" bestFit="1" customWidth="1"/>
    <col min="7" max="7" width="8.08984375" bestFit="1" customWidth="1"/>
    <col min="8" max="8" width="11.7265625" bestFit="1" customWidth="1"/>
    <col min="9" max="9" width="9.08984375" bestFit="1" customWidth="1"/>
    <col min="10" max="10" width="11.7265625" bestFit="1" customWidth="1"/>
    <col min="11" max="11" width="9.36328125" bestFit="1" customWidth="1"/>
    <col min="12" max="12" width="8.6328125" bestFit="1" customWidth="1"/>
    <col min="13" max="13" width="8" bestFit="1" customWidth="1"/>
    <col min="14" max="14" width="10.1796875" bestFit="1" customWidth="1"/>
    <col min="15" max="15" width="10.6328125" bestFit="1" customWidth="1"/>
    <col min="16" max="16" width="10.1796875" bestFit="1" customWidth="1"/>
    <col min="17" max="17" width="8.08984375" bestFit="1" customWidth="1"/>
    <col min="18" max="18" width="10.54296875" bestFit="1" customWidth="1"/>
    <col min="19" max="19" width="10.36328125" bestFit="1" customWidth="1"/>
    <col min="20" max="20" width="10.54296875" bestFit="1" customWidth="1"/>
    <col min="21" max="21" width="8.08984375" bestFit="1" customWidth="1"/>
    <col min="22" max="22" width="10.1796875" bestFit="1" customWidth="1"/>
    <col min="23" max="23" width="9.08984375" bestFit="1" customWidth="1"/>
    <col min="24" max="24" width="11.7265625" bestFit="1" customWidth="1"/>
    <col min="25" max="25" width="92.54296875" bestFit="1" customWidth="1"/>
    <col min="26" max="26" width="71.1796875" bestFit="1" customWidth="1"/>
    <col min="27" max="27" width="50.90625" bestFit="1" customWidth="1"/>
    <col min="28" max="28" width="63.26953125" bestFit="1" customWidth="1"/>
    <col min="29" max="29" width="26.54296875" bestFit="1" customWidth="1"/>
    <col min="30" max="30" width="31" bestFit="1" customWidth="1"/>
    <col min="31" max="31" width="20.1796875" bestFit="1" customWidth="1"/>
    <col min="32" max="32" width="9.453125" bestFit="1" customWidth="1"/>
    <col min="33" max="33" width="8.6328125" bestFit="1" customWidth="1"/>
    <col min="34" max="34" width="27.453125" bestFit="1" customWidth="1"/>
    <col min="35" max="35" width="8.36328125" bestFit="1" customWidth="1"/>
    <col min="36" max="36" width="5.90625" bestFit="1" customWidth="1"/>
    <col min="37" max="37" width="5.26953125" bestFit="1" customWidth="1"/>
    <col min="38" max="38" width="5.7265625" bestFit="1" customWidth="1"/>
    <col min="39" max="39" width="6.1796875" bestFit="1" customWidth="1"/>
    <col min="40" max="40" width="17.36328125" bestFit="1" customWidth="1"/>
    <col min="41" max="41" width="9.7265625" bestFit="1" customWidth="1"/>
    <col min="42" max="42" width="15.90625" bestFit="1" customWidth="1"/>
    <col min="43" max="43" width="8" bestFit="1" customWidth="1"/>
    <col min="44" max="44" width="23.453125" bestFit="1" customWidth="1"/>
    <col min="45" max="45" width="10.1796875" bestFit="1" customWidth="1"/>
    <col min="46" max="46" width="10.6328125" bestFit="1" customWidth="1"/>
    <col min="47" max="47" width="10.1796875" bestFit="1" customWidth="1"/>
    <col min="48" max="49" width="11.7265625" bestFit="1" customWidth="1"/>
  </cols>
  <sheetData>
    <row r="3" spans="1:8" x14ac:dyDescent="0.35">
      <c r="A3" s="3" t="s">
        <v>435</v>
      </c>
      <c r="B3" t="s">
        <v>545</v>
      </c>
    </row>
    <row r="5" spans="1:8" x14ac:dyDescent="0.35">
      <c r="A5" s="3" t="s">
        <v>431</v>
      </c>
      <c r="B5" s="3" t="s">
        <v>426</v>
      </c>
    </row>
    <row r="6" spans="1:8" x14ac:dyDescent="0.35">
      <c r="A6" s="3" t="s">
        <v>429</v>
      </c>
      <c r="B6" t="s">
        <v>218</v>
      </c>
      <c r="C6" t="s">
        <v>12</v>
      </c>
      <c r="D6" t="s">
        <v>249</v>
      </c>
      <c r="E6" t="s">
        <v>108</v>
      </c>
      <c r="F6" t="s">
        <v>427</v>
      </c>
      <c r="G6" t="s">
        <v>430</v>
      </c>
      <c r="H6" t="s">
        <v>428</v>
      </c>
    </row>
    <row r="7" spans="1:8" x14ac:dyDescent="0.35">
      <c r="A7" s="4" t="s">
        <v>34</v>
      </c>
      <c r="B7" s="5">
        <v>32</v>
      </c>
      <c r="C7" s="5">
        <v>6</v>
      </c>
      <c r="D7" s="5"/>
      <c r="E7" s="5">
        <v>25</v>
      </c>
      <c r="F7" s="5"/>
      <c r="G7" s="5"/>
      <c r="H7" s="5">
        <v>63</v>
      </c>
    </row>
    <row r="8" spans="1:8" x14ac:dyDescent="0.35">
      <c r="A8" s="4" t="s">
        <v>160</v>
      </c>
      <c r="B8" s="5">
        <v>9</v>
      </c>
      <c r="C8" s="5">
        <v>3</v>
      </c>
      <c r="D8" s="5"/>
      <c r="E8" s="5">
        <v>16</v>
      </c>
      <c r="F8" s="5">
        <v>1</v>
      </c>
      <c r="G8" s="5"/>
      <c r="H8" s="5">
        <v>29</v>
      </c>
    </row>
    <row r="9" spans="1:8" x14ac:dyDescent="0.35">
      <c r="A9" s="4" t="s">
        <v>14</v>
      </c>
      <c r="B9" s="5">
        <v>1</v>
      </c>
      <c r="C9" s="5">
        <v>17</v>
      </c>
      <c r="D9" s="5"/>
      <c r="E9" s="5">
        <v>17</v>
      </c>
      <c r="F9" s="5"/>
      <c r="G9" s="5"/>
      <c r="H9" s="5">
        <v>35</v>
      </c>
    </row>
    <row r="10" spans="1:8" x14ac:dyDescent="0.35">
      <c r="A10" s="4" t="s">
        <v>351</v>
      </c>
      <c r="B10" s="5">
        <v>2</v>
      </c>
      <c r="C10" s="5"/>
      <c r="D10" s="5"/>
      <c r="E10" s="5"/>
      <c r="F10" s="5"/>
      <c r="G10" s="5"/>
      <c r="H10" s="5">
        <v>2</v>
      </c>
    </row>
    <row r="11" spans="1:8" x14ac:dyDescent="0.35">
      <c r="A11" s="4" t="s">
        <v>53</v>
      </c>
      <c r="B11" s="5">
        <v>6</v>
      </c>
      <c r="C11" s="5">
        <v>18</v>
      </c>
      <c r="D11" s="5"/>
      <c r="E11" s="5">
        <v>18</v>
      </c>
      <c r="F11" s="5"/>
      <c r="G11" s="5"/>
      <c r="H11" s="5">
        <v>42</v>
      </c>
    </row>
    <row r="12" spans="1:8" x14ac:dyDescent="0.35">
      <c r="A12" s="4" t="s">
        <v>121</v>
      </c>
      <c r="B12" s="5">
        <v>22</v>
      </c>
      <c r="C12" s="5">
        <v>1</v>
      </c>
      <c r="D12" s="5"/>
      <c r="E12" s="5">
        <v>25</v>
      </c>
      <c r="F12" s="5"/>
      <c r="G12" s="5"/>
      <c r="H12" s="5">
        <v>48</v>
      </c>
    </row>
    <row r="13" spans="1:8" x14ac:dyDescent="0.35">
      <c r="A13" s="4" t="s">
        <v>424</v>
      </c>
      <c r="B13" s="5">
        <v>1</v>
      </c>
      <c r="C13" s="5"/>
      <c r="D13" s="5"/>
      <c r="E13" s="5"/>
      <c r="F13" s="5"/>
      <c r="G13" s="5"/>
      <c r="H13" s="5">
        <v>1</v>
      </c>
    </row>
    <row r="14" spans="1:8" x14ac:dyDescent="0.35">
      <c r="A14" s="4" t="s">
        <v>292</v>
      </c>
      <c r="B14" s="5">
        <v>3</v>
      </c>
      <c r="C14" s="5">
        <v>4</v>
      </c>
      <c r="D14" s="5"/>
      <c r="E14" s="5">
        <v>10</v>
      </c>
      <c r="F14" s="5"/>
      <c r="G14" s="5"/>
      <c r="H14" s="5">
        <v>17</v>
      </c>
    </row>
    <row r="15" spans="1:8" x14ac:dyDescent="0.35">
      <c r="A15" s="4" t="s">
        <v>148</v>
      </c>
      <c r="B15" s="5">
        <v>2</v>
      </c>
      <c r="C15" s="5">
        <v>2</v>
      </c>
      <c r="D15" s="5"/>
      <c r="E15" s="5">
        <v>5</v>
      </c>
      <c r="F15" s="5"/>
      <c r="G15" s="5"/>
      <c r="H15" s="5">
        <v>9</v>
      </c>
    </row>
    <row r="16" spans="1:8" x14ac:dyDescent="0.35">
      <c r="A16" s="4" t="s">
        <v>352</v>
      </c>
      <c r="B16" s="5">
        <v>1</v>
      </c>
      <c r="C16" s="5"/>
      <c r="D16" s="5"/>
      <c r="E16" s="5"/>
      <c r="F16" s="5"/>
      <c r="G16" s="5"/>
      <c r="H16" s="5">
        <v>1</v>
      </c>
    </row>
    <row r="17" spans="1:8" x14ac:dyDescent="0.35">
      <c r="A17" s="4" t="s">
        <v>43</v>
      </c>
      <c r="B17" s="5">
        <v>28</v>
      </c>
      <c r="C17" s="5">
        <v>6</v>
      </c>
      <c r="D17" s="5"/>
      <c r="E17" s="5">
        <v>26</v>
      </c>
      <c r="F17" s="5"/>
      <c r="G17" s="5"/>
      <c r="H17" s="5">
        <v>60</v>
      </c>
    </row>
    <row r="18" spans="1:8" x14ac:dyDescent="0.35">
      <c r="A18" s="4" t="s">
        <v>122</v>
      </c>
      <c r="B18" s="5">
        <v>21</v>
      </c>
      <c r="C18" s="5">
        <v>4</v>
      </c>
      <c r="D18" s="5"/>
      <c r="E18" s="5">
        <v>21</v>
      </c>
      <c r="F18" s="5"/>
      <c r="G18" s="5"/>
      <c r="H18" s="5">
        <v>46</v>
      </c>
    </row>
    <row r="19" spans="1:8" x14ac:dyDescent="0.35">
      <c r="A19" s="4" t="s">
        <v>28</v>
      </c>
      <c r="B19" s="5">
        <v>4</v>
      </c>
      <c r="C19" s="5">
        <v>19</v>
      </c>
      <c r="D19" s="5"/>
      <c r="E19" s="5">
        <v>9</v>
      </c>
      <c r="F19" s="5"/>
      <c r="G19" s="5"/>
      <c r="H19" s="5">
        <v>32</v>
      </c>
    </row>
    <row r="20" spans="1:8" x14ac:dyDescent="0.35">
      <c r="A20" s="4" t="s">
        <v>173</v>
      </c>
      <c r="B20" s="5">
        <v>5</v>
      </c>
      <c r="C20" s="5">
        <v>2</v>
      </c>
      <c r="D20" s="5"/>
      <c r="E20" s="5">
        <v>4</v>
      </c>
      <c r="F20" s="5"/>
      <c r="G20" s="5"/>
      <c r="H20" s="5">
        <v>11</v>
      </c>
    </row>
    <row r="21" spans="1:8" x14ac:dyDescent="0.35">
      <c r="A21" s="4" t="s">
        <v>423</v>
      </c>
      <c r="B21" s="5">
        <v>2</v>
      </c>
      <c r="C21" s="5"/>
      <c r="D21" s="5"/>
      <c r="E21" s="5"/>
      <c r="F21" s="5"/>
      <c r="G21" s="5"/>
      <c r="H21" s="5">
        <v>2</v>
      </c>
    </row>
    <row r="22" spans="1:8" x14ac:dyDescent="0.35">
      <c r="A22" s="4" t="s">
        <v>118</v>
      </c>
      <c r="B22" s="5">
        <v>7</v>
      </c>
      <c r="C22" s="5">
        <v>8</v>
      </c>
      <c r="D22" s="5"/>
      <c r="E22" s="5">
        <v>13</v>
      </c>
      <c r="F22" s="5"/>
      <c r="G22" s="5"/>
      <c r="H22" s="5">
        <v>28</v>
      </c>
    </row>
    <row r="23" spans="1:8" x14ac:dyDescent="0.35">
      <c r="A23" s="4" t="s">
        <v>425</v>
      </c>
      <c r="B23" s="5">
        <v>1</v>
      </c>
      <c r="C23" s="5"/>
      <c r="D23" s="5"/>
      <c r="E23" s="5"/>
      <c r="F23" s="5"/>
      <c r="G23" s="5"/>
      <c r="H23" s="5">
        <v>1</v>
      </c>
    </row>
    <row r="24" spans="1:8" x14ac:dyDescent="0.35">
      <c r="A24" s="4" t="s">
        <v>52</v>
      </c>
      <c r="B24" s="5">
        <v>53</v>
      </c>
      <c r="C24" s="5">
        <v>7</v>
      </c>
      <c r="D24" s="5"/>
      <c r="E24" s="5">
        <v>58</v>
      </c>
      <c r="F24" s="5"/>
      <c r="G24" s="5"/>
      <c r="H24" s="5">
        <v>118</v>
      </c>
    </row>
    <row r="25" spans="1:8" x14ac:dyDescent="0.35">
      <c r="A25" s="4" t="s">
        <v>207</v>
      </c>
      <c r="B25" s="5">
        <v>1</v>
      </c>
      <c r="C25" s="5"/>
      <c r="D25" s="5"/>
      <c r="E25" s="5"/>
      <c r="F25" s="5"/>
      <c r="G25" s="5"/>
      <c r="H25" s="5">
        <v>1</v>
      </c>
    </row>
    <row r="26" spans="1:8" x14ac:dyDescent="0.35">
      <c r="A26" s="4" t="s">
        <v>183</v>
      </c>
      <c r="B26" s="5">
        <v>1</v>
      </c>
      <c r="C26" s="5"/>
      <c r="D26" s="5"/>
      <c r="E26" s="5">
        <v>6</v>
      </c>
      <c r="F26" s="5"/>
      <c r="G26" s="5"/>
      <c r="H26" s="5">
        <v>7</v>
      </c>
    </row>
    <row r="27" spans="1:8" x14ac:dyDescent="0.35">
      <c r="A27" s="4" t="s">
        <v>17</v>
      </c>
      <c r="B27" s="5"/>
      <c r="C27" s="5">
        <v>1</v>
      </c>
      <c r="D27" s="5"/>
      <c r="E27" s="5">
        <v>3</v>
      </c>
      <c r="F27" s="5"/>
      <c r="G27" s="5">
        <v>36</v>
      </c>
      <c r="H27" s="5">
        <v>40</v>
      </c>
    </row>
    <row r="28" spans="1:8" x14ac:dyDescent="0.35">
      <c r="A28" s="4" t="s">
        <v>391</v>
      </c>
      <c r="B28" s="5">
        <v>3</v>
      </c>
      <c r="C28" s="5"/>
      <c r="D28" s="5"/>
      <c r="E28" s="5">
        <v>7</v>
      </c>
      <c r="F28" s="5"/>
      <c r="G28" s="5"/>
      <c r="H28" s="5">
        <v>10</v>
      </c>
    </row>
    <row r="29" spans="1:8" x14ac:dyDescent="0.35">
      <c r="A29" s="4" t="s">
        <v>161</v>
      </c>
      <c r="B29" s="5">
        <v>19</v>
      </c>
      <c r="C29" s="5">
        <v>10</v>
      </c>
      <c r="D29" s="5">
        <v>2</v>
      </c>
      <c r="E29" s="5">
        <v>24</v>
      </c>
      <c r="F29" s="5"/>
      <c r="G29" s="5"/>
      <c r="H29" s="5">
        <v>55</v>
      </c>
    </row>
    <row r="30" spans="1:8" x14ac:dyDescent="0.35">
      <c r="A30" s="4" t="s">
        <v>21</v>
      </c>
      <c r="B30" s="5">
        <v>9</v>
      </c>
      <c r="C30" s="5">
        <v>16</v>
      </c>
      <c r="D30" s="5"/>
      <c r="E30" s="5">
        <v>22</v>
      </c>
      <c r="F30" s="5"/>
      <c r="G30" s="5"/>
      <c r="H30" s="5">
        <v>47</v>
      </c>
    </row>
    <row r="31" spans="1:8" x14ac:dyDescent="0.35">
      <c r="A31" s="4" t="s">
        <v>413</v>
      </c>
      <c r="B31" s="5">
        <v>2</v>
      </c>
      <c r="C31" s="5"/>
      <c r="D31" s="5"/>
      <c r="E31" s="5">
        <v>15</v>
      </c>
      <c r="F31" s="5"/>
      <c r="G31" s="5">
        <v>10</v>
      </c>
      <c r="H31" s="5">
        <v>27</v>
      </c>
    </row>
    <row r="32" spans="1:8" x14ac:dyDescent="0.35">
      <c r="A32" s="4" t="s">
        <v>42</v>
      </c>
      <c r="B32" s="5">
        <v>18</v>
      </c>
      <c r="C32" s="5">
        <v>36</v>
      </c>
      <c r="D32" s="5"/>
      <c r="E32" s="5">
        <v>33</v>
      </c>
      <c r="F32" s="5"/>
      <c r="G32" s="5"/>
      <c r="H32" s="5">
        <v>87</v>
      </c>
    </row>
    <row r="33" spans="1:8" x14ac:dyDescent="0.35">
      <c r="A33" s="4" t="s">
        <v>123</v>
      </c>
      <c r="B33" s="5">
        <v>3</v>
      </c>
      <c r="C33" s="5"/>
      <c r="D33" s="5"/>
      <c r="E33" s="5">
        <v>6</v>
      </c>
      <c r="F33" s="5"/>
      <c r="G33" s="5"/>
      <c r="H33" s="5">
        <v>9</v>
      </c>
    </row>
    <row r="34" spans="1:8" x14ac:dyDescent="0.35">
      <c r="A34" s="4" t="s">
        <v>177</v>
      </c>
      <c r="B34" s="5">
        <v>1</v>
      </c>
      <c r="C34" s="5">
        <v>2</v>
      </c>
      <c r="D34" s="5"/>
      <c r="E34" s="5">
        <v>6</v>
      </c>
      <c r="F34" s="5"/>
      <c r="G34" s="5"/>
      <c r="H34" s="5">
        <v>9</v>
      </c>
    </row>
    <row r="35" spans="1:8" x14ac:dyDescent="0.35">
      <c r="A35" s="4" t="s">
        <v>427</v>
      </c>
      <c r="B35" s="5"/>
      <c r="C35" s="5"/>
      <c r="D35" s="5"/>
      <c r="E35" s="5"/>
      <c r="F35" s="5"/>
      <c r="G35" s="5"/>
      <c r="H35" s="5"/>
    </row>
    <row r="36" spans="1:8" x14ac:dyDescent="0.35">
      <c r="A36" s="4" t="s">
        <v>15</v>
      </c>
      <c r="B36" s="5">
        <v>9</v>
      </c>
      <c r="C36" s="5">
        <v>13</v>
      </c>
      <c r="D36" s="5"/>
      <c r="E36" s="5">
        <v>25</v>
      </c>
      <c r="F36" s="5"/>
      <c r="G36" s="5"/>
      <c r="H36" s="5">
        <v>47</v>
      </c>
    </row>
    <row r="37" spans="1:8" x14ac:dyDescent="0.35">
      <c r="A37" s="4" t="s">
        <v>475</v>
      </c>
      <c r="B37" s="5"/>
      <c r="C37" s="5">
        <v>2</v>
      </c>
      <c r="D37" s="5"/>
      <c r="E37" s="5">
        <v>6</v>
      </c>
      <c r="F37" s="5"/>
      <c r="G37" s="5"/>
      <c r="H37" s="5">
        <v>8</v>
      </c>
    </row>
    <row r="38" spans="1:8" x14ac:dyDescent="0.35">
      <c r="A38" s="4" t="s">
        <v>484</v>
      </c>
      <c r="B38" s="5"/>
      <c r="C38" s="5">
        <v>1</v>
      </c>
      <c r="D38" s="5"/>
      <c r="E38" s="5"/>
      <c r="F38" s="5"/>
      <c r="G38" s="5"/>
      <c r="H38" s="5">
        <v>1</v>
      </c>
    </row>
    <row r="39" spans="1:8" x14ac:dyDescent="0.35">
      <c r="A39" s="4" t="s">
        <v>492</v>
      </c>
      <c r="B39" s="5"/>
      <c r="C39" s="5">
        <v>2</v>
      </c>
      <c r="D39" s="5"/>
      <c r="E39" s="5"/>
      <c r="F39" s="5"/>
      <c r="G39" s="5"/>
      <c r="H39" s="5">
        <v>2</v>
      </c>
    </row>
    <row r="40" spans="1:8" x14ac:dyDescent="0.35">
      <c r="A40" s="4" t="s">
        <v>493</v>
      </c>
      <c r="B40" s="5">
        <v>2</v>
      </c>
      <c r="C40" s="5"/>
      <c r="D40" s="5"/>
      <c r="E40" s="5"/>
      <c r="F40" s="5"/>
      <c r="G40" s="5"/>
      <c r="H40" s="5">
        <v>2</v>
      </c>
    </row>
    <row r="41" spans="1:8" x14ac:dyDescent="0.35">
      <c r="A41" s="4" t="s">
        <v>498</v>
      </c>
      <c r="B41" s="5">
        <v>1</v>
      </c>
      <c r="C41" s="5">
        <v>5</v>
      </c>
      <c r="D41" s="5"/>
      <c r="E41" s="5"/>
      <c r="F41" s="5"/>
      <c r="G41" s="5"/>
      <c r="H41" s="5">
        <v>6</v>
      </c>
    </row>
    <row r="42" spans="1:8" x14ac:dyDescent="0.35">
      <c r="A42" s="4" t="s">
        <v>526</v>
      </c>
      <c r="B42" s="5">
        <v>5</v>
      </c>
      <c r="C42" s="5">
        <v>7</v>
      </c>
      <c r="D42" s="5"/>
      <c r="E42" s="5">
        <v>5</v>
      </c>
      <c r="F42" s="5"/>
      <c r="G42" s="5"/>
      <c r="H42" s="5">
        <v>17</v>
      </c>
    </row>
    <row r="43" spans="1:8" x14ac:dyDescent="0.35">
      <c r="A43" s="4" t="s">
        <v>540</v>
      </c>
      <c r="B43" s="5">
        <v>4</v>
      </c>
      <c r="C43" s="5">
        <v>4</v>
      </c>
      <c r="D43" s="5"/>
      <c r="E43" s="5">
        <v>5</v>
      </c>
      <c r="F43" s="5"/>
      <c r="G43" s="5"/>
      <c r="H43" s="5">
        <v>13</v>
      </c>
    </row>
    <row r="44" spans="1:8" x14ac:dyDescent="0.35">
      <c r="A44" s="4" t="s">
        <v>439</v>
      </c>
      <c r="B44" s="5"/>
      <c r="C44" s="5">
        <v>1</v>
      </c>
      <c r="D44" s="5"/>
      <c r="E44" s="5"/>
      <c r="F44" s="5"/>
      <c r="G44" s="5"/>
      <c r="H44" s="5">
        <v>1</v>
      </c>
    </row>
    <row r="45" spans="1:8" x14ac:dyDescent="0.35">
      <c r="A45" s="4" t="s">
        <v>633</v>
      </c>
      <c r="B45" s="5">
        <v>1</v>
      </c>
      <c r="C45" s="5">
        <v>13</v>
      </c>
      <c r="D45" s="5"/>
      <c r="E45" s="5">
        <v>10</v>
      </c>
      <c r="F45" s="5"/>
      <c r="G45" s="5"/>
      <c r="H45" s="5">
        <v>24</v>
      </c>
    </row>
    <row r="46" spans="1:8" x14ac:dyDescent="0.35">
      <c r="A46" s="4" t="s">
        <v>1024</v>
      </c>
      <c r="B46" s="5">
        <v>7</v>
      </c>
      <c r="C46" s="5">
        <v>19</v>
      </c>
      <c r="D46" s="5"/>
      <c r="E46" s="5">
        <v>23</v>
      </c>
      <c r="F46" s="5"/>
      <c r="G46" s="5">
        <v>1</v>
      </c>
      <c r="H46" s="5">
        <v>50</v>
      </c>
    </row>
    <row r="47" spans="1:8" x14ac:dyDescent="0.35">
      <c r="A47" s="4" t="s">
        <v>682</v>
      </c>
      <c r="B47" s="5"/>
      <c r="C47" s="5"/>
      <c r="D47" s="5"/>
      <c r="E47" s="5">
        <v>1</v>
      </c>
      <c r="F47" s="5"/>
      <c r="G47" s="5"/>
      <c r="H47" s="5">
        <v>1</v>
      </c>
    </row>
    <row r="48" spans="1:8" x14ac:dyDescent="0.35">
      <c r="A48" s="4" t="s">
        <v>619</v>
      </c>
      <c r="B48" s="5"/>
      <c r="C48" s="5">
        <v>1</v>
      </c>
      <c r="D48" s="5"/>
      <c r="E48" s="5">
        <v>1</v>
      </c>
      <c r="F48" s="5"/>
      <c r="G48" s="5"/>
      <c r="H48" s="5">
        <v>2</v>
      </c>
    </row>
    <row r="49" spans="1:8" x14ac:dyDescent="0.35">
      <c r="A49" s="4" t="s">
        <v>1204</v>
      </c>
      <c r="B49" s="5"/>
      <c r="C49" s="5">
        <v>3</v>
      </c>
      <c r="D49" s="5"/>
      <c r="E49" s="5">
        <v>5</v>
      </c>
      <c r="F49" s="5"/>
      <c r="G49" s="5"/>
      <c r="H49" s="5">
        <v>8</v>
      </c>
    </row>
    <row r="50" spans="1:8" x14ac:dyDescent="0.35">
      <c r="A50" s="4" t="s">
        <v>1105</v>
      </c>
      <c r="B50" s="5"/>
      <c r="C50" s="5"/>
      <c r="D50" s="5"/>
      <c r="E50" s="5"/>
      <c r="F50" s="5">
        <v>1</v>
      </c>
      <c r="G50" s="5"/>
      <c r="H50" s="5">
        <v>1</v>
      </c>
    </row>
    <row r="51" spans="1:8" x14ac:dyDescent="0.35">
      <c r="A51" s="4" t="s">
        <v>1103</v>
      </c>
      <c r="B51" s="5">
        <v>1</v>
      </c>
      <c r="C51" s="5"/>
      <c r="D51" s="5"/>
      <c r="E51" s="5">
        <v>1</v>
      </c>
      <c r="F51" s="5"/>
      <c r="G51" s="5"/>
      <c r="H51" s="5">
        <v>2</v>
      </c>
    </row>
    <row r="52" spans="1:8" x14ac:dyDescent="0.35">
      <c r="A52" s="4" t="s">
        <v>1025</v>
      </c>
      <c r="B52" s="5">
        <v>3</v>
      </c>
      <c r="C52" s="5">
        <v>10</v>
      </c>
      <c r="D52" s="5"/>
      <c r="E52" s="5">
        <v>14</v>
      </c>
      <c r="F52" s="5"/>
      <c r="G52" s="5"/>
      <c r="H52" s="5">
        <v>27</v>
      </c>
    </row>
    <row r="53" spans="1:8" x14ac:dyDescent="0.35">
      <c r="A53" s="4" t="s">
        <v>663</v>
      </c>
      <c r="B53" s="5"/>
      <c r="C53" s="5"/>
      <c r="D53" s="5"/>
      <c r="E53" s="5">
        <v>4</v>
      </c>
      <c r="F53" s="5"/>
      <c r="G53" s="5"/>
      <c r="H53" s="5">
        <v>4</v>
      </c>
    </row>
    <row r="54" spans="1:8" x14ac:dyDescent="0.35">
      <c r="A54" s="4" t="s">
        <v>637</v>
      </c>
      <c r="B54" s="5">
        <v>1</v>
      </c>
      <c r="C54" s="5"/>
      <c r="D54" s="5"/>
      <c r="E54" s="5"/>
      <c r="F54" s="5"/>
      <c r="G54" s="5"/>
      <c r="H54" s="5">
        <v>1</v>
      </c>
    </row>
    <row r="55" spans="1:8" x14ac:dyDescent="0.35">
      <c r="A55" s="4" t="s">
        <v>938</v>
      </c>
      <c r="B55" s="5"/>
      <c r="C55" s="5">
        <v>1</v>
      </c>
      <c r="D55" s="5"/>
      <c r="E55" s="5">
        <v>1</v>
      </c>
      <c r="F55" s="5"/>
      <c r="G55" s="5"/>
      <c r="H55" s="5">
        <v>2</v>
      </c>
    </row>
    <row r="56" spans="1:8" x14ac:dyDescent="0.35">
      <c r="A56" s="4" t="s">
        <v>1026</v>
      </c>
      <c r="B56" s="5">
        <v>1</v>
      </c>
      <c r="C56" s="5">
        <v>14</v>
      </c>
      <c r="D56" s="5"/>
      <c r="E56" s="5">
        <v>22</v>
      </c>
      <c r="F56" s="5"/>
      <c r="G56" s="5"/>
      <c r="H56" s="5">
        <v>37</v>
      </c>
    </row>
    <row r="57" spans="1:8" x14ac:dyDescent="0.35">
      <c r="A57" s="4" t="s">
        <v>620</v>
      </c>
      <c r="B57" s="5"/>
      <c r="C57" s="5">
        <v>1</v>
      </c>
      <c r="D57" s="5"/>
      <c r="E57" s="5">
        <v>1</v>
      </c>
      <c r="F57" s="5"/>
      <c r="G57" s="5"/>
      <c r="H57" s="5">
        <v>2</v>
      </c>
    </row>
    <row r="58" spans="1:8" x14ac:dyDescent="0.35">
      <c r="A58" s="4" t="s">
        <v>634</v>
      </c>
      <c r="B58" s="5"/>
      <c r="C58" s="5"/>
      <c r="D58" s="5"/>
      <c r="E58" s="5">
        <v>1</v>
      </c>
      <c r="F58" s="5"/>
      <c r="G58" s="5"/>
      <c r="H58" s="5">
        <v>1</v>
      </c>
    </row>
    <row r="59" spans="1:8" x14ac:dyDescent="0.35">
      <c r="A59" s="4" t="s">
        <v>628</v>
      </c>
      <c r="B59" s="5"/>
      <c r="C59" s="5">
        <v>2</v>
      </c>
      <c r="D59" s="5"/>
      <c r="E59" s="5">
        <v>2</v>
      </c>
      <c r="F59" s="5"/>
      <c r="G59" s="5">
        <v>1</v>
      </c>
      <c r="H59" s="5">
        <v>5</v>
      </c>
    </row>
    <row r="60" spans="1:8" x14ac:dyDescent="0.35">
      <c r="A60" s="4" t="s">
        <v>1104</v>
      </c>
      <c r="B60" s="5"/>
      <c r="C60" s="5"/>
      <c r="D60" s="5"/>
      <c r="E60" s="5">
        <v>1</v>
      </c>
      <c r="F60" s="5"/>
      <c r="G60" s="5"/>
      <c r="H60" s="5">
        <v>1</v>
      </c>
    </row>
    <row r="61" spans="1:8" x14ac:dyDescent="0.35">
      <c r="A61" s="4" t="s">
        <v>615</v>
      </c>
      <c r="B61" s="5">
        <v>1</v>
      </c>
      <c r="C61" s="5"/>
      <c r="D61" s="5"/>
      <c r="E61" s="5">
        <v>2</v>
      </c>
      <c r="F61" s="5"/>
      <c r="G61" s="5"/>
      <c r="H61" s="5">
        <v>3</v>
      </c>
    </row>
    <row r="62" spans="1:8" x14ac:dyDescent="0.35">
      <c r="A62" s="4" t="s">
        <v>707</v>
      </c>
      <c r="B62" s="5">
        <v>26</v>
      </c>
      <c r="C62" s="5">
        <v>4</v>
      </c>
      <c r="D62" s="5"/>
      <c r="E62" s="5">
        <v>29</v>
      </c>
      <c r="F62" s="5"/>
      <c r="G62" s="5"/>
      <c r="H62" s="5">
        <v>59</v>
      </c>
    </row>
    <row r="63" spans="1:8" x14ac:dyDescent="0.35">
      <c r="A63" s="4" t="s">
        <v>720</v>
      </c>
      <c r="B63" s="5"/>
      <c r="C63" s="5"/>
      <c r="D63" s="5"/>
      <c r="E63" s="5">
        <v>4</v>
      </c>
      <c r="F63" s="5"/>
      <c r="G63" s="5"/>
      <c r="H63" s="5">
        <v>4</v>
      </c>
    </row>
    <row r="64" spans="1:8" x14ac:dyDescent="0.35">
      <c r="A64" s="4" t="s">
        <v>828</v>
      </c>
      <c r="B64" s="5">
        <v>3</v>
      </c>
      <c r="C64" s="5">
        <v>8</v>
      </c>
      <c r="D64" s="5"/>
      <c r="E64" s="5">
        <v>7</v>
      </c>
      <c r="F64" s="5"/>
      <c r="G64" s="5"/>
      <c r="H64" s="5">
        <v>18</v>
      </c>
    </row>
    <row r="65" spans="1:8" x14ac:dyDescent="0.35">
      <c r="A65" s="4" t="s">
        <v>1181</v>
      </c>
      <c r="B65" s="5">
        <v>1</v>
      </c>
      <c r="C65" s="5"/>
      <c r="D65" s="5"/>
      <c r="E65" s="5">
        <v>3</v>
      </c>
      <c r="F65" s="5"/>
      <c r="G65" s="5"/>
      <c r="H65" s="5">
        <v>4</v>
      </c>
    </row>
    <row r="66" spans="1:8" x14ac:dyDescent="0.35">
      <c r="A66" s="4" t="s">
        <v>632</v>
      </c>
      <c r="B66" s="5">
        <v>1</v>
      </c>
      <c r="C66" s="5"/>
      <c r="D66" s="5"/>
      <c r="E66" s="5"/>
      <c r="F66" s="5"/>
      <c r="G66" s="5"/>
      <c r="H66" s="5">
        <v>1</v>
      </c>
    </row>
    <row r="67" spans="1:8" x14ac:dyDescent="0.35">
      <c r="A67" s="4" t="s">
        <v>1279</v>
      </c>
      <c r="B67" s="5">
        <v>1</v>
      </c>
      <c r="C67" s="5"/>
      <c r="D67" s="5"/>
      <c r="E67" s="5"/>
      <c r="F67" s="5"/>
      <c r="G67" s="5"/>
      <c r="H67" s="5">
        <v>1</v>
      </c>
    </row>
    <row r="68" spans="1:8" x14ac:dyDescent="0.35">
      <c r="A68" s="4" t="s">
        <v>991</v>
      </c>
      <c r="B68" s="5">
        <v>3</v>
      </c>
      <c r="C68" s="5"/>
      <c r="D68" s="5"/>
      <c r="E68" s="5">
        <v>2</v>
      </c>
      <c r="F68" s="5"/>
      <c r="G68" s="5"/>
      <c r="H68" s="5">
        <v>5</v>
      </c>
    </row>
    <row r="69" spans="1:8" x14ac:dyDescent="0.35">
      <c r="A69" s="4" t="s">
        <v>990</v>
      </c>
      <c r="B69" s="5">
        <v>5</v>
      </c>
      <c r="C69" s="5"/>
      <c r="D69" s="5"/>
      <c r="E69" s="5">
        <v>7</v>
      </c>
      <c r="F69" s="5"/>
      <c r="G69" s="5"/>
      <c r="H69" s="5">
        <v>12</v>
      </c>
    </row>
    <row r="70" spans="1:8" x14ac:dyDescent="0.35">
      <c r="A70" s="4" t="s">
        <v>831</v>
      </c>
      <c r="B70" s="5"/>
      <c r="C70" s="5">
        <v>2</v>
      </c>
      <c r="D70" s="5"/>
      <c r="E70" s="5">
        <v>2</v>
      </c>
      <c r="F70" s="5"/>
      <c r="G70" s="5"/>
      <c r="H70" s="5">
        <v>4</v>
      </c>
    </row>
    <row r="71" spans="1:8" x14ac:dyDescent="0.35">
      <c r="A71" s="4" t="s">
        <v>992</v>
      </c>
      <c r="B71" s="5"/>
      <c r="C71" s="5">
        <v>2</v>
      </c>
      <c r="D71" s="5"/>
      <c r="E71" s="5">
        <v>2</v>
      </c>
      <c r="F71" s="5"/>
      <c r="G71" s="5"/>
      <c r="H71" s="5">
        <v>4</v>
      </c>
    </row>
    <row r="72" spans="1:8" x14ac:dyDescent="0.35">
      <c r="A72" s="4" t="s">
        <v>1033</v>
      </c>
      <c r="B72" s="5">
        <v>1</v>
      </c>
      <c r="C72" s="5"/>
      <c r="D72" s="5"/>
      <c r="E72" s="5"/>
      <c r="F72" s="5"/>
      <c r="G72" s="5"/>
      <c r="H72" s="5">
        <v>1</v>
      </c>
    </row>
    <row r="73" spans="1:8" x14ac:dyDescent="0.35">
      <c r="A73" s="4" t="s">
        <v>691</v>
      </c>
      <c r="B73" s="5"/>
      <c r="C73" s="5">
        <v>5</v>
      </c>
      <c r="D73" s="5"/>
      <c r="E73" s="5">
        <v>1</v>
      </c>
      <c r="F73" s="5"/>
      <c r="G73" s="5"/>
      <c r="H73" s="5">
        <v>6</v>
      </c>
    </row>
    <row r="74" spans="1:8" x14ac:dyDescent="0.35">
      <c r="A74" s="4" t="s">
        <v>1028</v>
      </c>
      <c r="B74" s="5">
        <v>2</v>
      </c>
      <c r="C74" s="5"/>
      <c r="D74" s="5"/>
      <c r="E74" s="5">
        <v>3</v>
      </c>
      <c r="F74" s="5"/>
      <c r="G74" s="5"/>
      <c r="H74" s="5">
        <v>5</v>
      </c>
    </row>
    <row r="75" spans="1:8" x14ac:dyDescent="0.35">
      <c r="A75" s="4" t="s">
        <v>719</v>
      </c>
      <c r="B75" s="5">
        <v>1</v>
      </c>
      <c r="C75" s="5">
        <v>3</v>
      </c>
      <c r="D75" s="5"/>
      <c r="E75" s="5">
        <v>3</v>
      </c>
      <c r="F75" s="5"/>
      <c r="G75" s="5"/>
      <c r="H75" s="5">
        <v>7</v>
      </c>
    </row>
    <row r="76" spans="1:8" x14ac:dyDescent="0.35">
      <c r="A76" s="4" t="s">
        <v>623</v>
      </c>
      <c r="B76" s="5"/>
      <c r="C76" s="5">
        <v>1</v>
      </c>
      <c r="D76" s="5"/>
      <c r="E76" s="5">
        <v>1</v>
      </c>
      <c r="F76" s="5"/>
      <c r="G76" s="5"/>
      <c r="H76" s="5">
        <v>2</v>
      </c>
    </row>
    <row r="77" spans="1:8" x14ac:dyDescent="0.35">
      <c r="A77" s="4" t="s">
        <v>1030</v>
      </c>
      <c r="B77" s="5">
        <v>24</v>
      </c>
      <c r="C77" s="5">
        <v>2</v>
      </c>
      <c r="D77" s="5"/>
      <c r="E77" s="5">
        <v>15</v>
      </c>
      <c r="F77" s="5"/>
      <c r="G77" s="5"/>
      <c r="H77" s="5">
        <v>41</v>
      </c>
    </row>
    <row r="78" spans="1:8" x14ac:dyDescent="0.35">
      <c r="A78" s="4" t="s">
        <v>613</v>
      </c>
      <c r="B78" s="5">
        <v>2</v>
      </c>
      <c r="C78" s="5">
        <v>2</v>
      </c>
      <c r="D78" s="5"/>
      <c r="E78" s="5">
        <v>7</v>
      </c>
      <c r="F78" s="5"/>
      <c r="G78" s="5"/>
      <c r="H78" s="5">
        <v>11</v>
      </c>
    </row>
    <row r="79" spans="1:8" x14ac:dyDescent="0.35">
      <c r="A79" s="4" t="s">
        <v>1029</v>
      </c>
      <c r="B79" s="5">
        <v>14</v>
      </c>
      <c r="C79" s="5">
        <v>4</v>
      </c>
      <c r="D79" s="5"/>
      <c r="E79" s="5">
        <v>19</v>
      </c>
      <c r="F79" s="5"/>
      <c r="G79" s="5"/>
      <c r="H79" s="5">
        <v>37</v>
      </c>
    </row>
    <row r="80" spans="1:8" x14ac:dyDescent="0.35">
      <c r="A80" s="4" t="s">
        <v>639</v>
      </c>
      <c r="B80" s="5">
        <v>9</v>
      </c>
      <c r="C80" s="5">
        <v>41</v>
      </c>
      <c r="D80" s="5"/>
      <c r="E80" s="5">
        <v>19</v>
      </c>
      <c r="F80" s="5"/>
      <c r="G80" s="5"/>
      <c r="H80" s="5">
        <v>69</v>
      </c>
    </row>
    <row r="81" spans="1:8" x14ac:dyDescent="0.35">
      <c r="A81" s="4" t="s">
        <v>629</v>
      </c>
      <c r="B81" s="5">
        <v>2</v>
      </c>
      <c r="C81" s="5">
        <v>2</v>
      </c>
      <c r="D81" s="5"/>
      <c r="E81" s="5">
        <v>1</v>
      </c>
      <c r="F81" s="5"/>
      <c r="G81" s="5"/>
      <c r="H81" s="5">
        <v>5</v>
      </c>
    </row>
    <row r="82" spans="1:8" x14ac:dyDescent="0.35">
      <c r="A82" s="4" t="s">
        <v>1173</v>
      </c>
      <c r="B82" s="5">
        <v>15</v>
      </c>
      <c r="C82" s="5"/>
      <c r="D82" s="5"/>
      <c r="E82" s="5">
        <v>1</v>
      </c>
      <c r="F82" s="5"/>
      <c r="G82" s="5"/>
      <c r="H82" s="5">
        <v>16</v>
      </c>
    </row>
    <row r="83" spans="1:8" x14ac:dyDescent="0.35">
      <c r="A83" s="4" t="s">
        <v>1031</v>
      </c>
      <c r="B83" s="5">
        <v>9</v>
      </c>
      <c r="C83" s="5"/>
      <c r="D83" s="5"/>
      <c r="E83" s="5">
        <v>1</v>
      </c>
      <c r="F83" s="5"/>
      <c r="G83" s="5"/>
      <c r="H83" s="5">
        <v>10</v>
      </c>
    </row>
    <row r="84" spans="1:8" x14ac:dyDescent="0.35">
      <c r="A84" s="4" t="s">
        <v>638</v>
      </c>
      <c r="B84" s="5"/>
      <c r="C84" s="5">
        <v>3</v>
      </c>
      <c r="D84" s="5"/>
      <c r="E84" s="5">
        <v>6</v>
      </c>
      <c r="F84" s="5"/>
      <c r="G84" s="5"/>
      <c r="H84" s="5">
        <v>9</v>
      </c>
    </row>
    <row r="85" spans="1:8" x14ac:dyDescent="0.35">
      <c r="A85" s="4" t="s">
        <v>1032</v>
      </c>
      <c r="B85" s="5"/>
      <c r="C85" s="5">
        <v>7</v>
      </c>
      <c r="D85" s="5"/>
      <c r="E85" s="5">
        <v>3</v>
      </c>
      <c r="F85" s="5"/>
      <c r="G85" s="5"/>
      <c r="H85" s="5">
        <v>10</v>
      </c>
    </row>
    <row r="86" spans="1:8" x14ac:dyDescent="0.35">
      <c r="A86" s="4" t="s">
        <v>621</v>
      </c>
      <c r="B86" s="5"/>
      <c r="C86" s="5">
        <v>1</v>
      </c>
      <c r="D86" s="5"/>
      <c r="E86" s="5"/>
      <c r="F86" s="5"/>
      <c r="G86" s="5"/>
      <c r="H86" s="5">
        <v>1</v>
      </c>
    </row>
    <row r="87" spans="1:8" x14ac:dyDescent="0.35">
      <c r="A87" s="4" t="s">
        <v>1069</v>
      </c>
      <c r="B87" s="5">
        <v>1</v>
      </c>
      <c r="C87" s="5"/>
      <c r="D87" s="5"/>
      <c r="E87" s="5"/>
      <c r="F87" s="5"/>
      <c r="G87" s="5"/>
      <c r="H87" s="5">
        <v>1</v>
      </c>
    </row>
    <row r="88" spans="1:8" x14ac:dyDescent="0.35">
      <c r="A88" s="4" t="s">
        <v>428</v>
      </c>
      <c r="B88" s="5">
        <v>413</v>
      </c>
      <c r="C88" s="5">
        <v>348</v>
      </c>
      <c r="D88" s="5">
        <v>2</v>
      </c>
      <c r="E88" s="5">
        <v>635</v>
      </c>
      <c r="F88" s="5">
        <v>2</v>
      </c>
      <c r="G88" s="5">
        <v>48</v>
      </c>
      <c r="H88" s="5">
        <v>1448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9432FB-FB30-4DFD-9C6F-8A695EB69DA9}">
  <dimension ref="A1:F22"/>
  <sheetViews>
    <sheetView topLeftCell="B1" workbookViewId="0">
      <selection activeCell="L30" sqref="L30"/>
    </sheetView>
  </sheetViews>
  <sheetFormatPr baseColWidth="10" defaultRowHeight="14.5" x14ac:dyDescent="0.35"/>
  <cols>
    <col min="1" max="1" width="11.26953125" customWidth="1"/>
    <col min="2" max="2" width="16.36328125" customWidth="1"/>
    <col min="3" max="3" width="11.54296875" customWidth="1"/>
    <col min="5" max="5" width="12.1796875" customWidth="1"/>
  </cols>
  <sheetData>
    <row r="1" spans="1:6" x14ac:dyDescent="0.35">
      <c r="A1" t="s">
        <v>550</v>
      </c>
      <c r="B1" t="s">
        <v>5</v>
      </c>
      <c r="C1" t="s">
        <v>12</v>
      </c>
      <c r="D1" t="s">
        <v>35</v>
      </c>
      <c r="E1" t="s">
        <v>108</v>
      </c>
      <c r="F1" t="s">
        <v>548</v>
      </c>
    </row>
    <row r="2" spans="1:6" x14ac:dyDescent="0.35">
      <c r="A2" t="s">
        <v>7</v>
      </c>
      <c r="B2" t="s">
        <v>14</v>
      </c>
      <c r="C2">
        <v>5</v>
      </c>
      <c r="D2">
        <v>0</v>
      </c>
      <c r="E2">
        <v>5</v>
      </c>
      <c r="F2">
        <f t="shared" ref="F2:F22" si="0">SUM(C2:E2)</f>
        <v>10</v>
      </c>
    </row>
    <row r="3" spans="1:6" x14ac:dyDescent="0.35">
      <c r="A3" t="s">
        <v>7</v>
      </c>
      <c r="B3" t="s">
        <v>549</v>
      </c>
      <c r="C3">
        <v>2</v>
      </c>
      <c r="D3">
        <v>1</v>
      </c>
      <c r="E3">
        <v>4</v>
      </c>
      <c r="F3">
        <f t="shared" si="0"/>
        <v>7</v>
      </c>
    </row>
    <row r="4" spans="1:6" x14ac:dyDescent="0.35">
      <c r="A4" t="s">
        <v>7</v>
      </c>
      <c r="B4" t="s">
        <v>37</v>
      </c>
      <c r="C4">
        <v>5</v>
      </c>
      <c r="D4">
        <v>0</v>
      </c>
      <c r="E4">
        <v>1</v>
      </c>
      <c r="F4">
        <f t="shared" si="0"/>
        <v>6</v>
      </c>
    </row>
    <row r="5" spans="1:6" x14ac:dyDescent="0.35">
      <c r="A5" t="s">
        <v>7</v>
      </c>
      <c r="B5" t="s">
        <v>53</v>
      </c>
      <c r="C5">
        <v>13</v>
      </c>
      <c r="D5">
        <v>6</v>
      </c>
      <c r="E5">
        <v>9</v>
      </c>
      <c r="F5">
        <f t="shared" si="0"/>
        <v>28</v>
      </c>
    </row>
    <row r="6" spans="1:6" x14ac:dyDescent="0.35">
      <c r="A6" t="s">
        <v>7</v>
      </c>
      <c r="B6" t="s">
        <v>13</v>
      </c>
      <c r="C6">
        <v>12</v>
      </c>
      <c r="D6">
        <v>5</v>
      </c>
      <c r="E6">
        <v>4</v>
      </c>
      <c r="F6">
        <f t="shared" si="0"/>
        <v>21</v>
      </c>
    </row>
    <row r="7" spans="1:6" x14ac:dyDescent="0.35">
      <c r="A7" t="s">
        <v>7</v>
      </c>
      <c r="B7" t="s">
        <v>15</v>
      </c>
      <c r="C7">
        <v>15</v>
      </c>
      <c r="D7">
        <v>4</v>
      </c>
      <c r="E7">
        <v>15</v>
      </c>
      <c r="F7">
        <f t="shared" si="0"/>
        <v>34</v>
      </c>
    </row>
    <row r="8" spans="1:6" x14ac:dyDescent="0.35">
      <c r="A8" t="s">
        <v>107</v>
      </c>
      <c r="B8" t="s">
        <v>34</v>
      </c>
      <c r="C8">
        <v>2</v>
      </c>
      <c r="D8">
        <v>25</v>
      </c>
      <c r="E8">
        <v>14</v>
      </c>
      <c r="F8">
        <f t="shared" si="0"/>
        <v>41</v>
      </c>
    </row>
    <row r="9" spans="1:6" x14ac:dyDescent="0.35">
      <c r="A9" t="s">
        <v>107</v>
      </c>
      <c r="B9" t="s">
        <v>121</v>
      </c>
      <c r="D9">
        <v>17</v>
      </c>
      <c r="E9">
        <v>13</v>
      </c>
      <c r="F9">
        <f t="shared" si="0"/>
        <v>30</v>
      </c>
    </row>
    <row r="10" spans="1:6" x14ac:dyDescent="0.35">
      <c r="A10" t="s">
        <v>107</v>
      </c>
      <c r="B10" t="s">
        <v>547</v>
      </c>
      <c r="C10">
        <v>11</v>
      </c>
      <c r="D10">
        <v>2</v>
      </c>
      <c r="E10">
        <v>14</v>
      </c>
      <c r="F10">
        <f t="shared" si="0"/>
        <v>27</v>
      </c>
    </row>
    <row r="11" spans="1:6" x14ac:dyDescent="0.35">
      <c r="A11" t="s">
        <v>107</v>
      </c>
      <c r="B11" t="s">
        <v>55</v>
      </c>
      <c r="C11">
        <v>4</v>
      </c>
      <c r="D11">
        <v>17</v>
      </c>
      <c r="E11">
        <v>4</v>
      </c>
      <c r="F11">
        <f t="shared" si="0"/>
        <v>25</v>
      </c>
    </row>
    <row r="12" spans="1:6" x14ac:dyDescent="0.35">
      <c r="A12" t="s">
        <v>107</v>
      </c>
      <c r="B12" t="s">
        <v>43</v>
      </c>
      <c r="C12">
        <v>2</v>
      </c>
      <c r="D12">
        <v>24</v>
      </c>
      <c r="E12">
        <v>16</v>
      </c>
      <c r="F12">
        <f t="shared" si="0"/>
        <v>42</v>
      </c>
    </row>
    <row r="13" spans="1:6" x14ac:dyDescent="0.35">
      <c r="A13" t="s">
        <v>107</v>
      </c>
      <c r="B13" t="s">
        <v>122</v>
      </c>
      <c r="C13">
        <v>3</v>
      </c>
      <c r="D13">
        <v>17</v>
      </c>
      <c r="E13">
        <v>11</v>
      </c>
      <c r="F13">
        <f t="shared" si="0"/>
        <v>31</v>
      </c>
    </row>
    <row r="14" spans="1:6" x14ac:dyDescent="0.35">
      <c r="A14" t="s">
        <v>107</v>
      </c>
      <c r="B14" t="s">
        <v>118</v>
      </c>
      <c r="C14">
        <v>4</v>
      </c>
      <c r="D14">
        <v>7</v>
      </c>
      <c r="E14">
        <v>6</v>
      </c>
      <c r="F14">
        <f t="shared" si="0"/>
        <v>17</v>
      </c>
    </row>
    <row r="15" spans="1:6" x14ac:dyDescent="0.35">
      <c r="A15" t="s">
        <v>107</v>
      </c>
      <c r="B15" t="s">
        <v>113</v>
      </c>
      <c r="D15">
        <v>14</v>
      </c>
      <c r="E15">
        <v>4</v>
      </c>
      <c r="F15">
        <f t="shared" si="0"/>
        <v>18</v>
      </c>
    </row>
    <row r="16" spans="1:6" x14ac:dyDescent="0.35">
      <c r="A16" t="s">
        <v>107</v>
      </c>
      <c r="B16" t="s">
        <v>114</v>
      </c>
      <c r="C16">
        <v>2</v>
      </c>
      <c r="D16">
        <v>11</v>
      </c>
      <c r="E16">
        <v>5</v>
      </c>
      <c r="F16">
        <f t="shared" si="0"/>
        <v>18</v>
      </c>
    </row>
    <row r="17" spans="1:6" x14ac:dyDescent="0.35">
      <c r="A17" t="s">
        <v>107</v>
      </c>
      <c r="B17" t="s">
        <v>52</v>
      </c>
      <c r="C17">
        <v>2</v>
      </c>
      <c r="D17">
        <v>34</v>
      </c>
      <c r="E17">
        <v>29</v>
      </c>
      <c r="F17">
        <f t="shared" si="0"/>
        <v>65</v>
      </c>
    </row>
    <row r="18" spans="1:6" x14ac:dyDescent="0.35">
      <c r="A18" t="s">
        <v>107</v>
      </c>
      <c r="B18" t="s">
        <v>552</v>
      </c>
      <c r="C18">
        <v>19</v>
      </c>
      <c r="D18">
        <v>9</v>
      </c>
      <c r="E18">
        <v>13</v>
      </c>
      <c r="F18">
        <f t="shared" si="0"/>
        <v>41</v>
      </c>
    </row>
    <row r="19" spans="1:6" x14ac:dyDescent="0.35">
      <c r="A19" t="s">
        <v>107</v>
      </c>
      <c r="B19" t="s">
        <v>551</v>
      </c>
      <c r="C19">
        <v>20</v>
      </c>
      <c r="D19">
        <v>19</v>
      </c>
      <c r="E19">
        <v>20</v>
      </c>
      <c r="F19">
        <f t="shared" si="0"/>
        <v>59</v>
      </c>
    </row>
    <row r="20" spans="1:6" x14ac:dyDescent="0.35">
      <c r="A20" t="s">
        <v>237</v>
      </c>
      <c r="B20" t="s">
        <v>544</v>
      </c>
      <c r="C20">
        <v>3</v>
      </c>
      <c r="D20">
        <v>7</v>
      </c>
      <c r="E20">
        <v>15</v>
      </c>
      <c r="F20">
        <f t="shared" si="0"/>
        <v>25</v>
      </c>
    </row>
    <row r="21" spans="1:6" x14ac:dyDescent="0.35">
      <c r="A21" t="s">
        <v>237</v>
      </c>
      <c r="B21" t="s">
        <v>56</v>
      </c>
      <c r="C21">
        <v>16</v>
      </c>
      <c r="D21">
        <v>4</v>
      </c>
      <c r="E21">
        <v>11</v>
      </c>
      <c r="F21">
        <f t="shared" si="0"/>
        <v>31</v>
      </c>
    </row>
    <row r="22" spans="1:6" x14ac:dyDescent="0.35">
      <c r="A22" t="s">
        <v>237</v>
      </c>
      <c r="B22" t="s">
        <v>546</v>
      </c>
      <c r="C22">
        <v>10</v>
      </c>
      <c r="D22">
        <v>14</v>
      </c>
      <c r="E22">
        <v>5</v>
      </c>
      <c r="F22">
        <f t="shared" si="0"/>
        <v>29</v>
      </c>
    </row>
  </sheetData>
  <pageMargins left="0.7" right="0.7" top="0.75" bottom="0.75" header="0.3" footer="0.3"/>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8A252-25DE-4E4A-B9F5-4B6CBF7DD25C}">
  <dimension ref="A1:F20"/>
  <sheetViews>
    <sheetView workbookViewId="0">
      <selection activeCell="A14" sqref="A14:XFD14"/>
    </sheetView>
  </sheetViews>
  <sheetFormatPr baseColWidth="10" defaultRowHeight="14.5" x14ac:dyDescent="0.35"/>
  <cols>
    <col min="1" max="1" width="26.453125" bestFit="1" customWidth="1"/>
    <col min="2" max="2" width="21.26953125" bestFit="1" customWidth="1"/>
    <col min="3" max="3" width="8.08984375" bestFit="1" customWidth="1"/>
    <col min="4" max="4" width="9.54296875" bestFit="1" customWidth="1"/>
    <col min="5" max="5" width="10.1796875" bestFit="1" customWidth="1"/>
    <col min="6" max="6" width="11.7265625" bestFit="1" customWidth="1"/>
    <col min="7" max="7" width="10.1796875" bestFit="1" customWidth="1"/>
    <col min="8" max="8" width="11.7265625" bestFit="1" customWidth="1"/>
    <col min="9" max="9" width="8.90625" bestFit="1" customWidth="1"/>
    <col min="10" max="10" width="11.7265625" bestFit="1" customWidth="1"/>
  </cols>
  <sheetData>
    <row r="1" spans="1:6" x14ac:dyDescent="0.35">
      <c r="A1" s="3" t="s">
        <v>348</v>
      </c>
      <c r="B1" t="s">
        <v>545</v>
      </c>
    </row>
    <row r="2" spans="1:6" x14ac:dyDescent="0.35">
      <c r="A2" s="3" t="s">
        <v>0</v>
      </c>
      <c r="B2" t="s">
        <v>545</v>
      </c>
    </row>
    <row r="3" spans="1:6" x14ac:dyDescent="0.35">
      <c r="A3" s="3" t="s">
        <v>1270</v>
      </c>
      <c r="B3" t="s">
        <v>545</v>
      </c>
    </row>
    <row r="4" spans="1:6" x14ac:dyDescent="0.35">
      <c r="A4" s="3" t="s">
        <v>1</v>
      </c>
      <c r="B4" t="s">
        <v>237</v>
      </c>
    </row>
    <row r="5" spans="1:6" x14ac:dyDescent="0.35">
      <c r="A5" s="3" t="s">
        <v>435</v>
      </c>
      <c r="B5" t="s">
        <v>545</v>
      </c>
    </row>
    <row r="7" spans="1:6" x14ac:dyDescent="0.35">
      <c r="A7" s="3" t="s">
        <v>431</v>
      </c>
      <c r="B7" s="3" t="s">
        <v>426</v>
      </c>
    </row>
    <row r="8" spans="1:6" x14ac:dyDescent="0.35">
      <c r="A8" s="3" t="s">
        <v>429</v>
      </c>
      <c r="B8" t="s">
        <v>218</v>
      </c>
      <c r="C8" t="s">
        <v>430</v>
      </c>
      <c r="D8" t="s">
        <v>12</v>
      </c>
      <c r="E8" t="s">
        <v>108</v>
      </c>
      <c r="F8" t="s">
        <v>428</v>
      </c>
    </row>
    <row r="9" spans="1:6" x14ac:dyDescent="0.35">
      <c r="A9" s="4" t="s">
        <v>1024</v>
      </c>
      <c r="B9" s="5"/>
      <c r="C9" s="5"/>
      <c r="D9" s="5">
        <v>5</v>
      </c>
      <c r="E9" s="5">
        <v>3</v>
      </c>
      <c r="F9" s="5">
        <v>8</v>
      </c>
    </row>
    <row r="10" spans="1:6" x14ac:dyDescent="0.35">
      <c r="A10" s="4" t="s">
        <v>160</v>
      </c>
      <c r="B10" s="5">
        <v>6</v>
      </c>
      <c r="C10" s="5"/>
      <c r="D10" s="5"/>
      <c r="E10" s="5">
        <v>2</v>
      </c>
      <c r="F10" s="5">
        <v>8</v>
      </c>
    </row>
    <row r="11" spans="1:6" x14ac:dyDescent="0.35">
      <c r="A11" s="4" t="s">
        <v>828</v>
      </c>
      <c r="B11" s="5"/>
      <c r="C11" s="5"/>
      <c r="D11" s="5">
        <v>3</v>
      </c>
      <c r="E11" s="5">
        <v>2</v>
      </c>
      <c r="F11" s="5">
        <v>5</v>
      </c>
    </row>
    <row r="12" spans="1:6" x14ac:dyDescent="0.35">
      <c r="A12" s="4" t="s">
        <v>1181</v>
      </c>
      <c r="B12" s="5"/>
      <c r="C12" s="5"/>
      <c r="D12" s="5"/>
      <c r="E12" s="5">
        <v>2</v>
      </c>
      <c r="F12" s="5">
        <v>2</v>
      </c>
    </row>
    <row r="13" spans="1:6" x14ac:dyDescent="0.35">
      <c r="A13" s="4" t="s">
        <v>492</v>
      </c>
      <c r="B13" s="5"/>
      <c r="C13" s="5"/>
      <c r="D13" s="5">
        <v>1</v>
      </c>
      <c r="E13" s="5"/>
      <c r="F13" s="5">
        <v>1</v>
      </c>
    </row>
    <row r="14" spans="1:6" x14ac:dyDescent="0.35">
      <c r="A14" s="4" t="s">
        <v>493</v>
      </c>
      <c r="B14" s="5">
        <v>1</v>
      </c>
      <c r="C14" s="5"/>
      <c r="D14" s="5"/>
      <c r="E14" s="5"/>
      <c r="F14" s="5">
        <v>1</v>
      </c>
    </row>
    <row r="15" spans="1:6" x14ac:dyDescent="0.35">
      <c r="A15" s="4" t="s">
        <v>990</v>
      </c>
      <c r="B15" s="5"/>
      <c r="C15" s="5"/>
      <c r="D15" s="5"/>
      <c r="E15" s="5">
        <v>2</v>
      </c>
      <c r="F15" s="5">
        <v>2</v>
      </c>
    </row>
    <row r="16" spans="1:6" x14ac:dyDescent="0.35">
      <c r="A16" s="4" t="s">
        <v>475</v>
      </c>
      <c r="B16" s="5"/>
      <c r="C16" s="5"/>
      <c r="D16" s="5">
        <v>1</v>
      </c>
      <c r="E16" s="5"/>
      <c r="F16" s="5">
        <v>1</v>
      </c>
    </row>
    <row r="17" spans="1:6" x14ac:dyDescent="0.35">
      <c r="A17" s="4" t="s">
        <v>161</v>
      </c>
      <c r="B17" s="5">
        <v>7</v>
      </c>
      <c r="C17" s="5"/>
      <c r="D17" s="5">
        <v>2</v>
      </c>
      <c r="E17" s="5">
        <v>14</v>
      </c>
      <c r="F17" s="5">
        <v>23</v>
      </c>
    </row>
    <row r="18" spans="1:6" x14ac:dyDescent="0.35">
      <c r="A18" s="4" t="s">
        <v>413</v>
      </c>
      <c r="B18" s="5"/>
      <c r="C18" s="5">
        <v>5</v>
      </c>
      <c r="D18" s="5"/>
      <c r="E18" s="5">
        <v>2</v>
      </c>
      <c r="F18" s="5">
        <v>7</v>
      </c>
    </row>
    <row r="19" spans="1:6" x14ac:dyDescent="0.35">
      <c r="A19" s="4" t="s">
        <v>638</v>
      </c>
      <c r="B19" s="5">
        <v>1</v>
      </c>
      <c r="C19" s="5"/>
      <c r="D19" s="5">
        <v>3</v>
      </c>
      <c r="E19" s="5">
        <v>4</v>
      </c>
      <c r="F19" s="5">
        <v>8</v>
      </c>
    </row>
    <row r="20" spans="1:6" x14ac:dyDescent="0.35">
      <c r="A20" s="4" t="s">
        <v>428</v>
      </c>
      <c r="B20" s="5">
        <v>15</v>
      </c>
      <c r="C20" s="5">
        <v>5</v>
      </c>
      <c r="D20" s="5">
        <v>15</v>
      </c>
      <c r="E20" s="5">
        <v>31</v>
      </c>
      <c r="F20" s="5">
        <v>66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0235B-31FB-4303-B3CB-52EC581ADF4E}">
  <dimension ref="A1:L63"/>
  <sheetViews>
    <sheetView workbookViewId="0">
      <selection activeCell="A8" sqref="A8:A40"/>
    </sheetView>
  </sheetViews>
  <sheetFormatPr baseColWidth="10" defaultRowHeight="14.5" x14ac:dyDescent="0.35"/>
  <cols>
    <col min="1" max="1" width="28.6328125" bestFit="1" customWidth="1"/>
    <col min="2" max="2" width="18.81640625" bestFit="1" customWidth="1"/>
    <col min="8" max="8" width="21.08984375" customWidth="1"/>
  </cols>
  <sheetData>
    <row r="1" spans="1:4" x14ac:dyDescent="0.35">
      <c r="A1" s="3" t="s">
        <v>1</v>
      </c>
      <c r="B1" t="s">
        <v>545</v>
      </c>
    </row>
    <row r="2" spans="1:4" x14ac:dyDescent="0.35">
      <c r="A2" s="3" t="s">
        <v>348</v>
      </c>
      <c r="B2" t="s">
        <v>545</v>
      </c>
    </row>
    <row r="3" spans="1:4" x14ac:dyDescent="0.35">
      <c r="A3" s="3" t="s">
        <v>435</v>
      </c>
      <c r="B3" t="s">
        <v>545</v>
      </c>
      <c r="D3">
        <v>224</v>
      </c>
    </row>
    <row r="4" spans="1:4" x14ac:dyDescent="0.35">
      <c r="A4" s="3" t="s">
        <v>3</v>
      </c>
      <c r="B4" t="s">
        <v>1327</v>
      </c>
      <c r="D4">
        <v>82</v>
      </c>
    </row>
    <row r="5" spans="1:4" x14ac:dyDescent="0.35">
      <c r="A5" s="3" t="s">
        <v>1270</v>
      </c>
      <c r="B5" t="s">
        <v>545</v>
      </c>
      <c r="D5">
        <v>105</v>
      </c>
    </row>
    <row r="7" spans="1:4" x14ac:dyDescent="0.35">
      <c r="A7" s="3" t="s">
        <v>429</v>
      </c>
      <c r="B7" t="s">
        <v>431</v>
      </c>
    </row>
    <row r="8" spans="1:4" x14ac:dyDescent="0.35">
      <c r="A8" s="4" t="s">
        <v>124</v>
      </c>
      <c r="B8" s="5">
        <v>15</v>
      </c>
    </row>
    <row r="9" spans="1:4" x14ac:dyDescent="0.35">
      <c r="A9" s="4" t="s">
        <v>231</v>
      </c>
      <c r="B9" s="5">
        <v>2</v>
      </c>
    </row>
    <row r="10" spans="1:4" x14ac:dyDescent="0.35">
      <c r="A10" s="4" t="s">
        <v>569</v>
      </c>
      <c r="B10" s="5">
        <v>5</v>
      </c>
    </row>
    <row r="11" spans="1:4" x14ac:dyDescent="0.35">
      <c r="A11" s="4" t="s">
        <v>146</v>
      </c>
      <c r="B11" s="5">
        <v>15</v>
      </c>
    </row>
    <row r="12" spans="1:4" x14ac:dyDescent="0.35">
      <c r="A12" s="4" t="s">
        <v>98</v>
      </c>
      <c r="B12" s="5">
        <v>8</v>
      </c>
    </row>
    <row r="13" spans="1:4" x14ac:dyDescent="0.35">
      <c r="A13" s="4" t="s">
        <v>32</v>
      </c>
      <c r="B13" s="5">
        <v>19</v>
      </c>
    </row>
    <row r="14" spans="1:4" x14ac:dyDescent="0.35">
      <c r="A14" s="4" t="s">
        <v>149</v>
      </c>
      <c r="B14" s="5">
        <v>35</v>
      </c>
    </row>
    <row r="15" spans="1:4" x14ac:dyDescent="0.35">
      <c r="A15" s="4" t="s">
        <v>152</v>
      </c>
      <c r="B15" s="5">
        <v>18</v>
      </c>
    </row>
    <row r="16" spans="1:4" x14ac:dyDescent="0.35">
      <c r="A16" s="4" t="s">
        <v>115</v>
      </c>
      <c r="B16" s="5">
        <v>7</v>
      </c>
    </row>
    <row r="17" spans="1:2" x14ac:dyDescent="0.35">
      <c r="A17" s="4" t="s">
        <v>223</v>
      </c>
      <c r="B17" s="5">
        <v>24</v>
      </c>
    </row>
    <row r="18" spans="1:2" x14ac:dyDescent="0.35">
      <c r="A18" s="4" t="s">
        <v>227</v>
      </c>
      <c r="B18" s="5">
        <v>1</v>
      </c>
    </row>
    <row r="19" spans="1:2" x14ac:dyDescent="0.35">
      <c r="A19" s="4" t="s">
        <v>65</v>
      </c>
      <c r="B19" s="5">
        <v>28</v>
      </c>
    </row>
    <row r="20" spans="1:2" x14ac:dyDescent="0.35">
      <c r="A20" s="4" t="s">
        <v>616</v>
      </c>
      <c r="B20" s="5">
        <v>8</v>
      </c>
    </row>
    <row r="21" spans="1:2" x14ac:dyDescent="0.35">
      <c r="A21" s="4" t="s">
        <v>69</v>
      </c>
      <c r="B21" s="5">
        <v>19</v>
      </c>
    </row>
    <row r="22" spans="1:2" x14ac:dyDescent="0.35">
      <c r="A22" s="4" t="s">
        <v>210</v>
      </c>
      <c r="B22" s="5">
        <v>22</v>
      </c>
    </row>
    <row r="23" spans="1:2" x14ac:dyDescent="0.35">
      <c r="A23" s="4" t="s">
        <v>205</v>
      </c>
      <c r="B23" s="5">
        <v>6</v>
      </c>
    </row>
    <row r="24" spans="1:2" x14ac:dyDescent="0.35">
      <c r="A24" s="4" t="s">
        <v>254</v>
      </c>
      <c r="B24" s="5">
        <v>4</v>
      </c>
    </row>
    <row r="25" spans="1:2" x14ac:dyDescent="0.35">
      <c r="A25" s="4" t="s">
        <v>208</v>
      </c>
      <c r="B25" s="5">
        <v>10</v>
      </c>
    </row>
    <row r="26" spans="1:2" x14ac:dyDescent="0.35">
      <c r="A26" s="4" t="s">
        <v>221</v>
      </c>
      <c r="B26" s="5">
        <v>8</v>
      </c>
    </row>
    <row r="27" spans="1:2" x14ac:dyDescent="0.35">
      <c r="A27" s="4" t="s">
        <v>72</v>
      </c>
      <c r="B27" s="5">
        <v>4</v>
      </c>
    </row>
    <row r="28" spans="1:2" x14ac:dyDescent="0.35">
      <c r="A28" s="4" t="s">
        <v>267</v>
      </c>
      <c r="B28" s="5">
        <v>11</v>
      </c>
    </row>
    <row r="29" spans="1:2" x14ac:dyDescent="0.35">
      <c r="A29" s="4" t="s">
        <v>94</v>
      </c>
      <c r="B29" s="5">
        <v>1</v>
      </c>
    </row>
    <row r="30" spans="1:2" x14ac:dyDescent="0.35">
      <c r="A30" s="4" t="s">
        <v>75</v>
      </c>
      <c r="B30" s="5">
        <v>3</v>
      </c>
    </row>
    <row r="31" spans="1:2" x14ac:dyDescent="0.35">
      <c r="A31" s="4" t="s">
        <v>625</v>
      </c>
      <c r="B31" s="5">
        <v>10</v>
      </c>
    </row>
    <row r="32" spans="1:2" x14ac:dyDescent="0.35">
      <c r="A32" s="4" t="s">
        <v>44</v>
      </c>
      <c r="B32" s="5">
        <v>13</v>
      </c>
    </row>
    <row r="33" spans="1:12" x14ac:dyDescent="0.35">
      <c r="A33" s="4" t="s">
        <v>172</v>
      </c>
      <c r="B33" s="5">
        <v>8</v>
      </c>
    </row>
    <row r="34" spans="1:12" x14ac:dyDescent="0.35">
      <c r="A34" s="4" t="s">
        <v>270</v>
      </c>
      <c r="B34" s="5">
        <v>13</v>
      </c>
    </row>
    <row r="35" spans="1:12" x14ac:dyDescent="0.35">
      <c r="A35" s="4" t="s">
        <v>264</v>
      </c>
      <c r="B35" s="5">
        <v>10</v>
      </c>
    </row>
    <row r="36" spans="1:12" x14ac:dyDescent="0.35">
      <c r="A36" s="4" t="s">
        <v>667</v>
      </c>
      <c r="B36" s="5">
        <v>6</v>
      </c>
    </row>
    <row r="37" spans="1:12" x14ac:dyDescent="0.35">
      <c r="A37" s="4" t="s">
        <v>197</v>
      </c>
      <c r="B37" s="5">
        <v>10</v>
      </c>
    </row>
    <row r="38" spans="1:12" x14ac:dyDescent="0.35">
      <c r="A38" s="4" t="s">
        <v>1307</v>
      </c>
      <c r="B38" s="5">
        <v>60</v>
      </c>
      <c r="E38" t="s">
        <v>1352</v>
      </c>
      <c r="F38" t="s">
        <v>7</v>
      </c>
      <c r="H38" s="10" t="s">
        <v>429</v>
      </c>
      <c r="I38" s="10" t="s">
        <v>431</v>
      </c>
      <c r="K38" t="s">
        <v>429</v>
      </c>
      <c r="L38" t="s">
        <v>431</v>
      </c>
    </row>
    <row r="39" spans="1:12" x14ac:dyDescent="0.35">
      <c r="A39" s="4" t="s">
        <v>570</v>
      </c>
      <c r="B39" s="5">
        <v>10</v>
      </c>
      <c r="E39" t="s">
        <v>569</v>
      </c>
      <c r="F39">
        <v>3</v>
      </c>
      <c r="H39" s="4" t="s">
        <v>124</v>
      </c>
      <c r="I39" s="5">
        <v>15</v>
      </c>
      <c r="K39" t="s">
        <v>231</v>
      </c>
      <c r="L39">
        <v>2</v>
      </c>
    </row>
    <row r="40" spans="1:12" x14ac:dyDescent="0.35">
      <c r="A40" s="4" t="s">
        <v>655</v>
      </c>
      <c r="B40" s="5">
        <v>28</v>
      </c>
      <c r="E40" t="s">
        <v>98</v>
      </c>
      <c r="F40">
        <v>6</v>
      </c>
      <c r="H40" s="4" t="s">
        <v>569</v>
      </c>
      <c r="I40" s="5">
        <v>2</v>
      </c>
      <c r="K40" t="s">
        <v>65</v>
      </c>
      <c r="L40">
        <v>16</v>
      </c>
    </row>
    <row r="41" spans="1:12" x14ac:dyDescent="0.35">
      <c r="A41" s="4" t="s">
        <v>428</v>
      </c>
      <c r="B41" s="5">
        <v>441</v>
      </c>
      <c r="E41" t="s">
        <v>32</v>
      </c>
      <c r="F41">
        <v>10</v>
      </c>
      <c r="H41" s="4" t="s">
        <v>146</v>
      </c>
      <c r="I41" s="5">
        <v>15</v>
      </c>
      <c r="K41" t="s">
        <v>210</v>
      </c>
      <c r="L41">
        <v>2</v>
      </c>
    </row>
    <row r="42" spans="1:12" x14ac:dyDescent="0.35">
      <c r="B42">
        <f>+GETPIVOTDATA("Variable",$A$7)-GETPIVOTDATA("Variable",$A$7,"Authors","Terefe et al., 2008")</f>
        <v>381</v>
      </c>
      <c r="E42" t="s">
        <v>149</v>
      </c>
      <c r="F42">
        <v>6</v>
      </c>
      <c r="H42" s="4" t="s">
        <v>98</v>
      </c>
      <c r="I42" s="5">
        <v>2</v>
      </c>
      <c r="K42" t="s">
        <v>254</v>
      </c>
      <c r="L42">
        <v>4</v>
      </c>
    </row>
    <row r="43" spans="1:12" x14ac:dyDescent="0.35">
      <c r="E43" t="s">
        <v>152</v>
      </c>
      <c r="F43">
        <v>2</v>
      </c>
      <c r="H43" s="4" t="s">
        <v>32</v>
      </c>
      <c r="I43" s="5">
        <v>9</v>
      </c>
      <c r="K43" t="s">
        <v>208</v>
      </c>
      <c r="L43">
        <v>4</v>
      </c>
    </row>
    <row r="44" spans="1:12" x14ac:dyDescent="0.35">
      <c r="B44">
        <v>431</v>
      </c>
      <c r="E44" t="s">
        <v>65</v>
      </c>
      <c r="F44">
        <v>4</v>
      </c>
      <c r="H44" s="4" t="s">
        <v>149</v>
      </c>
      <c r="I44" s="5">
        <v>29</v>
      </c>
      <c r="K44" t="s">
        <v>221</v>
      </c>
      <c r="L44">
        <v>2</v>
      </c>
    </row>
    <row r="45" spans="1:12" x14ac:dyDescent="0.35">
      <c r="E45" t="s">
        <v>616</v>
      </c>
      <c r="F45">
        <v>8</v>
      </c>
      <c r="H45" s="4" t="s">
        <v>152</v>
      </c>
      <c r="I45" s="5">
        <v>16</v>
      </c>
      <c r="K45" t="s">
        <v>267</v>
      </c>
      <c r="L45">
        <v>11</v>
      </c>
    </row>
    <row r="46" spans="1:12" x14ac:dyDescent="0.35">
      <c r="E46" t="s">
        <v>69</v>
      </c>
      <c r="F46">
        <v>4</v>
      </c>
      <c r="H46" s="4" t="s">
        <v>115</v>
      </c>
      <c r="I46" s="5">
        <v>7</v>
      </c>
      <c r="K46" t="s">
        <v>75</v>
      </c>
      <c r="L46">
        <v>1</v>
      </c>
    </row>
    <row r="47" spans="1:12" x14ac:dyDescent="0.35">
      <c r="E47" t="s">
        <v>210</v>
      </c>
      <c r="F47">
        <v>4</v>
      </c>
      <c r="H47" s="4" t="s">
        <v>223</v>
      </c>
      <c r="I47" s="5">
        <v>24</v>
      </c>
      <c r="K47" t="s">
        <v>270</v>
      </c>
      <c r="L47">
        <v>10</v>
      </c>
    </row>
    <row r="48" spans="1:12" x14ac:dyDescent="0.35">
      <c r="E48" t="s">
        <v>208</v>
      </c>
      <c r="F48">
        <v>2</v>
      </c>
      <c r="H48" s="4" t="s">
        <v>227</v>
      </c>
      <c r="I48" s="5">
        <v>1</v>
      </c>
      <c r="K48" t="s">
        <v>264</v>
      </c>
      <c r="L48">
        <v>6</v>
      </c>
    </row>
    <row r="49" spans="5:12" x14ac:dyDescent="0.35">
      <c r="E49" t="s">
        <v>221</v>
      </c>
      <c r="F49">
        <v>2</v>
      </c>
      <c r="H49" s="4" t="s">
        <v>65</v>
      </c>
      <c r="I49" s="5">
        <v>8</v>
      </c>
      <c r="K49" t="s">
        <v>1307</v>
      </c>
      <c r="L49">
        <v>24</v>
      </c>
    </row>
    <row r="50" spans="5:12" x14ac:dyDescent="0.35">
      <c r="E50" t="s">
        <v>72</v>
      </c>
      <c r="F50">
        <v>4</v>
      </c>
      <c r="H50" s="4" t="s">
        <v>69</v>
      </c>
      <c r="I50" s="5">
        <v>15</v>
      </c>
    </row>
    <row r="51" spans="5:12" x14ac:dyDescent="0.35">
      <c r="E51" t="s">
        <v>94</v>
      </c>
      <c r="F51">
        <v>1</v>
      </c>
      <c r="H51" s="4" t="s">
        <v>210</v>
      </c>
      <c r="I51" s="5">
        <v>16</v>
      </c>
    </row>
    <row r="52" spans="5:12" x14ac:dyDescent="0.35">
      <c r="E52" t="s">
        <v>75</v>
      </c>
      <c r="F52">
        <v>1</v>
      </c>
      <c r="H52" s="4" t="s">
        <v>205</v>
      </c>
      <c r="I52" s="5">
        <v>6</v>
      </c>
    </row>
    <row r="53" spans="5:12" x14ac:dyDescent="0.35">
      <c r="E53" t="s">
        <v>625</v>
      </c>
      <c r="F53">
        <v>6</v>
      </c>
      <c r="H53" s="4" t="s">
        <v>208</v>
      </c>
      <c r="I53" s="5">
        <v>4</v>
      </c>
    </row>
    <row r="54" spans="5:12" x14ac:dyDescent="0.35">
      <c r="E54" t="s">
        <v>44</v>
      </c>
      <c r="F54">
        <v>11</v>
      </c>
      <c r="H54" s="4" t="s">
        <v>221</v>
      </c>
      <c r="I54" s="5">
        <v>4</v>
      </c>
    </row>
    <row r="55" spans="5:12" x14ac:dyDescent="0.35">
      <c r="E55" t="s">
        <v>172</v>
      </c>
      <c r="F55">
        <v>1</v>
      </c>
      <c r="H55" s="4" t="s">
        <v>75</v>
      </c>
      <c r="I55" s="5">
        <v>1</v>
      </c>
    </row>
    <row r="56" spans="5:12" x14ac:dyDescent="0.35">
      <c r="E56" t="s">
        <v>270</v>
      </c>
      <c r="F56">
        <v>3</v>
      </c>
      <c r="H56" s="4" t="s">
        <v>625</v>
      </c>
      <c r="I56" s="5">
        <v>4</v>
      </c>
    </row>
    <row r="57" spans="5:12" x14ac:dyDescent="0.35">
      <c r="E57" t="s">
        <v>264</v>
      </c>
      <c r="F57">
        <v>1</v>
      </c>
      <c r="H57" s="4" t="s">
        <v>44</v>
      </c>
      <c r="I57" s="5">
        <v>2</v>
      </c>
    </row>
    <row r="58" spans="5:12" x14ac:dyDescent="0.35">
      <c r="E58" t="s">
        <v>197</v>
      </c>
      <c r="F58">
        <v>4</v>
      </c>
      <c r="H58" s="4" t="s">
        <v>172</v>
      </c>
      <c r="I58" s="5">
        <v>7</v>
      </c>
    </row>
    <row r="59" spans="5:12" x14ac:dyDescent="0.35">
      <c r="E59" t="s">
        <v>1307</v>
      </c>
      <c r="F59">
        <v>12</v>
      </c>
      <c r="H59" s="4" t="s">
        <v>264</v>
      </c>
      <c r="I59" s="5">
        <v>3</v>
      </c>
    </row>
    <row r="60" spans="5:12" x14ac:dyDescent="0.35">
      <c r="E60" t="s">
        <v>655</v>
      </c>
      <c r="F60">
        <v>10</v>
      </c>
      <c r="H60" s="4" t="s">
        <v>667</v>
      </c>
      <c r="I60" s="5">
        <v>6</v>
      </c>
    </row>
    <row r="61" spans="5:12" x14ac:dyDescent="0.35">
      <c r="H61" s="4" t="s">
        <v>197</v>
      </c>
      <c r="I61" s="5">
        <v>6</v>
      </c>
    </row>
    <row r="62" spans="5:12" x14ac:dyDescent="0.35">
      <c r="H62" s="4" t="s">
        <v>1307</v>
      </c>
      <c r="I62" s="5">
        <v>24</v>
      </c>
    </row>
    <row r="63" spans="5:12" x14ac:dyDescent="0.35">
      <c r="H63" s="4" t="s">
        <v>655</v>
      </c>
      <c r="I63" s="5">
        <v>18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3BBA1C-4593-43AE-BDC5-E640C045A938}">
  <dimension ref="B2:AA71"/>
  <sheetViews>
    <sheetView topLeftCell="O16" workbookViewId="0">
      <selection activeCell="S71" sqref="S71:V71"/>
    </sheetView>
  </sheetViews>
  <sheetFormatPr baseColWidth="10" defaultRowHeight="14.5" x14ac:dyDescent="0.35"/>
  <cols>
    <col min="2" max="2" width="28.36328125" customWidth="1"/>
    <col min="16" max="16" width="28.81640625" customWidth="1"/>
    <col min="17" max="17" width="17.1796875" customWidth="1"/>
    <col min="19" max="19" width="11.36328125" customWidth="1"/>
  </cols>
  <sheetData>
    <row r="2" spans="2:27" x14ac:dyDescent="0.35">
      <c r="B2" t="s">
        <v>429</v>
      </c>
      <c r="J2" t="s">
        <v>1338</v>
      </c>
    </row>
    <row r="3" spans="2:27" ht="15" thickBot="1" x14ac:dyDescent="0.4">
      <c r="B3" t="s">
        <v>124</v>
      </c>
      <c r="C3" t="e">
        <f>+VLOOKUP($B3,BD_Referencias!$A$1:$Z$1876,5,0)</f>
        <v>#N/A</v>
      </c>
      <c r="D3" t="e">
        <f>+VLOOKUP($B3,BD_Referencias!$A$1:$Z$1876,7,0)</f>
        <v>#N/A</v>
      </c>
      <c r="E3" t="e">
        <f>+VLOOKUP($B3,BD_Referencias!$A$1:$Z$1876,10,0)</f>
        <v>#N/A</v>
      </c>
      <c r="F3" t="e">
        <f>+VLOOKUP($B3,BD_Referencias!$A$1:$Z$1876,11,0)</f>
        <v>#N/A</v>
      </c>
      <c r="G3" t="e">
        <f>+VLOOKUP($B3,BD_Referencias!$A$1:$Z$1876,14,0)</f>
        <v>#N/A</v>
      </c>
      <c r="H3" t="e">
        <f>+VLOOKUP($B3,BD_Referencias!$A$1:$Z$1876,18,0)</f>
        <v>#N/A</v>
      </c>
      <c r="I3" t="e">
        <f>+VLOOKUP($B3,BD_Referencias!$A$1:$Z$1876,20,0)</f>
        <v>#N/A</v>
      </c>
      <c r="J3" t="e">
        <f>+VLOOKUP($B3,BD_Referencias!$A$1:$Z$1876,21,0)</f>
        <v>#N/A</v>
      </c>
      <c r="K3" t="e">
        <f>+VLOOKUP($B3,BD_Referencias!$A$1:$Z$1876,22,0)</f>
        <v>#N/A</v>
      </c>
      <c r="L3" t="e">
        <f>+VLOOKUP($B3,BD_Referencias!$A$1:$Z$1876,23,0)</f>
        <v>#N/A</v>
      </c>
      <c r="M3" t="e">
        <f>+VLOOKUP($B3,BD_Referencias!$A$1:$Z$1876,24,0)</f>
        <v>#N/A</v>
      </c>
      <c r="N3">
        <v>15</v>
      </c>
      <c r="P3" s="11" t="s">
        <v>0</v>
      </c>
      <c r="Q3" s="11" t="s">
        <v>1339</v>
      </c>
      <c r="R3" s="17" t="s">
        <v>1340</v>
      </c>
      <c r="S3" s="17" t="s">
        <v>4</v>
      </c>
      <c r="T3" s="11" t="s">
        <v>1341</v>
      </c>
      <c r="U3" s="18" t="s">
        <v>1342</v>
      </c>
      <c r="V3" s="21" t="s">
        <v>7</v>
      </c>
      <c r="W3" s="21" t="s">
        <v>107</v>
      </c>
      <c r="X3" s="21" t="s">
        <v>237</v>
      </c>
    </row>
    <row r="4" spans="2:27" ht="15" thickBot="1" x14ac:dyDescent="0.4">
      <c r="B4" t="s">
        <v>231</v>
      </c>
      <c r="C4" t="str">
        <f>+VLOOKUP(B4,BD_Referencias!A2:Z1877,5,0)</f>
        <v>España</v>
      </c>
      <c r="D4" t="str">
        <f>+VLOOKUP($B4,BD_Referencias!$A$1:$Z$1876,7,0)</f>
        <v>Templado o mesotérmico</v>
      </c>
      <c r="E4" t="str">
        <f>+VLOOKUP($B4,BD_Referencias!$A$1:$Z$1876,10,0)</f>
        <v>Not specified</v>
      </c>
      <c r="F4" t="str">
        <f>+VLOOKUP($B4,BD_Referencias!$A$1:$Z$1876,11,0)</f>
        <v>Experimental fires</v>
      </c>
      <c r="G4" t="str">
        <f>+VLOOKUP($B4,BD_Referencias!$A$1:$Z$1876,14,0)</f>
        <v>0-5 cm</v>
      </c>
      <c r="H4" t="str">
        <f>+VLOOKUP($B4,BD_Referencias!$A$1:$Z$1876,18,0)</f>
        <v xml:space="preserve">5 months </v>
      </c>
      <c r="I4" t="str">
        <f>+VLOOKUP($B4,BD_Referencias!$A$1:$Z$1876,20,0)</f>
        <v>39°45' N and 0°43' W</v>
      </c>
      <c r="J4" t="str">
        <f>+VLOOKUP($B4,BD_Referencias!$A$1:$Z$1876,21,0)</f>
        <v>Sandy loam</v>
      </c>
      <c r="K4">
        <f>+VLOOKUP($B4,BD_Referencias!$A$1:$Z$1876,22,0)</f>
        <v>0</v>
      </c>
      <c r="L4" t="str">
        <f>+VLOOKUP($B4,BD_Referencias!$A$1:$Z$1876,23,0)</f>
        <v>400  mm</v>
      </c>
      <c r="M4" t="str">
        <f>+VLOOKUP($B4,BD_Referencias!$A$1:$Z$1876,24,0)</f>
        <v>17.2 °C</v>
      </c>
      <c r="N4">
        <v>7</v>
      </c>
      <c r="P4" s="11" t="s">
        <v>72</v>
      </c>
      <c r="Q4" s="11" t="s">
        <v>450</v>
      </c>
      <c r="R4" s="11" t="s">
        <v>9</v>
      </c>
      <c r="S4" s="11" t="s">
        <v>656</v>
      </c>
      <c r="T4" s="11" t="s">
        <v>326</v>
      </c>
      <c r="U4" s="16">
        <v>4</v>
      </c>
      <c r="V4" s="19">
        <f>+VLOOKUP(Tabla7[[#This Row],[Authors]],Tabla_paper!$E$39:$F$60,2,0)</f>
        <v>4</v>
      </c>
      <c r="W4" s="19"/>
      <c r="X4" s="22"/>
      <c r="Z4" t="s">
        <v>124</v>
      </c>
      <c r="AA4">
        <v>15</v>
      </c>
    </row>
    <row r="5" spans="2:27" ht="15" thickBot="1" x14ac:dyDescent="0.4">
      <c r="B5" t="s">
        <v>569</v>
      </c>
      <c r="C5" t="str">
        <f>+VLOOKUP(B5,BD_Referencias!A3:Z1878,5,0)</f>
        <v>Portugal</v>
      </c>
      <c r="D5" t="str">
        <f>+VLOOKUP($B5,BD_Referencias!$A$1:$Z$1876,7,0)</f>
        <v>Templado o mesotérmico</v>
      </c>
      <c r="E5" t="str">
        <f>+VLOOKUP($B5,BD_Referencias!$A$1:$Z$1876,10,0)</f>
        <v>Forest</v>
      </c>
      <c r="F5" t="str">
        <f>+VLOOKUP($B5,BD_Referencias!$A$1:$Z$1876,11,0)</f>
        <v>Wildfire</v>
      </c>
      <c r="G5">
        <f>+VLOOKUP($B5,BD_Referencias!$A$1:$Z$1876,14,0)</f>
        <v>0</v>
      </c>
      <c r="H5" t="str">
        <f>+VLOOKUP($B5,BD_Referencias!$A$1:$Z$1876,18,0)</f>
        <v>1 month</v>
      </c>
      <c r="I5" t="str">
        <f>+VLOOKUP($B5,BD_Referencias!$A$1:$Z$1876,20,0)</f>
        <v>0° 08′ 46″ N; 7° 59′ 35″ W;</v>
      </c>
      <c r="J5" t="str">
        <f>+VLOOKUP($B5,BD_Referencias!$A$1:$Z$1876,21,0)</f>
        <v>Not specified</v>
      </c>
      <c r="K5">
        <f>+VLOOKUP($B5,BD_Referencias!$A$1:$Z$1876,22,0)</f>
        <v>0</v>
      </c>
      <c r="L5" t="str">
        <f>+VLOOKUP($B5,BD_Referencias!$A$1:$Z$1876,23,0)</f>
        <v>1609 mm,</v>
      </c>
      <c r="M5" t="str">
        <f>+VLOOKUP($B5,BD_Referencias!$A$1:$Z$1876,24,0)</f>
        <v>14.9 °C.</v>
      </c>
      <c r="N5">
        <v>6</v>
      </c>
      <c r="P5" s="11" t="s">
        <v>267</v>
      </c>
      <c r="Q5" s="11" t="s">
        <v>450</v>
      </c>
      <c r="R5" s="11" t="s">
        <v>9</v>
      </c>
      <c r="S5" s="11" t="s">
        <v>1346</v>
      </c>
      <c r="T5" s="11" t="s">
        <v>1038</v>
      </c>
      <c r="U5" s="14">
        <v>11</v>
      </c>
      <c r="V5" s="19"/>
      <c r="W5" s="19"/>
      <c r="X5" s="22">
        <f>+VLOOKUP(Tabla7[[#This Row],[Authors]],Tabla_paper!$K$39:$L$49,2,0)</f>
        <v>11</v>
      </c>
      <c r="Z5" t="s">
        <v>231</v>
      </c>
      <c r="AA5">
        <v>2</v>
      </c>
    </row>
    <row r="6" spans="2:27" ht="15" thickBot="1" x14ac:dyDescent="0.4">
      <c r="B6" t="s">
        <v>146</v>
      </c>
      <c r="C6" t="str">
        <f>+VLOOKUP(B6,BD_Referencias!A4:Z1879,5,0)</f>
        <v>España</v>
      </c>
      <c r="D6" t="str">
        <f>+VLOOKUP($B6,BD_Referencias!$A$1:$Z$1876,7,0)</f>
        <v>Templado o mesotérmico</v>
      </c>
      <c r="E6" t="str">
        <f>+VLOOKUP($B6,BD_Referencias!$A$1:$Z$1876,10,0)</f>
        <v>Not specified</v>
      </c>
      <c r="F6">
        <f>+VLOOKUP($B6,BD_Referencias!$A$1:$Z$1876,11,0)</f>
        <v>0</v>
      </c>
      <c r="G6" t="str">
        <f>+VLOOKUP($B6,BD_Referencias!$A$1:$Z$1876,14,0)</f>
        <v>0-2 cm</v>
      </c>
      <c r="H6" t="str">
        <f>+VLOOKUP($B6,BD_Referencias!$A$1:$Z$1876,18,0)</f>
        <v>1 month</v>
      </c>
      <c r="I6">
        <f>+VLOOKUP($B6,BD_Referencias!$A$1:$Z$1876,20,0)</f>
        <v>0</v>
      </c>
      <c r="J6" t="str">
        <f>+VLOOKUP($B6,BD_Referencias!$A$1:$Z$1876,21,0)</f>
        <v>Not specified</v>
      </c>
      <c r="K6">
        <f>+VLOOKUP($B6,BD_Referencias!$A$1:$Z$1876,22,0)</f>
        <v>0</v>
      </c>
      <c r="L6">
        <f>+VLOOKUP($B6,BD_Referencias!$A$1:$Z$1876,23,0)</f>
        <v>0</v>
      </c>
      <c r="M6">
        <f>+VLOOKUP($B6,BD_Referencias!$A$1:$Z$1876,24,0)</f>
        <v>0</v>
      </c>
      <c r="N6">
        <v>15</v>
      </c>
      <c r="P6" s="11" t="s">
        <v>655</v>
      </c>
      <c r="Q6" s="11" t="s">
        <v>450</v>
      </c>
      <c r="R6" s="11" t="s">
        <v>9</v>
      </c>
      <c r="S6" s="11" t="s">
        <v>1346</v>
      </c>
      <c r="T6" s="11" t="s">
        <v>1142</v>
      </c>
      <c r="U6" s="16">
        <v>28</v>
      </c>
      <c r="V6" s="19">
        <f>+VLOOKUP(Tabla7[[#This Row],[Authors]],Tabla_paper!$E$39:$F$60,2,0)</f>
        <v>10</v>
      </c>
      <c r="W6" s="19">
        <f>+VLOOKUP(Tabla7[[#This Row],[Authors]],Tabla_paper!$H$39:$I$63,2,0)</f>
        <v>18</v>
      </c>
      <c r="X6" s="22"/>
      <c r="Z6" t="s">
        <v>569</v>
      </c>
      <c r="AA6">
        <v>5</v>
      </c>
    </row>
    <row r="7" spans="2:27" ht="15" thickBot="1" x14ac:dyDescent="0.4">
      <c r="B7" t="s">
        <v>98</v>
      </c>
      <c r="C7" t="str">
        <f>+VLOOKUP(B7,BD_Referencias!A5:Z1879,5,0)</f>
        <v>España</v>
      </c>
      <c r="D7" t="str">
        <f>+VLOOKUP($B7,BD_Referencias!$A$1:$Z$1876,7,0)</f>
        <v>Templado o mesotérmico</v>
      </c>
      <c r="E7" t="str">
        <f>+VLOOKUP($B7,BD_Referencias!$A$1:$Z$1876,10,0)</f>
        <v xml:space="preserve">Forest </v>
      </c>
      <c r="F7" t="str">
        <f>+VLOOKUP($B7,BD_Referencias!$A$1:$Z$1876,11,0)</f>
        <v>Wildfire</v>
      </c>
      <c r="G7">
        <f>+VLOOKUP($B7,BD_Referencias!$A$1:$Z$1876,14,0)</f>
        <v>0</v>
      </c>
      <c r="H7" t="str">
        <f>+VLOOKUP($B7,BD_Referencias!$A$1:$Z$1876,18,0)</f>
        <v>1 month</v>
      </c>
      <c r="I7">
        <f>+VLOOKUP($B7,BD_Referencias!$A$1:$Z$1876,20,0)</f>
        <v>0</v>
      </c>
      <c r="J7" t="str">
        <f>+VLOOKUP($B7,BD_Referencias!$A$1:$Z$1876,21,0)</f>
        <v>Not specified</v>
      </c>
      <c r="K7">
        <f>+VLOOKUP($B7,BD_Referencias!$A$1:$Z$1876,22,0)</f>
        <v>0</v>
      </c>
      <c r="L7">
        <f>+VLOOKUP($B7,BD_Referencias!$A$1:$Z$1876,23,0)</f>
        <v>0</v>
      </c>
      <c r="M7">
        <f>+VLOOKUP($B7,BD_Referencias!$A$1:$Z$1876,24,0)</f>
        <v>0</v>
      </c>
      <c r="N7">
        <v>8</v>
      </c>
      <c r="P7" s="11" t="s">
        <v>94</v>
      </c>
      <c r="Q7" s="11" t="s">
        <v>450</v>
      </c>
      <c r="R7" s="11" t="s">
        <v>9</v>
      </c>
      <c r="S7" s="12" t="s">
        <v>222</v>
      </c>
      <c r="T7" s="11" t="s">
        <v>447</v>
      </c>
      <c r="U7" s="16">
        <v>1</v>
      </c>
      <c r="V7" s="19">
        <f>+VLOOKUP(Tabla7[[#This Row],[Authors]],Tabla_paper!$E$39:$F$60,2,0)</f>
        <v>1</v>
      </c>
      <c r="W7" s="19"/>
      <c r="X7" s="22"/>
      <c r="Z7" t="s">
        <v>146</v>
      </c>
      <c r="AA7">
        <v>15</v>
      </c>
    </row>
    <row r="8" spans="2:27" ht="15" thickBot="1" x14ac:dyDescent="0.4">
      <c r="B8" t="s">
        <v>32</v>
      </c>
      <c r="C8" t="str">
        <f>+VLOOKUP(B8,BD_Referencias!A6:Z1879,5,0)</f>
        <v>España</v>
      </c>
      <c r="D8" t="str">
        <f>+VLOOKUP($B8,BD_Referencias!$A$1:$Z$1876,7,0)</f>
        <v>Templado o mesotérmico</v>
      </c>
      <c r="E8" t="str">
        <f>+VLOOKUP($B8,BD_Referencias!$A$1:$Z$1876,10,0)</f>
        <v xml:space="preserve">Forest </v>
      </c>
      <c r="F8" t="str">
        <f>+VLOOKUP($B8,BD_Referencias!$A$1:$Z$1876,11,0)</f>
        <v>Wildfire</v>
      </c>
      <c r="G8">
        <f>+VLOOKUP($B8,BD_Referencias!$A$1:$Z$1876,14,0)</f>
        <v>0</v>
      </c>
      <c r="H8" t="str">
        <f>+VLOOKUP($B8,BD_Referencias!$A$1:$Z$1876,18,0)</f>
        <v>3 years</v>
      </c>
      <c r="I8">
        <f>+VLOOKUP($B8,BD_Referencias!$A$1:$Z$1876,20,0)</f>
        <v>0</v>
      </c>
      <c r="J8" t="str">
        <f>+VLOOKUP($B8,BD_Referencias!$A$1:$Z$1876,21,0)</f>
        <v>Loamy sand</v>
      </c>
      <c r="K8" t="str">
        <f>+VLOOKUP($B8,BD_Referencias!$A$1:$Z$1876,22,0)</f>
        <v>Calcareous</v>
      </c>
      <c r="L8" t="str">
        <f>+VLOOKUP($B8,BD_Referencias!$A$1:$Z$1876,23,0)</f>
        <v>500 mm</v>
      </c>
      <c r="M8" t="str">
        <f>+VLOOKUP($B8,BD_Referencias!$A$1:$Z$1876,24,0)</f>
        <v>14.9 °C.</v>
      </c>
      <c r="N8">
        <v>19</v>
      </c>
      <c r="P8" s="11" t="s">
        <v>569</v>
      </c>
      <c r="Q8" s="11" t="s">
        <v>450</v>
      </c>
      <c r="R8" s="11" t="s">
        <v>76</v>
      </c>
      <c r="S8" s="11" t="s">
        <v>41</v>
      </c>
      <c r="T8" s="11" t="s">
        <v>447</v>
      </c>
      <c r="U8" s="15">
        <v>5</v>
      </c>
      <c r="V8" s="19">
        <f>+VLOOKUP(Tabla7[[#This Row],[Authors]],Tabla_paper!$E$39:$F$60,2,0)</f>
        <v>3</v>
      </c>
      <c r="W8" s="19">
        <f>+VLOOKUP(Tabla7[[#This Row],[Authors]],Tabla_paper!$H$39:$I$63,2,0)</f>
        <v>2</v>
      </c>
      <c r="X8" s="22"/>
      <c r="Z8" t="s">
        <v>98</v>
      </c>
      <c r="AA8">
        <v>8</v>
      </c>
    </row>
    <row r="9" spans="2:27" ht="15" thickBot="1" x14ac:dyDescent="0.4">
      <c r="B9" t="s">
        <v>149</v>
      </c>
      <c r="C9" t="str">
        <f>+VLOOKUP(B9,BD_Referencias!A7:Z1879,5,0)</f>
        <v>Portugal</v>
      </c>
      <c r="D9" t="str">
        <f>+VLOOKUP($B9,BD_Referencias!$A$1:$Z$1876,7,0)</f>
        <v>Templado o mesotérmico</v>
      </c>
      <c r="E9" t="str">
        <f>+VLOOKUP($B9,BD_Referencias!$A$1:$Z$1876,10,0)</f>
        <v xml:space="preserve"> Shrubland</v>
      </c>
      <c r="F9" t="str">
        <f>+VLOOKUP($B9,BD_Referencias!$A$1:$Z$1876,11,0)</f>
        <v>Prescribed fire</v>
      </c>
      <c r="G9" t="str">
        <f>+VLOOKUP($B9,BD_Referencias!$A$1:$Z$1876,14,0)</f>
        <v>0-5 cm</v>
      </c>
      <c r="H9" t="str">
        <f>+VLOOKUP($B9,BD_Referencias!$A$1:$Z$1876,18,0)</f>
        <v>3 years</v>
      </c>
      <c r="I9" t="str">
        <f>+VLOOKUP($B9,BD_Referencias!$A$1:$Z$1876,20,0)</f>
        <v>41°53′57.06″N, 6°40′55.39″W</v>
      </c>
      <c r="J9" t="str">
        <f>+VLOOKUP($B9,BD_Referencias!$A$1:$Z$1876,21,0)</f>
        <v>Loam</v>
      </c>
      <c r="K9" t="str">
        <f>+VLOOKUP($B9,BD_Referencias!$A$1:$Z$1876,22,0)</f>
        <v>acidic soils</v>
      </c>
      <c r="L9" t="str">
        <f>+VLOOKUP($B9,BD_Referencias!$A$1:$Z$1876,23,0)</f>
        <v>850 mm</v>
      </c>
      <c r="M9" t="str">
        <f>+VLOOKUP($B9,BD_Referencias!$A$1:$Z$1876,24,0)</f>
        <v>12 °C</v>
      </c>
      <c r="N9">
        <v>35</v>
      </c>
      <c r="P9" s="11" t="s">
        <v>98</v>
      </c>
      <c r="Q9" s="11" t="s">
        <v>450</v>
      </c>
      <c r="R9" s="11" t="s">
        <v>9</v>
      </c>
      <c r="S9" s="11" t="s">
        <v>41</v>
      </c>
      <c r="T9" s="11" t="s">
        <v>447</v>
      </c>
      <c r="U9" s="16">
        <v>8</v>
      </c>
      <c r="V9" s="19">
        <f>+VLOOKUP(Tabla7[[#This Row],[Authors]],Tabla_paper!$E$39:$F$60,2,0)</f>
        <v>6</v>
      </c>
      <c r="W9" s="19">
        <f>+VLOOKUP(Tabla7[[#This Row],[Authors]],Tabla_paper!$H$39:$I$63,2,0)</f>
        <v>2</v>
      </c>
      <c r="X9" s="22"/>
      <c r="Z9" t="s">
        <v>32</v>
      </c>
      <c r="AA9">
        <v>19</v>
      </c>
    </row>
    <row r="10" spans="2:27" ht="15" thickBot="1" x14ac:dyDescent="0.4">
      <c r="B10" t="s">
        <v>152</v>
      </c>
      <c r="C10" t="str">
        <f>+VLOOKUP(B10,BD_Referencias!A8:Z1879,5,0)</f>
        <v>España</v>
      </c>
      <c r="D10" t="str">
        <f>+VLOOKUP($B10,BD_Referencias!$A$1:$Z$1876,7,0)</f>
        <v>Templado o mesotérmico</v>
      </c>
      <c r="E10" t="str">
        <f>+VLOOKUP($B10,BD_Referencias!$A$1:$Z$1876,10,0)</f>
        <v xml:space="preserve">Forest </v>
      </c>
      <c r="F10" t="str">
        <f>+VLOOKUP($B10,BD_Referencias!$A$1:$Z$1876,11,0)</f>
        <v>Prescribed fire</v>
      </c>
      <c r="G10" t="str">
        <f>+VLOOKUP($B10,BD_Referencias!$A$1:$Z$1876,14,0)</f>
        <v>0-5 cm</v>
      </c>
      <c r="H10" t="str">
        <f>+VLOOKUP($B10,BD_Referencias!$A$1:$Z$1876,18,0)</f>
        <v>1 month</v>
      </c>
      <c r="I10" t="str">
        <f>+VLOOKUP($B10,BD_Referencias!$A$1:$Z$1876,20,0)</f>
        <v>41°11′43”N – 1°5′45″E</v>
      </c>
      <c r="J10" t="str">
        <f>+VLOOKUP($B10,BD_Referencias!$A$1:$Z$1876,21,0)</f>
        <v>Not specified</v>
      </c>
      <c r="K10">
        <f>+VLOOKUP($B10,BD_Referencias!$A$1:$Z$1876,22,0)</f>
        <v>0</v>
      </c>
      <c r="L10" t="str">
        <f>+VLOOKUP($B10,BD_Referencias!$A$1:$Z$1876,23,0)</f>
        <v>550 mm</v>
      </c>
      <c r="M10" t="str">
        <f>+VLOOKUP($B10,BD_Referencias!$A$1:$Z$1876,24,0)</f>
        <v>15.8 °C</v>
      </c>
      <c r="N10">
        <v>18</v>
      </c>
      <c r="P10" s="11" t="s">
        <v>32</v>
      </c>
      <c r="Q10" s="11" t="s">
        <v>451</v>
      </c>
      <c r="R10" s="11" t="s">
        <v>9</v>
      </c>
      <c r="S10" s="11" t="s">
        <v>41</v>
      </c>
      <c r="T10" s="11" t="s">
        <v>1343</v>
      </c>
      <c r="U10" s="14">
        <v>19</v>
      </c>
      <c r="V10" s="19">
        <f>+VLOOKUP(Tabla7[[#This Row],[Authors]],Tabla_paper!$E$39:$F$60,2,0)</f>
        <v>10</v>
      </c>
      <c r="W10" s="19">
        <f>+VLOOKUP(Tabla7[[#This Row],[Authors]],Tabla_paper!$H$39:$I$63,2,0)</f>
        <v>9</v>
      </c>
      <c r="X10" s="22"/>
      <c r="Z10" t="s">
        <v>149</v>
      </c>
      <c r="AA10">
        <v>35</v>
      </c>
    </row>
    <row r="11" spans="2:27" ht="15" thickBot="1" x14ac:dyDescent="0.4">
      <c r="B11" t="s">
        <v>115</v>
      </c>
      <c r="C11" t="str">
        <f>+VLOOKUP(B11,BD_Referencias!A9:Z1879,5,0)</f>
        <v>España</v>
      </c>
      <c r="D11" t="str">
        <f>+VLOOKUP($B11,BD_Referencias!$A$1:$Z$1876,7,0)</f>
        <v>Templado o mesotérmico</v>
      </c>
      <c r="E11" t="str">
        <f>+VLOOKUP($B11,BD_Referencias!$A$1:$Z$1876,10,0)</f>
        <v xml:space="preserve"> Shrubland</v>
      </c>
      <c r="F11" t="str">
        <f>+VLOOKUP($B11,BD_Referencias!$A$1:$Z$1876,11,0)</f>
        <v>Experimental burning</v>
      </c>
      <c r="G11" t="str">
        <f>+VLOOKUP($B11,BD_Referencias!$A$1:$Z$1876,14,0)</f>
        <v>0-5 cm</v>
      </c>
      <c r="H11" t="str">
        <f>+VLOOKUP($B11,BD_Referencias!$A$1:$Z$1876,18,0)</f>
        <v>1 month</v>
      </c>
      <c r="I11">
        <f>+VLOOKUP($B11,BD_Referencias!$A$1:$Z$1876,20,0)</f>
        <v>0</v>
      </c>
      <c r="J11" t="str">
        <f>+VLOOKUP($B11,BD_Referencias!$A$1:$Z$1876,21,0)</f>
        <v>Sandy loam</v>
      </c>
      <c r="K11">
        <f>+VLOOKUP($B11,BD_Referencias!$A$1:$Z$1876,22,0)</f>
        <v>0</v>
      </c>
      <c r="L11" t="str">
        <f>+VLOOKUP($B11,BD_Referencias!$A$1:$Z$1876,23,0)</f>
        <v>400 mm</v>
      </c>
      <c r="M11">
        <f>+VLOOKUP($B11,BD_Referencias!$A$1:$Z$1876,24,0)</f>
        <v>0</v>
      </c>
      <c r="N11">
        <v>8</v>
      </c>
      <c r="P11" s="11" t="s">
        <v>223</v>
      </c>
      <c r="Q11" s="11" t="s">
        <v>450</v>
      </c>
      <c r="R11" s="11" t="s">
        <v>9</v>
      </c>
      <c r="S11" s="11" t="s">
        <v>41</v>
      </c>
      <c r="T11" s="11" t="s">
        <v>359</v>
      </c>
      <c r="U11" s="16">
        <v>24</v>
      </c>
      <c r="V11" s="19"/>
      <c r="W11" s="19">
        <f>+VLOOKUP(Tabla7[[#This Row],[Authors]],Tabla_paper!$H$39:$I$63,2,0)</f>
        <v>24</v>
      </c>
      <c r="X11" s="22"/>
      <c r="Z11" t="s">
        <v>152</v>
      </c>
      <c r="AA11">
        <v>18</v>
      </c>
    </row>
    <row r="12" spans="2:27" ht="15" thickBot="1" x14ac:dyDescent="0.4">
      <c r="B12" t="s">
        <v>223</v>
      </c>
      <c r="C12" t="str">
        <f>+VLOOKUP(B12,BD_Referencias!A10:Z1879,5,0)</f>
        <v>España</v>
      </c>
      <c r="D12" t="str">
        <f>+VLOOKUP($B12,BD_Referencias!$A$1:$Z$1876,7,0)</f>
        <v>Templado o mesotérmico</v>
      </c>
      <c r="E12" t="str">
        <f>+VLOOKUP($B12,BD_Referencias!$A$1:$Z$1876,10,0)</f>
        <v>Forest</v>
      </c>
      <c r="F12" t="str">
        <f>+VLOOKUP($B12,BD_Referencias!$A$1:$Z$1876,11,0)</f>
        <v>wildfire</v>
      </c>
      <c r="G12" t="str">
        <f>+VLOOKUP($B12,BD_Referencias!$A$1:$Z$1876,14,0)</f>
        <v>0-5 cm</v>
      </c>
      <c r="H12" t="str">
        <f>+VLOOKUP($B12,BD_Referencias!$A$1:$Z$1876,18,0)</f>
        <v>1 month</v>
      </c>
      <c r="I12" t="str">
        <f>+VLOOKUP($B12,BD_Referencias!$A$1:$Z$1876,20,0)</f>
        <v>42° 38′ 58″ N; 8° 29′ 31″ W</v>
      </c>
      <c r="J12" t="str">
        <f>+VLOOKUP($B12,BD_Referencias!$A$1:$Z$1876,21,0)</f>
        <v>Sandy loam</v>
      </c>
      <c r="K12">
        <f>+VLOOKUP($B12,BD_Referencias!$A$1:$Z$1876,22,0)</f>
        <v>0</v>
      </c>
      <c r="L12" t="str">
        <f>+VLOOKUP($B12,BD_Referencias!$A$1:$Z$1876,23,0)</f>
        <v>3036 mm</v>
      </c>
      <c r="M12">
        <f>+VLOOKUP($B12,BD_Referencias!$A$1:$Z$1876,24,0)</f>
        <v>0</v>
      </c>
      <c r="N12">
        <v>24</v>
      </c>
      <c r="P12" s="11" t="s">
        <v>227</v>
      </c>
      <c r="Q12" s="11" t="s">
        <v>450</v>
      </c>
      <c r="R12" s="11" t="s">
        <v>9</v>
      </c>
      <c r="S12" s="11" t="s">
        <v>41</v>
      </c>
      <c r="T12" s="11" t="s">
        <v>447</v>
      </c>
      <c r="U12" s="16">
        <v>1</v>
      </c>
      <c r="V12" s="19"/>
      <c r="W12" s="19">
        <f>+VLOOKUP(Tabla7[[#This Row],[Authors]],Tabla_paper!$H$39:$I$63,2,0)</f>
        <v>1</v>
      </c>
      <c r="X12" s="22"/>
      <c r="Z12" t="s">
        <v>115</v>
      </c>
      <c r="AA12">
        <v>7</v>
      </c>
    </row>
    <row r="13" spans="2:27" ht="15" thickBot="1" x14ac:dyDescent="0.4">
      <c r="B13" t="s">
        <v>226</v>
      </c>
      <c r="C13" t="e">
        <f>+VLOOKUP(B13,BD_Referencias!A11:Z1879,5,0)</f>
        <v>#N/A</v>
      </c>
      <c r="D13" t="e">
        <f>+VLOOKUP($B13,BD_Referencias!$A$1:$Z$1876,7,0)</f>
        <v>#N/A</v>
      </c>
      <c r="E13" t="e">
        <f>+VLOOKUP($B13,BD_Referencias!$A$1:$Z$1876,10,0)</f>
        <v>#N/A</v>
      </c>
      <c r="F13" t="e">
        <f>+VLOOKUP($B13,BD_Referencias!$A$1:$Z$1876,11,0)</f>
        <v>#N/A</v>
      </c>
      <c r="G13" t="e">
        <f>+VLOOKUP($B13,BD_Referencias!$A$1:$Z$1876,14,0)</f>
        <v>#N/A</v>
      </c>
      <c r="H13" t="e">
        <f>+VLOOKUP($B13,BD_Referencias!$A$1:$Z$1876,18,0)</f>
        <v>#N/A</v>
      </c>
      <c r="I13" t="e">
        <f>+VLOOKUP($B13,BD_Referencias!$A$1:$Z$1876,20,0)</f>
        <v>#N/A</v>
      </c>
      <c r="J13" t="e">
        <f>+VLOOKUP($B13,BD_Referencias!$A$1:$Z$1876,21,0)</f>
        <v>#N/A</v>
      </c>
      <c r="K13" t="e">
        <f>+VLOOKUP($B13,BD_Referencias!$A$1:$Z$1876,22,0)</f>
        <v>#N/A</v>
      </c>
      <c r="L13" t="e">
        <f>+VLOOKUP($B13,BD_Referencias!$A$1:$Z$1876,23,0)</f>
        <v>#N/A</v>
      </c>
      <c r="M13" t="e">
        <f>+VLOOKUP($B13,BD_Referencias!$A$1:$Z$1876,24,0)</f>
        <v>#N/A</v>
      </c>
      <c r="N13">
        <v>1</v>
      </c>
      <c r="P13" s="11" t="s">
        <v>616</v>
      </c>
      <c r="Q13" s="11" t="s">
        <v>451</v>
      </c>
      <c r="R13" s="11" t="s">
        <v>62</v>
      </c>
      <c r="S13" s="11" t="s">
        <v>41</v>
      </c>
      <c r="T13" s="11" t="s">
        <v>447</v>
      </c>
      <c r="U13" s="16">
        <v>8</v>
      </c>
      <c r="V13" s="19">
        <f>+VLOOKUP(Tabla7[[#This Row],[Authors]],Tabla_paper!$E$39:$F$60,2,0)</f>
        <v>8</v>
      </c>
      <c r="W13" s="19"/>
      <c r="X13" s="22"/>
      <c r="Z13" t="s">
        <v>223</v>
      </c>
      <c r="AA13">
        <v>24</v>
      </c>
    </row>
    <row r="14" spans="2:27" ht="15" thickBot="1" x14ac:dyDescent="0.4">
      <c r="B14" t="s">
        <v>227</v>
      </c>
      <c r="C14" t="str">
        <f>+VLOOKUP(B14,BD_Referencias!A12:Z1879,5,0)</f>
        <v>España</v>
      </c>
      <c r="D14" t="str">
        <f>+VLOOKUP($B14,BD_Referencias!$A$1:$Z$1876,7,0)</f>
        <v>Templado o mesotérmico</v>
      </c>
      <c r="E14" t="str">
        <f>+VLOOKUP($B14,BD_Referencias!$A$1:$Z$1876,10,0)</f>
        <v xml:space="preserve">Forest </v>
      </c>
      <c r="F14" t="str">
        <f>+VLOOKUP($B14,BD_Referencias!$A$1:$Z$1876,11,0)</f>
        <v>wildfire</v>
      </c>
      <c r="G14" t="str">
        <f>+VLOOKUP($B14,BD_Referencias!$A$1:$Z$1876,14,0)</f>
        <v>0-2 cm</v>
      </c>
      <c r="H14" t="str">
        <f>+VLOOKUP($B14,BD_Referencias!$A$1:$Z$1876,18,0)</f>
        <v>1 month</v>
      </c>
      <c r="I14" t="str">
        <f>+VLOOKUP($B14,BD_Referencias!$A$1:$Z$1876,20,0)</f>
        <v>UTM 29 T PG34168-71450</v>
      </c>
      <c r="J14" t="str">
        <f>+VLOOKUP($B14,BD_Referencias!$A$1:$Z$1876,21,0)</f>
        <v>Not specified</v>
      </c>
      <c r="K14">
        <f>+VLOOKUP($B14,BD_Referencias!$A$1:$Z$1876,22,0)</f>
        <v>0</v>
      </c>
      <c r="L14" t="str">
        <f>+VLOOKUP($B14,BD_Referencias!$A$1:$Z$1876,23,0)</f>
        <v>1700 mm</v>
      </c>
      <c r="M14" t="str">
        <f>+VLOOKUP($B14,BD_Referencias!$A$1:$Z$1876,24,0)</f>
        <v>7 °C</v>
      </c>
      <c r="N14">
        <v>1</v>
      </c>
      <c r="P14" s="11" t="s">
        <v>69</v>
      </c>
      <c r="Q14" s="11" t="s">
        <v>450</v>
      </c>
      <c r="R14" s="11" t="s">
        <v>9</v>
      </c>
      <c r="S14" s="11" t="s">
        <v>41</v>
      </c>
      <c r="T14" s="11" t="s">
        <v>447</v>
      </c>
      <c r="U14" s="16">
        <v>19</v>
      </c>
      <c r="V14" s="19">
        <f>+VLOOKUP(Tabla7[[#This Row],[Authors]],Tabla_paper!$E$39:$F$60,2,0)</f>
        <v>4</v>
      </c>
      <c r="W14" s="19">
        <f>+VLOOKUP(Tabla7[[#This Row],[Authors]],Tabla_paper!$H$39:$I$63,2,0)</f>
        <v>15</v>
      </c>
      <c r="X14" s="22"/>
      <c r="Z14" t="s">
        <v>227</v>
      </c>
      <c r="AA14">
        <v>1</v>
      </c>
    </row>
    <row r="15" spans="2:27" ht="15" thickBot="1" x14ac:dyDescent="0.4">
      <c r="B15" t="s">
        <v>65</v>
      </c>
      <c r="C15" t="str">
        <f>+VLOOKUP(B15,BD_Referencias!A13:Z1879,5,0)</f>
        <v>Australia</v>
      </c>
      <c r="D15" t="str">
        <f>+VLOOKUP($B15,BD_Referencias!$A$1:$Z$1876,7,0)</f>
        <v>Templado o mesotérmico</v>
      </c>
      <c r="E15" t="str">
        <f>+VLOOKUP($B15,BD_Referencias!$A$1:$Z$1876,10,0)</f>
        <v>Forest</v>
      </c>
      <c r="F15" t="str">
        <f>+VLOOKUP($B15,BD_Referencias!$A$1:$Z$1876,11,0)</f>
        <v>Experimental burning</v>
      </c>
      <c r="G15">
        <f>+VLOOKUP($B15,BD_Referencias!$A$1:$Z$1876,14,0)</f>
        <v>0</v>
      </c>
      <c r="H15" t="str">
        <f>+VLOOKUP($B15,BD_Referencias!$A$1:$Z$1876,18,0)</f>
        <v>1 month</v>
      </c>
      <c r="I15">
        <f>+VLOOKUP($B15,BD_Referencias!$A$1:$Z$1876,20,0)</f>
        <v>0</v>
      </c>
      <c r="J15" t="str">
        <f>+VLOOKUP($B15,BD_Referencias!$A$1:$Z$1876,21,0)</f>
        <v>Sandy loam</v>
      </c>
      <c r="K15" t="str">
        <f>+VLOOKUP($B15,BD_Referencias!$A$1:$Z$1876,22,0)</f>
        <v>acidic soils</v>
      </c>
      <c r="L15" t="str">
        <f>+VLOOKUP($B15,BD_Referencias!$A$1:$Z$1876,23,0)</f>
        <v>923 mm</v>
      </c>
      <c r="M15">
        <f>+VLOOKUP($B15,BD_Referencias!$A$1:$Z$1876,24,0)</f>
        <v>0</v>
      </c>
      <c r="N15">
        <v>28</v>
      </c>
      <c r="P15" s="11" t="s">
        <v>210</v>
      </c>
      <c r="Q15" s="11" t="s">
        <v>450</v>
      </c>
      <c r="R15" s="11" t="s">
        <v>212</v>
      </c>
      <c r="S15" s="12" t="s">
        <v>41</v>
      </c>
      <c r="T15" s="11" t="s">
        <v>1142</v>
      </c>
      <c r="U15" s="16">
        <v>22</v>
      </c>
      <c r="V15" s="19">
        <f>+VLOOKUP(Tabla7[[#This Row],[Authors]],Tabla_paper!$E$39:$F$60,2,0)</f>
        <v>4</v>
      </c>
      <c r="W15" s="19">
        <f>+VLOOKUP(Tabla7[[#This Row],[Authors]],Tabla_paper!$H$39:$I$63,2,0)</f>
        <v>16</v>
      </c>
      <c r="X15" s="22">
        <f>+VLOOKUP(Tabla7[[#This Row],[Authors]],Tabla_paper!$K$39:$L$49,2,0)</f>
        <v>2</v>
      </c>
      <c r="Z15" t="s">
        <v>65</v>
      </c>
      <c r="AA15">
        <v>28</v>
      </c>
    </row>
    <row r="16" spans="2:27" ht="15" thickBot="1" x14ac:dyDescent="0.4">
      <c r="B16" t="s">
        <v>616</v>
      </c>
      <c r="C16" t="e">
        <f>+VLOOKUP(B16,BD_Referencias!A14:Z1879,5,0)</f>
        <v>#N/A</v>
      </c>
      <c r="D16" t="e">
        <f>+VLOOKUP($B16,BD_Referencias!$A$1:$Z$1876,7,0)</f>
        <v>#N/A</v>
      </c>
      <c r="E16" t="e">
        <f>+VLOOKUP($B16,BD_Referencias!$A$1:$Z$1876,10,0)</f>
        <v>#N/A</v>
      </c>
      <c r="F16" t="e">
        <f>+VLOOKUP($B16,BD_Referencias!$A$1:$Z$1876,11,0)</f>
        <v>#N/A</v>
      </c>
      <c r="G16" t="e">
        <f>+VLOOKUP($B16,BD_Referencias!$A$1:$Z$1876,14,0)</f>
        <v>#N/A</v>
      </c>
      <c r="H16" t="e">
        <f>+VLOOKUP($B16,BD_Referencias!$A$1:$Z$1876,18,0)</f>
        <v>#N/A</v>
      </c>
      <c r="I16" t="e">
        <f>+VLOOKUP($B16,BD_Referencias!$A$1:$Z$1876,20,0)</f>
        <v>#N/A</v>
      </c>
      <c r="J16" t="e">
        <f>+VLOOKUP($B16,BD_Referencias!$A$1:$Z$1876,21,0)</f>
        <v>#N/A</v>
      </c>
      <c r="K16" t="e">
        <f>+VLOOKUP($B16,BD_Referencias!$A$1:$Z$1876,22,0)</f>
        <v>#N/A</v>
      </c>
      <c r="L16" t="e">
        <f>+VLOOKUP($B16,BD_Referencias!$A$1:$Z$1876,23,0)</f>
        <v>#N/A</v>
      </c>
      <c r="M16" t="e">
        <f>+VLOOKUP($B16,BD_Referencias!$A$1:$Z$1876,24,0)</f>
        <v>#N/A</v>
      </c>
      <c r="N16">
        <v>8</v>
      </c>
      <c r="P16" s="11" t="s">
        <v>205</v>
      </c>
      <c r="Q16" s="11" t="s">
        <v>450</v>
      </c>
      <c r="R16" s="11" t="s">
        <v>76</v>
      </c>
      <c r="S16" s="11" t="s">
        <v>41</v>
      </c>
      <c r="T16" s="11" t="s">
        <v>1142</v>
      </c>
      <c r="U16" s="16">
        <v>6</v>
      </c>
      <c r="V16" s="19"/>
      <c r="W16" s="19">
        <f>+VLOOKUP(Tabla7[[#This Row],[Authors]],Tabla_paper!$H$39:$I$63,2,0)</f>
        <v>6</v>
      </c>
      <c r="X16" s="22"/>
      <c r="Z16" t="s">
        <v>616</v>
      </c>
      <c r="AA16">
        <v>8</v>
      </c>
    </row>
    <row r="17" spans="2:27" ht="15" thickBot="1" x14ac:dyDescent="0.4">
      <c r="B17" t="s">
        <v>69</v>
      </c>
      <c r="C17" t="e">
        <f>+VLOOKUP(B17,BD_Referencias!A15:Z1879,5,0)</f>
        <v>#N/A</v>
      </c>
      <c r="D17" t="e">
        <f>+VLOOKUP($B17,BD_Referencias!$A$1:$Z$1876,7,0)</f>
        <v>#N/A</v>
      </c>
      <c r="E17" t="e">
        <f>+VLOOKUP($B17,BD_Referencias!$A$1:$Z$1876,10,0)</f>
        <v>#N/A</v>
      </c>
      <c r="F17" t="e">
        <f>+VLOOKUP($B17,BD_Referencias!$A$1:$Z$1876,11,0)</f>
        <v>#N/A</v>
      </c>
      <c r="G17" t="e">
        <f>+VLOOKUP($B17,BD_Referencias!$A$1:$Z$1876,14,0)</f>
        <v>#N/A</v>
      </c>
      <c r="H17" t="e">
        <f>+VLOOKUP($B17,BD_Referencias!$A$1:$Z$1876,18,0)</f>
        <v>#N/A</v>
      </c>
      <c r="I17" t="e">
        <f>+VLOOKUP($B17,BD_Referencias!$A$1:$Z$1876,20,0)</f>
        <v>#N/A</v>
      </c>
      <c r="J17" t="e">
        <f>+VLOOKUP($B17,BD_Referencias!$A$1:$Z$1876,21,0)</f>
        <v>#N/A</v>
      </c>
      <c r="K17" t="e">
        <f>+VLOOKUP($B17,BD_Referencias!$A$1:$Z$1876,22,0)</f>
        <v>#N/A</v>
      </c>
      <c r="L17" t="e">
        <f>+VLOOKUP($B17,BD_Referencias!$A$1:$Z$1876,23,0)</f>
        <v>#N/A</v>
      </c>
      <c r="M17" t="e">
        <f>+VLOOKUP($B17,BD_Referencias!$A$1:$Z$1876,24,0)</f>
        <v>#N/A</v>
      </c>
      <c r="N17">
        <v>19</v>
      </c>
      <c r="P17" s="11" t="s">
        <v>221</v>
      </c>
      <c r="Q17" s="11" t="s">
        <v>450</v>
      </c>
      <c r="R17" s="11" t="s">
        <v>9</v>
      </c>
      <c r="S17" s="12" t="s">
        <v>41</v>
      </c>
      <c r="T17" s="11" t="s">
        <v>1350</v>
      </c>
      <c r="U17" s="14">
        <v>8</v>
      </c>
      <c r="V17" s="19">
        <f>+VLOOKUP(Tabla7[[#This Row],[Authors]],Tabla_paper!$E$39:$F$60,2,0)</f>
        <v>2</v>
      </c>
      <c r="W17" s="19">
        <f>+VLOOKUP(Tabla7[[#This Row],[Authors]],Tabla_paper!$H$39:$I$63,2,0)</f>
        <v>4</v>
      </c>
      <c r="X17" s="22">
        <f>+VLOOKUP(Tabla7[[#This Row],[Authors]],Tabla_paper!$K$39:$L$49,2,0)</f>
        <v>2</v>
      </c>
      <c r="Z17" t="s">
        <v>69</v>
      </c>
      <c r="AA17">
        <v>19</v>
      </c>
    </row>
    <row r="18" spans="2:27" ht="15" thickBot="1" x14ac:dyDescent="0.4">
      <c r="B18" t="s">
        <v>210</v>
      </c>
      <c r="C18" t="str">
        <f>+VLOOKUP(B18,BD_Referencias!A16:Z1879,5,0)</f>
        <v>Irán</v>
      </c>
      <c r="D18" t="str">
        <f>+VLOOKUP($B18,BD_Referencias!$A$1:$Z$1876,7,0)</f>
        <v>Templado o mesotérmico</v>
      </c>
      <c r="E18" t="str">
        <f>+VLOOKUP($B18,BD_Referencias!$A$1:$Z$1876,10,0)</f>
        <v xml:space="preserve">Forest </v>
      </c>
      <c r="F18" t="str">
        <f>+VLOOKUP($B18,BD_Referencias!$A$1:$Z$1876,11,0)</f>
        <v>Wildfire</v>
      </c>
      <c r="G18" t="str">
        <f>+VLOOKUP($B18,BD_Referencias!$A$1:$Z$1876,14,0)</f>
        <v>0-20 cm</v>
      </c>
      <c r="H18" t="str">
        <f>+VLOOKUP($B18,BD_Referencias!$A$1:$Z$1876,18,0)</f>
        <v xml:space="preserve">1 year </v>
      </c>
      <c r="I18">
        <f>+VLOOKUP($B18,BD_Referencias!$A$1:$Z$1876,20,0)</f>
        <v>0</v>
      </c>
      <c r="J18" t="str">
        <f>+VLOOKUP($B18,BD_Referencias!$A$1:$Z$1876,21,0)</f>
        <v>Not specified</v>
      </c>
      <c r="K18">
        <f>+VLOOKUP($B18,BD_Referencias!$A$1:$Z$1876,22,0)</f>
        <v>0</v>
      </c>
      <c r="L18" t="str">
        <f>+VLOOKUP($B18,BD_Referencias!$A$1:$Z$1876,23,0)</f>
        <v>632 mm</v>
      </c>
      <c r="M18" t="str">
        <f>+VLOOKUP($B18,BD_Referencias!$A$1:$Z$1876,24,0)</f>
        <v>9.8 °C</v>
      </c>
      <c r="N18">
        <v>22</v>
      </c>
      <c r="P18" s="11" t="s">
        <v>44</v>
      </c>
      <c r="Q18" s="11" t="s">
        <v>451</v>
      </c>
      <c r="R18" s="11" t="s">
        <v>136</v>
      </c>
      <c r="S18" s="11" t="s">
        <v>41</v>
      </c>
      <c r="T18" s="11" t="s">
        <v>447</v>
      </c>
      <c r="U18" s="14">
        <v>13</v>
      </c>
      <c r="V18" s="19">
        <f>+VLOOKUP(Tabla7[[#This Row],[Authors]],Tabla_paper!$E$39:$F$60,2,0)</f>
        <v>11</v>
      </c>
      <c r="W18" s="19">
        <f>+VLOOKUP(Tabla7[[#This Row],[Authors]],Tabla_paper!$H$39:$I$63,2,0)</f>
        <v>2</v>
      </c>
      <c r="X18" s="22"/>
      <c r="Z18" t="s">
        <v>210</v>
      </c>
      <c r="AA18">
        <v>22</v>
      </c>
    </row>
    <row r="19" spans="2:27" ht="15" thickBot="1" x14ac:dyDescent="0.4">
      <c r="B19" t="s">
        <v>205</v>
      </c>
      <c r="C19" t="e">
        <f>+VLOOKUP(B19,BD_Referencias!A17:Z1879,5,0)</f>
        <v>#N/A</v>
      </c>
      <c r="D19" t="e">
        <f>+VLOOKUP($B19,BD_Referencias!$A$1:$Z$1876,7,0)</f>
        <v>#N/A</v>
      </c>
      <c r="E19" t="e">
        <f>+VLOOKUP($B19,BD_Referencias!$A$1:$Z$1876,10,0)</f>
        <v>#N/A</v>
      </c>
      <c r="F19" t="e">
        <f>+VLOOKUP($B19,BD_Referencias!$A$1:$Z$1876,11,0)</f>
        <v>#N/A</v>
      </c>
      <c r="G19" t="e">
        <f>+VLOOKUP($B19,BD_Referencias!$A$1:$Z$1876,14,0)</f>
        <v>#N/A</v>
      </c>
      <c r="H19" t="e">
        <f>+VLOOKUP($B19,BD_Referencias!$A$1:$Z$1876,18,0)</f>
        <v>#N/A</v>
      </c>
      <c r="I19" t="e">
        <f>+VLOOKUP($B19,BD_Referencias!$A$1:$Z$1876,20,0)</f>
        <v>#N/A</v>
      </c>
      <c r="J19" t="e">
        <f>+VLOOKUP($B19,BD_Referencias!$A$1:$Z$1876,21,0)</f>
        <v>#N/A</v>
      </c>
      <c r="K19" t="e">
        <f>+VLOOKUP($B19,BD_Referencias!$A$1:$Z$1876,22,0)</f>
        <v>#N/A</v>
      </c>
      <c r="L19" t="e">
        <f>+VLOOKUP($B19,BD_Referencias!$A$1:$Z$1876,23,0)</f>
        <v>#N/A</v>
      </c>
      <c r="M19" t="e">
        <f>+VLOOKUP($B19,BD_Referencias!$A$1:$Z$1876,24,0)</f>
        <v>#N/A</v>
      </c>
      <c r="N19">
        <v>10</v>
      </c>
      <c r="P19" s="11" t="s">
        <v>172</v>
      </c>
      <c r="Q19" s="11" t="s">
        <v>450</v>
      </c>
      <c r="R19" s="11" t="s">
        <v>76</v>
      </c>
      <c r="S19" s="11" t="s">
        <v>41</v>
      </c>
      <c r="T19" s="11" t="s">
        <v>359</v>
      </c>
      <c r="U19" s="16">
        <v>8</v>
      </c>
      <c r="V19" s="19">
        <f>+VLOOKUP(Tabla7[[#This Row],[Authors]],Tabla_paper!$E$39:$F$60,2,0)</f>
        <v>1</v>
      </c>
      <c r="W19" s="19">
        <f>+VLOOKUP(Tabla7[[#This Row],[Authors]],Tabla_paper!$H$39:$I$63,2,0)</f>
        <v>7</v>
      </c>
      <c r="X19" s="22"/>
      <c r="Z19" t="s">
        <v>205</v>
      </c>
      <c r="AA19">
        <v>6</v>
      </c>
    </row>
    <row r="20" spans="2:27" ht="15" thickBot="1" x14ac:dyDescent="0.4">
      <c r="B20" t="s">
        <v>254</v>
      </c>
      <c r="C20" t="str">
        <f>+VLOOKUP(B20,BD_Referencias!A18:Z1879,5,0)</f>
        <v>USA</v>
      </c>
      <c r="D20" t="str">
        <f>+VLOOKUP($B20,BD_Referencias!$A$1:$Z$1876,7,0)</f>
        <v>Templado o mesotérmico</v>
      </c>
      <c r="E20" t="str">
        <f>+VLOOKUP($B20,BD_Referencias!$A$1:$Z$1876,10,0)</f>
        <v>Chaparral</v>
      </c>
      <c r="F20" t="str">
        <f>+VLOOKUP($B20,BD_Referencias!$A$1:$Z$1876,11,0)</f>
        <v>Prescribed burning</v>
      </c>
      <c r="G20" t="str">
        <f>+VLOOKUP($B20,BD_Referencias!$A$1:$Z$1876,14,0)</f>
        <v>0-4 cm</v>
      </c>
      <c r="H20" t="str">
        <f>+VLOOKUP($B20,BD_Referencias!$A$1:$Z$1876,18,0)</f>
        <v>1 month</v>
      </c>
      <c r="I20" t="str">
        <f>+VLOOKUP($B20,BD_Referencias!$A$1:$Z$1876,20,0)</f>
        <v>34812V45U N, 117845V30U W</v>
      </c>
      <c r="J20" t="str">
        <f>+VLOOKUP($B20,BD_Referencias!$A$1:$Z$1876,21,0)</f>
        <v>Not specified</v>
      </c>
      <c r="K20">
        <f>+VLOOKUP($B20,BD_Referencias!$A$1:$Z$1876,22,0)</f>
        <v>0</v>
      </c>
      <c r="L20" t="str">
        <f>+VLOOKUP($B20,BD_Referencias!$A$1:$Z$1876,23,0)</f>
        <v>678 mm</v>
      </c>
      <c r="M20">
        <f>+VLOOKUP($B20,BD_Referencias!$A$1:$Z$1876,24,0)</f>
        <v>0</v>
      </c>
      <c r="N20">
        <v>4</v>
      </c>
      <c r="P20" s="11" t="s">
        <v>197</v>
      </c>
      <c r="Q20" s="11" t="s">
        <v>450</v>
      </c>
      <c r="R20" s="11" t="s">
        <v>9</v>
      </c>
      <c r="S20" s="12" t="s">
        <v>41</v>
      </c>
      <c r="T20" s="11" t="s">
        <v>1347</v>
      </c>
      <c r="U20" s="14">
        <v>10</v>
      </c>
      <c r="V20" s="19">
        <f>+VLOOKUP(Tabla7[[#This Row],[Authors]],Tabla_paper!$E$39:$F$60,2,0)</f>
        <v>4</v>
      </c>
      <c r="W20" s="19">
        <f>+VLOOKUP(Tabla7[[#This Row],[Authors]],Tabla_paper!$H$39:$I$63,2,0)</f>
        <v>6</v>
      </c>
      <c r="X20" s="22"/>
      <c r="Z20" t="s">
        <v>254</v>
      </c>
      <c r="AA20">
        <v>4</v>
      </c>
    </row>
    <row r="21" spans="2:27" ht="15" thickBot="1" x14ac:dyDescent="0.4">
      <c r="B21" t="s">
        <v>208</v>
      </c>
      <c r="C21" t="str">
        <f>+VLOOKUP(B21,BD_Referencias!A19:Z1879,5,0)</f>
        <v>España</v>
      </c>
      <c r="D21" t="str">
        <f>+VLOOKUP($B21,BD_Referencias!$A$1:$Z$1876,7,0)</f>
        <v>Templado o mesotérmico</v>
      </c>
      <c r="E21" t="str">
        <f>+VLOOKUP($B21,BD_Referencias!$A$1:$Z$1876,10,0)</f>
        <v xml:space="preserve"> Shrubland</v>
      </c>
      <c r="F21" t="str">
        <f>+VLOOKUP($B21,BD_Referencias!$A$1:$Z$1876,11,0)</f>
        <v>Prescribe fire</v>
      </c>
      <c r="G21" t="str">
        <f>+VLOOKUP($B21,BD_Referencias!$A$1:$Z$1876,14,0)</f>
        <v>0-5 cm</v>
      </c>
      <c r="H21" t="str">
        <f>+VLOOKUP($B21,BD_Referencias!$A$1:$Z$1876,18,0)</f>
        <v>1 month</v>
      </c>
      <c r="I21" t="str">
        <f>+VLOOKUP($B21,BD_Referencias!$A$1:$Z$1876,20,0)</f>
        <v>X: 424.240 m, Y: 4.073.098 m; UTM30N/ED50</v>
      </c>
      <c r="J21" t="str">
        <f>+VLOOKUP($B21,BD_Referencias!$A$1:$Z$1876,21,0)</f>
        <v>Sandy loam</v>
      </c>
      <c r="K21" t="str">
        <f>+VLOOKUP($B21,BD_Referencias!$A$1:$Z$1876,22,0)</f>
        <v>Calcareous</v>
      </c>
      <c r="L21" t="str">
        <f>+VLOOKUP($B21,BD_Referencias!$A$1:$Z$1876,23,0)</f>
        <v>589 mm</v>
      </c>
      <c r="M21" t="str">
        <f>+VLOOKUP($B21,BD_Referencias!$A$1:$Z$1876,24,0)</f>
        <v>18 °C</v>
      </c>
      <c r="N21">
        <v>14</v>
      </c>
      <c r="P21" s="11" t="s">
        <v>264</v>
      </c>
      <c r="Q21" s="11" t="s">
        <v>450</v>
      </c>
      <c r="R21" s="11" t="s">
        <v>9</v>
      </c>
      <c r="S21" s="11" t="s">
        <v>151</v>
      </c>
      <c r="T21" s="11" t="s">
        <v>1298</v>
      </c>
      <c r="U21" s="16">
        <v>10</v>
      </c>
      <c r="V21" s="19">
        <f>+VLOOKUP(Tabla7[[#This Row],[Authors]],Tabla_paper!$E$39:$F$60,2,0)</f>
        <v>1</v>
      </c>
      <c r="W21" s="19">
        <f>+VLOOKUP(Tabla7[[#This Row],[Authors]],Tabla_paper!$H$39:$I$63,2,0)</f>
        <v>3</v>
      </c>
      <c r="X21" s="22">
        <f>+VLOOKUP(Tabla7[[#This Row],[Authors]],Tabla_paper!$K$39:$L$49,2,0)</f>
        <v>6</v>
      </c>
      <c r="Z21" t="s">
        <v>208</v>
      </c>
      <c r="AA21">
        <v>10</v>
      </c>
    </row>
    <row r="22" spans="2:27" ht="15" thickBot="1" x14ac:dyDescent="0.4">
      <c r="B22" t="s">
        <v>221</v>
      </c>
      <c r="C22" t="str">
        <f>+VLOOKUP(B22,BD_Referencias!A20:Z1879,5,0)</f>
        <v>España</v>
      </c>
      <c r="D22" t="str">
        <f>+VLOOKUP($B22,BD_Referencias!$A$1:$Z$1876,7,0)</f>
        <v>Templado o mesotérmico</v>
      </c>
      <c r="E22" t="str">
        <f>+VLOOKUP($B22,BD_Referencias!$A$1:$Z$1876,10,0)</f>
        <v>Forest</v>
      </c>
      <c r="F22">
        <f>+VLOOKUP($B22,BD_Referencias!$A$1:$Z$1876,11,0)</f>
        <v>0</v>
      </c>
      <c r="G22">
        <f>+VLOOKUP($B22,BD_Referencias!$A$1:$Z$1876,14,0)</f>
        <v>0</v>
      </c>
      <c r="H22" t="str">
        <f>+VLOOKUP($B22,BD_Referencias!$A$1:$Z$1876,18,0)</f>
        <v>1 month</v>
      </c>
      <c r="I22" t="str">
        <f>+VLOOKUP($B22,BD_Referencias!$A$1:$Z$1876,20,0)</f>
        <v>37° 0.0490′ N; 5° 32.8628′ W</v>
      </c>
      <c r="J22" t="str">
        <f>+VLOOKUP($B22,BD_Referencias!$A$1:$Z$1876,21,0)</f>
        <v>Not specified</v>
      </c>
      <c r="K22" t="str">
        <f>+VLOOKUP($B22,BD_Referencias!$A$1:$Z$1876,22,0)</f>
        <v>Calcareous</v>
      </c>
      <c r="L22" t="str">
        <f>+VLOOKUP($B22,BD_Referencias!$A$1:$Z$1876,23,0)</f>
        <v>610 mm</v>
      </c>
      <c r="M22">
        <f>+VLOOKUP($B22,BD_Referencias!$A$1:$Z$1876,24,0)</f>
        <v>0</v>
      </c>
      <c r="N22">
        <v>8</v>
      </c>
      <c r="P22" s="11" t="s">
        <v>124</v>
      </c>
      <c r="Q22" s="11" t="s">
        <v>450</v>
      </c>
      <c r="R22" s="11" t="s">
        <v>9</v>
      </c>
      <c r="S22" s="11" t="s">
        <v>68</v>
      </c>
      <c r="T22" s="11" t="s">
        <v>344</v>
      </c>
      <c r="U22" s="14">
        <v>15</v>
      </c>
      <c r="V22" s="19"/>
      <c r="W22" s="19">
        <f>+VLOOKUP(Tabla7[[#This Row],[Authors]],Tabla_paper!$H$39:$I$63,2,0)</f>
        <v>15</v>
      </c>
      <c r="X22" s="22"/>
      <c r="Z22" t="s">
        <v>221</v>
      </c>
      <c r="AA22">
        <v>8</v>
      </c>
    </row>
    <row r="23" spans="2:27" ht="15" thickBot="1" x14ac:dyDescent="0.4">
      <c r="B23" t="s">
        <v>72</v>
      </c>
      <c r="C23" t="str">
        <f>+VLOOKUP(B23,BD_Referencias!A21:Z1879,5,0)</f>
        <v>España</v>
      </c>
      <c r="D23" t="str">
        <f>+VLOOKUP($B23,BD_Referencias!$A$1:$Z$1876,7,0)</f>
        <v>Templado o mesotérmico</v>
      </c>
      <c r="E23" t="str">
        <f>+VLOOKUP($B23,BD_Referencias!$A$1:$Z$1876,10,0)</f>
        <v xml:space="preserve">Forest </v>
      </c>
      <c r="F23" t="str">
        <f>+VLOOKUP($B23,BD_Referencias!$A$1:$Z$1876,11,0)</f>
        <v>Wilfires</v>
      </c>
      <c r="G23" t="str">
        <f>+VLOOKUP($B23,BD_Referencias!$A$1:$Z$1876,14,0)</f>
        <v>0-3 cm</v>
      </c>
      <c r="H23" t="str">
        <f>+VLOOKUP($B23,BD_Referencias!$A$1:$Z$1876,18,0)</f>
        <v>1 month</v>
      </c>
      <c r="I23" t="str">
        <f>+VLOOKUP($B23,BD_Referencias!$A$1:$Z$1876,20,0)</f>
        <v>N 38° 43′44″, W 0° 22′58″</v>
      </c>
      <c r="J23" t="str">
        <f>+VLOOKUP($B23,BD_Referencias!$A$1:$Z$1876,21,0)</f>
        <v>Sandy</v>
      </c>
      <c r="K23">
        <f>+VLOOKUP($B23,BD_Referencias!$A$1:$Z$1876,22,0)</f>
        <v>0</v>
      </c>
      <c r="L23">
        <f>+VLOOKUP($B23,BD_Referencias!$A$1:$Z$1876,23,0)</f>
        <v>0</v>
      </c>
      <c r="M23">
        <f>+VLOOKUP($B23,BD_Referencias!$A$1:$Z$1876,24,0)</f>
        <v>0</v>
      </c>
      <c r="N23">
        <v>4</v>
      </c>
      <c r="P23" s="11" t="s">
        <v>149</v>
      </c>
      <c r="Q23" s="11" t="s">
        <v>450</v>
      </c>
      <c r="R23" s="11" t="s">
        <v>76</v>
      </c>
      <c r="S23" s="12" t="s">
        <v>68</v>
      </c>
      <c r="T23" s="11" t="s">
        <v>1344</v>
      </c>
      <c r="U23" s="14">
        <v>35</v>
      </c>
      <c r="V23" s="19">
        <f>+VLOOKUP(Tabla7[[#This Row],[Authors]],Tabla_paper!$E$39:$F$60,2,0)</f>
        <v>6</v>
      </c>
      <c r="W23" s="19">
        <f>+VLOOKUP(Tabla7[[#This Row],[Authors]],Tabla_paper!$H$39:$I$63,2,0)</f>
        <v>29</v>
      </c>
      <c r="X23" s="22"/>
      <c r="Z23" t="s">
        <v>72</v>
      </c>
      <c r="AA23">
        <v>4</v>
      </c>
    </row>
    <row r="24" spans="2:27" ht="15" thickBot="1" x14ac:dyDescent="0.4">
      <c r="B24" t="s">
        <v>267</v>
      </c>
      <c r="C24" t="str">
        <f>+VLOOKUP(B24,BD_Referencias!A22:Z1879,5,0)</f>
        <v>España</v>
      </c>
      <c r="D24" t="str">
        <f>+VLOOKUP($B24,BD_Referencias!$A$1:$Z$1876,7,0)</f>
        <v>Templado o mesotérmico</v>
      </c>
      <c r="E24" t="str">
        <f>+VLOOKUP($B24,BD_Referencias!$A$1:$Z$1876,10,0)</f>
        <v xml:space="preserve"> Shrubland</v>
      </c>
      <c r="F24" t="str">
        <f>+VLOOKUP($B24,BD_Referencias!$A$1:$Z$1876,11,0)</f>
        <v xml:space="preserve">wildfire </v>
      </c>
      <c r="G24" t="str">
        <f>+VLOOKUP($B24,BD_Referencias!$A$1:$Z$1876,14,0)</f>
        <v>0-2 cm</v>
      </c>
      <c r="H24" t="str">
        <f>+VLOOKUP($B24,BD_Referencias!$A$1:$Z$1876,18,0)</f>
        <v>1 month</v>
      </c>
      <c r="I24" t="str">
        <f>+VLOOKUP($B24,BD_Referencias!$A$1:$Z$1876,20,0)</f>
        <v>N 38° 43′44″, W 0° 22′58″</v>
      </c>
      <c r="J24" t="str">
        <f>+VLOOKUP($B24,BD_Referencias!$A$1:$Z$1876,21,0)</f>
        <v>Silt loam</v>
      </c>
      <c r="K24" t="str">
        <f>+VLOOKUP($B24,BD_Referencias!$A$1:$Z$1876,22,0)</f>
        <v>Calcareous</v>
      </c>
      <c r="L24" t="str">
        <f>+VLOOKUP($B24,BD_Referencias!$A$1:$Z$1876,23,0)</f>
        <v>494.6 mm</v>
      </c>
      <c r="M24" t="str">
        <f>+VLOOKUP($B24,BD_Referencias!$A$1:$Z$1876,24,0)</f>
        <v>15.1 °C</v>
      </c>
      <c r="N24">
        <v>11</v>
      </c>
      <c r="P24" s="11" t="s">
        <v>152</v>
      </c>
      <c r="Q24" s="11" t="s">
        <v>450</v>
      </c>
      <c r="R24" s="11" t="s">
        <v>9</v>
      </c>
      <c r="S24" s="11" t="s">
        <v>68</v>
      </c>
      <c r="T24" s="11" t="s">
        <v>447</v>
      </c>
      <c r="U24" s="16">
        <v>18</v>
      </c>
      <c r="V24" s="19">
        <f>+VLOOKUP(Tabla7[[#This Row],[Authors]],Tabla_paper!$E$39:$F$60,2,0)</f>
        <v>2</v>
      </c>
      <c r="W24" s="19">
        <f>+VLOOKUP(Tabla7[[#This Row],[Authors]],Tabla_paper!$H$39:$I$63,2,0)</f>
        <v>16</v>
      </c>
      <c r="X24" s="22"/>
      <c r="Z24" t="s">
        <v>267</v>
      </c>
      <c r="AA24">
        <v>11</v>
      </c>
    </row>
    <row r="25" spans="2:27" ht="15" thickBot="1" x14ac:dyDescent="0.4">
      <c r="B25" t="s">
        <v>94</v>
      </c>
      <c r="C25" t="str">
        <f>+VLOOKUP(B25,BD_Referencias!A23:Z1879,5,0)</f>
        <v>España</v>
      </c>
      <c r="D25" t="str">
        <f>+VLOOKUP($B25,BD_Referencias!$A$1:$Z$1876,7,0)</f>
        <v>Templado o mesotérmico</v>
      </c>
      <c r="E25" t="str">
        <f>+VLOOKUP($B25,BD_Referencias!$A$1:$Z$1876,10,0)</f>
        <v xml:space="preserve">Forest </v>
      </c>
      <c r="F25" t="str">
        <f>+VLOOKUP($B25,BD_Referencias!$A$1:$Z$1876,11,0)</f>
        <v>Wildfire</v>
      </c>
      <c r="G25">
        <f>+VLOOKUP($B25,BD_Referencias!$A$1:$Z$1876,14,0)</f>
        <v>0</v>
      </c>
      <c r="H25" t="str">
        <f>+VLOOKUP($B25,BD_Referencias!$A$1:$Z$1876,18,0)</f>
        <v xml:space="preserve">1 year </v>
      </c>
      <c r="I25">
        <f>+VLOOKUP($B25,BD_Referencias!$A$1:$Z$1876,20,0)</f>
        <v>0</v>
      </c>
      <c r="J25" t="str">
        <f>+VLOOKUP($B25,BD_Referencias!$A$1:$Z$1876,21,0)</f>
        <v>Not specified</v>
      </c>
      <c r="K25">
        <f>+VLOOKUP($B25,BD_Referencias!$A$1:$Z$1876,22,0)</f>
        <v>0</v>
      </c>
      <c r="L25">
        <f>+VLOOKUP($B25,BD_Referencias!$A$1:$Z$1876,23,0)</f>
        <v>0</v>
      </c>
      <c r="M25">
        <f>+VLOOKUP($B25,BD_Referencias!$A$1:$Z$1876,24,0)</f>
        <v>0</v>
      </c>
      <c r="N25">
        <v>1</v>
      </c>
      <c r="P25" s="11" t="s">
        <v>208</v>
      </c>
      <c r="Q25" s="11" t="s">
        <v>450</v>
      </c>
      <c r="R25" s="11" t="s">
        <v>9</v>
      </c>
      <c r="S25" s="12" t="s">
        <v>68</v>
      </c>
      <c r="T25" s="11" t="s">
        <v>359</v>
      </c>
      <c r="U25" s="14">
        <v>10</v>
      </c>
      <c r="V25" s="19">
        <f>+VLOOKUP(Tabla7[[#This Row],[Authors]],Tabla_paper!$E$39:$F$60,2,0)</f>
        <v>2</v>
      </c>
      <c r="W25" s="19">
        <f>+VLOOKUP(Tabla7[[#This Row],[Authors]],Tabla_paper!$H$39:$I$63,2,0)</f>
        <v>4</v>
      </c>
      <c r="X25" s="22">
        <f>+VLOOKUP(Tabla7[[#This Row],[Authors]],Tabla_paper!$K$39:$L$49,2,0)</f>
        <v>4</v>
      </c>
      <c r="Z25" t="s">
        <v>94</v>
      </c>
      <c r="AA25">
        <v>1</v>
      </c>
    </row>
    <row r="26" spans="2:27" ht="15" thickBot="1" x14ac:dyDescent="0.4">
      <c r="B26" t="s">
        <v>75</v>
      </c>
      <c r="C26" t="str">
        <f>+VLOOKUP(B26,BD_Referencias!A24:Z1879,5,0)</f>
        <v>Portugal</v>
      </c>
      <c r="D26" t="str">
        <f>+VLOOKUP($B26,BD_Referencias!$A$1:$Z$1876,7,0)</f>
        <v>Templado o mesotérmico</v>
      </c>
      <c r="E26" t="str">
        <f>+VLOOKUP($B26,BD_Referencias!$A$1:$Z$1876,10,0)</f>
        <v xml:space="preserve">Forest </v>
      </c>
      <c r="F26" t="str">
        <f>+VLOOKUP($B26,BD_Referencias!$A$1:$Z$1876,11,0)</f>
        <v>Prescribe fire</v>
      </c>
      <c r="G26" t="str">
        <f>+VLOOKUP($B26,BD_Referencias!$A$1:$Z$1876,14,0)</f>
        <v>1-5 cm</v>
      </c>
      <c r="H26" t="str">
        <f>+VLOOKUP($B26,BD_Referencias!$A$1:$Z$1876,18,0)</f>
        <v>1 month</v>
      </c>
      <c r="I26" t="str">
        <f>+VLOOKUP($B26,BD_Referencias!$A$1:$Z$1876,20,0)</f>
        <v>4182901800N; 783101100W</v>
      </c>
      <c r="J26" t="str">
        <f>+VLOOKUP($B26,BD_Referencias!$A$1:$Z$1876,21,0)</f>
        <v>Not specified</v>
      </c>
      <c r="K26" t="str">
        <f>+VLOOKUP($B26,BD_Referencias!$A$1:$Z$1876,22,0)</f>
        <v xml:space="preserve">Acidic soil </v>
      </c>
      <c r="L26" t="str">
        <f>+VLOOKUP($B26,BD_Referencias!$A$1:$Z$1876,23,0)</f>
        <v>1500 mm</v>
      </c>
      <c r="M26" t="str">
        <f>+VLOOKUP($B26,BD_Referencias!$A$1:$Z$1876,24,0)</f>
        <v>11 °C</v>
      </c>
      <c r="N26">
        <v>3</v>
      </c>
      <c r="P26" s="11" t="s">
        <v>75</v>
      </c>
      <c r="Q26" s="11" t="s">
        <v>450</v>
      </c>
      <c r="R26" s="11" t="s">
        <v>76</v>
      </c>
      <c r="S26" s="12" t="s">
        <v>68</v>
      </c>
      <c r="T26" s="11" t="s">
        <v>1349</v>
      </c>
      <c r="U26" s="14">
        <v>3</v>
      </c>
      <c r="V26" s="19">
        <f>+VLOOKUP(Tabla7[[#This Row],[Authors]],Tabla_paper!$E$39:$F$60,2,0)</f>
        <v>1</v>
      </c>
      <c r="W26" s="19">
        <f>+VLOOKUP(Tabla7[[#This Row],[Authors]],Tabla_paper!$H$39:$I$63,2,0)</f>
        <v>1</v>
      </c>
      <c r="X26" s="22">
        <f>+VLOOKUP(Tabla7[[#This Row],[Authors]],Tabla_paper!$K$39:$L$49,2,0)</f>
        <v>1</v>
      </c>
      <c r="Z26" t="s">
        <v>75</v>
      </c>
      <c r="AA26">
        <v>3</v>
      </c>
    </row>
    <row r="27" spans="2:27" ht="15" thickBot="1" x14ac:dyDescent="0.4">
      <c r="B27" t="s">
        <v>625</v>
      </c>
      <c r="C27" t="str">
        <f>+VLOOKUP(B27,BD_Referencias!A25:Z1879,5,0)</f>
        <v>USA</v>
      </c>
      <c r="D27" t="str">
        <f>+VLOOKUP($B27,BD_Referencias!$A$1:$Z$1876,7,0)</f>
        <v>Templado o mesotérmico</v>
      </c>
      <c r="E27" t="str">
        <f>+VLOOKUP($B27,BD_Referencias!$A$1:$Z$1876,10,0)</f>
        <v>Forest</v>
      </c>
      <c r="F27" t="str">
        <f>+VLOOKUP($B27,BD_Referencias!$A$1:$Z$1876,11,0)</f>
        <v>Prescribed fire</v>
      </c>
      <c r="G27">
        <f>+VLOOKUP($B27,BD_Referencias!$A$1:$Z$1876,14,0)</f>
        <v>0</v>
      </c>
      <c r="H27" t="str">
        <f>+VLOOKUP($B27,BD_Referencias!$A$1:$Z$1876,18,0)</f>
        <v xml:space="preserve">1 year </v>
      </c>
      <c r="I27">
        <f>+VLOOKUP($B27,BD_Referencias!$A$1:$Z$1876,20,0)</f>
        <v>0</v>
      </c>
      <c r="J27" t="str">
        <f>+VLOOKUP($B27,BD_Referencias!$A$1:$Z$1876,21,0)</f>
        <v>Loam</v>
      </c>
      <c r="K27">
        <f>+VLOOKUP($B27,BD_Referencias!$A$1:$Z$1876,22,0)</f>
        <v>0</v>
      </c>
      <c r="L27">
        <f>+VLOOKUP($B27,BD_Referencias!$A$1:$Z$1876,23,0)</f>
        <v>0</v>
      </c>
      <c r="M27">
        <f>+VLOOKUP($B27,BD_Referencias!$A$1:$Z$1876,24,0)</f>
        <v>0</v>
      </c>
      <c r="N27">
        <v>10</v>
      </c>
      <c r="P27" s="11" t="s">
        <v>625</v>
      </c>
      <c r="Q27" s="11" t="s">
        <v>450</v>
      </c>
      <c r="R27" s="11" t="s">
        <v>62</v>
      </c>
      <c r="S27" s="11" t="s">
        <v>68</v>
      </c>
      <c r="T27" s="11" t="s">
        <v>1142</v>
      </c>
      <c r="U27" s="16">
        <v>10</v>
      </c>
      <c r="V27" s="19">
        <f>+VLOOKUP(Tabla7[[#This Row],[Authors]],Tabla_paper!$E$39:$F$60,2,0)</f>
        <v>6</v>
      </c>
      <c r="W27" s="19">
        <f>+VLOOKUP(Tabla7[[#This Row],[Authors]],Tabla_paper!$H$39:$I$63,2,0)</f>
        <v>4</v>
      </c>
      <c r="X27" s="22"/>
      <c r="Z27" t="s">
        <v>625</v>
      </c>
      <c r="AA27">
        <v>10</v>
      </c>
    </row>
    <row r="28" spans="2:27" ht="15" thickBot="1" x14ac:dyDescent="0.4">
      <c r="B28" t="s">
        <v>44</v>
      </c>
      <c r="C28" t="str">
        <f>+VLOOKUP(B28,BD_Referencias!A26:Z1879,5,0)</f>
        <v>España</v>
      </c>
      <c r="D28" t="str">
        <f>+VLOOKUP($B28,BD_Referencias!$A$1:$Z$1876,7,0)</f>
        <v>Templado o mesotérmico</v>
      </c>
      <c r="E28" t="str">
        <f>+VLOOKUP($B28,BD_Referencias!$A$1:$Z$1876,10,0)</f>
        <v xml:space="preserve">Forest </v>
      </c>
      <c r="F28" t="str">
        <f>+VLOOKUP($B28,BD_Referencias!$A$1:$Z$1876,11,0)</f>
        <v xml:space="preserve">wildfire </v>
      </c>
      <c r="G28" t="str">
        <f>+VLOOKUP($B28,BD_Referencias!$A$1:$Z$1876,14,0)</f>
        <v>0-5 cm</v>
      </c>
      <c r="H28" t="str">
        <f>+VLOOKUP($B28,BD_Referencias!$A$1:$Z$1876,18,0)</f>
        <v>3 years</v>
      </c>
      <c r="I28" t="str">
        <f>+VLOOKUP($B28,BD_Referencias!$A$1:$Z$1876,20,0)</f>
        <v>608309 E, 4254211 N; ETRS89 UTM 30N</v>
      </c>
      <c r="J28" t="str">
        <f>+VLOOKUP($B28,BD_Referencias!$A$1:$Z$1876,21,0)</f>
        <v>Not specified</v>
      </c>
      <c r="K28" t="str">
        <f>+VLOOKUP($B28,BD_Referencias!$A$1:$Z$1876,22,0)</f>
        <v>Aridisols</v>
      </c>
      <c r="L28" t="str">
        <f>+VLOOKUP($B28,BD_Referencias!$A$1:$Z$1876,23,0)</f>
        <v>278.50mm</v>
      </c>
      <c r="M28" t="str">
        <f>+VLOOKUP($B28,BD_Referencias!$A$1:$Z$1876,24,0)</f>
        <v>15.85 °C</v>
      </c>
      <c r="N28">
        <v>13</v>
      </c>
      <c r="P28" s="11" t="s">
        <v>254</v>
      </c>
      <c r="Q28" s="11" t="s">
        <v>450</v>
      </c>
      <c r="R28" s="11" t="s">
        <v>62</v>
      </c>
      <c r="S28" s="11" t="s">
        <v>10</v>
      </c>
      <c r="T28" s="11" t="s">
        <v>447</v>
      </c>
      <c r="U28" s="16">
        <v>4</v>
      </c>
      <c r="V28" s="19"/>
      <c r="W28" s="19"/>
      <c r="X28" s="22">
        <f>+VLOOKUP(Tabla7[[#This Row],[Authors]],Tabla_paper!$K$39:$L$49,2,0)</f>
        <v>4</v>
      </c>
      <c r="Z28" t="s">
        <v>44</v>
      </c>
      <c r="AA28">
        <v>13</v>
      </c>
    </row>
    <row r="29" spans="2:27" ht="15" thickBot="1" x14ac:dyDescent="0.4">
      <c r="B29" t="s">
        <v>172</v>
      </c>
      <c r="C29" t="str">
        <f>+VLOOKUP(B29,BD_Referencias!A27:Z1879,5,0)</f>
        <v>Portugal</v>
      </c>
      <c r="D29" t="str">
        <f>+VLOOKUP($B29,BD_Referencias!$A$1:$Z$1876,7,0)</f>
        <v>Templado o mesotérmico</v>
      </c>
      <c r="E29" t="str">
        <f>+VLOOKUP($B29,BD_Referencias!$A$1:$Z$1876,10,0)</f>
        <v xml:space="preserve">Forest </v>
      </c>
      <c r="F29" t="str">
        <f>+VLOOKUP($B29,BD_Referencias!$A$1:$Z$1876,11,0)</f>
        <v>wildfire</v>
      </c>
      <c r="G29" t="str">
        <f>+VLOOKUP($B29,BD_Referencias!$A$1:$Z$1876,14,0)</f>
        <v>0-3 cm</v>
      </c>
      <c r="H29" t="str">
        <f>+VLOOKUP($B29,BD_Referencias!$A$1:$Z$1876,18,0)</f>
        <v>1 month</v>
      </c>
      <c r="I29" t="str">
        <f>+VLOOKUP($B29,BD_Referencias!$A$1:$Z$1876,20,0)</f>
        <v>40°08′45.77″N, 7°59′08.22″W</v>
      </c>
      <c r="J29" t="str">
        <f>+VLOOKUP($B29,BD_Referencias!$A$1:$Z$1876,21,0)</f>
        <v>Sandy loam</v>
      </c>
      <c r="K29">
        <f>+VLOOKUP($B29,BD_Referencias!$A$1:$Z$1876,22,0)</f>
        <v>0</v>
      </c>
      <c r="L29" t="str">
        <f>+VLOOKUP($B29,BD_Referencias!$A$1:$Z$1876,23,0)</f>
        <v>1500 mm</v>
      </c>
      <c r="M29" t="str">
        <f>+VLOOKUP($B29,BD_Referencias!$A$1:$Z$1876,24,0)</f>
        <v>11.5 °C</v>
      </c>
      <c r="N29">
        <v>8</v>
      </c>
      <c r="P29" s="11" t="s">
        <v>270</v>
      </c>
      <c r="Q29" s="11" t="s">
        <v>450</v>
      </c>
      <c r="R29" s="11" t="s">
        <v>9</v>
      </c>
      <c r="S29" s="11" t="s">
        <v>10</v>
      </c>
      <c r="T29" s="11" t="s">
        <v>447</v>
      </c>
      <c r="U29" s="16">
        <v>13</v>
      </c>
      <c r="V29" s="19">
        <f>+VLOOKUP(Tabla7[[#This Row],[Authors]],Tabla_paper!$E$39:$F$60,2,0)</f>
        <v>3</v>
      </c>
      <c r="W29" s="19"/>
      <c r="X29" s="22">
        <f>+VLOOKUP(Tabla7[[#This Row],[Authors]],Tabla_paper!$K$39:$L$49,2,0)</f>
        <v>10</v>
      </c>
      <c r="Z29" t="s">
        <v>172</v>
      </c>
      <c r="AA29">
        <v>8</v>
      </c>
    </row>
    <row r="30" spans="2:27" ht="15" thickBot="1" x14ac:dyDescent="0.4">
      <c r="B30" t="s">
        <v>270</v>
      </c>
      <c r="C30" t="str">
        <f>+VLOOKUP(B30,BD_Referencias!A28:Z1879,5,0)</f>
        <v>España</v>
      </c>
      <c r="D30" t="str">
        <f>+VLOOKUP($B30,BD_Referencias!$A$1:$Z$1876,7,0)</f>
        <v>Templado o mesotérmico</v>
      </c>
      <c r="E30" t="str">
        <f>+VLOOKUP($B30,BD_Referencias!$A$1:$Z$1876,10,0)</f>
        <v>Forest</v>
      </c>
      <c r="F30" t="str">
        <f>+VLOOKUP($B30,BD_Referencias!$A$1:$Z$1876,11,0)</f>
        <v>Prescribed burning</v>
      </c>
      <c r="G30" t="str">
        <f>+VLOOKUP($B30,BD_Referencias!$A$1:$Z$1876,14,0)</f>
        <v>0-2 cm</v>
      </c>
      <c r="H30" t="str">
        <f>+VLOOKUP($B30,BD_Referencias!$A$1:$Z$1876,18,0)</f>
        <v>1 month</v>
      </c>
      <c r="I30" t="str">
        <f>+VLOOKUP($B30,BD_Referencias!$A$1:$Z$1876,20,0)</f>
        <v xml:space="preserve">557,588 E, 4,306,475 N </v>
      </c>
      <c r="J30" t="str">
        <f>+VLOOKUP($B30,BD_Referencias!$A$1:$Z$1876,21,0)</f>
        <v>Not specified</v>
      </c>
      <c r="K30">
        <f>+VLOOKUP($B30,BD_Referencias!$A$1:$Z$1876,22,0)</f>
        <v>0</v>
      </c>
      <c r="L30" t="str">
        <f>+VLOOKUP($B30,BD_Referencias!$A$1:$Z$1876,23,0)</f>
        <v>500 mm</v>
      </c>
      <c r="M30" t="str">
        <f>+VLOOKUP($B30,BD_Referencias!$A$1:$Z$1876,24,0)</f>
        <v>13.5 °C</v>
      </c>
      <c r="N30">
        <v>13</v>
      </c>
      <c r="P30" s="11" t="s">
        <v>231</v>
      </c>
      <c r="Q30" s="11" t="s">
        <v>450</v>
      </c>
      <c r="R30" s="11" t="s">
        <v>9</v>
      </c>
      <c r="S30" s="11" t="s">
        <v>483</v>
      </c>
      <c r="T30" s="11" t="s">
        <v>359</v>
      </c>
      <c r="U30" s="15">
        <v>2</v>
      </c>
      <c r="V30" s="19"/>
      <c r="W30" s="19"/>
      <c r="X30" s="22">
        <f>+VLOOKUP(Tabla7[[#This Row],[Authors]],Tabla_paper!$K$39:$L$49,2,0)</f>
        <v>2</v>
      </c>
      <c r="Z30" t="s">
        <v>270</v>
      </c>
      <c r="AA30">
        <v>13</v>
      </c>
    </row>
    <row r="31" spans="2:27" ht="15" thickBot="1" x14ac:dyDescent="0.4">
      <c r="B31" t="s">
        <v>264</v>
      </c>
      <c r="C31" t="str">
        <f>+VLOOKUP(B31,BD_Referencias!A29:Z1879,5,0)</f>
        <v>España</v>
      </c>
      <c r="D31" t="str">
        <f>+VLOOKUP($B31,BD_Referencias!$A$1:$Z$1876,7,0)</f>
        <v>Templado o mesotérmico</v>
      </c>
      <c r="E31" t="str">
        <f>+VLOOKUP($B31,BD_Referencias!$A$1:$Z$1876,10,0)</f>
        <v>Forest</v>
      </c>
      <c r="F31" t="str">
        <f>+VLOOKUP($B31,BD_Referencias!$A$1:$Z$1876,11,0)</f>
        <v>Prescribed fires</v>
      </c>
      <c r="G31" t="str">
        <f>+VLOOKUP($B31,BD_Referencias!$A$1:$Z$1876,14,0)</f>
        <v>0-5 cm</v>
      </c>
      <c r="H31" t="str">
        <f>+VLOOKUP($B31,BD_Referencias!$A$1:$Z$1876,18,0)</f>
        <v>1 month</v>
      </c>
      <c r="I31" t="str">
        <f>+VLOOKUP($B31,BD_Referencias!$A$1:$Z$1876,20,0)</f>
        <v>X: 575451 E Y: 4489248 N</v>
      </c>
      <c r="J31" t="str">
        <f>+VLOOKUP($B31,BD_Referencias!$A$1:$Z$1876,21,0)</f>
        <v>Clayey</v>
      </c>
      <c r="K31">
        <f>+VLOOKUP($B31,BD_Referencias!$A$1:$Z$1876,22,0)</f>
        <v>0</v>
      </c>
      <c r="L31">
        <f>+VLOOKUP($B31,BD_Referencias!$A$1:$Z$1876,23,0)</f>
        <v>0</v>
      </c>
      <c r="M31">
        <f>+VLOOKUP($B31,BD_Referencias!$A$1:$Z$1876,24,0)</f>
        <v>0</v>
      </c>
      <c r="N31">
        <v>10</v>
      </c>
      <c r="P31" s="11" t="s">
        <v>146</v>
      </c>
      <c r="Q31" s="11" t="s">
        <v>450</v>
      </c>
      <c r="R31" s="11" t="s">
        <v>9</v>
      </c>
      <c r="S31" s="12" t="s">
        <v>1351</v>
      </c>
      <c r="T31" s="11" t="s">
        <v>447</v>
      </c>
      <c r="U31" s="16">
        <v>15</v>
      </c>
      <c r="V31" s="19"/>
      <c r="W31" s="19">
        <f>+VLOOKUP(Tabla7[[#This Row],[Authors]],Tabla_paper!$H$39:$I$63,2,0)</f>
        <v>15</v>
      </c>
      <c r="X31" s="22"/>
      <c r="Z31" t="s">
        <v>264</v>
      </c>
      <c r="AA31">
        <v>10</v>
      </c>
    </row>
    <row r="32" spans="2:27" ht="15" thickBot="1" x14ac:dyDescent="0.4">
      <c r="B32" t="s">
        <v>667</v>
      </c>
      <c r="C32" t="str">
        <f>+VLOOKUP(B32,BD_Referencias!A30:Z1879,5,0)</f>
        <v>España</v>
      </c>
      <c r="D32" t="str">
        <f>+VLOOKUP($B32,BD_Referencias!$A$1:$Z$1876,7,0)</f>
        <v>Templado o mesotérmico</v>
      </c>
      <c r="E32" t="str">
        <f>+VLOOKUP($B32,BD_Referencias!$A$1:$Z$1876,10,0)</f>
        <v>Grassland</v>
      </c>
      <c r="F32" t="str">
        <f>+VLOOKUP($B32,BD_Referencias!$A$1:$Z$1876,11,0)</f>
        <v>Experimental burning</v>
      </c>
      <c r="G32" t="str">
        <f>+VLOOKUP($B32,BD_Referencias!$A$1:$Z$1876,14,0)</f>
        <v>0-5 cm</v>
      </c>
      <c r="H32" t="str">
        <f>+VLOOKUP($B32,BD_Referencias!$A$1:$Z$1876,18,0)</f>
        <v>3 months</v>
      </c>
      <c r="I32">
        <f>+VLOOKUP($B32,BD_Referencias!$A$1:$Z$1876,20,0)</f>
        <v>0</v>
      </c>
      <c r="J32" t="str">
        <f>+VLOOKUP($B32,BD_Referencias!$A$1:$Z$1876,21,0)</f>
        <v>Not specified</v>
      </c>
      <c r="K32">
        <f>+VLOOKUP($B32,BD_Referencias!$A$1:$Z$1876,22,0)</f>
        <v>0</v>
      </c>
      <c r="L32">
        <f>+VLOOKUP($B32,BD_Referencias!$A$1:$Z$1876,23,0)</f>
        <v>0</v>
      </c>
      <c r="M32">
        <f>+VLOOKUP($B32,BD_Referencias!$A$1:$Z$1876,24,0)</f>
        <v>0</v>
      </c>
      <c r="N32">
        <v>6</v>
      </c>
      <c r="P32" s="11" t="s">
        <v>115</v>
      </c>
      <c r="Q32" s="11" t="s">
        <v>450</v>
      </c>
      <c r="R32" s="11" t="s">
        <v>9</v>
      </c>
      <c r="S32" s="11" t="s">
        <v>66</v>
      </c>
      <c r="T32" s="11" t="s">
        <v>359</v>
      </c>
      <c r="U32" s="15">
        <v>7</v>
      </c>
      <c r="V32" s="19"/>
      <c r="W32" s="19">
        <f>+VLOOKUP(Tabla7[[#This Row],[Authors]],Tabla_paper!$H$39:$I$63,2,0)</f>
        <v>7</v>
      </c>
      <c r="X32" s="22"/>
      <c r="Z32" t="s">
        <v>667</v>
      </c>
      <c r="AA32">
        <v>6</v>
      </c>
    </row>
    <row r="33" spans="2:27" ht="15" thickBot="1" x14ac:dyDescent="0.4">
      <c r="B33" t="s">
        <v>197</v>
      </c>
      <c r="C33" t="str">
        <f>+VLOOKUP(B33,BD_Referencias!A31:Z1879,5,0)</f>
        <v>España</v>
      </c>
      <c r="D33" t="str">
        <f>+VLOOKUP($B33,BD_Referencias!$A$1:$Z$1876,7,0)</f>
        <v>Templado o mesotérmico</v>
      </c>
      <c r="E33" t="str">
        <f>+VLOOKUP($B33,BD_Referencias!$A$1:$Z$1876,10,0)</f>
        <v xml:space="preserve">Forest </v>
      </c>
      <c r="F33">
        <f>+VLOOKUP($B33,BD_Referencias!$A$1:$Z$1876,11,0)</f>
        <v>0</v>
      </c>
      <c r="G33" t="str">
        <f>+VLOOKUP($B33,BD_Referencias!$A$1:$Z$1876,14,0)</f>
        <v>0-2 cm</v>
      </c>
      <c r="H33" t="str">
        <f>+VLOOKUP($B33,BD_Referencias!$A$1:$Z$1876,18,0)</f>
        <v xml:space="preserve">1 year </v>
      </c>
      <c r="I33" t="str">
        <f>+VLOOKUP($B33,BD_Referencias!$A$1:$Z$1876,20,0)</f>
        <v>42°11′27″N; 04°13′34″W</v>
      </c>
      <c r="J33" t="str">
        <f>+VLOOKUP($B33,BD_Referencias!$A$1:$Z$1876,21,0)</f>
        <v xml:space="preserve">Clay loam </v>
      </c>
      <c r="K33" t="str">
        <f>+VLOOKUP($B33,BD_Referencias!$A$1:$Z$1876,22,0)</f>
        <v>Calcareous</v>
      </c>
      <c r="L33" t="str">
        <f>+VLOOKUP($B33,BD_Referencias!$A$1:$Z$1876,23,0)</f>
        <v>433 mm</v>
      </c>
      <c r="M33" t="str">
        <f>+VLOOKUP($B33,BD_Referencias!$A$1:$Z$1876,24,0)</f>
        <v>12 °C</v>
      </c>
      <c r="N33">
        <v>10</v>
      </c>
      <c r="P33" s="11" t="s">
        <v>65</v>
      </c>
      <c r="Q33" s="11" t="s">
        <v>450</v>
      </c>
      <c r="R33" s="11" t="s">
        <v>9</v>
      </c>
      <c r="S33" s="11" t="s">
        <v>66</v>
      </c>
      <c r="T33" s="11" t="s">
        <v>1345</v>
      </c>
      <c r="U33" s="14">
        <v>28</v>
      </c>
      <c r="V33" s="19">
        <f>+VLOOKUP(Tabla7[[#This Row],[Authors]],Tabla_paper!$E$39:$F$60,2,0)</f>
        <v>4</v>
      </c>
      <c r="W33" s="19">
        <f>+VLOOKUP(Tabla7[[#This Row],[Authors]],Tabla_paper!$H$39:$I$63,2,0)</f>
        <v>8</v>
      </c>
      <c r="X33" s="22">
        <f>+VLOOKUP(Tabla7[[#This Row],[Authors]],Tabla_paper!$K$39:$L$49,2,0)</f>
        <v>16</v>
      </c>
      <c r="Z33" t="s">
        <v>197</v>
      </c>
      <c r="AA33">
        <v>10</v>
      </c>
    </row>
    <row r="34" spans="2:27" x14ac:dyDescent="0.35">
      <c r="B34" t="s">
        <v>1307</v>
      </c>
      <c r="C34" t="str">
        <f>+VLOOKUP(B34,BD_Referencias!A32:Z1879,5,0)</f>
        <v>España</v>
      </c>
      <c r="D34" t="str">
        <f>+VLOOKUP($B34,BD_Referencias!$A$1:$Z$1876,7,0)</f>
        <v>Templado o mesotérmico</v>
      </c>
      <c r="E34" t="str">
        <f>+VLOOKUP($B34,BD_Referencias!$A$1:$Z$1876,10,0)</f>
        <v>Grassland</v>
      </c>
      <c r="F34" t="str">
        <f>+VLOOKUP($B34,BD_Referencias!$A$1:$Z$1876,11,0)</f>
        <v>Laboratory study</v>
      </c>
      <c r="G34" t="str">
        <f>+VLOOKUP($B34,BD_Referencias!$A$1:$Z$1876,14,0)</f>
        <v>0-7 cm</v>
      </c>
      <c r="H34" t="str">
        <f>+VLOOKUP($B34,BD_Referencias!$A$1:$Z$1876,18,0)</f>
        <v>1 month</v>
      </c>
      <c r="I34">
        <f>+VLOOKUP($B34,BD_Referencias!$A$1:$Z$1876,20,0)</f>
        <v>0</v>
      </c>
      <c r="J34" t="str">
        <f>+VLOOKUP($B34,BD_Referencias!$A$1:$Z$1876,21,0)</f>
        <v>Plinthic Palehumults</v>
      </c>
      <c r="K34" t="str">
        <f>+VLOOKUP($B34,BD_Referencias!$A$1:$Z$1876,22,0)</f>
        <v>Hiperdystric Acrisol</v>
      </c>
      <c r="L34">
        <f>+VLOOKUP($B34,BD_Referencias!$A$1:$Z$1876,23,0)</f>
        <v>0</v>
      </c>
      <c r="M34">
        <f>+VLOOKUP($B34,BD_Referencias!$A$1:$Z$1876,24,0)</f>
        <v>1</v>
      </c>
      <c r="P34" s="19" t="s">
        <v>667</v>
      </c>
      <c r="Q34" s="19" t="s">
        <v>450</v>
      </c>
      <c r="R34" s="19" t="s">
        <v>9</v>
      </c>
      <c r="S34" s="19" t="s">
        <v>66</v>
      </c>
      <c r="T34" s="19" t="s">
        <v>447</v>
      </c>
      <c r="U34" s="20">
        <v>6</v>
      </c>
      <c r="V34" s="19"/>
      <c r="W34" s="19">
        <f>+VLOOKUP(Tabla7[[#This Row],[Authors]],Tabla_paper!$H$39:$I$63,2,0)</f>
        <v>6</v>
      </c>
      <c r="X34" s="22"/>
      <c r="Z34" t="s">
        <v>655</v>
      </c>
      <c r="AA34">
        <v>28</v>
      </c>
    </row>
    <row r="35" spans="2:27" x14ac:dyDescent="0.35">
      <c r="B35" t="s">
        <v>655</v>
      </c>
      <c r="C35" t="str">
        <f>+VLOOKUP(B35,BD_Referencias!A33:Z1879,5,0)</f>
        <v>España</v>
      </c>
      <c r="D35" t="str">
        <f>+VLOOKUP($B35,BD_Referencias!$A$1:$Z$1876,7,0)</f>
        <v>Templado o mesotérmico</v>
      </c>
      <c r="E35" t="str">
        <f>+VLOOKUP($B35,BD_Referencias!$A$1:$Z$1876,10,0)</f>
        <v xml:space="preserve">Forest </v>
      </c>
      <c r="F35" t="str">
        <f>+VLOOKUP($B35,BD_Referencias!$A$1:$Z$1876,11,0)</f>
        <v>Wilfires</v>
      </c>
      <c r="G35" t="str">
        <f>+VLOOKUP($B35,BD_Referencias!$A$1:$Z$1876,14,0)</f>
        <v>0-5 cm</v>
      </c>
      <c r="H35" t="str">
        <f>+VLOOKUP($B35,BD_Referencias!$A$1:$Z$1876,18,0)</f>
        <v>1 month</v>
      </c>
      <c r="I35">
        <f>+VLOOKUP($B35,BD_Referencias!$A$1:$Z$1876,20,0)</f>
        <v>0</v>
      </c>
      <c r="J35" t="str">
        <f>+VLOOKUP($B35,BD_Referencias!$A$1:$Z$1876,21,0)</f>
        <v>Loam</v>
      </c>
      <c r="K35">
        <f>+VLOOKUP($B35,BD_Referencias!$A$1:$Z$1876,22,0)</f>
        <v>0</v>
      </c>
      <c r="L35">
        <f>+VLOOKUP($B35,BD_Referencias!$A$1:$Z$1876,23,0)</f>
        <v>0</v>
      </c>
      <c r="M35">
        <f>+VLOOKUP($B35,BD_Referencias!$A$1:$Z$1876,24,0)</f>
        <v>0</v>
      </c>
      <c r="N35">
        <v>28</v>
      </c>
      <c r="U35">
        <f>SUM(U4:U34)</f>
        <v>371</v>
      </c>
      <c r="V35">
        <f t="shared" ref="V35:X35" si="0">SUM(V4:V34)</f>
        <v>93</v>
      </c>
      <c r="W35">
        <f t="shared" si="0"/>
        <v>220</v>
      </c>
      <c r="X35">
        <f t="shared" si="0"/>
        <v>58</v>
      </c>
      <c r="AA35">
        <f>SUM(AA4:AA34)</f>
        <v>371</v>
      </c>
    </row>
    <row r="36" spans="2:27" ht="15" thickBot="1" x14ac:dyDescent="0.4">
      <c r="B36" t="s">
        <v>428</v>
      </c>
      <c r="C36" t="e">
        <f>+VLOOKUP(B36,BD_Referencias!A34:Z1879,5,0)</f>
        <v>#N/A</v>
      </c>
      <c r="D36" t="e">
        <f>+VLOOKUP($B36,BD_Referencias!$A$1:$Z$1876,7,0)</f>
        <v>#N/A</v>
      </c>
      <c r="E36" t="e">
        <f>+VLOOKUP($B36,BD_Referencias!$A$1:$Z$1876,10,0)</f>
        <v>#N/A</v>
      </c>
      <c r="F36" t="e">
        <f>+VLOOKUP($B36,BD_Referencias!$A$1:$Z$1876,11,0)</f>
        <v>#N/A</v>
      </c>
      <c r="G36" t="e">
        <f>+VLOOKUP($B36,BD_Referencias!$A$1:$Z$1876,14,0)</f>
        <v>#N/A</v>
      </c>
      <c r="H36" t="e">
        <f>+VLOOKUP($B36,BD_Referencias!$A$1:$Z$1876,18,0)</f>
        <v>#N/A</v>
      </c>
      <c r="I36" t="e">
        <f>+VLOOKUP($B36,BD_Referencias!$A$1:$Z$1876,20,0)</f>
        <v>#N/A</v>
      </c>
      <c r="J36" t="e">
        <f>+VLOOKUP($B36,BD_Referencias!$A$1:$Z$1876,21,0)</f>
        <v>#N/A</v>
      </c>
      <c r="K36" t="e">
        <f>+VLOOKUP($B36,BD_Referencias!$A$1:$Z$1876,22,0)</f>
        <v>#N/A</v>
      </c>
      <c r="L36" t="e">
        <f>+VLOOKUP($B36,BD_Referencias!$A$1:$Z$1876,23,0)</f>
        <v>#N/A</v>
      </c>
      <c r="M36" t="e">
        <f>+VLOOKUP($B36,BD_Referencias!$A$1:$Z$1876,24,0)</f>
        <v>#N/A</v>
      </c>
      <c r="N36">
        <f>SUM(N3:N35)</f>
        <v>387</v>
      </c>
    </row>
    <row r="37" spans="2:27" x14ac:dyDescent="0.35">
      <c r="P37" s="29" t="s">
        <v>0</v>
      </c>
      <c r="Q37" s="29" t="s">
        <v>1340</v>
      </c>
      <c r="R37" s="29" t="s">
        <v>4</v>
      </c>
      <c r="S37" s="31" t="s">
        <v>1356</v>
      </c>
      <c r="T37" s="31"/>
      <c r="U37" s="31"/>
      <c r="V37" s="31"/>
    </row>
    <row r="38" spans="2:27" ht="15" thickBot="1" x14ac:dyDescent="0.4">
      <c r="P38" s="30"/>
      <c r="Q38" s="30"/>
      <c r="R38" s="30"/>
      <c r="S38" s="25" t="s">
        <v>7</v>
      </c>
      <c r="T38" s="25" t="s">
        <v>107</v>
      </c>
      <c r="U38" s="25" t="s">
        <v>237</v>
      </c>
      <c r="V38" s="25" t="s">
        <v>548</v>
      </c>
    </row>
    <row r="39" spans="2:27" x14ac:dyDescent="0.35">
      <c r="P39" s="26" t="s">
        <v>1357</v>
      </c>
      <c r="Q39" s="26" t="s">
        <v>9</v>
      </c>
      <c r="R39" s="26" t="s">
        <v>41</v>
      </c>
      <c r="S39" s="27">
        <v>4</v>
      </c>
      <c r="T39" s="27" t="s">
        <v>1358</v>
      </c>
      <c r="U39" s="27" t="s">
        <v>1359</v>
      </c>
      <c r="V39" s="27">
        <v>4</v>
      </c>
    </row>
    <row r="40" spans="2:27" x14ac:dyDescent="0.35">
      <c r="P40" s="26" t="s">
        <v>1360</v>
      </c>
      <c r="Q40" s="26" t="s">
        <v>9</v>
      </c>
      <c r="R40" s="26" t="s">
        <v>41</v>
      </c>
      <c r="S40" s="27" t="s">
        <v>1358</v>
      </c>
      <c r="T40" s="27" t="s">
        <v>1358</v>
      </c>
      <c r="U40" s="27">
        <v>11</v>
      </c>
      <c r="V40" s="27">
        <v>11</v>
      </c>
    </row>
    <row r="41" spans="2:27" x14ac:dyDescent="0.35">
      <c r="P41" s="26" t="s">
        <v>1361</v>
      </c>
      <c r="Q41" s="26" t="s">
        <v>9</v>
      </c>
      <c r="R41" s="26" t="s">
        <v>41</v>
      </c>
      <c r="S41" s="27">
        <v>10</v>
      </c>
      <c r="T41" s="27">
        <v>18</v>
      </c>
      <c r="U41" s="27" t="s">
        <v>1359</v>
      </c>
      <c r="V41" s="27">
        <v>28</v>
      </c>
    </row>
    <row r="42" spans="2:27" x14ac:dyDescent="0.35">
      <c r="P42" s="26" t="s">
        <v>94</v>
      </c>
      <c r="Q42" s="26" t="s">
        <v>9</v>
      </c>
      <c r="R42" s="26" t="s">
        <v>41</v>
      </c>
      <c r="S42" s="27">
        <v>1</v>
      </c>
      <c r="T42" s="27" t="s">
        <v>1358</v>
      </c>
      <c r="U42" s="27" t="s">
        <v>1359</v>
      </c>
      <c r="V42" s="27">
        <v>1</v>
      </c>
    </row>
    <row r="43" spans="2:27" x14ac:dyDescent="0.35">
      <c r="P43" s="26" t="s">
        <v>1362</v>
      </c>
      <c r="Q43" s="26" t="s">
        <v>76</v>
      </c>
      <c r="R43" s="26" t="s">
        <v>41</v>
      </c>
      <c r="S43" s="27">
        <v>3</v>
      </c>
      <c r="T43" s="27">
        <v>2</v>
      </c>
      <c r="U43" s="27" t="s">
        <v>1359</v>
      </c>
      <c r="V43" s="27">
        <v>5</v>
      </c>
    </row>
    <row r="44" spans="2:27" x14ac:dyDescent="0.35">
      <c r="P44" s="26" t="s">
        <v>1363</v>
      </c>
      <c r="Q44" s="26" t="s">
        <v>9</v>
      </c>
      <c r="R44" s="26" t="s">
        <v>41</v>
      </c>
      <c r="S44" s="27">
        <v>6</v>
      </c>
      <c r="T44" s="27">
        <v>2</v>
      </c>
      <c r="U44" s="27" t="s">
        <v>1359</v>
      </c>
      <c r="V44" s="27">
        <v>8</v>
      </c>
    </row>
    <row r="45" spans="2:27" x14ac:dyDescent="0.35">
      <c r="P45" s="26" t="s">
        <v>32</v>
      </c>
      <c r="Q45" s="26" t="s">
        <v>9</v>
      </c>
      <c r="R45" s="26" t="s">
        <v>41</v>
      </c>
      <c r="S45" s="27">
        <v>10</v>
      </c>
      <c r="T45" s="27">
        <v>9</v>
      </c>
      <c r="U45" s="27" t="s">
        <v>1359</v>
      </c>
      <c r="V45" s="27">
        <v>19</v>
      </c>
    </row>
    <row r="46" spans="2:27" x14ac:dyDescent="0.35">
      <c r="P46" s="26" t="s">
        <v>1364</v>
      </c>
      <c r="Q46" s="26" t="s">
        <v>9</v>
      </c>
      <c r="R46" s="26" t="s">
        <v>41</v>
      </c>
      <c r="S46" s="27" t="s">
        <v>1358</v>
      </c>
      <c r="T46" s="27">
        <v>24</v>
      </c>
      <c r="U46" s="27" t="s">
        <v>1359</v>
      </c>
      <c r="V46" s="27">
        <v>24</v>
      </c>
    </row>
    <row r="47" spans="2:27" x14ac:dyDescent="0.35">
      <c r="P47" s="26" t="s">
        <v>1365</v>
      </c>
      <c r="Q47" s="26" t="s">
        <v>9</v>
      </c>
      <c r="R47" s="26" t="s">
        <v>41</v>
      </c>
      <c r="S47" s="27" t="s">
        <v>1358</v>
      </c>
      <c r="T47" s="27">
        <v>1</v>
      </c>
      <c r="U47" s="27" t="s">
        <v>1359</v>
      </c>
      <c r="V47" s="27">
        <v>1</v>
      </c>
    </row>
    <row r="48" spans="2:27" x14ac:dyDescent="0.35">
      <c r="P48" s="26" t="s">
        <v>1366</v>
      </c>
      <c r="Q48" s="26" t="s">
        <v>62</v>
      </c>
      <c r="R48" s="26" t="s">
        <v>41</v>
      </c>
      <c r="S48" s="27">
        <v>8</v>
      </c>
      <c r="T48" s="27" t="s">
        <v>1358</v>
      </c>
      <c r="U48" s="27" t="s">
        <v>1359</v>
      </c>
      <c r="V48" s="27">
        <v>8</v>
      </c>
    </row>
    <row r="49" spans="16:22" x14ac:dyDescent="0.35">
      <c r="P49" s="26" t="s">
        <v>69</v>
      </c>
      <c r="Q49" s="26" t="s">
        <v>9</v>
      </c>
      <c r="R49" s="26" t="s">
        <v>41</v>
      </c>
      <c r="S49" s="27">
        <v>4</v>
      </c>
      <c r="T49" s="27">
        <v>15</v>
      </c>
      <c r="U49" s="27"/>
      <c r="V49" s="27">
        <v>19</v>
      </c>
    </row>
    <row r="50" spans="16:22" x14ac:dyDescent="0.35">
      <c r="P50" s="26" t="s">
        <v>1367</v>
      </c>
      <c r="Q50" s="26" t="s">
        <v>212</v>
      </c>
      <c r="R50" s="26" t="s">
        <v>41</v>
      </c>
      <c r="S50" s="27">
        <v>4</v>
      </c>
      <c r="T50" s="27">
        <v>16</v>
      </c>
      <c r="U50" s="27">
        <v>2</v>
      </c>
      <c r="V50" s="27">
        <v>22</v>
      </c>
    </row>
    <row r="51" spans="16:22" x14ac:dyDescent="0.35">
      <c r="P51" s="26" t="s">
        <v>1368</v>
      </c>
      <c r="Q51" s="26" t="s">
        <v>76</v>
      </c>
      <c r="R51" s="26" t="s">
        <v>41</v>
      </c>
      <c r="S51" s="27" t="s">
        <v>1358</v>
      </c>
      <c r="T51" s="27">
        <v>6</v>
      </c>
      <c r="U51" s="27" t="s">
        <v>1359</v>
      </c>
      <c r="V51" s="27">
        <v>6</v>
      </c>
    </row>
    <row r="52" spans="16:22" x14ac:dyDescent="0.35">
      <c r="P52" s="26" t="s">
        <v>1369</v>
      </c>
      <c r="Q52" s="26" t="s">
        <v>9</v>
      </c>
      <c r="R52" s="26" t="s">
        <v>41</v>
      </c>
      <c r="S52" s="27">
        <v>2</v>
      </c>
      <c r="T52" s="27">
        <v>4</v>
      </c>
      <c r="U52" s="27">
        <v>2</v>
      </c>
      <c r="V52" s="27">
        <v>8</v>
      </c>
    </row>
    <row r="53" spans="16:22" x14ac:dyDescent="0.35">
      <c r="P53" s="26" t="s">
        <v>1370</v>
      </c>
      <c r="Q53" s="26" t="s">
        <v>136</v>
      </c>
      <c r="R53" s="26" t="s">
        <v>41</v>
      </c>
      <c r="S53" s="27">
        <v>11</v>
      </c>
      <c r="T53" s="27">
        <v>2</v>
      </c>
      <c r="U53" s="27" t="s">
        <v>1359</v>
      </c>
      <c r="V53" s="27">
        <v>13</v>
      </c>
    </row>
    <row r="54" spans="16:22" x14ac:dyDescent="0.35">
      <c r="P54" s="26" t="s">
        <v>1371</v>
      </c>
      <c r="Q54" s="26" t="s">
        <v>76</v>
      </c>
      <c r="R54" s="26" t="s">
        <v>41</v>
      </c>
      <c r="S54" s="27">
        <v>1</v>
      </c>
      <c r="T54" s="27">
        <v>7</v>
      </c>
      <c r="U54" s="27" t="s">
        <v>1359</v>
      </c>
      <c r="V54" s="27">
        <v>8</v>
      </c>
    </row>
    <row r="55" spans="16:22" x14ac:dyDescent="0.35">
      <c r="P55" s="26" t="s">
        <v>1372</v>
      </c>
      <c r="Q55" s="26" t="s">
        <v>9</v>
      </c>
      <c r="R55" s="26" t="s">
        <v>41</v>
      </c>
      <c r="S55" s="27">
        <v>4</v>
      </c>
      <c r="T55" s="27">
        <v>6</v>
      </c>
      <c r="U55" s="27" t="s">
        <v>1359</v>
      </c>
      <c r="V55" s="27">
        <v>10</v>
      </c>
    </row>
    <row r="56" spans="16:22" x14ac:dyDescent="0.35">
      <c r="P56" s="26" t="s">
        <v>570</v>
      </c>
      <c r="Q56" s="26" t="s">
        <v>9</v>
      </c>
      <c r="R56" s="26" t="s">
        <v>41</v>
      </c>
      <c r="S56" s="28">
        <v>2</v>
      </c>
      <c r="T56" s="28" t="s">
        <v>1359</v>
      </c>
      <c r="U56" s="28">
        <v>8</v>
      </c>
      <c r="V56" s="28">
        <v>8</v>
      </c>
    </row>
    <row r="57" spans="16:22" x14ac:dyDescent="0.35">
      <c r="P57" s="26" t="s">
        <v>1373</v>
      </c>
      <c r="Q57" s="26" t="s">
        <v>9</v>
      </c>
      <c r="R57" s="26" t="s">
        <v>68</v>
      </c>
      <c r="S57" s="27">
        <v>1</v>
      </c>
      <c r="T57" s="27">
        <v>3</v>
      </c>
      <c r="U57" s="27">
        <v>6</v>
      </c>
      <c r="V57" s="27">
        <v>10</v>
      </c>
    </row>
    <row r="58" spans="16:22" x14ac:dyDescent="0.35">
      <c r="P58" s="26" t="s">
        <v>1374</v>
      </c>
      <c r="Q58" s="26" t="s">
        <v>9</v>
      </c>
      <c r="R58" s="26" t="s">
        <v>68</v>
      </c>
      <c r="S58" s="27" t="s">
        <v>1358</v>
      </c>
      <c r="T58" s="27">
        <v>15</v>
      </c>
      <c r="U58" s="27" t="s">
        <v>1359</v>
      </c>
      <c r="V58" s="27">
        <v>15</v>
      </c>
    </row>
    <row r="59" spans="16:22" x14ac:dyDescent="0.35">
      <c r="P59" s="26" t="s">
        <v>1375</v>
      </c>
      <c r="Q59" s="26" t="s">
        <v>76</v>
      </c>
      <c r="R59" s="26" t="s">
        <v>68</v>
      </c>
      <c r="S59" s="27">
        <v>6</v>
      </c>
      <c r="T59" s="27">
        <v>29</v>
      </c>
      <c r="U59" s="27" t="s">
        <v>1359</v>
      </c>
      <c r="V59" s="27">
        <v>35</v>
      </c>
    </row>
    <row r="60" spans="16:22" x14ac:dyDescent="0.35">
      <c r="P60" s="26" t="s">
        <v>1376</v>
      </c>
      <c r="Q60" s="26" t="s">
        <v>9</v>
      </c>
      <c r="R60" s="26" t="s">
        <v>68</v>
      </c>
      <c r="S60" s="27">
        <v>2</v>
      </c>
      <c r="T60" s="27">
        <v>16</v>
      </c>
      <c r="U60" s="27" t="s">
        <v>1359</v>
      </c>
      <c r="V60" s="27">
        <v>18</v>
      </c>
    </row>
    <row r="61" spans="16:22" x14ac:dyDescent="0.35">
      <c r="P61" s="26" t="s">
        <v>1377</v>
      </c>
      <c r="Q61" s="26" t="s">
        <v>9</v>
      </c>
      <c r="R61" s="26" t="s">
        <v>68</v>
      </c>
      <c r="S61" s="27">
        <v>2</v>
      </c>
      <c r="T61" s="27">
        <v>4</v>
      </c>
      <c r="U61" s="27">
        <v>4</v>
      </c>
      <c r="V61" s="27">
        <v>10</v>
      </c>
    </row>
    <row r="62" spans="16:22" x14ac:dyDescent="0.35">
      <c r="P62" s="26" t="s">
        <v>1378</v>
      </c>
      <c r="Q62" s="26" t="s">
        <v>76</v>
      </c>
      <c r="R62" s="26" t="s">
        <v>68</v>
      </c>
      <c r="S62" s="27">
        <v>1</v>
      </c>
      <c r="T62" s="27">
        <v>1</v>
      </c>
      <c r="U62" s="27">
        <v>1</v>
      </c>
      <c r="V62" s="27">
        <v>3</v>
      </c>
    </row>
    <row r="63" spans="16:22" x14ac:dyDescent="0.35">
      <c r="P63" s="26" t="s">
        <v>625</v>
      </c>
      <c r="Q63" s="26" t="s">
        <v>62</v>
      </c>
      <c r="R63" s="26" t="s">
        <v>68</v>
      </c>
      <c r="S63" s="27">
        <v>6</v>
      </c>
      <c r="T63" s="27">
        <v>4</v>
      </c>
      <c r="U63" s="27" t="s">
        <v>1359</v>
      </c>
      <c r="V63" s="27">
        <v>10</v>
      </c>
    </row>
    <row r="64" spans="16:22" x14ac:dyDescent="0.35">
      <c r="P64" s="26" t="s">
        <v>1379</v>
      </c>
      <c r="Q64" s="26" t="s">
        <v>62</v>
      </c>
      <c r="R64" s="26" t="s">
        <v>68</v>
      </c>
      <c r="S64" s="27" t="s">
        <v>1358</v>
      </c>
      <c r="T64" s="27" t="s">
        <v>1358</v>
      </c>
      <c r="U64" s="27">
        <v>4</v>
      </c>
      <c r="V64" s="27">
        <v>4</v>
      </c>
    </row>
    <row r="65" spans="16:22" x14ac:dyDescent="0.35">
      <c r="P65" s="26" t="s">
        <v>1380</v>
      </c>
      <c r="Q65" s="26" t="s">
        <v>9</v>
      </c>
      <c r="R65" s="26" t="s">
        <v>68</v>
      </c>
      <c r="S65" s="27">
        <v>3</v>
      </c>
      <c r="T65" s="27" t="s">
        <v>1358</v>
      </c>
      <c r="U65" s="27">
        <v>10</v>
      </c>
      <c r="V65" s="27">
        <v>13</v>
      </c>
    </row>
    <row r="66" spans="16:22" x14ac:dyDescent="0.35">
      <c r="P66" s="26" t="s">
        <v>1381</v>
      </c>
      <c r="Q66" s="26" t="s">
        <v>9</v>
      </c>
      <c r="R66" s="26" t="s">
        <v>1382</v>
      </c>
      <c r="S66" s="27" t="s">
        <v>1358</v>
      </c>
      <c r="T66" s="27" t="s">
        <v>1358</v>
      </c>
      <c r="U66" s="27">
        <v>2</v>
      </c>
      <c r="V66" s="27">
        <v>2</v>
      </c>
    </row>
    <row r="67" spans="16:22" x14ac:dyDescent="0.35">
      <c r="P67" s="26" t="s">
        <v>1383</v>
      </c>
      <c r="Q67" s="26" t="s">
        <v>9</v>
      </c>
      <c r="R67" s="26" t="s">
        <v>1351</v>
      </c>
      <c r="S67" s="27" t="s">
        <v>1358</v>
      </c>
      <c r="T67" s="27">
        <v>15</v>
      </c>
      <c r="U67" s="27" t="s">
        <v>1359</v>
      </c>
      <c r="V67" s="27">
        <v>15</v>
      </c>
    </row>
    <row r="68" spans="16:22" x14ac:dyDescent="0.35">
      <c r="P68" s="26" t="s">
        <v>1384</v>
      </c>
      <c r="Q68" s="26" t="s">
        <v>9</v>
      </c>
      <c r="R68" s="26" t="s">
        <v>1382</v>
      </c>
      <c r="S68" s="27" t="s">
        <v>1358</v>
      </c>
      <c r="T68" s="27">
        <v>7</v>
      </c>
      <c r="U68" s="27" t="s">
        <v>1359</v>
      </c>
      <c r="V68" s="27">
        <v>7</v>
      </c>
    </row>
    <row r="69" spans="16:22" x14ac:dyDescent="0.35">
      <c r="P69" s="26" t="s">
        <v>1385</v>
      </c>
      <c r="Q69" s="26" t="s">
        <v>9</v>
      </c>
      <c r="R69" s="26" t="s">
        <v>1382</v>
      </c>
      <c r="S69" s="27">
        <v>4</v>
      </c>
      <c r="T69" s="27">
        <v>8</v>
      </c>
      <c r="U69" s="27">
        <v>16</v>
      </c>
      <c r="V69" s="27">
        <v>28</v>
      </c>
    </row>
    <row r="70" spans="16:22" x14ac:dyDescent="0.35">
      <c r="P70" s="26" t="s">
        <v>667</v>
      </c>
      <c r="Q70" s="26" t="s">
        <v>9</v>
      </c>
      <c r="R70" s="26" t="s">
        <v>1382</v>
      </c>
      <c r="S70" s="27" t="s">
        <v>1358</v>
      </c>
      <c r="T70" s="27">
        <v>6</v>
      </c>
      <c r="U70" s="27" t="s">
        <v>1359</v>
      </c>
      <c r="V70" s="27">
        <v>6</v>
      </c>
    </row>
    <row r="71" spans="16:22" x14ac:dyDescent="0.35">
      <c r="S71">
        <f>SUM(S39:S70)</f>
        <v>95</v>
      </c>
      <c r="T71">
        <f t="shared" ref="T71:V71" si="1">SUM(T39:T70)</f>
        <v>220</v>
      </c>
      <c r="U71">
        <f t="shared" si="1"/>
        <v>66</v>
      </c>
      <c r="V71">
        <f t="shared" si="1"/>
        <v>379</v>
      </c>
    </row>
  </sheetData>
  <mergeCells count="4">
    <mergeCell ref="P37:P38"/>
    <mergeCell ref="Q37:Q38"/>
    <mergeCell ref="R37:R38"/>
    <mergeCell ref="S37:V37"/>
  </mergeCells>
  <phoneticPr fontId="1" type="noConversion"/>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10</vt:i4>
      </vt:variant>
    </vt:vector>
  </HeadingPairs>
  <TitlesOfParts>
    <vt:vector size="10" baseType="lpstr">
      <vt:lpstr>Data_Agro</vt:lpstr>
      <vt:lpstr>BD_Referencias</vt:lpstr>
      <vt:lpstr>Hoja2</vt:lpstr>
      <vt:lpstr>Gráfico_Chemical</vt:lpstr>
      <vt:lpstr>Gráfico_physical</vt:lpstr>
      <vt:lpstr>Tablas Dinámica</vt:lpstr>
      <vt:lpstr>Gráfico</vt:lpstr>
      <vt:lpstr>TD_Biological</vt:lpstr>
      <vt:lpstr>Tabla_paper</vt:lpstr>
      <vt:lpstr>Tabla paper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clauduarte r</dc:creator>
  <cp:lastModifiedBy>clauduarte r</cp:lastModifiedBy>
  <dcterms:created xsi:type="dcterms:W3CDTF">2021-01-17T16:00:41Z</dcterms:created>
  <dcterms:modified xsi:type="dcterms:W3CDTF">2021-02-05T22:08:10Z</dcterms:modified>
</cp:coreProperties>
</file>