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COMUN\000 TABLAS GENERALES\"/>
    </mc:Choice>
  </mc:AlternateContent>
  <xr:revisionPtr revIDLastSave="0" documentId="13_ncr:1_{4FC4B6C8-3FA1-474E-951A-0A890BCA876B}" xr6:coauthVersionLast="47" xr6:coauthVersionMax="47" xr10:uidLastSave="{00000000-0000-0000-0000-000000000000}"/>
  <bookViews>
    <workbookView xWindow="-120" yWindow="-120" windowWidth="20730" windowHeight="11160" xr2:uid="{207D3546-5873-4FDB-949F-E35B1694E319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7" i="1" l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4" i="1" l="1"/>
  <c r="K6" i="1"/>
  <c r="F5" i="1"/>
  <c r="F4" i="1"/>
  <c r="N5" i="1"/>
  <c r="G4" i="1"/>
  <c r="O78" i="2"/>
  <c r="O9" i="2"/>
  <c r="O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K7" i="1" l="1"/>
  <c r="F6" i="1"/>
  <c r="N6" i="1"/>
  <c r="G5" i="1"/>
  <c r="O79" i="2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H6" i="1" l="1"/>
  <c r="N7" i="1"/>
  <c r="G6" i="1"/>
  <c r="K8" i="1"/>
  <c r="F7" i="1"/>
  <c r="O82" i="2"/>
  <c r="O11" i="2"/>
  <c r="P8" i="2"/>
  <c r="B7" i="1"/>
  <c r="H7" i="1" s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K9" i="1" l="1"/>
  <c r="F8" i="1"/>
  <c r="N8" i="1"/>
  <c r="G7" i="1"/>
  <c r="O83" i="2"/>
  <c r="P9" i="2"/>
  <c r="O12" i="2"/>
  <c r="B8" i="1"/>
  <c r="H8" i="1" s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N9" i="1" l="1"/>
  <c r="G8" i="1"/>
  <c r="K10" i="1"/>
  <c r="F9" i="1"/>
  <c r="O84" i="2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H9" i="1" l="1"/>
  <c r="K11" i="1"/>
  <c r="F10" i="1"/>
  <c r="N10" i="1"/>
  <c r="G9" i="1"/>
  <c r="O85" i="2"/>
  <c r="O14" i="2"/>
  <c r="P11" i="2"/>
  <c r="B10" i="1"/>
  <c r="H10" i="1" s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N11" i="1" l="1"/>
  <c r="G10" i="1"/>
  <c r="K12" i="1"/>
  <c r="F11" i="1"/>
  <c r="O86" i="2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H11" i="1" l="1"/>
  <c r="K13" i="1"/>
  <c r="F12" i="1"/>
  <c r="N12" i="1"/>
  <c r="G11" i="1"/>
  <c r="O87" i="2"/>
  <c r="P13" i="2"/>
  <c r="O16" i="2"/>
  <c r="B12" i="1"/>
  <c r="H12" i="1" s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N13" i="1" l="1"/>
  <c r="G12" i="1"/>
  <c r="K14" i="1"/>
  <c r="F13" i="1"/>
  <c r="O88" i="2"/>
  <c r="O17" i="2"/>
  <c r="P14" i="2"/>
  <c r="B13" i="1"/>
  <c r="H13" i="1" s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K15" i="1" l="1"/>
  <c r="F14" i="1"/>
  <c r="N14" i="1"/>
  <c r="G13" i="1"/>
  <c r="O89" i="2"/>
  <c r="P15" i="2"/>
  <c r="O18" i="2"/>
  <c r="B14" i="1"/>
  <c r="H14" i="1" s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N15" i="1" l="1"/>
  <c r="G14" i="1"/>
  <c r="K16" i="1"/>
  <c r="F15" i="1"/>
  <c r="O90" i="2"/>
  <c r="O19" i="2"/>
  <c r="P16" i="2"/>
  <c r="B15" i="1"/>
  <c r="H15" i="1" s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K17" i="1" l="1"/>
  <c r="F16" i="1"/>
  <c r="N16" i="1"/>
  <c r="G15" i="1"/>
  <c r="O91" i="2"/>
  <c r="P17" i="2"/>
  <c r="O20" i="2"/>
  <c r="B16" i="1"/>
  <c r="H16" i="1" s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N17" i="1" l="1"/>
  <c r="G16" i="1"/>
  <c r="K18" i="1"/>
  <c r="F17" i="1"/>
  <c r="O92" i="2"/>
  <c r="P18" i="2"/>
  <c r="O21" i="2"/>
  <c r="B17" i="1"/>
  <c r="H17" i="1" s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K19" i="1" l="1"/>
  <c r="F18" i="1"/>
  <c r="N18" i="1"/>
  <c r="G17" i="1"/>
  <c r="O93" i="2"/>
  <c r="P19" i="2"/>
  <c r="O22" i="2"/>
  <c r="B18" i="1"/>
  <c r="H18" i="1" s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N19" i="1" l="1"/>
  <c r="G18" i="1"/>
  <c r="K20" i="1"/>
  <c r="F19" i="1"/>
  <c r="O94" i="2"/>
  <c r="P20" i="2"/>
  <c r="O23" i="2"/>
  <c r="B19" i="1"/>
  <c r="H19" i="1" s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K21" i="1" l="1"/>
  <c r="F20" i="1"/>
  <c r="N20" i="1"/>
  <c r="G19" i="1"/>
  <c r="O95" i="2"/>
  <c r="P21" i="2"/>
  <c r="O24" i="2"/>
  <c r="B20" i="1"/>
  <c r="H20" i="1" s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N21" i="1" l="1"/>
  <c r="G20" i="1"/>
  <c r="K22" i="1"/>
  <c r="F21" i="1"/>
  <c r="O96" i="2"/>
  <c r="P22" i="2"/>
  <c r="O25" i="2"/>
  <c r="B21" i="1"/>
  <c r="H21" i="1" s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K23" i="1" l="1"/>
  <c r="F22" i="1"/>
  <c r="N22" i="1"/>
  <c r="G21" i="1"/>
  <c r="O97" i="2"/>
  <c r="P23" i="2"/>
  <c r="O26" i="2"/>
  <c r="B22" i="1"/>
  <c r="H22" i="1" s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N23" i="1" l="1"/>
  <c r="G22" i="1"/>
  <c r="K24" i="1"/>
  <c r="F23" i="1"/>
  <c r="O98" i="2"/>
  <c r="O27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K25" i="1" l="1"/>
  <c r="F24" i="1"/>
  <c r="N24" i="1"/>
  <c r="G23" i="1"/>
  <c r="O99" i="2"/>
  <c r="P25" i="2"/>
  <c r="B24" i="1"/>
  <c r="H24" i="1" s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N25" i="1" l="1"/>
  <c r="G24" i="1"/>
  <c r="K26" i="1"/>
  <c r="F25" i="1"/>
  <c r="O100" i="2"/>
  <c r="P26" i="2"/>
  <c r="B25" i="1"/>
  <c r="H25" i="1" s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K27" i="1" l="1"/>
  <c r="F26" i="1"/>
  <c r="N26" i="1"/>
  <c r="G25" i="1"/>
  <c r="O101" i="2"/>
  <c r="P27" i="2"/>
  <c r="B26" i="1"/>
  <c r="H26" i="1" s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N27" i="1" l="1"/>
  <c r="G26" i="1"/>
  <c r="K28" i="1"/>
  <c r="F27" i="1"/>
  <c r="O102" i="2"/>
  <c r="B27" i="1"/>
  <c r="H27" i="1" s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K29" i="1" l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N29" i="1" l="1"/>
  <c r="G28" i="1"/>
  <c r="H28" i="1"/>
  <c r="K30" i="1"/>
  <c r="F29" i="1"/>
  <c r="O104" i="2"/>
  <c r="B29" i="1"/>
  <c r="H29" i="1" s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K31" i="1" l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N31" i="1" l="1"/>
  <c r="G30" i="1"/>
  <c r="H30" i="1"/>
  <c r="K32" i="1"/>
  <c r="F31" i="1"/>
  <c r="O106" i="2"/>
  <c r="B31" i="1"/>
  <c r="H31" i="1" s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K33" i="1" l="1"/>
  <c r="F32" i="1"/>
  <c r="N32" i="1"/>
  <c r="G31" i="1"/>
  <c r="O107" i="2"/>
  <c r="B32" i="1"/>
  <c r="H32" i="1" s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N33" i="1" l="1"/>
  <c r="G32" i="1"/>
  <c r="K34" i="1"/>
  <c r="F33" i="1"/>
  <c r="O108" i="2"/>
  <c r="B33" i="1"/>
  <c r="H33" i="1" s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K35" i="1" l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N35" i="1" l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H35" i="1" l="1"/>
  <c r="K37" i="1"/>
  <c r="F36" i="1"/>
  <c r="N36" i="1"/>
  <c r="G35" i="1"/>
  <c r="O111" i="2"/>
  <c r="B36" i="1"/>
  <c r="H36" i="1" s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N37" i="1" l="1"/>
  <c r="G36" i="1"/>
  <c r="K38" i="1"/>
  <c r="F37" i="1"/>
  <c r="O112" i="2"/>
  <c r="B37" i="1"/>
  <c r="H37" i="1" s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K39" i="1" l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N39" i="1" l="1"/>
  <c r="G38" i="1"/>
  <c r="H38" i="1"/>
  <c r="K40" i="1"/>
  <c r="F39" i="1"/>
  <c r="O114" i="2"/>
  <c r="B39" i="1"/>
  <c r="H39" i="1" s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K41" i="1" l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N41" i="1" l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K43" i="1" l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N43" i="1" l="1"/>
  <c r="G42" i="1"/>
  <c r="H42" i="1"/>
  <c r="K44" i="1"/>
  <c r="F43" i="1"/>
  <c r="O118" i="2"/>
  <c r="B43" i="1"/>
  <c r="H43" i="1" s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K45" i="1" l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N45" i="1" l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H45" i="1" l="1"/>
  <c r="K47" i="1"/>
  <c r="F46" i="1"/>
  <c r="N46" i="1"/>
  <c r="G45" i="1"/>
  <c r="O121" i="2"/>
  <c r="B46" i="1"/>
  <c r="H46" i="1" s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N47" i="1" l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K49" i="1" l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N49" i="1" l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K51" i="1" l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N51" i="1" l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K53" i="1" l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N53" i="1" l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K55" i="1" l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N55" i="1" l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K57" i="1" l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N57" i="1" l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K59" i="1" l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N59" i="1" l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K61" i="1" l="1"/>
  <c r="F60" i="1"/>
  <c r="N60" i="1"/>
  <c r="G59" i="1"/>
  <c r="O135" i="2"/>
  <c r="B60" i="1"/>
  <c r="H60" i="1" s="1"/>
  <c r="A794" i="1"/>
  <c r="A795" i="1"/>
  <c r="A779" i="1"/>
  <c r="A786" i="1"/>
  <c r="A763" i="1"/>
  <c r="E62" i="1"/>
  <c r="N61" i="1" l="1"/>
  <c r="G60" i="1"/>
  <c r="K62" i="1"/>
  <c r="F61" i="1"/>
  <c r="O136" i="2"/>
  <c r="B61" i="1"/>
  <c r="H61" i="1" s="1"/>
  <c r="A791" i="1"/>
  <c r="E63" i="1"/>
  <c r="A775" i="1"/>
  <c r="K63" i="1" l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<sst xmlns="http://schemas.openxmlformats.org/spreadsheetml/2006/main" count="11588" uniqueCount="2785">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</sst>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7" totalsRowShown="0" tableBorderDxfId="3">
  <autoFilter ref="B2:H1777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7"/>
  <sheetViews>
    <sheetView tabSelected="1" zoomScale="120" zoomScaleNormal="120" workbookViewId="0">
      <pane ySplit="2" topLeftCell="A1773" activePane="bottomLeft" state="frozen"/>
      <selection pane="bottomLeft" activeCell="D3" sqref="D3:D1777"/>
    </sheetView>
  </sheetViews>
  <sheetFormatPr baseColWidth="10" defaultRowHeight="15" x14ac:dyDescent="0.25"/>
  <cols>
    <col min="1" max="1" width="3.42578125" customWidth="1"/>
    <col min="2" max="2" width="5.42578125" bestFit="1" customWidth="1"/>
    <col min="3" max="3" width="26.7109375" customWidth="1"/>
    <col min="5" max="5" width="13" customWidth="1"/>
    <col min="6" max="6" width="13.28515625" bestFit="1" customWidth="1"/>
    <col min="7" max="7" width="15.5703125" bestFit="1" customWidth="1"/>
    <col min="8" max="8" width="75.28515625" bestFit="1" customWidth="1"/>
    <col min="9" max="9" width="5.28515625" customWidth="1"/>
    <col min="10" max="10" width="3.42578125" bestFit="1" customWidth="1"/>
    <col min="11" max="11" width="4.28515625" bestFit="1" customWidth="1"/>
    <col min="12" max="12" width="5.42578125" bestFit="1" customWidth="1"/>
    <col min="13" max="13" width="3.42578125" bestFit="1" customWidth="1"/>
    <col min="14" max="14" width="4.28515625" bestFit="1" customWidth="1"/>
    <col min="15" max="15" width="5.42578125" bestFit="1" customWidth="1"/>
  </cols>
  <sheetData>
    <row r="1" spans="2:15" x14ac:dyDescent="0.25">
      <c r="J1" s="8" t="s">
        <v>2779</v>
      </c>
      <c r="K1" s="8"/>
      <c r="L1" s="8"/>
      <c r="M1" s="8" t="s">
        <v>2778</v>
      </c>
      <c r="N1" s="8"/>
      <c r="O1" s="8"/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25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25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25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25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25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25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25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25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25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25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25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25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25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25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25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25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25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25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25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25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25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25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25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25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25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25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25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25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25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25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25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25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25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25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25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25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25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25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25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25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25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25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25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25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25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25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25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25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25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25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25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25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25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25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25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25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25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25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25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25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25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25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25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25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25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25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25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25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25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25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25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25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25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25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25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25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25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25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25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25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25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25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25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25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25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25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25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25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25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25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25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25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25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25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25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25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25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25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25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25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25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25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25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25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25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25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25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25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25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25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25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25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25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25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25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25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25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25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25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25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25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25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25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25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25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25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25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25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25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25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25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25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25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25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25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25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25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25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25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25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25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25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25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25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25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25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25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25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25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25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25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25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25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25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25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25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25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25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25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25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25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25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25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25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25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25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25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25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25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25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25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25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25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25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25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25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25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25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25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25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25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25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25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25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25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25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25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25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25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25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25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25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25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25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25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25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25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25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25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25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25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25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25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25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25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25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25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25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25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25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25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25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25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25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25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25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25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25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25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25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25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25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25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25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25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25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25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25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25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25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25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25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25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25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25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25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25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25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25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25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25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25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25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25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25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25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25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25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25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25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25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25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25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25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25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25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25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25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25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25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25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25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25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25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25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25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25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25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25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25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25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25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25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25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25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25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25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25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25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25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25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25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25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25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25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25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25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25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25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25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25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25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25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25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25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25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25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25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25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25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25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25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25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25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25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25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25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25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25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25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25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25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25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25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25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25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25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25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25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25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25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25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25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25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25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25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25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25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25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25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25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25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25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25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25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25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25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25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25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25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25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25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25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25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25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25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25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25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25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25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25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25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25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25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25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25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25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25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25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25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25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25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25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25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25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25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25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25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25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25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25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25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25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25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25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25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25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25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25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25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25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25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25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25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25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25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25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25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25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25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25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25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25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25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25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25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25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25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25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25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25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25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25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25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25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25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25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25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25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25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25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25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25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25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25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25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25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25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25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25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25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25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25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25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25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25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25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25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25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25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25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25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25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25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25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25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25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25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25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25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25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25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25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25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25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25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25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25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25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25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25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25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25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25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25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25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25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25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25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25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25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25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25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25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25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25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25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25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25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25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25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25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25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25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25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25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25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25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25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25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25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25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25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25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25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25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25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25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25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25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25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25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25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25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25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25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25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25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25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25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25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25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25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25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25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25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25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25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25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25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25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25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25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25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25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25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25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25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25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25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25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25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25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25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25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25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25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25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25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25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25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25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25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25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25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25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25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25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25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25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25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25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25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25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25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25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25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25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25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25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25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25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25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25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25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25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25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25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25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25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25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25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25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25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25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25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25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25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25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25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25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25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25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25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25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25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25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25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25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25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25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25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25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25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25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25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25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25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25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25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25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25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25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25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25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25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25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25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25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25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25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25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25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25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25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25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25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25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25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25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25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25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25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25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25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25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25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25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25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25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25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25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25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25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25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25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25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25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25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25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25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25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25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25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25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25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25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25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25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25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25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25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25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25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25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25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25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25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25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25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25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25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25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25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25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25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25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25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25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25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25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25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25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25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25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25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25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25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25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25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25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25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25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25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25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25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25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25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25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25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25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25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25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25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25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25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25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25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25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25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25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25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25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25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25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25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25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25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25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25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25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25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25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25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25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25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25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25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25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25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25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25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25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25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25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25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25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25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25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25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25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25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25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25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25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25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25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25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25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25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25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25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25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25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25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25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25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25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25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25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25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25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25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25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25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25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25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25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25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25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25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25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25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25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25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25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25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25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25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25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25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25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25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25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25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25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25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25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25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25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25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25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25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25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25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25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25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25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25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25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25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25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25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25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25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25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25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25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25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25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25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25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25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25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25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25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25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25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25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25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25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25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25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25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25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25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25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25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25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25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25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25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25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25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25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25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25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25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25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25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25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25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25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25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25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25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25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25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25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25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25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25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25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25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25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25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25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25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25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25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25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25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25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25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25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25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25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25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25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25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25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25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25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25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25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25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25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25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25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25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25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25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25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25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25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25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25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25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25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25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25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25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25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25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25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25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25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25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25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25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25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25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25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25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25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25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25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25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25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25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25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25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25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25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25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25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25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25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25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25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25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25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25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25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25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25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25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25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25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25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25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25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25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25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25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25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25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25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25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25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25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25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25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25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25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25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25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25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25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25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25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25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25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25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25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25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25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25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25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25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25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25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25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25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25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25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25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25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25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25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25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25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25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25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25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25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25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25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25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25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25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25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25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25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25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25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25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25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25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25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25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25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25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25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25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25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25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25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25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25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25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25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25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25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25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25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25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25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25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25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25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25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25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25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25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25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25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25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25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25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25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25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25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25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25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25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25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25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25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25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25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25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25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25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25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25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25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25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25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25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25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25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25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25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25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25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25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25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25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25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25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25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25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25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25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25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25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25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25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25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25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25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25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25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25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25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25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25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25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25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25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25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25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25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25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25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25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25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25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25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25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25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25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25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25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25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25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25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25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25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25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25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25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25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25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25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25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25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25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25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25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25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25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25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25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25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25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25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25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25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25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25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25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25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25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25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25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25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25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25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25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25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25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25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25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25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25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25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25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25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25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25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25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25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25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25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25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25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25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25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25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25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25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25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25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25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25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25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25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25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25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25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25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25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25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25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25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25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25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25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25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25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25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25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25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25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25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25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25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25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25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25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25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25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25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25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25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25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25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25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25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25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25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25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25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25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25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25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25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25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25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25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25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25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25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25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25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25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25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25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25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25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25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25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25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25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25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25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25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25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25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25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25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25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25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25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25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25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25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25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25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25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25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25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25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25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25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25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25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25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25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25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25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25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25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25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25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25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25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25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25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25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25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25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25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25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25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25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25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25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25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25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25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25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25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25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25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25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25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25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25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25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25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25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25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25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25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25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25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25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25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25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25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25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25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25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25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25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25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25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25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25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25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25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25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25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25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25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25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25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25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25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25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25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25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25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25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25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25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25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25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25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25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25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25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25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25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25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25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25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25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25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25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25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25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25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25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25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25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25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25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25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25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25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25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25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25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25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25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25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25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25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25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25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25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25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25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25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25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25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25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25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25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25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25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25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25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25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25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25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25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25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25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25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25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25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25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25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25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25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25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25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25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25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25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25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25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25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25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25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25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25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25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25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25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25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25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25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25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25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25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25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25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25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25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25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25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25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25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25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25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25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25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25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25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25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25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25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25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25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25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25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25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25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25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25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25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25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25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25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25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25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25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25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25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25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25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25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25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25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25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25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25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25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25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25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25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25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25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44359</v>
      </c>
      <c r="G1762" s="2">
        <f ca="1">+TODAY()</f>
        <v>44359</v>
      </c>
      <c r="H1762" s="3" t="str">
        <f t="shared" ca="1" si="144"/>
        <v>INSERT INTO temporalidad VALUES (1760,'Último día','Día','Diario','12-6-2021','12-6-2021');</v>
      </c>
      <c r="J1762">
        <f ca="1">+DAY(TODAY())</f>
        <v>12</v>
      </c>
      <c r="K1762">
        <f ca="1">+MONTH(TODAY())</f>
        <v>6</v>
      </c>
      <c r="L1762">
        <f ca="1">+YEAR(TODAY())</f>
        <v>2021</v>
      </c>
      <c r="M1762">
        <f ca="1">+DAY(TODAY())</f>
        <v>12</v>
      </c>
      <c r="N1762">
        <f ca="1">+MONTH(TODAY())</f>
        <v>6</v>
      </c>
      <c r="O1762">
        <f ca="1">+YEAR(TODAY())</f>
        <v>2021</v>
      </c>
    </row>
    <row r="1763" spans="2:15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44352</v>
      </c>
      <c r="G1763" s="2">
        <f ca="1">+TODAY()</f>
        <v>44359</v>
      </c>
      <c r="H1763" s="3" t="str">
        <f t="shared" ca="1" si="144"/>
        <v>INSERT INTO temporalidad VALUES (1761,'Última semana','Semana','Semanal','5-6-2021','12-6-2021');</v>
      </c>
      <c r="J1763">
        <f ca="1">+DAY(TODAY()-7)</f>
        <v>5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12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44329</v>
      </c>
      <c r="G1764" s="2">
        <f ca="1">+TODAY()</f>
        <v>44359</v>
      </c>
      <c r="H1764" s="3" t="str">
        <f t="shared" ca="1" si="144"/>
        <v>INSERT INTO temporalidad VALUES (1762,'Último mes','Mes','Mensual','13-5-2021','12-6-2021');</v>
      </c>
      <c r="J1764">
        <f ca="1">+DAY(TODAY()-30)</f>
        <v>13</v>
      </c>
      <c r="K1764">
        <f ca="1">+MONTH(TODAY()-30)</f>
        <v>5</v>
      </c>
      <c r="L1764">
        <f ca="1">+YEAR(TODAY()-30)</f>
        <v>2021</v>
      </c>
      <c r="M1764">
        <f t="shared" ca="1" si="147"/>
        <v>12</v>
      </c>
      <c r="N1764">
        <f t="shared" ca="1" si="148"/>
        <v>6</v>
      </c>
      <c r="O1764">
        <f t="shared" ca="1" si="149"/>
        <v>2021</v>
      </c>
    </row>
    <row r="1765" spans="2:15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25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25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25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25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25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25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25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7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25">
      <c r="B1774">
        <v>1772</v>
      </c>
      <c r="C1774" t="s">
        <v>2781</v>
      </c>
      <c r="D1774" t="s">
        <v>84</v>
      </c>
      <c r="E1774" t="s">
        <v>84</v>
      </c>
      <c r="F1774" s="2">
        <f>+DATE(L1774,K1774,J1774)</f>
        <v>17899</v>
      </c>
      <c r="G1774" s="2">
        <f>+DATE(O1774,N1774,M1774)</f>
        <v>44196</v>
      </c>
      <c r="H1774" s="7" t="str">
        <f>+"INSERT INTO "&amp;$H$2&amp;" VALUES ("&amp;B1774&amp;",'"&amp;C1774&amp;"','"&amp;D1774&amp;"','"&amp;E1774&amp;"','"&amp;J1774&amp;"-"&amp;K1774&amp;"-"&amp;L1774&amp;"','"&amp;M1774&amp;"-"&amp;N1774&amp;"-"&amp;O1774&amp;"');"</f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25">
      <c r="B1775">
        <v>1773</v>
      </c>
      <c r="C1775" t="s">
        <v>2782</v>
      </c>
      <c r="D1775" t="s">
        <v>84</v>
      </c>
      <c r="E1775" t="s">
        <v>84</v>
      </c>
      <c r="F1775" s="2">
        <f>+DATE(L1775,K1775,J1775)</f>
        <v>39448</v>
      </c>
      <c r="G1775" s="2">
        <f>+DATE(O1775,N1775,M1775)</f>
        <v>44196</v>
      </c>
      <c r="H1775" s="7" t="str">
        <f>+"INSERT INTO "&amp;$H$2&amp;" VALUES ("&amp;B1775&amp;",'"&amp;C1775&amp;"','"&amp;D1775&amp;"','"&amp;E1775&amp;"','"&amp;J1775&amp;"-"&amp;K1775&amp;"-"&amp;L1775&amp;"','"&amp;M1775&amp;"-"&amp;N1775&amp;"-"&amp;O1775&amp;"');"</f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25">
      <c r="B1776">
        <v>1774</v>
      </c>
      <c r="C1776" t="s">
        <v>2783</v>
      </c>
      <c r="D1776" t="s">
        <v>84</v>
      </c>
      <c r="E1776" t="s">
        <v>84</v>
      </c>
      <c r="F1776" s="2">
        <f>+DATE(L1776,K1776,J1776)</f>
        <v>41640</v>
      </c>
      <c r="G1776" s="2">
        <f>+DATE(O1776,N1776,M1776)</f>
        <v>43830</v>
      </c>
      <c r="H1776" s="7" t="str">
        <f>+"INSERT INTO "&amp;$H$2&amp;" VALUES ("&amp;B1776&amp;",'"&amp;C1776&amp;"','"&amp;D1776&amp;"','"&amp;E1776&amp;"','"&amp;J1776&amp;"-"&amp;K1776&amp;"-"&amp;L1776&amp;"','"&amp;M1776&amp;"-"&amp;N1776&amp;"-"&amp;O1776&amp;"');"</f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25">
      <c r="B1777">
        <v>1775</v>
      </c>
      <c r="C1777" t="s">
        <v>2784</v>
      </c>
      <c r="D1777" t="s">
        <v>84</v>
      </c>
      <c r="E1777" t="s">
        <v>84</v>
      </c>
      <c r="F1777" s="2">
        <f>+DATE(L1777,K1777,J1777)</f>
        <v>42005</v>
      </c>
      <c r="G1777" s="2">
        <f>+DATE(O1777,N1777,M1777)</f>
        <v>43830</v>
      </c>
      <c r="H1777" s="7" t="str">
        <f>+"INSERT INTO "&amp;$H$2&amp;" VALUES ("&amp;B1777&amp;",'"&amp;C1777&amp;"','"&amp;D1777&amp;"','"&amp;E1777&amp;"','"&amp;J1777&amp;"-"&amp;K1777&amp;"-"&amp;L1777&amp;"','"&amp;M1777&amp;"-"&amp;N1777&amp;"-"&amp;O1777&amp;"');"</f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5" x14ac:dyDescent="0.25"/>
  <cols>
    <col min="3" max="3" width="23" bestFit="1" customWidth="1"/>
    <col min="8" max="8" width="4.28515625" customWidth="1"/>
    <col min="9" max="9" width="5.42578125" customWidth="1"/>
    <col min="10" max="10" width="6.85546875" customWidth="1"/>
    <col min="11" max="11" width="7" customWidth="1"/>
    <col min="12" max="14" width="7.7109375" customWidth="1"/>
  </cols>
  <sheetData>
    <row r="3" spans="2:1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25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25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25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25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25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25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25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25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25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25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25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25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25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25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25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25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25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25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25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25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25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25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25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25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25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25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25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25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25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25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25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25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25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25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25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25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25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25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25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25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25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25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25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25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25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25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25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25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25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25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25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25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25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25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25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25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25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25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25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25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25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25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25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25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25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25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25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25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25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25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25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25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25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25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25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25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25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25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25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25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25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25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25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25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25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25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25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25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25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25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25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25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25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25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25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25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25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25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25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25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25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25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25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25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25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25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25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25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25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25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25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25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25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25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25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25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25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25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25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25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25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25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25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25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25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25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25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25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25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25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25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25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25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25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25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25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25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25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25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25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25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25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25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25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25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25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25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25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25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25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25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25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25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25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25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25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25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25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25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25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25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25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25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25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25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25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25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25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25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25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25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25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25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25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25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25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25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25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25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25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25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25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25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25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25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25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25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25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25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25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25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25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25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25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25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25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25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25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25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25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25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25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25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25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25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25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25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25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25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25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25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25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25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25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25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25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25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25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25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25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25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25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25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25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25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25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25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25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25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25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25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25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25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25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25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25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25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25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25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25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25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25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25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25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25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25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25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25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25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25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25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25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25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25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25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25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25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25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25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25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25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25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25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25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25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25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25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25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25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25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25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25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25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25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25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25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25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25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25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25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25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25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25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25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25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25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25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25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25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25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25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25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25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25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25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25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25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25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25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25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25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25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25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25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25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25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25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25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25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25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25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25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25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25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25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25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25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25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25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25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25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25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25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25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25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25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25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25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25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25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25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25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25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25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25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25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25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25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25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25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25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25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25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25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25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25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25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25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25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25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25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25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25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25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25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25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25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25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25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25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25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25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25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25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25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25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25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25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25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25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25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25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25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25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25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25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25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25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25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25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25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25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25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25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25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25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25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25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25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25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25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25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25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25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25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25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25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25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25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25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25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25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25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25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25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25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25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25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25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25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25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25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25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25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25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25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25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25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25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25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25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25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25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25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25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25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25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25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25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25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25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25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25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25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25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25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25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25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25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25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25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25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25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25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25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25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25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25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25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25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25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25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25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25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25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25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25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25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25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25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25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25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25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25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25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25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25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25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25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25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25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25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25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25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25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25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25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25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25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25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25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25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25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25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25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25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25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25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25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25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25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25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25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25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25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25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25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25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25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25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25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25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25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25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25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25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25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25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25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25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25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25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25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25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25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25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25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25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25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25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25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25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25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25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25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25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25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25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25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25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25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25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25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25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25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25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25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25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25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25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25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25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25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25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25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25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25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25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25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25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25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25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25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25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25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25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25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25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25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25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25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25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25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25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25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25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25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25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25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25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25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25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25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25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25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25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25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25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25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25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25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25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25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25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25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25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25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25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25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25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25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25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25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25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25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25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25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25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25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25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25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25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25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25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25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25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25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25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25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25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25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25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25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25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25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25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25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25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25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25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25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25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25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25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25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25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25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25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25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25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25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25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25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25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25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25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25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25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25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25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25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25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25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25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25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25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25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25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25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25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25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25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25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25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25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25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25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25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25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25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25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25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25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25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25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25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25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25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25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25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25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25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25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25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25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25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25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25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25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25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25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25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25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25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25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25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25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25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25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25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25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25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25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25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25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25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25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25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25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25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25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25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25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25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25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25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25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25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25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25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25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25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25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25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25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25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25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25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25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25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25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25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25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25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25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25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25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25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25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25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25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25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25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25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25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25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25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25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25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25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25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25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25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25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25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25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25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25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25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25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25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25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25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25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25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25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25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25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25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25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25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25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25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25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25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25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25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25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25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25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25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25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25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25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25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25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25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25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25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25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25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25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25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25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25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25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25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25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25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25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25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25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25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25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25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25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25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25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25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25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25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25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25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25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25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25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25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25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25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25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25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25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25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25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25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25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25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25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25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25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25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25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25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25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25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25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25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25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25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25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25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25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25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25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25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25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25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25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25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25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25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25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25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25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25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25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25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25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25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25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25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25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25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25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25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25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25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25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25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25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25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25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25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25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25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25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25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25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25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25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25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25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25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25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25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25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25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25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25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25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25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25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25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25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25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25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25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25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25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25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25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25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25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25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25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25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25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25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25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25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25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25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25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25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25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25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25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25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25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25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25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25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25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25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25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25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25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25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25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25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25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25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25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25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25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25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25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25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25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25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25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25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25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25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25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25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25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25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25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25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25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25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25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25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25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25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25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25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25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25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25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25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25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25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25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25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25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25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25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25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25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25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25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25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25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25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25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25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25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25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25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25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25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25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25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25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25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25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25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25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25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25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25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25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25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25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25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25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25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25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25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25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25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25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25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25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25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25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25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25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25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25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25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25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25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25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25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25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25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25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25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25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25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25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25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25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25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25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25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25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25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25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25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25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25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25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25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25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25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25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25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25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25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25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25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25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25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25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25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25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25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25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25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25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25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25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25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25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25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25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25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25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25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25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25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25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25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25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25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25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25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25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25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25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25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25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25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25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25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25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25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25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25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25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25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25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25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25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25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25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25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25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25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25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25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25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25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25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25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25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25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25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25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25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25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25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25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25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25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25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25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25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25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25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25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25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25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25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25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25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25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25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25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25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25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25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25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25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25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25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25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25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25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25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25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25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25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25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25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25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25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25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25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25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25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25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25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25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25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25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25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25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25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25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25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25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25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25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25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25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25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25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25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25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25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25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25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25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25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25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25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25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25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25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25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25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25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25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25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25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25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25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25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25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25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25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25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25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25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25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25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25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25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25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25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25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25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25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25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25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25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25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25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25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25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25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25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25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25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25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25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25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25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25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25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25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25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25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25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25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25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25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25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25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25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25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25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25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25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25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25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25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25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25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25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25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25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25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25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25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25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25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25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25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25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25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25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25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25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25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25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25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25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25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25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25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25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25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25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25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25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25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25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25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25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25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25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25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25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25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25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25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25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25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25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25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25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25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25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25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25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25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25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25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25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25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25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25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25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25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25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25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25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25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25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25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25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25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25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25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25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25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25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25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25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25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25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25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25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25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25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25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25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25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25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25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25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25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25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25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25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25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25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25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25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25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25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25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25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25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25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25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25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25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25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25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25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25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25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25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25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25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25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25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25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25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25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25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25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25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25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25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25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25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25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25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25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25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25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25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25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25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25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25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25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25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25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25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25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25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25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25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25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25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25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25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25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25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25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25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25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25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25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25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25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25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25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25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25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25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25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25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25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25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25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25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25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25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25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25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25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25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25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25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25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25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25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25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25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25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25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25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25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25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25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25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25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25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25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25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25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25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25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25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25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25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25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25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25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25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25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25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25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25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25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25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25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25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25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25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25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25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25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25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25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25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25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25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25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25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25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25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25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25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25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25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25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25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25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25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25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25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25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25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25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25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25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25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25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25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25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25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25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25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25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25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25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25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25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25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25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25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25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25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25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25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25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25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25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25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25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25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25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25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25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25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25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25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25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25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25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25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25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25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25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25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25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25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25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25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25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25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25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25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25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25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25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25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25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25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25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25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25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25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25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25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25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25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25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25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25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25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25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25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25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25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25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25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25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25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25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25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25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25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25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25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25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25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25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25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25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25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25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25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25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25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25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25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25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25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25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25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25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25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25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25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25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25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25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25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25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25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25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25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25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25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25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25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25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25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25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25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25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25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25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25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25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25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25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25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25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25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25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25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25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25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25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25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25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25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25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25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25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25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25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25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25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25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25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25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25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25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25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25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25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25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25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25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25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25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25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25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25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25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25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25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25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25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25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25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25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25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25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25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25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25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25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25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25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25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25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25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25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25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25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25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25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25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25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25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25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25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25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25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25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25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25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25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25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25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25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25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25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25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25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25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25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25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25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25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25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25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25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25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25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25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25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25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25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25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25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25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25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25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25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25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25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25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25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25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25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25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25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25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25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25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25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25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25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25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25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25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25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25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25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25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25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25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25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25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25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25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25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25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25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25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25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25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25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25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25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25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25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25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25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25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25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25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25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25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25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25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25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25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25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25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25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25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25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25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25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25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25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25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25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25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25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25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25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25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25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25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25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25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25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25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25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25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25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25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25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25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25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25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25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25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25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25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25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25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44359</v>
      </c>
      <c r="P1763" s="2">
        <f ca="1">+TODAY()</f>
        <v>44359</v>
      </c>
    </row>
    <row r="1764" spans="2:16" x14ac:dyDescent="0.25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44352</v>
      </c>
      <c r="P1764" s="2">
        <f ca="1">+TODAY()</f>
        <v>44359</v>
      </c>
    </row>
    <row r="1765" spans="2:16" x14ac:dyDescent="0.25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44329</v>
      </c>
      <c r="P1765" s="2">
        <f ca="1">+TODAY()</f>
        <v>44359</v>
      </c>
    </row>
    <row r="1766" spans="2:16" x14ac:dyDescent="0.25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25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25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25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25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25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25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25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2021-05-07T22:17:58Z</dcterms:created>
  <dcterms:modified xsi:type="dcterms:W3CDTF">2021-06-12T20:58:13Z</dcterms:modified>
</cp:coreProperties>
</file>