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60" yWindow="75" windowWidth="10890" windowHeight="10035" activeTab="2"/>
  </bookViews>
  <sheets>
    <sheet name="Centro" sheetId="1" r:id="rId1"/>
    <sheet name="PARAMETROS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3" i="3" l="1"/>
  <c r="E7" i="3" s="1"/>
  <c r="E5" i="3"/>
  <c r="E6" i="3"/>
  <c r="E8" i="3"/>
  <c r="E9" i="3"/>
  <c r="E10" i="3"/>
  <c r="E12" i="3"/>
  <c r="E13" i="3"/>
  <c r="H5" i="3"/>
  <c r="H6" i="3"/>
  <c r="H7" i="3"/>
  <c r="H8" i="3"/>
  <c r="H9" i="3"/>
  <c r="H10" i="3"/>
  <c r="H11" i="3"/>
  <c r="H12" i="3"/>
  <c r="H4" i="3"/>
  <c r="G8" i="1"/>
  <c r="G9" i="1"/>
  <c r="G10" i="1"/>
  <c r="G11" i="1"/>
  <c r="G12" i="1"/>
  <c r="G13" i="1"/>
  <c r="G14" i="1"/>
  <c r="G15" i="1"/>
  <c r="G7" i="1"/>
  <c r="I4" i="3" l="1"/>
  <c r="E4" i="3"/>
  <c r="E11" i="3"/>
  <c r="D16" i="1"/>
  <c r="E16" i="1"/>
  <c r="F16" i="1"/>
  <c r="C16" i="1"/>
</calcChain>
</file>

<file path=xl/sharedStrings.xml><?xml version="1.0" encoding="utf-8"?>
<sst xmlns="http://schemas.openxmlformats.org/spreadsheetml/2006/main" count="63" uniqueCount="47">
  <si>
    <t>Clase</t>
  </si>
  <si>
    <t>Género</t>
  </si>
  <si>
    <t>Cel/L</t>
  </si>
  <si>
    <t>%</t>
  </si>
  <si>
    <t>CRYPTOPHYCEAE</t>
  </si>
  <si>
    <t>CYANOPHYCEAE</t>
  </si>
  <si>
    <t>CHLOROPHYCEAE</t>
  </si>
  <si>
    <t>BACILLARIOPHYCEAE</t>
  </si>
  <si>
    <t>0m</t>
  </si>
  <si>
    <t>5m</t>
  </si>
  <si>
    <t>VERANO</t>
  </si>
  <si>
    <t>Cryptomonas sp.</t>
  </si>
  <si>
    <t>Anabaena spp.</t>
  </si>
  <si>
    <t>Anabaena spiroides</t>
  </si>
  <si>
    <t>Spirulina spp.</t>
  </si>
  <si>
    <t>Closterium acutum</t>
  </si>
  <si>
    <t>Closterium aciculare</t>
  </si>
  <si>
    <t>Oocystis spp.</t>
  </si>
  <si>
    <t>Scenedesmus spp.</t>
  </si>
  <si>
    <t>Cyclotella spp.</t>
  </si>
  <si>
    <t>Sector Centro</t>
  </si>
  <si>
    <t>ABUNDANCIA TOTAL</t>
  </si>
  <si>
    <t>RIQUEZA ESPECIFICA</t>
  </si>
  <si>
    <t>DIVERSIDAD DE SHANON (H')</t>
  </si>
  <si>
    <t>DIVERSIDAD DE SIMPSON (D)</t>
  </si>
  <si>
    <t>EQUIDAD DE PIELOU (J)</t>
  </si>
  <si>
    <t>CENTRO</t>
  </si>
  <si>
    <t>Hipolimnion</t>
  </si>
  <si>
    <t>Estrato Hidrodinamico</t>
  </si>
  <si>
    <t>Profundidad</t>
  </si>
  <si>
    <t>Abundancia Total (Cel/L)</t>
  </si>
  <si>
    <t>Riqueza Especifica (N° Taxa)</t>
  </si>
  <si>
    <t>Shannon (H')</t>
  </si>
  <si>
    <t>Simpson (D)</t>
  </si>
  <si>
    <t>Equidad de Pielou (J)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</si>
  <si>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 1,5m</t>
    </r>
  </si>
  <si>
    <t>CLASE</t>
  </si>
  <si>
    <t>TAXA</t>
  </si>
  <si>
    <t>PROMEDIO ABUNDANCIA</t>
  </si>
  <si>
    <t>ABUNDANCIA RELATIVA</t>
  </si>
  <si>
    <t>Qi</t>
  </si>
  <si>
    <t>Aj</t>
  </si>
  <si>
    <t>Qi*Aj</t>
  </si>
  <si>
    <t>IPL</t>
  </si>
  <si>
    <t>TOTAL</t>
  </si>
  <si>
    <t>CHRYPTOPHYCEAE</t>
  </si>
  <si>
    <t>BACILLIARIOPHYCEAE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</si>
</sst>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bscript"/>
      <sz val="8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3" fontId="2" fillId="0" borderId="11" xfId="0" applyNumberFormat="1" applyFont="1" applyBorder="1" applyAlignment="1">
      <alignment horizontal="center"/>
    </xf>
    <xf numFmtId="0" fontId="3" fillId="0" borderId="14" xfId="0" applyFont="1" applyBorder="1"/>
    <xf numFmtId="0" fontId="1" fillId="0" borderId="14" xfId="0" applyNumberFormat="1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0" fontId="3" fillId="0" borderId="11" xfId="0" applyFont="1" applyBorder="1"/>
    <xf numFmtId="0" fontId="1" fillId="0" borderId="11" xfId="0" applyNumberFormat="1" applyFont="1" applyBorder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10" fontId="1" fillId="0" borderId="14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9" xfId="0" applyBorder="1" applyAlignment="1">
      <alignment vertical="center"/>
    </xf>
    <xf numFmtId="0" fontId="7" fillId="0" borderId="0" xfId="0" applyFont="1"/>
    <xf numFmtId="0" fontId="7" fillId="4" borderId="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3" fontId="10" fillId="4" borderId="4" xfId="0" applyNumberFormat="1" applyFont="1" applyFill="1" applyBorder="1" applyAlignment="1">
      <alignment horizontal="center"/>
    </xf>
    <xf numFmtId="3" fontId="10" fillId="3" borderId="25" xfId="0" applyNumberFormat="1" applyFont="1" applyFill="1" applyBorder="1" applyAlignment="1">
      <alignment horizontal="center"/>
    </xf>
    <xf numFmtId="0" fontId="6" fillId="0" borderId="26" xfId="0" applyFont="1" applyBorder="1" applyAlignment="1">
      <alignment vertical="top"/>
    </xf>
    <xf numFmtId="0" fontId="1" fillId="0" borderId="17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9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14" fontId="10" fillId="0" borderId="2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7" activeCellId="1" sqref="G7:G15 B7:B15"/>
    </sheetView>
  </sheetViews>
  <sheetFormatPr baseColWidth="10" defaultRowHeight="12.75" x14ac:dyDescent="0.2"/>
  <cols>
    <col min="1" max="1" width="20.85546875" style="23" bestFit="1" customWidth="1"/>
    <col min="2" max="2" width="18.5703125" style="24" bestFit="1" customWidth="1"/>
    <col min="3" max="3" width="11.42578125" style="25" customWidth="1"/>
    <col min="4" max="4" width="11.42578125" style="26" customWidth="1"/>
    <col min="5" max="5" width="11.42578125" style="25" customWidth="1"/>
    <col min="6" max="6" width="11.42578125" style="26" customWidth="1"/>
    <col min="7" max="16384" width="11.42578125" style="24"/>
  </cols>
  <sheetData>
    <row r="1" spans="1:7" ht="13.5" thickBot="1" x14ac:dyDescent="0.25"/>
    <row r="2" spans="1:7" x14ac:dyDescent="0.2">
      <c r="A2" s="57" t="s">
        <v>20</v>
      </c>
      <c r="B2" s="58"/>
      <c r="C2" s="51">
        <v>2013</v>
      </c>
      <c r="D2" s="51"/>
      <c r="E2" s="51"/>
      <c r="F2" s="52"/>
    </row>
    <row r="3" spans="1:7" x14ac:dyDescent="0.2">
      <c r="A3" s="59"/>
      <c r="B3" s="60"/>
      <c r="C3" s="67" t="s">
        <v>10</v>
      </c>
      <c r="D3" s="67"/>
      <c r="E3" s="67"/>
      <c r="F3" s="68"/>
    </row>
    <row r="4" spans="1:7" x14ac:dyDescent="0.2">
      <c r="A4" s="61"/>
      <c r="B4" s="62"/>
      <c r="C4" s="65">
        <v>40988</v>
      </c>
      <c r="D4" s="65"/>
      <c r="E4" s="65"/>
      <c r="F4" s="66"/>
    </row>
    <row r="5" spans="1:7" x14ac:dyDescent="0.2">
      <c r="A5" s="55" t="s">
        <v>0</v>
      </c>
      <c r="B5" s="53" t="s">
        <v>1</v>
      </c>
      <c r="C5" s="63" t="s">
        <v>8</v>
      </c>
      <c r="D5" s="63"/>
      <c r="E5" s="63" t="s">
        <v>9</v>
      </c>
      <c r="F5" s="64"/>
    </row>
    <row r="6" spans="1:7" ht="13.5" thickBot="1" x14ac:dyDescent="0.25">
      <c r="A6" s="56"/>
      <c r="B6" s="54"/>
      <c r="C6" s="5" t="s">
        <v>2</v>
      </c>
      <c r="D6" s="12" t="s">
        <v>3</v>
      </c>
      <c r="E6" s="5" t="s">
        <v>2</v>
      </c>
      <c r="F6" s="16" t="s">
        <v>3</v>
      </c>
    </row>
    <row r="7" spans="1:7" x14ac:dyDescent="0.2">
      <c r="A7" s="4" t="s">
        <v>4</v>
      </c>
      <c r="B7" s="6" t="s">
        <v>11</v>
      </c>
      <c r="C7" s="7">
        <v>125</v>
      </c>
      <c r="D7" s="13">
        <v>5.310251440405703E-5</v>
      </c>
      <c r="E7" s="7">
        <v>187.5</v>
      </c>
      <c r="F7" s="17">
        <v>4.4816253361219002E-4</v>
      </c>
      <c r="G7" s="24">
        <f>AVERAGE(C7,E7)</f>
        <v>156.25</v>
      </c>
    </row>
    <row r="8" spans="1:7" x14ac:dyDescent="0.2">
      <c r="A8" s="43" t="s">
        <v>5</v>
      </c>
      <c r="B8" s="1" t="s">
        <v>12</v>
      </c>
      <c r="C8" s="2">
        <v>2057250</v>
      </c>
      <c r="D8" s="14">
        <v>0.8739611820619706</v>
      </c>
      <c r="E8" s="2">
        <v>146312.5</v>
      </c>
      <c r="F8" s="18">
        <v>0.34971616372871228</v>
      </c>
      <c r="G8" s="24">
        <f t="shared" ref="G8:G15" si="0">AVERAGE(C8,E8)</f>
        <v>1101781.25</v>
      </c>
    </row>
    <row r="9" spans="1:7" x14ac:dyDescent="0.2">
      <c r="A9" s="44"/>
      <c r="B9" s="1" t="s">
        <v>13</v>
      </c>
      <c r="C9" s="2">
        <v>22875</v>
      </c>
      <c r="D9" s="14">
        <v>9.7177601359424368E-3</v>
      </c>
      <c r="E9" s="2">
        <v>15687.5</v>
      </c>
      <c r="F9" s="18">
        <v>3.7496265312219897E-2</v>
      </c>
      <c r="G9" s="24">
        <f t="shared" si="0"/>
        <v>19281.25</v>
      </c>
    </row>
    <row r="10" spans="1:7" x14ac:dyDescent="0.2">
      <c r="A10" s="45"/>
      <c r="B10" s="1" t="s">
        <v>14</v>
      </c>
      <c r="C10" s="2">
        <v>4125</v>
      </c>
      <c r="D10" s="14">
        <v>1.752382975333882E-3</v>
      </c>
      <c r="E10" s="2">
        <v>3625</v>
      </c>
      <c r="F10" s="18">
        <v>8.6644756498356745E-3</v>
      </c>
      <c r="G10" s="24">
        <f t="shared" si="0"/>
        <v>3875</v>
      </c>
    </row>
    <row r="11" spans="1:7" x14ac:dyDescent="0.2">
      <c r="A11" s="43" t="s">
        <v>6</v>
      </c>
      <c r="B11" s="1" t="s">
        <v>15</v>
      </c>
      <c r="C11" s="2">
        <v>35375</v>
      </c>
      <c r="D11" s="14">
        <v>1.502801157634814E-2</v>
      </c>
      <c r="E11" s="2">
        <v>33437.5</v>
      </c>
      <c r="F11" s="18">
        <v>7.9922318494173888E-2</v>
      </c>
      <c r="G11" s="24">
        <f t="shared" si="0"/>
        <v>34406.25</v>
      </c>
    </row>
    <row r="12" spans="1:7" x14ac:dyDescent="0.2">
      <c r="A12" s="44"/>
      <c r="B12" s="1" t="s">
        <v>16</v>
      </c>
      <c r="C12" s="2">
        <v>92500</v>
      </c>
      <c r="D12" s="14">
        <v>3.9295860659002202E-2</v>
      </c>
      <c r="E12" s="2">
        <v>82562.5</v>
      </c>
      <c r="F12" s="18">
        <v>0.19734090230056767</v>
      </c>
      <c r="G12" s="24">
        <f t="shared" si="0"/>
        <v>87531.25</v>
      </c>
    </row>
    <row r="13" spans="1:7" x14ac:dyDescent="0.2">
      <c r="A13" s="44"/>
      <c r="B13" s="1" t="s">
        <v>17</v>
      </c>
      <c r="C13" s="2">
        <v>1125</v>
      </c>
      <c r="D13" s="14">
        <v>4.7792262963651327E-4</v>
      </c>
      <c r="E13" s="2">
        <v>750</v>
      </c>
      <c r="F13" s="18">
        <v>1.7926501344487601E-3</v>
      </c>
      <c r="G13" s="24">
        <f t="shared" si="0"/>
        <v>937.5</v>
      </c>
    </row>
    <row r="14" spans="1:7" x14ac:dyDescent="0.2">
      <c r="A14" s="45"/>
      <c r="B14" s="1" t="s">
        <v>18</v>
      </c>
      <c r="C14" s="2">
        <v>139812.5</v>
      </c>
      <c r="D14" s="14">
        <v>5.9395162360937788E-2</v>
      </c>
      <c r="E14" s="2">
        <v>134875</v>
      </c>
      <c r="F14" s="18">
        <v>0.32237824917836871</v>
      </c>
      <c r="G14" s="24">
        <f t="shared" si="0"/>
        <v>137343.75</v>
      </c>
    </row>
    <row r="15" spans="1:7" ht="13.5" thickBot="1" x14ac:dyDescent="0.25">
      <c r="A15" s="3" t="s">
        <v>7</v>
      </c>
      <c r="B15" s="10" t="s">
        <v>19</v>
      </c>
      <c r="C15" s="20">
        <v>750</v>
      </c>
      <c r="D15" s="21">
        <v>3.186150864243422E-4</v>
      </c>
      <c r="E15" s="20">
        <v>937.5</v>
      </c>
      <c r="F15" s="22">
        <v>2.2408126680609499E-3</v>
      </c>
      <c r="G15" s="24">
        <f t="shared" si="0"/>
        <v>843.75</v>
      </c>
    </row>
    <row r="16" spans="1:7" x14ac:dyDescent="0.2">
      <c r="A16" s="45" t="s">
        <v>21</v>
      </c>
      <c r="B16" s="50"/>
      <c r="C16" s="27">
        <f>SUM(C7:C15)</f>
        <v>2353937.5</v>
      </c>
      <c r="D16" s="8">
        <f t="shared" ref="D16:F16" si="1">SUM(D7:D15)</f>
        <v>1</v>
      </c>
      <c r="E16" s="28">
        <f t="shared" si="1"/>
        <v>418375</v>
      </c>
      <c r="F16" s="9">
        <f t="shared" si="1"/>
        <v>1</v>
      </c>
    </row>
    <row r="17" spans="1:6" x14ac:dyDescent="0.2">
      <c r="A17" s="46" t="s">
        <v>22</v>
      </c>
      <c r="B17" s="47"/>
      <c r="C17" s="29">
        <v>9</v>
      </c>
      <c r="D17" s="14"/>
      <c r="E17" s="2">
        <v>9</v>
      </c>
      <c r="F17" s="18"/>
    </row>
    <row r="18" spans="1:6" x14ac:dyDescent="0.2">
      <c r="A18" s="46" t="s">
        <v>23</v>
      </c>
      <c r="B18" s="47"/>
      <c r="C18" s="29">
        <v>0.53859999999999997</v>
      </c>
      <c r="D18" s="14"/>
      <c r="E18" s="2">
        <v>1.4470000000000001</v>
      </c>
      <c r="F18" s="18"/>
    </row>
    <row r="19" spans="1:6" x14ac:dyDescent="0.2">
      <c r="A19" s="46" t="s">
        <v>24</v>
      </c>
      <c r="B19" s="47"/>
      <c r="C19" s="29">
        <v>0.23080000000000001</v>
      </c>
      <c r="D19" s="14"/>
      <c r="E19" s="2">
        <v>0.72699999999999998</v>
      </c>
      <c r="F19" s="18"/>
    </row>
    <row r="20" spans="1:6" ht="13.5" thickBot="1" x14ac:dyDescent="0.25">
      <c r="A20" s="48" t="s">
        <v>25</v>
      </c>
      <c r="B20" s="49"/>
      <c r="C20" s="30">
        <v>0.24510000000000001</v>
      </c>
      <c r="D20" s="15"/>
      <c r="E20" s="11">
        <v>0.65869999999999995</v>
      </c>
      <c r="F20" s="19"/>
    </row>
    <row r="21" spans="1:6" x14ac:dyDescent="0.2">
      <c r="D21" s="31"/>
      <c r="E21" s="31"/>
      <c r="F21" s="31"/>
    </row>
    <row r="22" spans="1:6" x14ac:dyDescent="0.2">
      <c r="D22" s="31"/>
    </row>
    <row r="23" spans="1:6" x14ac:dyDescent="0.2">
      <c r="D23" s="31"/>
    </row>
    <row r="24" spans="1:6" x14ac:dyDescent="0.2">
      <c r="D24" s="31"/>
    </row>
    <row r="25" spans="1:6" x14ac:dyDescent="0.2">
      <c r="D25" s="31"/>
    </row>
    <row r="27" spans="1:6" x14ac:dyDescent="0.2">
      <c r="D27" s="31"/>
      <c r="E27" s="31"/>
      <c r="F27" s="31"/>
    </row>
    <row r="28" spans="1:6" x14ac:dyDescent="0.2">
      <c r="D28" s="31"/>
      <c r="E28" s="31"/>
      <c r="F28" s="31"/>
    </row>
    <row r="29" spans="1:6" x14ac:dyDescent="0.2">
      <c r="D29" s="31"/>
      <c r="E29" s="31"/>
      <c r="F29" s="31"/>
    </row>
    <row r="30" spans="1:6" x14ac:dyDescent="0.2">
      <c r="D30" s="31"/>
      <c r="E30" s="31"/>
      <c r="F30" s="31"/>
    </row>
    <row r="32" spans="1:6" x14ac:dyDescent="0.2">
      <c r="D32" s="31"/>
      <c r="E32" s="31"/>
      <c r="F32" s="31"/>
    </row>
    <row r="33" spans="4:6" x14ac:dyDescent="0.2">
      <c r="D33" s="31"/>
      <c r="E33" s="31"/>
      <c r="F33" s="31"/>
    </row>
    <row r="34" spans="4:6" x14ac:dyDescent="0.2">
      <c r="D34" s="31"/>
      <c r="E34" s="31"/>
      <c r="F34" s="31"/>
    </row>
  </sheetData>
  <mergeCells count="15">
    <mergeCell ref="C2:F2"/>
    <mergeCell ref="B5:B6"/>
    <mergeCell ref="A5:A6"/>
    <mergeCell ref="A2:B4"/>
    <mergeCell ref="A8:A10"/>
    <mergeCell ref="C5:D5"/>
    <mergeCell ref="E5:F5"/>
    <mergeCell ref="C4:F4"/>
    <mergeCell ref="C3:F3"/>
    <mergeCell ref="A11:A14"/>
    <mergeCell ref="A17:B17"/>
    <mergeCell ref="A18:B18"/>
    <mergeCell ref="A19:B19"/>
    <mergeCell ref="A20:B20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zoomScale="80" zoomScaleNormal="80" workbookViewId="0">
      <selection activeCell="E2" sqref="E2:L5"/>
    </sheetView>
  </sheetViews>
  <sheetFormatPr baseColWidth="10" defaultRowHeight="15" x14ac:dyDescent="0.25"/>
  <cols>
    <col min="5" max="5" width="12.85546875" bestFit="1" customWidth="1"/>
    <col min="7" max="7" width="19.42578125" bestFit="1" customWidth="1"/>
    <col min="8" max="8" width="20.7109375" bestFit="1" customWidth="1"/>
    <col min="9" max="9" width="13.7109375" customWidth="1"/>
    <col min="10" max="10" width="15" customWidth="1"/>
    <col min="11" max="11" width="19.7109375" customWidth="1"/>
  </cols>
  <sheetData>
    <row r="2" spans="2:12" x14ac:dyDescent="0.25">
      <c r="B2" s="33" t="s">
        <v>26</v>
      </c>
      <c r="C2" s="34"/>
      <c r="D2" s="34"/>
      <c r="E2" s="69" t="s">
        <v>28</v>
      </c>
      <c r="F2" s="69" t="s">
        <v>29</v>
      </c>
      <c r="G2" s="75" t="s">
        <v>30</v>
      </c>
      <c r="H2" s="69" t="s">
        <v>31</v>
      </c>
      <c r="I2" s="69" t="s">
        <v>32</v>
      </c>
      <c r="J2" s="69" t="s">
        <v>33</v>
      </c>
      <c r="K2" s="69" t="s">
        <v>34</v>
      </c>
      <c r="L2" s="37"/>
    </row>
    <row r="3" spans="2:12" x14ac:dyDescent="0.25">
      <c r="B3" s="35"/>
      <c r="C3" s="36"/>
      <c r="D3" s="36"/>
      <c r="E3" s="70"/>
      <c r="F3" s="70"/>
      <c r="G3" s="76"/>
      <c r="H3" s="70"/>
      <c r="I3" s="70"/>
      <c r="J3" s="70"/>
      <c r="K3" s="70"/>
      <c r="L3" s="37"/>
    </row>
    <row r="4" spans="2:12" x14ac:dyDescent="0.25">
      <c r="B4" s="71">
        <v>2013</v>
      </c>
      <c r="C4" s="71" t="s">
        <v>10</v>
      </c>
      <c r="D4" s="72">
        <v>40988</v>
      </c>
      <c r="E4" s="73" t="s">
        <v>27</v>
      </c>
      <c r="F4" s="40" t="s">
        <v>8</v>
      </c>
      <c r="G4" s="38">
        <v>2353937.5</v>
      </c>
      <c r="H4" s="38">
        <v>9</v>
      </c>
      <c r="I4" s="38">
        <v>0.53859999999999997</v>
      </c>
      <c r="J4" s="38">
        <v>0.23080000000000001</v>
      </c>
      <c r="K4" s="38">
        <v>0.24510000000000001</v>
      </c>
      <c r="L4" s="37"/>
    </row>
    <row r="5" spans="2:12" x14ac:dyDescent="0.25">
      <c r="B5" s="71"/>
      <c r="C5" s="71"/>
      <c r="D5" s="72"/>
      <c r="E5" s="74"/>
      <c r="F5" s="41" t="s">
        <v>9</v>
      </c>
      <c r="G5" s="39">
        <v>418375</v>
      </c>
      <c r="H5" s="39">
        <v>9</v>
      </c>
      <c r="I5" s="39">
        <v>1.4470000000000001</v>
      </c>
      <c r="J5" s="39">
        <v>0.72699999999999998</v>
      </c>
      <c r="K5" s="39">
        <v>0.65869999999999995</v>
      </c>
      <c r="L5" s="42" t="s">
        <v>35</v>
      </c>
    </row>
    <row r="6" spans="2:12" x14ac:dyDescent="0.25">
      <c r="G6" s="32"/>
      <c r="H6" s="32"/>
      <c r="I6" s="32"/>
      <c r="J6" s="32"/>
      <c r="K6" s="32"/>
    </row>
  </sheetData>
  <mergeCells count="11">
    <mergeCell ref="K2:K3"/>
    <mergeCell ref="B4:B5"/>
    <mergeCell ref="C4:C5"/>
    <mergeCell ref="D4:D5"/>
    <mergeCell ref="E4:E5"/>
    <mergeCell ref="G2:G3"/>
    <mergeCell ref="H2:H3"/>
    <mergeCell ref="I2:I3"/>
    <mergeCell ref="J2:J3"/>
    <mergeCell ref="E2:E3"/>
    <mergeCell ref="F2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I16" sqref="I15:I16"/>
    </sheetView>
  </sheetViews>
  <sheetFormatPr baseColWidth="10" defaultRowHeight="15" x14ac:dyDescent="0.25"/>
  <cols>
    <col min="2" max="2" width="19.85546875" bestFit="1" customWidth="1"/>
    <col min="3" max="3" width="18.5703125" bestFit="1" customWidth="1"/>
    <col min="4" max="10" width="11.42578125" style="32"/>
  </cols>
  <sheetData>
    <row r="2" spans="2:9" ht="15.75" thickBot="1" x14ac:dyDescent="0.3"/>
    <row r="3" spans="2:9" ht="45" x14ac:dyDescent="0.25">
      <c r="B3" s="79" t="s">
        <v>36</v>
      </c>
      <c r="C3" s="79" t="s">
        <v>37</v>
      </c>
      <c r="D3" s="77" t="s">
        <v>38</v>
      </c>
      <c r="E3" s="77" t="s">
        <v>39</v>
      </c>
      <c r="F3" s="78" t="s">
        <v>40</v>
      </c>
      <c r="G3" s="78" t="s">
        <v>41</v>
      </c>
      <c r="H3" s="80" t="s">
        <v>42</v>
      </c>
      <c r="I3" s="81" t="s">
        <v>43</v>
      </c>
    </row>
    <row r="4" spans="2:9" ht="19.5" thickBot="1" x14ac:dyDescent="0.35">
      <c r="B4" s="79" t="s">
        <v>45</v>
      </c>
      <c r="C4" s="1" t="s">
        <v>11</v>
      </c>
      <c r="D4" s="84">
        <v>156.25</v>
      </c>
      <c r="E4" s="83">
        <f>D4/D$13</f>
        <v>1.1272178010235138E-4</v>
      </c>
      <c r="F4" s="86">
        <v>9</v>
      </c>
      <c r="G4" s="86">
        <v>0</v>
      </c>
      <c r="H4" s="90">
        <f>F4*G4</f>
        <v>0</v>
      </c>
      <c r="I4" s="91">
        <f>SUM(H4:H12)</f>
        <v>64</v>
      </c>
    </row>
    <row r="5" spans="2:9" x14ac:dyDescent="0.25">
      <c r="B5" s="87" t="s">
        <v>5</v>
      </c>
      <c r="C5" s="1" t="s">
        <v>12</v>
      </c>
      <c r="D5" s="84">
        <v>1101781.25</v>
      </c>
      <c r="E5" s="83">
        <f t="shared" ref="E5:E13" si="0">D5/D$13</f>
        <v>0.79484636021372046</v>
      </c>
      <c r="F5" s="86">
        <v>16</v>
      </c>
      <c r="G5" s="86">
        <v>4</v>
      </c>
      <c r="H5" s="86">
        <f t="shared" ref="H5:H12" si="1">F5*G5</f>
        <v>64</v>
      </c>
    </row>
    <row r="6" spans="2:9" x14ac:dyDescent="0.25">
      <c r="B6" s="88"/>
      <c r="C6" s="1" t="s">
        <v>13</v>
      </c>
      <c r="D6" s="84">
        <v>19281.25</v>
      </c>
      <c r="E6" s="83">
        <f t="shared" si="0"/>
        <v>1.3909867664630159E-2</v>
      </c>
      <c r="F6" s="86">
        <v>16</v>
      </c>
      <c r="G6" s="86">
        <v>0</v>
      </c>
      <c r="H6" s="86">
        <f t="shared" si="1"/>
        <v>0</v>
      </c>
    </row>
    <row r="7" spans="2:9" x14ac:dyDescent="0.25">
      <c r="B7" s="89"/>
      <c r="C7" s="1" t="s">
        <v>14</v>
      </c>
      <c r="D7" s="84">
        <v>3875</v>
      </c>
      <c r="E7" s="83">
        <f t="shared" si="0"/>
        <v>2.7955001465383143E-3</v>
      </c>
      <c r="F7" s="86">
        <v>16</v>
      </c>
      <c r="G7" s="86">
        <v>0</v>
      </c>
      <c r="H7" s="86">
        <f t="shared" si="1"/>
        <v>0</v>
      </c>
    </row>
    <row r="8" spans="2:9" x14ac:dyDescent="0.25">
      <c r="B8" s="87" t="s">
        <v>6</v>
      </c>
      <c r="C8" s="1" t="s">
        <v>15</v>
      </c>
      <c r="D8" s="84">
        <v>34406.25</v>
      </c>
      <c r="E8" s="83">
        <f t="shared" si="0"/>
        <v>2.4821335978537772E-2</v>
      </c>
      <c r="F8" s="86">
        <v>12</v>
      </c>
      <c r="G8" s="86">
        <v>0</v>
      </c>
      <c r="H8" s="86">
        <f t="shared" si="1"/>
        <v>0</v>
      </c>
    </row>
    <row r="9" spans="2:9" x14ac:dyDescent="0.25">
      <c r="B9" s="88"/>
      <c r="C9" s="1" t="s">
        <v>16</v>
      </c>
      <c r="D9" s="84">
        <v>87531.25</v>
      </c>
      <c r="E9" s="83">
        <f t="shared" si="0"/>
        <v>6.3146741213337243E-2</v>
      </c>
      <c r="F9" s="86">
        <v>12</v>
      </c>
      <c r="G9" s="86">
        <v>0</v>
      </c>
      <c r="H9" s="86">
        <f t="shared" si="1"/>
        <v>0</v>
      </c>
    </row>
    <row r="10" spans="2:9" x14ac:dyDescent="0.25">
      <c r="B10" s="88"/>
      <c r="C10" s="1" t="s">
        <v>17</v>
      </c>
      <c r="D10" s="84">
        <v>937.5</v>
      </c>
      <c r="E10" s="83">
        <f t="shared" si="0"/>
        <v>6.7633068061410831E-4</v>
      </c>
      <c r="F10" s="86">
        <v>12</v>
      </c>
      <c r="G10" s="86">
        <v>0</v>
      </c>
      <c r="H10" s="86">
        <f t="shared" si="1"/>
        <v>0</v>
      </c>
    </row>
    <row r="11" spans="2:9" x14ac:dyDescent="0.25">
      <c r="B11" s="89"/>
      <c r="C11" s="1" t="s">
        <v>18</v>
      </c>
      <c r="D11" s="84">
        <v>137343.75</v>
      </c>
      <c r="E11" s="83">
        <f t="shared" si="0"/>
        <v>9.9082444709966855E-2</v>
      </c>
      <c r="F11" s="86">
        <v>12</v>
      </c>
      <c r="G11" s="86">
        <v>0</v>
      </c>
      <c r="H11" s="86">
        <f t="shared" si="1"/>
        <v>0</v>
      </c>
    </row>
    <row r="12" spans="2:9" x14ac:dyDescent="0.25">
      <c r="B12" s="79" t="s">
        <v>46</v>
      </c>
      <c r="C12" s="1" t="s">
        <v>19</v>
      </c>
      <c r="D12" s="84">
        <v>843.75</v>
      </c>
      <c r="E12" s="83">
        <f t="shared" si="0"/>
        <v>6.0869761255269743E-4</v>
      </c>
      <c r="F12" s="86">
        <v>3</v>
      </c>
      <c r="G12" s="86">
        <v>0</v>
      </c>
      <c r="H12" s="86">
        <f t="shared" si="1"/>
        <v>0</v>
      </c>
    </row>
    <row r="13" spans="2:9" x14ac:dyDescent="0.25">
      <c r="B13" s="82" t="s">
        <v>44</v>
      </c>
      <c r="C13" s="82"/>
      <c r="D13" s="85">
        <f>SUM(D4:D12)</f>
        <v>1386156.25</v>
      </c>
      <c r="E13" s="83">
        <f t="shared" si="0"/>
        <v>1</v>
      </c>
    </row>
  </sheetData>
  <mergeCells count="3">
    <mergeCell ref="B13:C13"/>
    <mergeCell ref="B5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PARAMETROS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2014-10-17T15:12:23Z</dcterms:created>
  <dcterms:modified xsi:type="dcterms:W3CDTF">2014-11-11T15:21:35Z</dcterms:modified>
</cp:coreProperties>
</file>